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sugiyama\Desktop\右\本船スケジュール\"/>
    </mc:Choice>
  </mc:AlternateContent>
  <xr:revisionPtr revIDLastSave="0" documentId="13_ncr:1_{6BA1799E-F908-4338-8544-29BE96CD0A1D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Shanghai(FCL)" sheetId="7" r:id="rId1"/>
    <sheet name="Shanghai(LCL)" sheetId="17" r:id="rId2"/>
    <sheet name="混載直流" sheetId="18" r:id="rId3"/>
    <sheet name="締切早見表" sheetId="6" r:id="rId4"/>
    <sheet name="Origin Charges" sheetId="14" r:id="rId5"/>
    <sheet name="Dest Charges" sheetId="15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'Shanghai(FCL)'!$A$6:$AH$304</definedName>
    <definedName name="_xlnm._FilterDatabase" localSheetId="1" hidden="1">'Shanghai(LCL)'!$A$6:$AC$80</definedName>
    <definedName name="_xlnm._FilterDatabase" localSheetId="2" hidden="1">混載直流!#REF!</definedName>
    <definedName name="A" localSheetId="0">#REF!</definedName>
    <definedName name="A" localSheetId="1">#REF!</definedName>
    <definedName name="A" localSheetId="2">#REF!</definedName>
    <definedName name="A">#REF!</definedName>
    <definedName name="basvaWvaw" localSheetId="0">#REF!</definedName>
    <definedName name="basvaWvaw" localSheetId="1">#REF!</definedName>
    <definedName name="basvaWvaw" localSheetId="2">#REF!</definedName>
    <definedName name="basvaWvaw">#REF!</definedName>
    <definedName name="CFS" localSheetId="1">#REF!</definedName>
    <definedName name="CFS" localSheetId="2">#REF!</definedName>
    <definedName name="CFS">#REF!</definedName>
    <definedName name="CFSNI" localSheetId="1">#REF!</definedName>
    <definedName name="CFSNI" localSheetId="2">#REF!</definedName>
    <definedName name="CFSNI">#REF!</definedName>
    <definedName name="Consignee" localSheetId="0">#REF!</definedName>
    <definedName name="Consignee" localSheetId="1">#REF!</definedName>
    <definedName name="Consignee" localSheetId="2">#REF!</definedName>
    <definedName name="Consignee">#REF!</definedName>
    <definedName name="d" localSheetId="0">#REF!</definedName>
    <definedName name="d" localSheetId="1">#REF!</definedName>
    <definedName name="d" localSheetId="2">#REF!</definedName>
    <definedName name="d">#REF!</definedName>
    <definedName name="ewfwgwe" localSheetId="0">#REF!</definedName>
    <definedName name="ewfwgwe" localSheetId="1">#REF!</definedName>
    <definedName name="ewfwgwe" localSheetId="2">#REF!</definedName>
    <definedName name="ewfwgwe">#REF!</definedName>
    <definedName name="kobe_australia" localSheetId="0">#REF!</definedName>
    <definedName name="kobe_australia" localSheetId="1">#REF!</definedName>
    <definedName name="kobe_australia" localSheetId="2">#REF!</definedName>
    <definedName name="kobe_australia">#REF!</definedName>
    <definedName name="kobe_bangkok" localSheetId="0">#REF!</definedName>
    <definedName name="kobe_bangkok" localSheetId="1">#REF!</definedName>
    <definedName name="kobe_bangkok" localSheetId="2">#REF!</definedName>
    <definedName name="kobe_bangkok">#REF!</definedName>
    <definedName name="kobe_busan" localSheetId="0">#REF!</definedName>
    <definedName name="kobe_busan" localSheetId="1">#REF!</definedName>
    <definedName name="kobe_busan" localSheetId="2">#REF!</definedName>
    <definedName name="kobe_busan">#REF!</definedName>
    <definedName name="kobe_canada" localSheetId="0">#REF!</definedName>
    <definedName name="kobe_canada" localSheetId="1">#REF!</definedName>
    <definedName name="kobe_canada" localSheetId="2">#REF!</definedName>
    <definedName name="kobe_canada">#REF!</definedName>
    <definedName name="kobe_dalian" localSheetId="0">#REF!</definedName>
    <definedName name="kobe_dalian" localSheetId="1">#REF!</definedName>
    <definedName name="kobe_dalian" localSheetId="2">#REF!</definedName>
    <definedName name="kobe_dalian">#REF!</definedName>
    <definedName name="kobe_europe" localSheetId="0">#REF!</definedName>
    <definedName name="kobe_europe" localSheetId="1">#REF!</definedName>
    <definedName name="kobe_europe" localSheetId="2">#REF!</definedName>
    <definedName name="kobe_europe">#REF!</definedName>
    <definedName name="kobe_hongkong" localSheetId="0">#REF!</definedName>
    <definedName name="kobe_hongkong" localSheetId="1">#REF!</definedName>
    <definedName name="kobe_hongkong" localSheetId="2">#REF!</definedName>
    <definedName name="kobe_hongkong">#REF!</definedName>
    <definedName name="kobe_jakarta" localSheetId="0">#REF!</definedName>
    <definedName name="kobe_jakarta" localSheetId="1">#REF!</definedName>
    <definedName name="kobe_jakarta" localSheetId="2">#REF!</definedName>
    <definedName name="kobe_jakarta">#REF!</definedName>
    <definedName name="kobe_manila" localSheetId="0">#REF!</definedName>
    <definedName name="kobe_manila" localSheetId="1">#REF!</definedName>
    <definedName name="kobe_manila" localSheetId="2">#REF!</definedName>
    <definedName name="kobe_manila">#REF!</definedName>
    <definedName name="kobe_newzealand" localSheetId="0">#REF!</definedName>
    <definedName name="kobe_newzealand" localSheetId="1">#REF!</definedName>
    <definedName name="kobe_newzealand" localSheetId="2">#REF!</definedName>
    <definedName name="kobe_newzealand">#REF!</definedName>
    <definedName name="kobe_quingdao" localSheetId="0">#REF!</definedName>
    <definedName name="kobe_quingdao" localSheetId="1">#REF!</definedName>
    <definedName name="kobe_quingdao" localSheetId="2">#REF!</definedName>
    <definedName name="kobe_quingdao">#REF!</definedName>
    <definedName name="kobe_shanghai" localSheetId="0">#REF!</definedName>
    <definedName name="kobe_shanghai" localSheetId="1">#REF!</definedName>
    <definedName name="kobe_shanghai" localSheetId="2">#REF!</definedName>
    <definedName name="kobe_shanghai">#REF!</definedName>
    <definedName name="kobe_singapore" localSheetId="0">#REF!</definedName>
    <definedName name="kobe_singapore" localSheetId="1">#REF!</definedName>
    <definedName name="kobe_singapore" localSheetId="2">#REF!</definedName>
    <definedName name="kobe_singapore">#REF!</definedName>
    <definedName name="kobe_taiwan" localSheetId="0">#REF!</definedName>
    <definedName name="kobe_taiwan" localSheetId="1">#REF!</definedName>
    <definedName name="kobe_taiwan" localSheetId="2">#REF!</definedName>
    <definedName name="kobe_taiwan">#REF!</definedName>
    <definedName name="kobe_usa" localSheetId="0">#REF!</definedName>
    <definedName name="kobe_usa" localSheetId="1">#REF!</definedName>
    <definedName name="kobe_usa" localSheetId="2">#REF!</definedName>
    <definedName name="kobe_usa">#REF!</definedName>
    <definedName name="kobe_xingang" localSheetId="0">#REF!</definedName>
    <definedName name="kobe_xingang" localSheetId="1">#REF!</definedName>
    <definedName name="kobe_xingang" localSheetId="2">#REF!</definedName>
    <definedName name="kobe_xingang">#REF!</definedName>
    <definedName name="matsuyama_busan" localSheetId="0">#REF!</definedName>
    <definedName name="matsuyama_busan" localSheetId="1">#REF!</definedName>
    <definedName name="matsuyama_busan" localSheetId="2">#REF!</definedName>
    <definedName name="matsuyama_busan">#REF!</definedName>
    <definedName name="matsuyama_singapore" localSheetId="0">#REF!</definedName>
    <definedName name="matsuyama_singapore" localSheetId="1">#REF!</definedName>
    <definedName name="matsuyama_singapore" localSheetId="2">#REF!</definedName>
    <definedName name="matsuyama_singapore">#REF!</definedName>
    <definedName name="osaka_bangkok" localSheetId="0">#REF!</definedName>
    <definedName name="osaka_bangkok" localSheetId="1">#REF!</definedName>
    <definedName name="osaka_bangkok" localSheetId="2">#REF!</definedName>
    <definedName name="osaka_bangkok">#REF!</definedName>
    <definedName name="osaka_busan" localSheetId="0">#REF!</definedName>
    <definedName name="osaka_busan" localSheetId="1">#REF!</definedName>
    <definedName name="osaka_busan" localSheetId="2">#REF!</definedName>
    <definedName name="osaka_busan">#REF!</definedName>
    <definedName name="osaka_hongkong" localSheetId="0">#REF!</definedName>
    <definedName name="osaka_hongkong" localSheetId="1">#REF!</definedName>
    <definedName name="osaka_hongkong" localSheetId="2">#REF!</definedName>
    <definedName name="osaka_hongkong">#REF!</definedName>
    <definedName name="osaka_shanghai" localSheetId="0">#REF!</definedName>
    <definedName name="osaka_shanghai" localSheetId="1">#REF!</definedName>
    <definedName name="osaka_shanghai" localSheetId="2">#REF!</definedName>
    <definedName name="osaka_shanghai">#REF!</definedName>
    <definedName name="osaka_singapore" localSheetId="0">#REF!</definedName>
    <definedName name="osaka_singapore" localSheetId="1">#REF!</definedName>
    <definedName name="osaka_singapore" localSheetId="2">#REF!</definedName>
    <definedName name="osaka_singapore">#REF!</definedName>
    <definedName name="osaka_taiwan" localSheetId="0">#REF!</definedName>
    <definedName name="osaka_taiwan" localSheetId="1">#REF!</definedName>
    <definedName name="osaka_taiwan" localSheetId="2">#REF!</definedName>
    <definedName name="osaka_taiwan">#REF!</definedName>
    <definedName name="_xlnm.Print_Area" localSheetId="5">'Dest Charges'!$A$1:$K$27</definedName>
    <definedName name="_xlnm.Print_Area" localSheetId="4">'Origin Charges'!$A$1:$K$27</definedName>
    <definedName name="_xlnm.Print_Area" localSheetId="1">'Shanghai(LCL)'!$A$1:$AC$80</definedName>
    <definedName name="_xlnm.Print_Area" localSheetId="2">混載直流!$A$1:$L$32</definedName>
    <definedName name="_xlnm.Print_Area" localSheetId="3">締切早見表!$A$1:$L$33</definedName>
    <definedName name="_xlnm.Print_Titles" localSheetId="0">'Shanghai(FCL)'!$6:$6</definedName>
    <definedName name="_xlnm.Print_Titles" localSheetId="1">'Shanghai(LCL)'!$6:$6</definedName>
    <definedName name="REMARK" localSheetId="0">#REF!</definedName>
    <definedName name="REMARK" localSheetId="1">#REF!</definedName>
    <definedName name="REMARK" localSheetId="2">#REF!</definedName>
    <definedName name="REMARK">#REF!</definedName>
    <definedName name="REMARKES" localSheetId="0">#REF!</definedName>
    <definedName name="REMARKES" localSheetId="1">#REF!</definedName>
    <definedName name="REMARKES" localSheetId="2">#REF!</definedName>
    <definedName name="REMARKES">#REF!</definedName>
    <definedName name="TEXT" localSheetId="2">混載直流!$A$1:$L$32</definedName>
    <definedName name="TEXT">#REF!</definedName>
    <definedName name="VESSEL" localSheetId="0">'Shanghai(FCL)'!#REF!</definedName>
    <definedName name="VESSEL" localSheetId="1">'Shanghai(LCL)'!$A$48:$A$157</definedName>
    <definedName name="VESSEL" localSheetId="2">#REF!</definedName>
    <definedName name="VESSEL">#REF!</definedName>
    <definedName name="wefawegfwa" localSheetId="0">#REF!</definedName>
    <definedName name="wefawegfwa" localSheetId="1">#REF!</definedName>
    <definedName name="wefawegfwa" localSheetId="2">#REF!</definedName>
    <definedName name="wefawegfwa">#REF!</definedName>
    <definedName name="スリーレターコード" localSheetId="1">[1]マスター!$B$1:$B$285</definedName>
    <definedName name="スリーレターコード">[2]マスター!$B$1:$B$285</definedName>
    <definedName name="運賃">'[3]07A150%加工２'!$A$1:$BJ$30</definedName>
    <definedName name="運賃表">[4]地上運送運賃表濃飛案!$C$7:$CZ$94</definedName>
    <definedName name="請求項目" localSheetId="0">#REF!</definedName>
    <definedName name="請求項目" localSheetId="1">#REF!</definedName>
    <definedName name="請求項目" localSheetId="2">#REF!</definedName>
    <definedName name="請求項目">#REF!</definedName>
    <definedName name="請求項目名称" localSheetId="0">#REF!</definedName>
    <definedName name="請求項目名称" localSheetId="1">#REF!</definedName>
    <definedName name="請求項目名称" localSheetId="2">#REF!</definedName>
    <definedName name="請求項目名称">#REF!</definedName>
    <definedName name="請求項目名称ＥＳ" localSheetId="0">#REF!</definedName>
    <definedName name="請求項目名称ＥＳ" localSheetId="1">#REF!</definedName>
    <definedName name="請求項目名称ＥＳ" localSheetId="2">#REF!</definedName>
    <definedName name="請求項目名称ＥＳ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7" i="17" l="1"/>
  <c r="Z57" i="17"/>
  <c r="F14" i="18" l="1"/>
  <c r="H14" i="18" s="1"/>
  <c r="L14" i="18" s="1"/>
  <c r="E14" i="18" s="1"/>
  <c r="G13" i="18"/>
  <c r="L13" i="18" s="1"/>
  <c r="E13" i="18" s="1"/>
  <c r="F22" i="18"/>
  <c r="H22" i="18" s="1"/>
  <c r="L22" i="18" s="1"/>
  <c r="E22" i="18" s="1"/>
  <c r="G21" i="18"/>
  <c r="L21" i="18" s="1"/>
  <c r="E21" i="18" s="1"/>
  <c r="J14" i="18" l="1"/>
  <c r="C14" i="18"/>
  <c r="D14" i="18"/>
  <c r="I13" i="18"/>
  <c r="D13" i="18"/>
  <c r="C13" i="18"/>
  <c r="D21" i="18"/>
  <c r="C21" i="18"/>
  <c r="I21" i="18"/>
  <c r="J22" i="18"/>
  <c r="D22" i="18"/>
  <c r="C22" i="18"/>
  <c r="J11" i="18"/>
  <c r="G19" i="18" l="1"/>
  <c r="L19" i="18" s="1"/>
  <c r="E19" i="18" s="1"/>
  <c r="D19" i="18" s="1"/>
  <c r="F20" i="18"/>
  <c r="H20" i="18" s="1"/>
  <c r="L20" i="18" s="1"/>
  <c r="E20" i="18" s="1"/>
  <c r="F18" i="18"/>
  <c r="H18" i="18" s="1"/>
  <c r="L18" i="18" s="1"/>
  <c r="E18" i="18" s="1"/>
  <c r="G17" i="18"/>
  <c r="L17" i="18" s="1"/>
  <c r="E17" i="18" s="1"/>
  <c r="D17" i="18" s="1"/>
  <c r="F16" i="18"/>
  <c r="H16" i="18" s="1"/>
  <c r="L16" i="18" s="1"/>
  <c r="E16" i="18" s="1"/>
  <c r="G15" i="18"/>
  <c r="L15" i="18" s="1"/>
  <c r="E15" i="18" s="1"/>
  <c r="D15" i="18" s="1"/>
  <c r="C20" i="18" l="1"/>
  <c r="D20" i="18"/>
  <c r="J20" i="18"/>
  <c r="I15" i="18"/>
  <c r="I17" i="18"/>
  <c r="C15" i="18"/>
  <c r="C17" i="18"/>
  <c r="J18" i="18"/>
  <c r="D18" i="18"/>
  <c r="C18" i="18"/>
  <c r="D16" i="18"/>
  <c r="C16" i="18"/>
  <c r="J16" i="18"/>
  <c r="I19" i="18"/>
  <c r="C19" i="18"/>
  <c r="B63" i="17" l="1"/>
  <c r="Z54" i="7" l="1"/>
  <c r="T62" i="7"/>
  <c r="R62" i="7"/>
  <c r="W54" i="7" l="1"/>
  <c r="B19" i="17" l="1"/>
  <c r="A19" i="17"/>
  <c r="A9" i="7"/>
  <c r="B9" i="17" l="1"/>
  <c r="A9" i="17"/>
  <c r="R227" i="7"/>
  <c r="S227" i="7" s="1"/>
  <c r="T227" i="7"/>
  <c r="U227" i="7"/>
  <c r="V227" i="7" s="1"/>
  <c r="W227" i="7"/>
  <c r="X227" i="7"/>
  <c r="Y227" i="7" s="1"/>
  <c r="Z227" i="7"/>
  <c r="AA227" i="7"/>
  <c r="AB227" i="7" s="1"/>
  <c r="AC227" i="7"/>
  <c r="AD227" i="7"/>
  <c r="AE227" i="7" s="1"/>
  <c r="AF227" i="7"/>
  <c r="D228" i="7"/>
  <c r="R228" i="7"/>
  <c r="S228" i="7" s="1"/>
  <c r="T228" i="7"/>
  <c r="U228" i="7"/>
  <c r="V228" i="7" s="1"/>
  <c r="W228" i="7"/>
  <c r="X228" i="7"/>
  <c r="Y228" i="7" s="1"/>
  <c r="Z228" i="7"/>
  <c r="AA228" i="7"/>
  <c r="AB228" i="7" s="1"/>
  <c r="AC228" i="7"/>
  <c r="AD228" i="7"/>
  <c r="AE228" i="7" s="1"/>
  <c r="AF228" i="7"/>
  <c r="D229" i="7"/>
  <c r="R229" i="7"/>
  <c r="S229" i="7" s="1"/>
  <c r="T229" i="7"/>
  <c r="U229" i="7"/>
  <c r="V229" i="7" s="1"/>
  <c r="W229" i="7"/>
  <c r="X229" i="7"/>
  <c r="Y229" i="7" s="1"/>
  <c r="Z229" i="7"/>
  <c r="AA229" i="7"/>
  <c r="AB229" i="7" s="1"/>
  <c r="AC229" i="7"/>
  <c r="AD229" i="7"/>
  <c r="AE229" i="7" s="1"/>
  <c r="AF229" i="7"/>
  <c r="D230" i="7"/>
  <c r="L230" i="7"/>
  <c r="M230" i="7" s="1"/>
  <c r="N230" i="7"/>
  <c r="O230" i="7"/>
  <c r="P230" i="7" s="1"/>
  <c r="Q230" i="7"/>
  <c r="U230" i="7"/>
  <c r="V230" i="7" s="1"/>
  <c r="W230" i="7"/>
  <c r="X230" i="7"/>
  <c r="Y230" i="7" s="1"/>
  <c r="Z230" i="7"/>
  <c r="AA230" i="7"/>
  <c r="AB230" i="7" s="1"/>
  <c r="AC230" i="7"/>
  <c r="AD230" i="7"/>
  <c r="AE230" i="7" s="1"/>
  <c r="AF230" i="7"/>
  <c r="L231" i="7"/>
  <c r="M231" i="7" s="1"/>
  <c r="N231" i="7"/>
  <c r="O231" i="7"/>
  <c r="P231" i="7" s="1"/>
  <c r="Q231" i="7"/>
  <c r="U231" i="7"/>
  <c r="V231" i="7" s="1"/>
  <c r="W231" i="7"/>
  <c r="X231" i="7"/>
  <c r="Y231" i="7" s="1"/>
  <c r="Z231" i="7"/>
  <c r="AA231" i="7"/>
  <c r="AB231" i="7" s="1"/>
  <c r="AC231" i="7"/>
  <c r="AD231" i="7"/>
  <c r="AE231" i="7" s="1"/>
  <c r="AF231" i="7"/>
  <c r="D232" i="7"/>
  <c r="L232" i="7"/>
  <c r="M232" i="7" s="1"/>
  <c r="N232" i="7"/>
  <c r="O232" i="7"/>
  <c r="P232" i="7" s="1"/>
  <c r="Q232" i="7"/>
  <c r="R232" i="7"/>
  <c r="S232" i="7" s="1"/>
  <c r="T232" i="7"/>
  <c r="AA232" i="7"/>
  <c r="AB232" i="7" s="1"/>
  <c r="AC232" i="7"/>
  <c r="AD232" i="7"/>
  <c r="AE232" i="7" s="1"/>
  <c r="AF232" i="7"/>
  <c r="D233" i="7"/>
  <c r="L233" i="7"/>
  <c r="M233" i="7" s="1"/>
  <c r="N233" i="7"/>
  <c r="O233" i="7"/>
  <c r="P233" i="7" s="1"/>
  <c r="Q233" i="7"/>
  <c r="R233" i="7"/>
  <c r="S233" i="7" s="1"/>
  <c r="T233" i="7"/>
  <c r="AA233" i="7"/>
  <c r="AB233" i="7" s="1"/>
  <c r="AC233" i="7"/>
  <c r="AD233" i="7"/>
  <c r="AE233" i="7" s="1"/>
  <c r="AF233" i="7"/>
  <c r="L234" i="7"/>
  <c r="M234" i="7" s="1"/>
  <c r="N234" i="7"/>
  <c r="O234" i="7"/>
  <c r="P234" i="7" s="1"/>
  <c r="Q234" i="7"/>
  <c r="R234" i="7"/>
  <c r="S234" i="7" s="1"/>
  <c r="T234" i="7"/>
  <c r="AA234" i="7"/>
  <c r="AB234" i="7" s="1"/>
  <c r="AC234" i="7"/>
  <c r="AD234" i="7"/>
  <c r="AE234" i="7" s="1"/>
  <c r="AF234" i="7"/>
  <c r="D235" i="7"/>
  <c r="R235" i="7"/>
  <c r="S235" i="7" s="1"/>
  <c r="T235" i="7"/>
  <c r="U235" i="7"/>
  <c r="V235" i="7" s="1"/>
  <c r="W235" i="7"/>
  <c r="X235" i="7"/>
  <c r="Y235" i="7" s="1"/>
  <c r="Z235" i="7"/>
  <c r="AA235" i="7"/>
  <c r="AB235" i="7" s="1"/>
  <c r="AC235" i="7"/>
  <c r="AD235" i="7"/>
  <c r="AE235" i="7" s="1"/>
  <c r="AF235" i="7"/>
  <c r="D236" i="7"/>
  <c r="R236" i="7"/>
  <c r="S236" i="7" s="1"/>
  <c r="T236" i="7"/>
  <c r="U236" i="7"/>
  <c r="V236" i="7" s="1"/>
  <c r="W236" i="7"/>
  <c r="X236" i="7"/>
  <c r="Y236" i="7" s="1"/>
  <c r="Z236" i="7"/>
  <c r="AA236" i="7"/>
  <c r="AB236" i="7" s="1"/>
  <c r="AC236" i="7"/>
  <c r="AD236" i="7"/>
  <c r="AE236" i="7" s="1"/>
  <c r="AF236" i="7"/>
  <c r="D237" i="7"/>
  <c r="R237" i="7"/>
  <c r="S237" i="7" s="1"/>
  <c r="T237" i="7"/>
  <c r="U237" i="7"/>
  <c r="V237" i="7" s="1"/>
  <c r="W237" i="7"/>
  <c r="X237" i="7"/>
  <c r="Y237" i="7" s="1"/>
  <c r="Z237" i="7"/>
  <c r="AA237" i="7"/>
  <c r="AB237" i="7" s="1"/>
  <c r="AC237" i="7"/>
  <c r="AD237" i="7"/>
  <c r="AE237" i="7" s="1"/>
  <c r="AF237" i="7"/>
  <c r="L238" i="7"/>
  <c r="M238" i="7" s="1"/>
  <c r="N238" i="7"/>
  <c r="O238" i="7"/>
  <c r="P238" i="7" s="1"/>
  <c r="Q238" i="7"/>
  <c r="R238" i="7"/>
  <c r="S238" i="7" s="1"/>
  <c r="T238" i="7"/>
  <c r="AA238" i="7"/>
  <c r="AB238" i="7" s="1"/>
  <c r="AC238" i="7"/>
  <c r="AD238" i="7"/>
  <c r="AE238" i="7" s="1"/>
  <c r="AF238" i="7"/>
  <c r="AH238" i="7"/>
  <c r="D239" i="7"/>
  <c r="L239" i="7"/>
  <c r="M239" i="7" s="1"/>
  <c r="N239" i="7"/>
  <c r="O239" i="7"/>
  <c r="P239" i="7" s="1"/>
  <c r="Q239" i="7"/>
  <c r="R239" i="7"/>
  <c r="S239" i="7" s="1"/>
  <c r="T239" i="7"/>
  <c r="AA239" i="7"/>
  <c r="AB239" i="7" s="1"/>
  <c r="AC239" i="7"/>
  <c r="AD239" i="7"/>
  <c r="AE239" i="7" s="1"/>
  <c r="AF239" i="7"/>
  <c r="D240" i="7"/>
  <c r="L240" i="7"/>
  <c r="M240" i="7" s="1"/>
  <c r="N240" i="7"/>
  <c r="O240" i="7"/>
  <c r="P240" i="7" s="1"/>
  <c r="Q240" i="7"/>
  <c r="R240" i="7"/>
  <c r="S240" i="7" s="1"/>
  <c r="T240" i="7"/>
  <c r="AA240" i="7"/>
  <c r="AB240" i="7" s="1"/>
  <c r="AC240" i="7"/>
  <c r="AD240" i="7"/>
  <c r="AE240" i="7" s="1"/>
  <c r="AF240" i="7"/>
  <c r="D241" i="7"/>
  <c r="L241" i="7"/>
  <c r="M241" i="7" s="1"/>
  <c r="N241" i="7"/>
  <c r="O241" i="7"/>
  <c r="P241" i="7" s="1"/>
  <c r="Q241" i="7"/>
  <c r="R241" i="7"/>
  <c r="S241" i="7" s="1"/>
  <c r="T241" i="7"/>
  <c r="U241" i="7"/>
  <c r="V241" i="7" s="1"/>
  <c r="W241" i="7"/>
  <c r="X241" i="7"/>
  <c r="Y241" i="7" s="1"/>
  <c r="Z241" i="7"/>
  <c r="D242" i="7"/>
  <c r="L242" i="7"/>
  <c r="M242" i="7" s="1"/>
  <c r="N242" i="7"/>
  <c r="O242" i="7"/>
  <c r="P242" i="7" s="1"/>
  <c r="Q242" i="7"/>
  <c r="R242" i="7"/>
  <c r="S242" i="7" s="1"/>
  <c r="T242" i="7"/>
  <c r="U242" i="7"/>
  <c r="V242" i="7" s="1"/>
  <c r="W242" i="7"/>
  <c r="X242" i="7"/>
  <c r="Y242" i="7" s="1"/>
  <c r="Z242" i="7"/>
  <c r="D243" i="7"/>
  <c r="L243" i="7"/>
  <c r="M243" i="7" s="1"/>
  <c r="N243" i="7"/>
  <c r="O243" i="7"/>
  <c r="P243" i="7" s="1"/>
  <c r="Q243" i="7"/>
  <c r="R243" i="7"/>
  <c r="S243" i="7" s="1"/>
  <c r="T243" i="7"/>
  <c r="U243" i="7"/>
  <c r="V243" i="7" s="1"/>
  <c r="W243" i="7"/>
  <c r="X243" i="7"/>
  <c r="Y243" i="7" s="1"/>
  <c r="Z243" i="7"/>
  <c r="D244" i="7"/>
  <c r="R244" i="7"/>
  <c r="S244" i="7" s="1"/>
  <c r="T244" i="7"/>
  <c r="U244" i="7"/>
  <c r="V244" i="7" s="1"/>
  <c r="W244" i="7"/>
  <c r="X244" i="7"/>
  <c r="Y244" i="7" s="1"/>
  <c r="Z244" i="7"/>
  <c r="AA244" i="7"/>
  <c r="AB244" i="7" s="1"/>
  <c r="AC244" i="7"/>
  <c r="AD244" i="7"/>
  <c r="AE244" i="7" s="1"/>
  <c r="AF244" i="7"/>
  <c r="D245" i="7"/>
  <c r="R245" i="7"/>
  <c r="S245" i="7" s="1"/>
  <c r="T245" i="7"/>
  <c r="U245" i="7"/>
  <c r="V245" i="7" s="1"/>
  <c r="W245" i="7"/>
  <c r="X245" i="7"/>
  <c r="Y245" i="7" s="1"/>
  <c r="Z245" i="7"/>
  <c r="AA245" i="7"/>
  <c r="AB245" i="7" s="1"/>
  <c r="AC245" i="7"/>
  <c r="AD245" i="7"/>
  <c r="AE245" i="7" s="1"/>
  <c r="AF245" i="7"/>
  <c r="D246" i="7"/>
  <c r="R246" i="7"/>
  <c r="S246" i="7" s="1"/>
  <c r="T246" i="7"/>
  <c r="U246" i="7"/>
  <c r="V246" i="7" s="1"/>
  <c r="W246" i="7"/>
  <c r="X246" i="7"/>
  <c r="Y246" i="7" s="1"/>
  <c r="Z246" i="7"/>
  <c r="AA246" i="7"/>
  <c r="AB246" i="7" s="1"/>
  <c r="AC246" i="7"/>
  <c r="AD246" i="7"/>
  <c r="AE246" i="7" s="1"/>
  <c r="AF246" i="7"/>
  <c r="D247" i="7"/>
  <c r="U247" i="7"/>
  <c r="V247" i="7" s="1"/>
  <c r="W247" i="7"/>
  <c r="X247" i="7"/>
  <c r="Y247" i="7" s="1"/>
  <c r="Z247" i="7"/>
  <c r="AA247" i="7"/>
  <c r="AB247" i="7" s="1"/>
  <c r="AC247" i="7"/>
  <c r="AD247" i="7"/>
  <c r="AE247" i="7" s="1"/>
  <c r="AF247" i="7"/>
  <c r="D248" i="7"/>
  <c r="L248" i="7"/>
  <c r="M248" i="7" s="1"/>
  <c r="N248" i="7"/>
  <c r="O248" i="7"/>
  <c r="P248" i="7" s="1"/>
  <c r="Q248" i="7"/>
  <c r="U248" i="7"/>
  <c r="V248" i="7" s="1"/>
  <c r="W248" i="7"/>
  <c r="X248" i="7"/>
  <c r="Y248" i="7" s="1"/>
  <c r="Z248" i="7"/>
  <c r="AA248" i="7"/>
  <c r="AB248" i="7" s="1"/>
  <c r="AC248" i="7"/>
  <c r="AD248" i="7"/>
  <c r="AE248" i="7" s="1"/>
  <c r="AF248" i="7"/>
  <c r="L249" i="7"/>
  <c r="M249" i="7" s="1"/>
  <c r="N249" i="7"/>
  <c r="O249" i="7"/>
  <c r="P249" i="7" s="1"/>
  <c r="Q249" i="7"/>
  <c r="U249" i="7"/>
  <c r="V249" i="7" s="1"/>
  <c r="W249" i="7"/>
  <c r="X249" i="7"/>
  <c r="Y249" i="7" s="1"/>
  <c r="Z249" i="7"/>
  <c r="AA249" i="7"/>
  <c r="AB249" i="7" s="1"/>
  <c r="AC249" i="7"/>
  <c r="AD249" i="7"/>
  <c r="AE249" i="7" s="1"/>
  <c r="AF249" i="7"/>
  <c r="L250" i="7"/>
  <c r="M250" i="7" s="1"/>
  <c r="N250" i="7"/>
  <c r="O250" i="7"/>
  <c r="P250" i="7" s="1"/>
  <c r="Q250" i="7"/>
  <c r="R250" i="7"/>
  <c r="S250" i="7" s="1"/>
  <c r="T250" i="7"/>
  <c r="AA250" i="7"/>
  <c r="AB250" i="7" s="1"/>
  <c r="AC250" i="7"/>
  <c r="AD250" i="7"/>
  <c r="AE250" i="7" s="1"/>
  <c r="AF250" i="7"/>
  <c r="D251" i="7"/>
  <c r="F251" i="7"/>
  <c r="L251" i="7"/>
  <c r="M251" i="7" s="1"/>
  <c r="N251" i="7"/>
  <c r="O251" i="7"/>
  <c r="P251" i="7" s="1"/>
  <c r="Q251" i="7"/>
  <c r="R251" i="7"/>
  <c r="S251" i="7" s="1"/>
  <c r="T251" i="7"/>
  <c r="AA251" i="7"/>
  <c r="AB251" i="7" s="1"/>
  <c r="AC251" i="7"/>
  <c r="AD251" i="7"/>
  <c r="AE251" i="7" s="1"/>
  <c r="AF251" i="7"/>
  <c r="D252" i="7"/>
  <c r="F252" i="7"/>
  <c r="L252" i="7"/>
  <c r="M252" i="7" s="1"/>
  <c r="N252" i="7"/>
  <c r="O252" i="7"/>
  <c r="P252" i="7" s="1"/>
  <c r="Q252" i="7"/>
  <c r="R252" i="7"/>
  <c r="S252" i="7" s="1"/>
  <c r="T252" i="7"/>
  <c r="AA252" i="7"/>
  <c r="AB252" i="7" s="1"/>
  <c r="AC252" i="7"/>
  <c r="AD252" i="7"/>
  <c r="AE252" i="7" s="1"/>
  <c r="AF252" i="7"/>
  <c r="J253" i="7"/>
  <c r="I253" i="7" s="1"/>
  <c r="K253" i="7" s="1"/>
  <c r="R253" i="7"/>
  <c r="S253" i="7" s="1"/>
  <c r="T253" i="7"/>
  <c r="U253" i="7"/>
  <c r="V253" i="7" s="1"/>
  <c r="W253" i="7"/>
  <c r="X253" i="7"/>
  <c r="Y253" i="7" s="1"/>
  <c r="Z253" i="7"/>
  <c r="AA253" i="7"/>
  <c r="AB253" i="7" s="1"/>
  <c r="AC253" i="7"/>
  <c r="AD253" i="7"/>
  <c r="AE253" i="7" s="1"/>
  <c r="AF253" i="7"/>
  <c r="R254" i="7"/>
  <c r="S254" i="7" s="1"/>
  <c r="T254" i="7"/>
  <c r="U254" i="7"/>
  <c r="V254" i="7" s="1"/>
  <c r="W254" i="7"/>
  <c r="X254" i="7"/>
  <c r="Y254" i="7" s="1"/>
  <c r="Z254" i="7"/>
  <c r="AA254" i="7"/>
  <c r="AB254" i="7" s="1"/>
  <c r="AC254" i="7"/>
  <c r="AD254" i="7"/>
  <c r="AE254" i="7" s="1"/>
  <c r="AF254" i="7"/>
  <c r="D255" i="7"/>
  <c r="R255" i="7"/>
  <c r="S255" i="7" s="1"/>
  <c r="T255" i="7"/>
  <c r="U255" i="7"/>
  <c r="V255" i="7" s="1"/>
  <c r="W255" i="7"/>
  <c r="X255" i="7"/>
  <c r="Y255" i="7" s="1"/>
  <c r="Z255" i="7"/>
  <c r="AD255" i="7"/>
  <c r="AE255" i="7" s="1"/>
  <c r="AF255" i="7"/>
  <c r="D256" i="7"/>
  <c r="U256" i="7"/>
  <c r="V256" i="7" s="1"/>
  <c r="W256" i="7"/>
  <c r="X256" i="7"/>
  <c r="Y256" i="7" s="1"/>
  <c r="Z256" i="7"/>
  <c r="AA256" i="7"/>
  <c r="AB256" i="7" s="1"/>
  <c r="AC256" i="7"/>
  <c r="AD256" i="7"/>
  <c r="AE256" i="7" s="1"/>
  <c r="AF256" i="7"/>
  <c r="L257" i="7"/>
  <c r="M257" i="7" s="1"/>
  <c r="N257" i="7"/>
  <c r="O257" i="7"/>
  <c r="P257" i="7" s="1"/>
  <c r="Q257" i="7"/>
  <c r="U257" i="7"/>
  <c r="V257" i="7" s="1"/>
  <c r="W257" i="7"/>
  <c r="X257" i="7"/>
  <c r="Y257" i="7" s="1"/>
  <c r="Z257" i="7"/>
  <c r="AA257" i="7"/>
  <c r="AB257" i="7" s="1"/>
  <c r="AC257" i="7"/>
  <c r="AD257" i="7"/>
  <c r="AE257" i="7" s="1"/>
  <c r="AF257" i="7"/>
  <c r="D258" i="7"/>
  <c r="L258" i="7"/>
  <c r="M258" i="7" s="1"/>
  <c r="N258" i="7"/>
  <c r="O258" i="7"/>
  <c r="P258" i="7" s="1"/>
  <c r="Q258" i="7"/>
  <c r="U258" i="7"/>
  <c r="V258" i="7" s="1"/>
  <c r="W258" i="7"/>
  <c r="X258" i="7"/>
  <c r="Y258" i="7" s="1"/>
  <c r="Z258" i="7"/>
  <c r="AA258" i="7"/>
  <c r="AB258" i="7" s="1"/>
  <c r="AC258" i="7"/>
  <c r="AD258" i="7"/>
  <c r="AE258" i="7" s="1"/>
  <c r="AF258" i="7"/>
  <c r="L259" i="7"/>
  <c r="M259" i="7" s="1"/>
  <c r="N259" i="7"/>
  <c r="O259" i="7"/>
  <c r="P259" i="7" s="1"/>
  <c r="Q259" i="7"/>
  <c r="R259" i="7"/>
  <c r="S259" i="7" s="1"/>
  <c r="T259" i="7"/>
  <c r="AA259" i="7"/>
  <c r="AB259" i="7" s="1"/>
  <c r="AC259" i="7"/>
  <c r="AD259" i="7"/>
  <c r="AE259" i="7" s="1"/>
  <c r="AF259" i="7"/>
  <c r="D260" i="7"/>
  <c r="L260" i="7"/>
  <c r="M260" i="7" s="1"/>
  <c r="N260" i="7"/>
  <c r="O260" i="7"/>
  <c r="P260" i="7" s="1"/>
  <c r="Q260" i="7"/>
  <c r="R260" i="7"/>
  <c r="S260" i="7" s="1"/>
  <c r="T260" i="7"/>
  <c r="AA260" i="7"/>
  <c r="AB260" i="7" s="1"/>
  <c r="AC260" i="7"/>
  <c r="AD260" i="7"/>
  <c r="AE260" i="7" s="1"/>
  <c r="AF260" i="7"/>
  <c r="D261" i="7"/>
  <c r="L261" i="7"/>
  <c r="M261" i="7" s="1"/>
  <c r="N261" i="7"/>
  <c r="O261" i="7"/>
  <c r="P261" i="7" s="1"/>
  <c r="Q261" i="7"/>
  <c r="R261" i="7"/>
  <c r="S261" i="7" s="1"/>
  <c r="T261" i="7"/>
  <c r="AA261" i="7"/>
  <c r="AB261" i="7" s="1"/>
  <c r="AC261" i="7"/>
  <c r="AD261" i="7"/>
  <c r="AE261" i="7" s="1"/>
  <c r="AF261" i="7"/>
  <c r="D262" i="7"/>
  <c r="L262" i="7"/>
  <c r="M262" i="7" s="1"/>
  <c r="N262" i="7"/>
  <c r="O262" i="7"/>
  <c r="P262" i="7" s="1"/>
  <c r="Q262" i="7"/>
  <c r="R262" i="7"/>
  <c r="S262" i="7" s="1"/>
  <c r="T262" i="7"/>
  <c r="AA262" i="7"/>
  <c r="AB262" i="7" s="1"/>
  <c r="AC262" i="7"/>
  <c r="AD262" i="7"/>
  <c r="AE262" i="7" s="1"/>
  <c r="AF262" i="7"/>
  <c r="L263" i="7"/>
  <c r="M263" i="7" s="1"/>
  <c r="N263" i="7"/>
  <c r="O263" i="7"/>
  <c r="P263" i="7" s="1"/>
  <c r="Q263" i="7"/>
  <c r="R263" i="7"/>
  <c r="S263" i="7" s="1"/>
  <c r="T263" i="7"/>
  <c r="AA263" i="7"/>
  <c r="AB263" i="7" s="1"/>
  <c r="AC263" i="7"/>
  <c r="AD263" i="7"/>
  <c r="AE263" i="7" s="1"/>
  <c r="AF263" i="7"/>
  <c r="D264" i="7"/>
  <c r="L264" i="7"/>
  <c r="M264" i="7" s="1"/>
  <c r="N264" i="7"/>
  <c r="O264" i="7"/>
  <c r="P264" i="7" s="1"/>
  <c r="Q264" i="7"/>
  <c r="R264" i="7"/>
  <c r="S264" i="7" s="1"/>
  <c r="T264" i="7"/>
  <c r="U264" i="7"/>
  <c r="V264" i="7" s="1"/>
  <c r="W264" i="7"/>
  <c r="X264" i="7"/>
  <c r="Y264" i="7" s="1"/>
  <c r="Z264" i="7"/>
  <c r="D265" i="7"/>
  <c r="L265" i="7"/>
  <c r="M265" i="7" s="1"/>
  <c r="N265" i="7"/>
  <c r="O265" i="7"/>
  <c r="P265" i="7" s="1"/>
  <c r="Q265" i="7"/>
  <c r="R265" i="7"/>
  <c r="S265" i="7" s="1"/>
  <c r="T265" i="7"/>
  <c r="U265" i="7"/>
  <c r="V265" i="7" s="1"/>
  <c r="W265" i="7"/>
  <c r="X265" i="7"/>
  <c r="Y265" i="7" s="1"/>
  <c r="Z265" i="7"/>
  <c r="D266" i="7"/>
  <c r="L266" i="7"/>
  <c r="M266" i="7" s="1"/>
  <c r="N266" i="7"/>
  <c r="O266" i="7"/>
  <c r="P266" i="7" s="1"/>
  <c r="Q266" i="7"/>
  <c r="AA266" i="7"/>
  <c r="AB266" i="7" s="1"/>
  <c r="AC266" i="7"/>
  <c r="AD266" i="7"/>
  <c r="AE266" i="7" s="1"/>
  <c r="AF266" i="7"/>
  <c r="D267" i="7"/>
  <c r="R267" i="7"/>
  <c r="S267" i="7" s="1"/>
  <c r="T267" i="7"/>
  <c r="U267" i="7"/>
  <c r="V267" i="7" s="1"/>
  <c r="W267" i="7"/>
  <c r="X267" i="7"/>
  <c r="Y267" i="7" s="1"/>
  <c r="Z267" i="7"/>
  <c r="AA267" i="7"/>
  <c r="AB267" i="7" s="1"/>
  <c r="AC267" i="7"/>
  <c r="AD267" i="7"/>
  <c r="AE267" i="7" s="1"/>
  <c r="AF267" i="7"/>
  <c r="R268" i="7"/>
  <c r="S268" i="7" s="1"/>
  <c r="T268" i="7"/>
  <c r="U268" i="7"/>
  <c r="V268" i="7" s="1"/>
  <c r="W268" i="7"/>
  <c r="X268" i="7"/>
  <c r="Y268" i="7" s="1"/>
  <c r="Z268" i="7"/>
  <c r="AA268" i="7"/>
  <c r="AB268" i="7" s="1"/>
  <c r="AC268" i="7"/>
  <c r="AD268" i="7"/>
  <c r="AE268" i="7" s="1"/>
  <c r="AF268" i="7"/>
  <c r="D269" i="7"/>
  <c r="N269" i="7"/>
  <c r="Q269" i="7"/>
  <c r="R269" i="7"/>
  <c r="S269" i="7" s="1"/>
  <c r="T269" i="7"/>
  <c r="U269" i="7"/>
  <c r="V269" i="7" s="1"/>
  <c r="W269" i="7"/>
  <c r="X269" i="7"/>
  <c r="Y269" i="7" s="1"/>
  <c r="Z269" i="7"/>
  <c r="AA269" i="7"/>
  <c r="AB269" i="7" s="1"/>
  <c r="AC269" i="7"/>
  <c r="AD269" i="7"/>
  <c r="AE269" i="7" s="1"/>
  <c r="AF269" i="7"/>
  <c r="D270" i="7"/>
  <c r="R270" i="7"/>
  <c r="S270" i="7" s="1"/>
  <c r="T270" i="7"/>
  <c r="U270" i="7"/>
  <c r="V270" i="7" s="1"/>
  <c r="W270" i="7"/>
  <c r="X270" i="7"/>
  <c r="Y270" i="7" s="1"/>
  <c r="Z270" i="7"/>
  <c r="AA270" i="7"/>
  <c r="AB270" i="7" s="1"/>
  <c r="AC270" i="7"/>
  <c r="AD270" i="7"/>
  <c r="AE270" i="7" s="1"/>
  <c r="AF270" i="7"/>
  <c r="D271" i="7"/>
  <c r="L271" i="7"/>
  <c r="M271" i="7" s="1"/>
  <c r="N271" i="7"/>
  <c r="O271" i="7"/>
  <c r="P271" i="7" s="1"/>
  <c r="Q271" i="7"/>
  <c r="U271" i="7"/>
  <c r="V271" i="7" s="1"/>
  <c r="W271" i="7"/>
  <c r="X271" i="7"/>
  <c r="Y271" i="7" s="1"/>
  <c r="Z271" i="7"/>
  <c r="AA271" i="7"/>
  <c r="AB271" i="7" s="1"/>
  <c r="AC271" i="7"/>
  <c r="AD271" i="7"/>
  <c r="AE271" i="7" s="1"/>
  <c r="AF271" i="7"/>
  <c r="L272" i="7"/>
  <c r="M272" i="7" s="1"/>
  <c r="N272" i="7"/>
  <c r="O272" i="7"/>
  <c r="P272" i="7" s="1"/>
  <c r="Q272" i="7"/>
  <c r="U272" i="7"/>
  <c r="V272" i="7" s="1"/>
  <c r="W272" i="7"/>
  <c r="X272" i="7"/>
  <c r="Y272" i="7" s="1"/>
  <c r="Z272" i="7"/>
  <c r="AA272" i="7"/>
  <c r="AB272" i="7" s="1"/>
  <c r="AC272" i="7"/>
  <c r="AD272" i="7"/>
  <c r="AE272" i="7" s="1"/>
  <c r="AF272" i="7"/>
  <c r="D273" i="7"/>
  <c r="L273" i="7"/>
  <c r="M273" i="7" s="1"/>
  <c r="N273" i="7"/>
  <c r="O273" i="7"/>
  <c r="P273" i="7" s="1"/>
  <c r="Q273" i="7"/>
  <c r="R273" i="7"/>
  <c r="S273" i="7" s="1"/>
  <c r="T273" i="7"/>
  <c r="AA273" i="7"/>
  <c r="AB273" i="7" s="1"/>
  <c r="AC273" i="7"/>
  <c r="AD273" i="7"/>
  <c r="AE273" i="7" s="1"/>
  <c r="AF273" i="7"/>
  <c r="D274" i="7"/>
  <c r="L274" i="7"/>
  <c r="M274" i="7" s="1"/>
  <c r="N274" i="7"/>
  <c r="O274" i="7"/>
  <c r="P274" i="7" s="1"/>
  <c r="Q274" i="7"/>
  <c r="R274" i="7"/>
  <c r="S274" i="7" s="1"/>
  <c r="T274" i="7"/>
  <c r="AA274" i="7"/>
  <c r="AB274" i="7" s="1"/>
  <c r="AC274" i="7"/>
  <c r="AD274" i="7"/>
  <c r="AE274" i="7" s="1"/>
  <c r="AF274" i="7"/>
  <c r="L275" i="7"/>
  <c r="M275" i="7" s="1"/>
  <c r="N275" i="7"/>
  <c r="O275" i="7"/>
  <c r="P275" i="7" s="1"/>
  <c r="Q275" i="7"/>
  <c r="R275" i="7"/>
  <c r="S275" i="7" s="1"/>
  <c r="T275" i="7"/>
  <c r="AA275" i="7"/>
  <c r="AB275" i="7" s="1"/>
  <c r="AC275" i="7"/>
  <c r="AD275" i="7"/>
  <c r="AE275" i="7" s="1"/>
  <c r="AF275" i="7"/>
  <c r="D276" i="7"/>
  <c r="R276" i="7"/>
  <c r="S276" i="7" s="1"/>
  <c r="T276" i="7"/>
  <c r="U276" i="7"/>
  <c r="V276" i="7" s="1"/>
  <c r="W276" i="7"/>
  <c r="X276" i="7"/>
  <c r="Y276" i="7" s="1"/>
  <c r="Z276" i="7"/>
  <c r="AA276" i="7"/>
  <c r="AB276" i="7" s="1"/>
  <c r="AC276" i="7"/>
  <c r="AD276" i="7"/>
  <c r="AE276" i="7" s="1"/>
  <c r="AF276" i="7"/>
  <c r="D277" i="7"/>
  <c r="R277" i="7"/>
  <c r="S277" i="7" s="1"/>
  <c r="T277" i="7"/>
  <c r="U277" i="7"/>
  <c r="V277" i="7" s="1"/>
  <c r="W277" i="7"/>
  <c r="X277" i="7"/>
  <c r="Y277" i="7" s="1"/>
  <c r="Z277" i="7"/>
  <c r="AA277" i="7"/>
  <c r="AB277" i="7" s="1"/>
  <c r="AC277" i="7"/>
  <c r="AD277" i="7"/>
  <c r="AE277" i="7" s="1"/>
  <c r="AF277" i="7"/>
  <c r="D278" i="7"/>
  <c r="R278" i="7"/>
  <c r="S278" i="7" s="1"/>
  <c r="T278" i="7"/>
  <c r="U278" i="7"/>
  <c r="V278" i="7" s="1"/>
  <c r="W278" i="7"/>
  <c r="X278" i="7"/>
  <c r="Y278" i="7" s="1"/>
  <c r="Z278" i="7"/>
  <c r="AA278" i="7"/>
  <c r="AB278" i="7" s="1"/>
  <c r="AC278" i="7"/>
  <c r="AD278" i="7"/>
  <c r="AE278" i="7" s="1"/>
  <c r="AF278" i="7"/>
  <c r="L279" i="7"/>
  <c r="M279" i="7" s="1"/>
  <c r="N279" i="7"/>
  <c r="O279" i="7"/>
  <c r="P279" i="7" s="1"/>
  <c r="Q279" i="7"/>
  <c r="R279" i="7"/>
  <c r="S279" i="7" s="1"/>
  <c r="T279" i="7"/>
  <c r="AA279" i="7"/>
  <c r="AB279" i="7" s="1"/>
  <c r="AC279" i="7"/>
  <c r="AD279" i="7"/>
  <c r="AE279" i="7" s="1"/>
  <c r="AF279" i="7"/>
  <c r="AH279" i="7"/>
  <c r="D280" i="7"/>
  <c r="L280" i="7"/>
  <c r="M280" i="7" s="1"/>
  <c r="N280" i="7"/>
  <c r="O280" i="7"/>
  <c r="P280" i="7" s="1"/>
  <c r="Q280" i="7"/>
  <c r="R280" i="7"/>
  <c r="S280" i="7" s="1"/>
  <c r="T280" i="7"/>
  <c r="AA280" i="7"/>
  <c r="AB280" i="7" s="1"/>
  <c r="AC280" i="7"/>
  <c r="AD280" i="7"/>
  <c r="AE280" i="7" s="1"/>
  <c r="AF280" i="7"/>
  <c r="D281" i="7"/>
  <c r="L281" i="7"/>
  <c r="M281" i="7" s="1"/>
  <c r="N281" i="7"/>
  <c r="O281" i="7"/>
  <c r="P281" i="7" s="1"/>
  <c r="Q281" i="7"/>
  <c r="R281" i="7"/>
  <c r="S281" i="7" s="1"/>
  <c r="T281" i="7"/>
  <c r="AA281" i="7"/>
  <c r="AB281" i="7" s="1"/>
  <c r="AC281" i="7"/>
  <c r="AD281" i="7"/>
  <c r="AE281" i="7" s="1"/>
  <c r="AF281" i="7"/>
  <c r="D282" i="7"/>
  <c r="L282" i="7"/>
  <c r="M282" i="7" s="1"/>
  <c r="N282" i="7"/>
  <c r="O282" i="7"/>
  <c r="P282" i="7" s="1"/>
  <c r="Q282" i="7"/>
  <c r="R282" i="7"/>
  <c r="S282" i="7" s="1"/>
  <c r="T282" i="7"/>
  <c r="U282" i="7"/>
  <c r="V282" i="7" s="1"/>
  <c r="W282" i="7"/>
  <c r="X282" i="7"/>
  <c r="Y282" i="7" s="1"/>
  <c r="Z282" i="7"/>
  <c r="D283" i="7"/>
  <c r="L283" i="7"/>
  <c r="M283" i="7" s="1"/>
  <c r="N283" i="7"/>
  <c r="O283" i="7"/>
  <c r="P283" i="7" s="1"/>
  <c r="Q283" i="7"/>
  <c r="R283" i="7"/>
  <c r="S283" i="7" s="1"/>
  <c r="T283" i="7"/>
  <c r="U283" i="7"/>
  <c r="V283" i="7" s="1"/>
  <c r="W283" i="7"/>
  <c r="X283" i="7"/>
  <c r="Y283" i="7" s="1"/>
  <c r="Z283" i="7"/>
  <c r="D284" i="7"/>
  <c r="L284" i="7"/>
  <c r="M284" i="7" s="1"/>
  <c r="N284" i="7"/>
  <c r="O284" i="7"/>
  <c r="P284" i="7" s="1"/>
  <c r="Q284" i="7"/>
  <c r="R284" i="7"/>
  <c r="S284" i="7" s="1"/>
  <c r="T284" i="7"/>
  <c r="U284" i="7"/>
  <c r="V284" i="7" s="1"/>
  <c r="W284" i="7"/>
  <c r="X284" i="7"/>
  <c r="Y284" i="7" s="1"/>
  <c r="Z284" i="7"/>
  <c r="D285" i="7"/>
  <c r="R285" i="7"/>
  <c r="S285" i="7" s="1"/>
  <c r="T285" i="7"/>
  <c r="U285" i="7"/>
  <c r="V285" i="7" s="1"/>
  <c r="W285" i="7"/>
  <c r="X285" i="7"/>
  <c r="Y285" i="7" s="1"/>
  <c r="Z285" i="7"/>
  <c r="AA285" i="7"/>
  <c r="AB285" i="7" s="1"/>
  <c r="AC285" i="7"/>
  <c r="AD285" i="7"/>
  <c r="AE285" i="7" s="1"/>
  <c r="AF285" i="7"/>
  <c r="D286" i="7"/>
  <c r="R286" i="7"/>
  <c r="S286" i="7" s="1"/>
  <c r="T286" i="7"/>
  <c r="U286" i="7"/>
  <c r="V286" i="7" s="1"/>
  <c r="W286" i="7"/>
  <c r="X286" i="7"/>
  <c r="Y286" i="7" s="1"/>
  <c r="Z286" i="7"/>
  <c r="AA286" i="7"/>
  <c r="AB286" i="7" s="1"/>
  <c r="AC286" i="7"/>
  <c r="AD286" i="7"/>
  <c r="AE286" i="7" s="1"/>
  <c r="AF286" i="7"/>
  <c r="D287" i="7"/>
  <c r="R287" i="7"/>
  <c r="S287" i="7" s="1"/>
  <c r="T287" i="7"/>
  <c r="U287" i="7"/>
  <c r="V287" i="7" s="1"/>
  <c r="W287" i="7"/>
  <c r="X287" i="7"/>
  <c r="Y287" i="7" s="1"/>
  <c r="Z287" i="7"/>
  <c r="AA287" i="7"/>
  <c r="AB287" i="7" s="1"/>
  <c r="AC287" i="7"/>
  <c r="AD287" i="7"/>
  <c r="AE287" i="7" s="1"/>
  <c r="AF287" i="7"/>
  <c r="D288" i="7"/>
  <c r="U288" i="7"/>
  <c r="V288" i="7" s="1"/>
  <c r="W288" i="7"/>
  <c r="X288" i="7"/>
  <c r="Y288" i="7" s="1"/>
  <c r="Z288" i="7"/>
  <c r="AA288" i="7"/>
  <c r="AB288" i="7" s="1"/>
  <c r="AC288" i="7"/>
  <c r="AD288" i="7"/>
  <c r="AE288" i="7" s="1"/>
  <c r="AF288" i="7"/>
  <c r="D289" i="7"/>
  <c r="L289" i="7"/>
  <c r="M289" i="7" s="1"/>
  <c r="N289" i="7"/>
  <c r="O289" i="7"/>
  <c r="P289" i="7" s="1"/>
  <c r="Q289" i="7"/>
  <c r="U289" i="7"/>
  <c r="V289" i="7" s="1"/>
  <c r="W289" i="7"/>
  <c r="X289" i="7"/>
  <c r="Y289" i="7" s="1"/>
  <c r="Z289" i="7"/>
  <c r="AA289" i="7"/>
  <c r="AB289" i="7" s="1"/>
  <c r="AC289" i="7"/>
  <c r="AD289" i="7"/>
  <c r="AE289" i="7" s="1"/>
  <c r="AF289" i="7"/>
  <c r="L290" i="7"/>
  <c r="M290" i="7" s="1"/>
  <c r="N290" i="7"/>
  <c r="O290" i="7"/>
  <c r="P290" i="7" s="1"/>
  <c r="Q290" i="7"/>
  <c r="U290" i="7"/>
  <c r="V290" i="7" s="1"/>
  <c r="W290" i="7"/>
  <c r="X290" i="7"/>
  <c r="Y290" i="7" s="1"/>
  <c r="Z290" i="7"/>
  <c r="AA290" i="7"/>
  <c r="AB290" i="7" s="1"/>
  <c r="AC290" i="7"/>
  <c r="AD290" i="7"/>
  <c r="AE290" i="7" s="1"/>
  <c r="AF290" i="7"/>
  <c r="L291" i="7"/>
  <c r="M291" i="7" s="1"/>
  <c r="N291" i="7"/>
  <c r="O291" i="7"/>
  <c r="P291" i="7" s="1"/>
  <c r="Q291" i="7"/>
  <c r="R291" i="7"/>
  <c r="S291" i="7" s="1"/>
  <c r="T291" i="7"/>
  <c r="AA291" i="7"/>
  <c r="AB291" i="7" s="1"/>
  <c r="AC291" i="7"/>
  <c r="AD291" i="7"/>
  <c r="AE291" i="7" s="1"/>
  <c r="AF291" i="7"/>
  <c r="D292" i="7"/>
  <c r="L292" i="7"/>
  <c r="M292" i="7" s="1"/>
  <c r="N292" i="7"/>
  <c r="O292" i="7"/>
  <c r="P292" i="7" s="1"/>
  <c r="Q292" i="7"/>
  <c r="R292" i="7"/>
  <c r="S292" i="7" s="1"/>
  <c r="T292" i="7"/>
  <c r="AA292" i="7"/>
  <c r="AB292" i="7" s="1"/>
  <c r="AC292" i="7"/>
  <c r="AD292" i="7"/>
  <c r="AE292" i="7" s="1"/>
  <c r="AF292" i="7"/>
  <c r="D293" i="7"/>
  <c r="L293" i="7"/>
  <c r="M293" i="7" s="1"/>
  <c r="N293" i="7"/>
  <c r="O293" i="7"/>
  <c r="P293" i="7" s="1"/>
  <c r="Q293" i="7"/>
  <c r="R293" i="7"/>
  <c r="S293" i="7" s="1"/>
  <c r="T293" i="7"/>
  <c r="AA293" i="7"/>
  <c r="AB293" i="7" s="1"/>
  <c r="AC293" i="7"/>
  <c r="AD293" i="7"/>
  <c r="AE293" i="7" s="1"/>
  <c r="AF293" i="7"/>
  <c r="D294" i="7"/>
  <c r="L294" i="7"/>
  <c r="M294" i="7" s="1"/>
  <c r="N294" i="7"/>
  <c r="O294" i="7"/>
  <c r="P294" i="7" s="1"/>
  <c r="Q294" i="7"/>
  <c r="R294" i="7"/>
  <c r="S294" i="7" s="1"/>
  <c r="T294" i="7"/>
  <c r="AA294" i="7"/>
  <c r="AB294" i="7" s="1"/>
  <c r="AC294" i="7"/>
  <c r="AD294" i="7"/>
  <c r="AE294" i="7" s="1"/>
  <c r="AF294" i="7"/>
  <c r="G253" i="7" l="1"/>
  <c r="H253" i="7" s="1"/>
  <c r="C253" i="7" s="1"/>
  <c r="D253" i="7" s="1"/>
  <c r="E253" i="7" l="1"/>
  <c r="F253" i="7" s="1"/>
  <c r="B72" i="17" l="1"/>
  <c r="A72" i="17"/>
  <c r="B42" i="17"/>
  <c r="A42" i="17"/>
  <c r="Y42" i="17"/>
  <c r="B71" i="17"/>
  <c r="A71" i="17"/>
  <c r="B70" i="17"/>
  <c r="A70" i="17"/>
  <c r="B41" i="17"/>
  <c r="A41" i="17"/>
  <c r="B24" i="17"/>
  <c r="A24" i="17"/>
  <c r="B69" i="17"/>
  <c r="B68" i="17"/>
  <c r="A69" i="17"/>
  <c r="A68" i="17"/>
  <c r="B40" i="17"/>
  <c r="A40" i="17"/>
  <c r="B23" i="17"/>
  <c r="B22" i="17"/>
  <c r="A23" i="17"/>
  <c r="A22" i="17"/>
  <c r="B67" i="17"/>
  <c r="A67" i="17"/>
  <c r="B39" i="17"/>
  <c r="A39" i="17"/>
  <c r="B66" i="17"/>
  <c r="A66" i="17"/>
  <c r="B65" i="17"/>
  <c r="A65" i="17"/>
  <c r="B38" i="17"/>
  <c r="A38" i="17"/>
  <c r="B21" i="17"/>
  <c r="A21" i="17"/>
  <c r="B64" i="17"/>
  <c r="A64" i="17"/>
  <c r="A63" i="17"/>
  <c r="B37" i="17"/>
  <c r="A37" i="17"/>
  <c r="B20" i="17"/>
  <c r="A20" i="17"/>
  <c r="B62" i="17"/>
  <c r="A62" i="17"/>
  <c r="B36" i="17"/>
  <c r="A36" i="17"/>
  <c r="B61" i="17"/>
  <c r="A61" i="17"/>
  <c r="B60" i="17"/>
  <c r="A60" i="17"/>
  <c r="B35" i="17"/>
  <c r="A35" i="17"/>
  <c r="B18" i="17"/>
  <c r="A18" i="17"/>
  <c r="B59" i="17"/>
  <c r="A59" i="17"/>
  <c r="B58" i="17"/>
  <c r="A58" i="17"/>
  <c r="B34" i="17"/>
  <c r="A34" i="17"/>
  <c r="A17" i="17"/>
  <c r="B17" i="17"/>
  <c r="B16" i="17"/>
  <c r="A16" i="17"/>
  <c r="B57" i="17"/>
  <c r="A57" i="17"/>
  <c r="B33" i="17"/>
  <c r="A33" i="17"/>
  <c r="B56" i="17"/>
  <c r="A56" i="17"/>
  <c r="B55" i="17"/>
  <c r="A55" i="17"/>
  <c r="B32" i="17"/>
  <c r="A32" i="17"/>
  <c r="B15" i="17"/>
  <c r="A15" i="17"/>
  <c r="B54" i="17"/>
  <c r="A54" i="17"/>
  <c r="B53" i="17"/>
  <c r="A53" i="17"/>
  <c r="B31" i="17"/>
  <c r="A31" i="17"/>
  <c r="B14" i="17"/>
  <c r="A14" i="17"/>
  <c r="B13" i="17"/>
  <c r="A13" i="17"/>
  <c r="B52" i="17"/>
  <c r="A52" i="17"/>
  <c r="B30" i="17"/>
  <c r="A30" i="17"/>
  <c r="B51" i="17"/>
  <c r="A51" i="17"/>
  <c r="B50" i="17"/>
  <c r="A50" i="17"/>
  <c r="B29" i="17"/>
  <c r="A29" i="17"/>
  <c r="B12" i="17"/>
  <c r="A12" i="17"/>
  <c r="B49" i="17"/>
  <c r="A49" i="17"/>
  <c r="B48" i="17"/>
  <c r="A48" i="17"/>
  <c r="B28" i="17"/>
  <c r="A28" i="17"/>
  <c r="B11" i="17"/>
  <c r="A11" i="17"/>
  <c r="B10" i="17"/>
  <c r="A10" i="17"/>
  <c r="B47" i="17"/>
  <c r="A47" i="17"/>
  <c r="B27" i="17"/>
  <c r="A27" i="17"/>
  <c r="B46" i="17"/>
  <c r="A46" i="17"/>
  <c r="B45" i="17"/>
  <c r="A45" i="17"/>
  <c r="B26" i="17"/>
  <c r="A26" i="17"/>
  <c r="B44" i="17"/>
  <c r="A44" i="17"/>
  <c r="B43" i="17"/>
  <c r="A43" i="17"/>
  <c r="B25" i="17"/>
  <c r="A25" i="17"/>
  <c r="B8" i="17"/>
  <c r="A8" i="17"/>
  <c r="B7" i="17"/>
  <c r="A7" i="17"/>
  <c r="J8" i="7"/>
  <c r="J9" i="7" s="1"/>
  <c r="AH74" i="7"/>
  <c r="AH115" i="7"/>
  <c r="AH156" i="7"/>
  <c r="AH197" i="7"/>
  <c r="L152" i="7"/>
  <c r="M152" i="7" s="1"/>
  <c r="N152" i="7"/>
  <c r="O152" i="7"/>
  <c r="P152" i="7" s="1"/>
  <c r="Q152" i="7"/>
  <c r="R152" i="7"/>
  <c r="S152" i="7" s="1"/>
  <c r="T152" i="7"/>
  <c r="AA152" i="7"/>
  <c r="AB152" i="7" s="1"/>
  <c r="AC152" i="7"/>
  <c r="AD152" i="7"/>
  <c r="AE152" i="7" s="1"/>
  <c r="AF152" i="7"/>
  <c r="I8" i="7" l="1"/>
  <c r="K8" i="7" s="1"/>
  <c r="G8" i="7" s="1"/>
  <c r="E8" i="7" s="1"/>
  <c r="J254" i="7"/>
  <c r="I254" i="7" s="1"/>
  <c r="K254" i="7" s="1"/>
  <c r="J255" i="7"/>
  <c r="I255" i="7" s="1"/>
  <c r="K255" i="7" s="1"/>
  <c r="G254" i="7" l="1"/>
  <c r="H254" i="7" s="1"/>
  <c r="C254" i="7" s="1"/>
  <c r="D254" i="7" s="1"/>
  <c r="G255" i="7"/>
  <c r="H255" i="7" s="1"/>
  <c r="AC4" i="17"/>
  <c r="E255" i="7" l="1"/>
  <c r="F255" i="7" s="1"/>
  <c r="E254" i="7"/>
  <c r="F254" i="7" s="1"/>
  <c r="Y39" i="17"/>
  <c r="Y36" i="17"/>
  <c r="Y33" i="17"/>
  <c r="V47" i="17" l="1"/>
  <c r="Y27" i="17"/>
  <c r="Y30" i="17"/>
  <c r="W52" i="17" l="1"/>
  <c r="V52" i="17"/>
  <c r="AH88" i="7" l="1"/>
  <c r="AH87" i="7"/>
  <c r="AH84" i="7"/>
  <c r="AH83" i="7"/>
  <c r="AH82" i="7"/>
  <c r="AH81" i="7"/>
  <c r="AH80" i="7"/>
  <c r="AH79" i="7"/>
  <c r="AH78" i="7"/>
  <c r="AH77" i="7"/>
  <c r="AH76" i="7"/>
  <c r="AH75" i="7"/>
  <c r="AH73" i="7"/>
  <c r="AH72" i="7"/>
  <c r="AH71" i="7"/>
  <c r="AH69" i="7"/>
  <c r="AH68" i="7"/>
  <c r="AH66" i="7"/>
  <c r="AH65" i="7"/>
  <c r="AH64" i="7"/>
  <c r="AH62" i="7"/>
  <c r="AH61" i="7"/>
  <c r="AH60" i="7"/>
  <c r="AH59" i="7"/>
  <c r="AH57" i="7"/>
  <c r="AH56" i="7"/>
  <c r="AH55" i="7"/>
  <c r="AH53" i="7"/>
  <c r="AH51" i="7"/>
  <c r="AH50" i="7"/>
  <c r="AH48" i="7"/>
  <c r="AG88" i="7"/>
  <c r="AG87" i="7"/>
  <c r="AG86" i="7"/>
  <c r="AG85" i="7"/>
  <c r="AG84" i="7"/>
  <c r="AG83" i="7"/>
  <c r="AG82" i="7"/>
  <c r="AG81" i="7"/>
  <c r="AG80" i="7"/>
  <c r="AG79" i="7"/>
  <c r="AG78" i="7"/>
  <c r="AG77" i="7"/>
  <c r="AG76" i="7"/>
  <c r="AG75" i="7"/>
  <c r="AG74" i="7"/>
  <c r="AG73" i="7"/>
  <c r="AG72" i="7"/>
  <c r="AG71" i="7"/>
  <c r="AG70" i="7"/>
  <c r="AG69" i="7"/>
  <c r="AG68" i="7"/>
  <c r="AG67" i="7"/>
  <c r="AG66" i="7"/>
  <c r="AG65" i="7"/>
  <c r="AG64" i="7"/>
  <c r="AG63" i="7"/>
  <c r="AG62" i="7"/>
  <c r="AG61" i="7"/>
  <c r="AG60" i="7"/>
  <c r="AG59" i="7"/>
  <c r="AG58" i="7"/>
  <c r="AG57" i="7"/>
  <c r="AG56" i="7"/>
  <c r="AG55" i="7"/>
  <c r="AG54" i="7"/>
  <c r="AG53" i="7"/>
  <c r="AG52" i="7"/>
  <c r="AG51" i="7"/>
  <c r="AG50" i="7"/>
  <c r="AG49" i="7"/>
  <c r="AG48" i="7"/>
  <c r="AF88" i="7"/>
  <c r="AD88" i="7"/>
  <c r="AE88" i="7" s="1"/>
  <c r="AC88" i="7"/>
  <c r="AA88" i="7"/>
  <c r="AB88" i="7" s="1"/>
  <c r="T88" i="7"/>
  <c r="R88" i="7"/>
  <c r="S88" i="7" s="1"/>
  <c r="AF87" i="7"/>
  <c r="AD87" i="7"/>
  <c r="AE87" i="7" s="1"/>
  <c r="AC87" i="7"/>
  <c r="AA87" i="7"/>
  <c r="AB87" i="7" s="1"/>
  <c r="T87" i="7"/>
  <c r="R87" i="7"/>
  <c r="S87" i="7" s="1"/>
  <c r="AF86" i="7"/>
  <c r="AD86" i="7"/>
  <c r="AE86" i="7" s="1"/>
  <c r="AC86" i="7"/>
  <c r="AA86" i="7"/>
  <c r="AB86" i="7" s="1"/>
  <c r="T86" i="7"/>
  <c r="R86" i="7"/>
  <c r="S86" i="7" s="1"/>
  <c r="AF85" i="7"/>
  <c r="AD85" i="7"/>
  <c r="AE85" i="7" s="1"/>
  <c r="AC85" i="7"/>
  <c r="AA85" i="7"/>
  <c r="AB85" i="7" s="1"/>
  <c r="Z85" i="7"/>
  <c r="X85" i="7"/>
  <c r="Y85" i="7" s="1"/>
  <c r="W85" i="7"/>
  <c r="U85" i="7"/>
  <c r="V85" i="7" s="1"/>
  <c r="AF84" i="7"/>
  <c r="AD84" i="7"/>
  <c r="AE84" i="7" s="1"/>
  <c r="AC84" i="7"/>
  <c r="AA84" i="7"/>
  <c r="AB84" i="7" s="1"/>
  <c r="Z84" i="7"/>
  <c r="X84" i="7"/>
  <c r="Y84" i="7" s="1"/>
  <c r="W84" i="7"/>
  <c r="U84" i="7"/>
  <c r="V84" i="7" s="1"/>
  <c r="AF83" i="7"/>
  <c r="AD83" i="7"/>
  <c r="AE83" i="7" s="1"/>
  <c r="AC83" i="7"/>
  <c r="AA83" i="7"/>
  <c r="AB83" i="7" s="1"/>
  <c r="Z83" i="7"/>
  <c r="X83" i="7"/>
  <c r="Y83" i="7" s="1"/>
  <c r="W83" i="7"/>
  <c r="U83" i="7"/>
  <c r="V83" i="7" s="1"/>
  <c r="AF82" i="7"/>
  <c r="AD82" i="7"/>
  <c r="AE82" i="7" s="1"/>
  <c r="AC82" i="7"/>
  <c r="AA82" i="7"/>
  <c r="AB82" i="7" s="1"/>
  <c r="Z82" i="7"/>
  <c r="X82" i="7"/>
  <c r="Y82" i="7" s="1"/>
  <c r="W82" i="7"/>
  <c r="U82" i="7"/>
  <c r="V82" i="7" s="1"/>
  <c r="T82" i="7"/>
  <c r="R82" i="7"/>
  <c r="S82" i="7" s="1"/>
  <c r="AF81" i="7"/>
  <c r="AD81" i="7"/>
  <c r="AE81" i="7" s="1"/>
  <c r="AC81" i="7"/>
  <c r="AA81" i="7"/>
  <c r="AB81" i="7" s="1"/>
  <c r="Z81" i="7"/>
  <c r="X81" i="7"/>
  <c r="Y81" i="7" s="1"/>
  <c r="W81" i="7"/>
  <c r="U81" i="7"/>
  <c r="V81" i="7" s="1"/>
  <c r="T81" i="7"/>
  <c r="R81" i="7"/>
  <c r="S81" i="7" s="1"/>
  <c r="AF80" i="7"/>
  <c r="AD80" i="7"/>
  <c r="AE80" i="7" s="1"/>
  <c r="AC80" i="7"/>
  <c r="AA80" i="7"/>
  <c r="AB80" i="7" s="1"/>
  <c r="Z80" i="7"/>
  <c r="X80" i="7"/>
  <c r="Y80" i="7" s="1"/>
  <c r="W80" i="7"/>
  <c r="U80" i="7"/>
  <c r="V80" i="7" s="1"/>
  <c r="T80" i="7"/>
  <c r="R80" i="7"/>
  <c r="S80" i="7" s="1"/>
  <c r="Z79" i="7"/>
  <c r="X79" i="7"/>
  <c r="Y79" i="7" s="1"/>
  <c r="W79" i="7"/>
  <c r="U79" i="7"/>
  <c r="V79" i="7" s="1"/>
  <c r="T79" i="7"/>
  <c r="R79" i="7"/>
  <c r="S79" i="7" s="1"/>
  <c r="Z78" i="7"/>
  <c r="X78" i="7"/>
  <c r="Y78" i="7" s="1"/>
  <c r="W78" i="7"/>
  <c r="U78" i="7"/>
  <c r="V78" i="7" s="1"/>
  <c r="T78" i="7"/>
  <c r="R78" i="7"/>
  <c r="S78" i="7" s="1"/>
  <c r="Z77" i="7"/>
  <c r="X77" i="7"/>
  <c r="Y77" i="7" s="1"/>
  <c r="W77" i="7"/>
  <c r="U77" i="7"/>
  <c r="V77" i="7" s="1"/>
  <c r="T77" i="7"/>
  <c r="R77" i="7"/>
  <c r="S77" i="7" s="1"/>
  <c r="AF76" i="7"/>
  <c r="AD76" i="7"/>
  <c r="AE76" i="7" s="1"/>
  <c r="AC76" i="7"/>
  <c r="AA76" i="7"/>
  <c r="AB76" i="7" s="1"/>
  <c r="T76" i="7"/>
  <c r="R76" i="7"/>
  <c r="S76" i="7" s="1"/>
  <c r="AF75" i="7"/>
  <c r="AD75" i="7"/>
  <c r="AE75" i="7" s="1"/>
  <c r="AC75" i="7"/>
  <c r="AA75" i="7"/>
  <c r="AB75" i="7" s="1"/>
  <c r="T75" i="7"/>
  <c r="R75" i="7"/>
  <c r="S75" i="7" s="1"/>
  <c r="AF74" i="7"/>
  <c r="AD74" i="7"/>
  <c r="AE74" i="7" s="1"/>
  <c r="AC74" i="7"/>
  <c r="AA74" i="7"/>
  <c r="AB74" i="7" s="1"/>
  <c r="T74" i="7"/>
  <c r="R74" i="7"/>
  <c r="S74" i="7" s="1"/>
  <c r="AF73" i="7"/>
  <c r="AD73" i="7"/>
  <c r="AE73" i="7" s="1"/>
  <c r="AC73" i="7"/>
  <c r="AA73" i="7"/>
  <c r="AB73" i="7" s="1"/>
  <c r="Z73" i="7"/>
  <c r="X73" i="7"/>
  <c r="Y73" i="7" s="1"/>
  <c r="W73" i="7"/>
  <c r="U73" i="7"/>
  <c r="V73" i="7" s="1"/>
  <c r="T73" i="7"/>
  <c r="R73" i="7"/>
  <c r="S73" i="7" s="1"/>
  <c r="AF72" i="7"/>
  <c r="AD72" i="7"/>
  <c r="AE72" i="7" s="1"/>
  <c r="AC72" i="7"/>
  <c r="AA72" i="7"/>
  <c r="AB72" i="7" s="1"/>
  <c r="Z72" i="7"/>
  <c r="X72" i="7"/>
  <c r="Y72" i="7" s="1"/>
  <c r="W72" i="7"/>
  <c r="U72" i="7"/>
  <c r="V72" i="7" s="1"/>
  <c r="T72" i="7"/>
  <c r="R72" i="7"/>
  <c r="S72" i="7" s="1"/>
  <c r="AF71" i="7"/>
  <c r="AD71" i="7"/>
  <c r="AE71" i="7" s="1"/>
  <c r="AC71" i="7"/>
  <c r="AA71" i="7"/>
  <c r="AB71" i="7" s="1"/>
  <c r="Z71" i="7"/>
  <c r="X71" i="7"/>
  <c r="Y71" i="7" s="1"/>
  <c r="W71" i="7"/>
  <c r="U71" i="7"/>
  <c r="V71" i="7" s="1"/>
  <c r="T71" i="7"/>
  <c r="R71" i="7"/>
  <c r="S71" i="7" s="1"/>
  <c r="AF70" i="7"/>
  <c r="AD70" i="7"/>
  <c r="AE70" i="7" s="1"/>
  <c r="AC70" i="7"/>
  <c r="AA70" i="7"/>
  <c r="AB70" i="7" s="1"/>
  <c r="T70" i="7"/>
  <c r="R70" i="7"/>
  <c r="S70" i="7" s="1"/>
  <c r="AF69" i="7"/>
  <c r="AD69" i="7"/>
  <c r="AE69" i="7" s="1"/>
  <c r="AC69" i="7"/>
  <c r="AA69" i="7"/>
  <c r="AB69" i="7" s="1"/>
  <c r="T69" i="7"/>
  <c r="R69" i="7"/>
  <c r="S69" i="7" s="1"/>
  <c r="AF68" i="7"/>
  <c r="AD68" i="7"/>
  <c r="AE68" i="7" s="1"/>
  <c r="AC68" i="7"/>
  <c r="AA68" i="7"/>
  <c r="AB68" i="7" s="1"/>
  <c r="T68" i="7"/>
  <c r="R68" i="7"/>
  <c r="S68" i="7" s="1"/>
  <c r="AF67" i="7"/>
  <c r="AD67" i="7"/>
  <c r="AE67" i="7" s="1"/>
  <c r="AC67" i="7"/>
  <c r="AA67" i="7"/>
  <c r="AB67" i="7" s="1"/>
  <c r="Z67" i="7"/>
  <c r="X67" i="7"/>
  <c r="Y67" i="7" s="1"/>
  <c r="W67" i="7"/>
  <c r="U67" i="7"/>
  <c r="V67" i="7" s="1"/>
  <c r="AF66" i="7"/>
  <c r="AD66" i="7"/>
  <c r="AE66" i="7" s="1"/>
  <c r="AC66" i="7"/>
  <c r="AA66" i="7"/>
  <c r="AB66" i="7" s="1"/>
  <c r="Z66" i="7"/>
  <c r="X66" i="7"/>
  <c r="Y66" i="7" s="1"/>
  <c r="W66" i="7"/>
  <c r="U66" i="7"/>
  <c r="V66" i="7" s="1"/>
  <c r="AF65" i="7"/>
  <c r="AD65" i="7"/>
  <c r="AE65" i="7" s="1"/>
  <c r="AC65" i="7"/>
  <c r="AA65" i="7"/>
  <c r="AB65" i="7" s="1"/>
  <c r="Z65" i="7"/>
  <c r="X65" i="7"/>
  <c r="Y65" i="7" s="1"/>
  <c r="W65" i="7"/>
  <c r="U65" i="7"/>
  <c r="V65" i="7" s="1"/>
  <c r="T65" i="7"/>
  <c r="R65" i="7"/>
  <c r="S65" i="7" s="1"/>
  <c r="AF64" i="7"/>
  <c r="AD64" i="7"/>
  <c r="AE64" i="7" s="1"/>
  <c r="AC64" i="7"/>
  <c r="AA64" i="7"/>
  <c r="AB64" i="7" s="1"/>
  <c r="Z64" i="7"/>
  <c r="X64" i="7"/>
  <c r="Y64" i="7" s="1"/>
  <c r="W64" i="7"/>
  <c r="U64" i="7"/>
  <c r="V64" i="7" s="1"/>
  <c r="T64" i="7"/>
  <c r="R64" i="7"/>
  <c r="S64" i="7" s="1"/>
  <c r="AF63" i="7"/>
  <c r="AD63" i="7"/>
  <c r="AE63" i="7" s="1"/>
  <c r="AC63" i="7"/>
  <c r="AA63" i="7"/>
  <c r="AB63" i="7" s="1"/>
  <c r="Z63" i="7"/>
  <c r="X63" i="7"/>
  <c r="Y63" i="7" s="1"/>
  <c r="W63" i="7"/>
  <c r="U63" i="7"/>
  <c r="V63" i="7" s="1"/>
  <c r="T63" i="7"/>
  <c r="R63" i="7"/>
  <c r="S63" i="7" s="1"/>
  <c r="AF62" i="7"/>
  <c r="AD62" i="7"/>
  <c r="AE62" i="7" s="1"/>
  <c r="AC62" i="7"/>
  <c r="AA62" i="7"/>
  <c r="AB62" i="7" s="1"/>
  <c r="Z62" i="7"/>
  <c r="X62" i="7"/>
  <c r="Y62" i="7" s="1"/>
  <c r="W62" i="7"/>
  <c r="U62" i="7"/>
  <c r="V62" i="7" s="1"/>
  <c r="AF61" i="7"/>
  <c r="AD61" i="7"/>
  <c r="AE61" i="7" s="1"/>
  <c r="AC61" i="7"/>
  <c r="AA61" i="7"/>
  <c r="AB61" i="7" s="1"/>
  <c r="Z60" i="7"/>
  <c r="X60" i="7"/>
  <c r="Y60" i="7" s="1"/>
  <c r="W60" i="7"/>
  <c r="U60" i="7"/>
  <c r="V60" i="7" s="1"/>
  <c r="T60" i="7"/>
  <c r="R60" i="7"/>
  <c r="S60" i="7" s="1"/>
  <c r="Z59" i="7"/>
  <c r="X59" i="7"/>
  <c r="Y59" i="7" s="1"/>
  <c r="W59" i="7"/>
  <c r="U59" i="7"/>
  <c r="V59" i="7" s="1"/>
  <c r="T59" i="7"/>
  <c r="R59" i="7"/>
  <c r="S59" i="7" s="1"/>
  <c r="AF58" i="7"/>
  <c r="AD58" i="7"/>
  <c r="AE58" i="7" s="1"/>
  <c r="AC58" i="7"/>
  <c r="AA58" i="7"/>
  <c r="AB58" i="7" s="1"/>
  <c r="T58" i="7"/>
  <c r="R58" i="7"/>
  <c r="S58" i="7" s="1"/>
  <c r="AF57" i="7"/>
  <c r="AD57" i="7"/>
  <c r="AE57" i="7" s="1"/>
  <c r="AC57" i="7"/>
  <c r="AA57" i="7"/>
  <c r="AB57" i="7" s="1"/>
  <c r="T57" i="7"/>
  <c r="R57" i="7"/>
  <c r="S57" i="7" s="1"/>
  <c r="AF56" i="7"/>
  <c r="AD56" i="7"/>
  <c r="AE56" i="7" s="1"/>
  <c r="AC56" i="7"/>
  <c r="AA56" i="7"/>
  <c r="AB56" i="7" s="1"/>
  <c r="T56" i="7"/>
  <c r="R56" i="7"/>
  <c r="S56" i="7" s="1"/>
  <c r="AF55" i="7"/>
  <c r="AD55" i="7"/>
  <c r="AE55" i="7" s="1"/>
  <c r="AC55" i="7"/>
  <c r="AA55" i="7"/>
  <c r="AB55" i="7" s="1"/>
  <c r="T55" i="7"/>
  <c r="R55" i="7"/>
  <c r="S55" i="7" s="1"/>
  <c r="AF54" i="7"/>
  <c r="AD54" i="7"/>
  <c r="AE54" i="7" s="1"/>
  <c r="AC54" i="7"/>
  <c r="AA54" i="7"/>
  <c r="AB54" i="7" s="1"/>
  <c r="T54" i="7"/>
  <c r="R54" i="7"/>
  <c r="S54" i="7" s="1"/>
  <c r="AF53" i="7"/>
  <c r="AD53" i="7"/>
  <c r="AE53" i="7" s="1"/>
  <c r="AC53" i="7"/>
  <c r="AA53" i="7"/>
  <c r="AB53" i="7" s="1"/>
  <c r="Z53" i="7"/>
  <c r="X53" i="7"/>
  <c r="Y53" i="7" s="1"/>
  <c r="W53" i="7"/>
  <c r="U53" i="7"/>
  <c r="V53" i="7" s="1"/>
  <c r="AF52" i="7"/>
  <c r="AD52" i="7"/>
  <c r="AE52" i="7" s="1"/>
  <c r="AC52" i="7"/>
  <c r="AA52" i="7"/>
  <c r="AB52" i="7" s="1"/>
  <c r="Z52" i="7"/>
  <c r="X52" i="7"/>
  <c r="Y52" i="7" s="1"/>
  <c r="W52" i="7"/>
  <c r="U52" i="7"/>
  <c r="V52" i="7" s="1"/>
  <c r="AF51" i="7"/>
  <c r="AD51" i="7"/>
  <c r="AE51" i="7" s="1"/>
  <c r="AC51" i="7"/>
  <c r="AA51" i="7"/>
  <c r="AB51" i="7" s="1"/>
  <c r="Z51" i="7"/>
  <c r="X51" i="7"/>
  <c r="Y51" i="7" s="1"/>
  <c r="W51" i="7"/>
  <c r="U51" i="7"/>
  <c r="V51" i="7" s="1"/>
  <c r="AF50" i="7"/>
  <c r="AD50" i="7"/>
  <c r="AE50" i="7" s="1"/>
  <c r="Z50" i="7"/>
  <c r="X50" i="7"/>
  <c r="Y50" i="7" s="1"/>
  <c r="W50" i="7"/>
  <c r="U50" i="7"/>
  <c r="V50" i="7" s="1"/>
  <c r="T50" i="7"/>
  <c r="R50" i="7"/>
  <c r="S50" i="7" s="1"/>
  <c r="AF49" i="7"/>
  <c r="AD49" i="7"/>
  <c r="AE49" i="7" s="1"/>
  <c r="AC49" i="7"/>
  <c r="AA49" i="7"/>
  <c r="AB49" i="7" s="1"/>
  <c r="Z49" i="7"/>
  <c r="X49" i="7"/>
  <c r="Y49" i="7" s="1"/>
  <c r="W49" i="7"/>
  <c r="U49" i="7"/>
  <c r="V49" i="7" s="1"/>
  <c r="T49" i="7"/>
  <c r="R49" i="7"/>
  <c r="S49" i="7" s="1"/>
  <c r="AF48" i="7"/>
  <c r="AD48" i="7"/>
  <c r="AE48" i="7" s="1"/>
  <c r="AC48" i="7"/>
  <c r="AA48" i="7"/>
  <c r="AB48" i="7" s="1"/>
  <c r="Z48" i="7"/>
  <c r="X48" i="7"/>
  <c r="Y48" i="7" s="1"/>
  <c r="W48" i="7"/>
  <c r="U48" i="7"/>
  <c r="V48" i="7" s="1"/>
  <c r="T48" i="7"/>
  <c r="R48" i="7"/>
  <c r="S48" i="7" s="1"/>
  <c r="Q88" i="7"/>
  <c r="O88" i="7"/>
  <c r="P88" i="7" s="1"/>
  <c r="Q87" i="7"/>
  <c r="O87" i="7"/>
  <c r="P87" i="7" s="1"/>
  <c r="Q86" i="7"/>
  <c r="O86" i="7"/>
  <c r="P86" i="7" s="1"/>
  <c r="Q85" i="7"/>
  <c r="O85" i="7"/>
  <c r="P85" i="7" s="1"/>
  <c r="Q84" i="7"/>
  <c r="O84" i="7"/>
  <c r="P84" i="7" s="1"/>
  <c r="Q79" i="7"/>
  <c r="O79" i="7"/>
  <c r="P79" i="7" s="1"/>
  <c r="Q78" i="7"/>
  <c r="O78" i="7"/>
  <c r="P78" i="7" s="1"/>
  <c r="Q77" i="7"/>
  <c r="O77" i="7"/>
  <c r="P77" i="7" s="1"/>
  <c r="Q76" i="7"/>
  <c r="O76" i="7"/>
  <c r="P76" i="7" s="1"/>
  <c r="Q75" i="7"/>
  <c r="O75" i="7"/>
  <c r="P75" i="7" s="1"/>
  <c r="Q74" i="7"/>
  <c r="O74" i="7"/>
  <c r="P74" i="7" s="1"/>
  <c r="Q70" i="7"/>
  <c r="O70" i="7"/>
  <c r="P70" i="7" s="1"/>
  <c r="Q69" i="7"/>
  <c r="O69" i="7"/>
  <c r="P69" i="7" s="1"/>
  <c r="Q68" i="7"/>
  <c r="O68" i="7"/>
  <c r="P68" i="7" s="1"/>
  <c r="Q67" i="7"/>
  <c r="O67" i="7"/>
  <c r="P67" i="7" s="1"/>
  <c r="Q66" i="7"/>
  <c r="O66" i="7"/>
  <c r="P66" i="7" s="1"/>
  <c r="Q61" i="7"/>
  <c r="O61" i="7"/>
  <c r="P61" i="7" s="1"/>
  <c r="Q60" i="7"/>
  <c r="O60" i="7"/>
  <c r="P60" i="7" s="1"/>
  <c r="Q59" i="7"/>
  <c r="O59" i="7"/>
  <c r="P59" i="7" s="1"/>
  <c r="Q58" i="7"/>
  <c r="O58" i="7"/>
  <c r="P58" i="7" s="1"/>
  <c r="Q57" i="7"/>
  <c r="O57" i="7"/>
  <c r="P57" i="7" s="1"/>
  <c r="Q56" i="7"/>
  <c r="O56" i="7"/>
  <c r="P56" i="7" s="1"/>
  <c r="Q55" i="7"/>
  <c r="O55" i="7"/>
  <c r="P55" i="7" s="1"/>
  <c r="Q54" i="7"/>
  <c r="O54" i="7"/>
  <c r="P54" i="7" s="1"/>
  <c r="Q53" i="7"/>
  <c r="O53" i="7"/>
  <c r="P53" i="7" s="1"/>
  <c r="Q52" i="7"/>
  <c r="O52" i="7"/>
  <c r="P52" i="7" s="1"/>
  <c r="L88" i="7"/>
  <c r="M88" i="7" s="1"/>
  <c r="L87" i="7"/>
  <c r="M87" i="7" s="1"/>
  <c r="L86" i="7"/>
  <c r="M86" i="7" s="1"/>
  <c r="L85" i="7"/>
  <c r="M85" i="7" s="1"/>
  <c r="L84" i="7"/>
  <c r="M84" i="7" s="1"/>
  <c r="L79" i="7"/>
  <c r="M79" i="7" s="1"/>
  <c r="L78" i="7"/>
  <c r="M78" i="7" s="1"/>
  <c r="L77" i="7"/>
  <c r="M77" i="7" s="1"/>
  <c r="L76" i="7"/>
  <c r="M76" i="7" s="1"/>
  <c r="L75" i="7"/>
  <c r="M75" i="7" s="1"/>
  <c r="L74" i="7"/>
  <c r="M74" i="7" s="1"/>
  <c r="L70" i="7"/>
  <c r="M70" i="7" s="1"/>
  <c r="L69" i="7"/>
  <c r="M69" i="7" s="1"/>
  <c r="L68" i="7"/>
  <c r="M68" i="7" s="1"/>
  <c r="L67" i="7"/>
  <c r="M67" i="7" s="1"/>
  <c r="L66" i="7"/>
  <c r="M66" i="7" s="1"/>
  <c r="L61" i="7"/>
  <c r="M61" i="7" s="1"/>
  <c r="L60" i="7"/>
  <c r="M60" i="7" s="1"/>
  <c r="L59" i="7"/>
  <c r="M59" i="7" s="1"/>
  <c r="L58" i="7"/>
  <c r="M58" i="7" s="1"/>
  <c r="L57" i="7"/>
  <c r="M57" i="7" s="1"/>
  <c r="L56" i="7"/>
  <c r="M56" i="7" s="1"/>
  <c r="L55" i="7"/>
  <c r="M55" i="7" s="1"/>
  <c r="L54" i="7"/>
  <c r="M54" i="7" s="1"/>
  <c r="L53" i="7"/>
  <c r="M53" i="7" s="1"/>
  <c r="L52" i="7"/>
  <c r="M52" i="7" s="1"/>
  <c r="J48" i="7"/>
  <c r="N88" i="7"/>
  <c r="D88" i="7"/>
  <c r="N87" i="7"/>
  <c r="D87" i="7"/>
  <c r="N86" i="7"/>
  <c r="N85" i="7"/>
  <c r="N84" i="7"/>
  <c r="D84" i="7"/>
  <c r="D83" i="7"/>
  <c r="D82" i="7"/>
  <c r="D81" i="7"/>
  <c r="D80" i="7"/>
  <c r="N79" i="7"/>
  <c r="D79" i="7"/>
  <c r="N78" i="7"/>
  <c r="D78" i="7"/>
  <c r="N77" i="7"/>
  <c r="D77" i="7"/>
  <c r="N76" i="7"/>
  <c r="D76" i="7"/>
  <c r="N75" i="7"/>
  <c r="D75" i="7"/>
  <c r="N74" i="7"/>
  <c r="D73" i="7"/>
  <c r="D72" i="7"/>
  <c r="D71" i="7"/>
  <c r="N70" i="7"/>
  <c r="N69" i="7"/>
  <c r="D69" i="7"/>
  <c r="N68" i="7"/>
  <c r="D68" i="7"/>
  <c r="N67" i="7"/>
  <c r="N66" i="7"/>
  <c r="D66" i="7"/>
  <c r="D65" i="7"/>
  <c r="D64" i="7"/>
  <c r="D62" i="7"/>
  <c r="N61" i="7"/>
  <c r="D61" i="7"/>
  <c r="N60" i="7"/>
  <c r="D60" i="7"/>
  <c r="N59" i="7"/>
  <c r="D59" i="7"/>
  <c r="N58" i="7"/>
  <c r="N57" i="7"/>
  <c r="D57" i="7"/>
  <c r="N56" i="7"/>
  <c r="D56" i="7"/>
  <c r="N55" i="7"/>
  <c r="D55" i="7"/>
  <c r="N54" i="7"/>
  <c r="N53" i="7"/>
  <c r="D53" i="7"/>
  <c r="N52" i="7"/>
  <c r="D51" i="7"/>
  <c r="D50" i="7"/>
  <c r="I48" i="7" l="1"/>
  <c r="K48" i="7" s="1"/>
  <c r="G48" i="7" s="1"/>
  <c r="H48" i="7" s="1"/>
  <c r="C48" i="7" s="1"/>
  <c r="G7" i="17"/>
  <c r="H7" i="17" s="1"/>
  <c r="D48" i="7" l="1"/>
  <c r="C7" i="17"/>
  <c r="D7" i="17" s="1"/>
  <c r="E48" i="7"/>
  <c r="F48" i="7" l="1"/>
  <c r="E7" i="17"/>
  <c r="F7" i="17" s="1"/>
  <c r="AF226" i="7"/>
  <c r="AD226" i="7"/>
  <c r="AE226" i="7" s="1"/>
  <c r="AC226" i="7"/>
  <c r="AA226" i="7"/>
  <c r="AB226" i="7" s="1"/>
  <c r="Z226" i="7"/>
  <c r="X226" i="7"/>
  <c r="Y226" i="7" s="1"/>
  <c r="W226" i="7"/>
  <c r="U226" i="7"/>
  <c r="V226" i="7" s="1"/>
  <c r="T226" i="7"/>
  <c r="R226" i="7"/>
  <c r="S226" i="7" s="1"/>
  <c r="AF225" i="7"/>
  <c r="AD225" i="7"/>
  <c r="AE225" i="7" s="1"/>
  <c r="AC225" i="7"/>
  <c r="AA225" i="7"/>
  <c r="AB225" i="7" s="1"/>
  <c r="Q225" i="7"/>
  <c r="O225" i="7"/>
  <c r="P225" i="7" s="1"/>
  <c r="Z224" i="7"/>
  <c r="X224" i="7"/>
  <c r="Y224" i="7" s="1"/>
  <c r="W224" i="7"/>
  <c r="U224" i="7"/>
  <c r="V224" i="7" s="1"/>
  <c r="T224" i="7"/>
  <c r="R224" i="7"/>
  <c r="S224" i="7" s="1"/>
  <c r="Q224" i="7"/>
  <c r="O224" i="7"/>
  <c r="P224" i="7" s="1"/>
  <c r="Z223" i="7"/>
  <c r="X223" i="7"/>
  <c r="Y223" i="7" s="1"/>
  <c r="W223" i="7"/>
  <c r="U223" i="7"/>
  <c r="V223" i="7" s="1"/>
  <c r="T223" i="7"/>
  <c r="R223" i="7"/>
  <c r="S223" i="7" s="1"/>
  <c r="Q223" i="7"/>
  <c r="O223" i="7"/>
  <c r="P223" i="7" s="1"/>
  <c r="AF222" i="7"/>
  <c r="AD222" i="7"/>
  <c r="AE222" i="7" s="1"/>
  <c r="AC222" i="7"/>
  <c r="AA222" i="7"/>
  <c r="AB222" i="7" s="1"/>
  <c r="T222" i="7"/>
  <c r="R222" i="7"/>
  <c r="S222" i="7" s="1"/>
  <c r="Q222" i="7"/>
  <c r="O222" i="7"/>
  <c r="P222" i="7" s="1"/>
  <c r="AF221" i="7"/>
  <c r="AD221" i="7"/>
  <c r="AE221" i="7" s="1"/>
  <c r="AC221" i="7"/>
  <c r="AA221" i="7"/>
  <c r="AB221" i="7" s="1"/>
  <c r="T221" i="7"/>
  <c r="R221" i="7"/>
  <c r="S221" i="7" s="1"/>
  <c r="Q221" i="7"/>
  <c r="O221" i="7"/>
  <c r="P221" i="7" s="1"/>
  <c r="AF220" i="7"/>
  <c r="AD220" i="7"/>
  <c r="AE220" i="7" s="1"/>
  <c r="AC220" i="7"/>
  <c r="AA220" i="7"/>
  <c r="AB220" i="7" s="1"/>
  <c r="T220" i="7"/>
  <c r="R220" i="7"/>
  <c r="S220" i="7" s="1"/>
  <c r="Q220" i="7"/>
  <c r="O220" i="7"/>
  <c r="P220" i="7" s="1"/>
  <c r="AF219" i="7"/>
  <c r="AD219" i="7"/>
  <c r="AE219" i="7" s="1"/>
  <c r="AC219" i="7"/>
  <c r="AA219" i="7"/>
  <c r="AB219" i="7" s="1"/>
  <c r="T219" i="7"/>
  <c r="R219" i="7"/>
  <c r="S219" i="7" s="1"/>
  <c r="Q219" i="7"/>
  <c r="O219" i="7"/>
  <c r="P219" i="7" s="1"/>
  <c r="AF218" i="7"/>
  <c r="AD218" i="7"/>
  <c r="AE218" i="7" s="1"/>
  <c r="AC218" i="7"/>
  <c r="AA218" i="7"/>
  <c r="AB218" i="7" s="1"/>
  <c r="T218" i="7"/>
  <c r="R218" i="7"/>
  <c r="S218" i="7" s="1"/>
  <c r="Q218" i="7"/>
  <c r="O218" i="7"/>
  <c r="P218" i="7" s="1"/>
  <c r="AF217" i="7"/>
  <c r="AD217" i="7"/>
  <c r="AE217" i="7" s="1"/>
  <c r="AC217" i="7"/>
  <c r="AA217" i="7"/>
  <c r="AB217" i="7" s="1"/>
  <c r="Z217" i="7"/>
  <c r="X217" i="7"/>
  <c r="Y217" i="7" s="1"/>
  <c r="W217" i="7"/>
  <c r="U217" i="7"/>
  <c r="V217" i="7" s="1"/>
  <c r="Q217" i="7"/>
  <c r="O217" i="7"/>
  <c r="P217" i="7" s="1"/>
  <c r="AF216" i="7"/>
  <c r="AD216" i="7"/>
  <c r="AE216" i="7" s="1"/>
  <c r="AC216" i="7"/>
  <c r="AA216" i="7"/>
  <c r="AB216" i="7" s="1"/>
  <c r="Z216" i="7"/>
  <c r="X216" i="7"/>
  <c r="Y216" i="7" s="1"/>
  <c r="W216" i="7"/>
  <c r="U216" i="7"/>
  <c r="V216" i="7" s="1"/>
  <c r="Q216" i="7"/>
  <c r="O216" i="7"/>
  <c r="P216" i="7" s="1"/>
  <c r="AF215" i="7"/>
  <c r="AD215" i="7"/>
  <c r="AE215" i="7" s="1"/>
  <c r="AC215" i="7"/>
  <c r="AA215" i="7"/>
  <c r="AB215" i="7" s="1"/>
  <c r="Z215" i="7"/>
  <c r="X215" i="7"/>
  <c r="Y215" i="7" s="1"/>
  <c r="W215" i="7"/>
  <c r="U215" i="7"/>
  <c r="V215" i="7" s="1"/>
  <c r="AF214" i="7"/>
  <c r="AD214" i="7"/>
  <c r="AE214" i="7" s="1"/>
  <c r="Z214" i="7"/>
  <c r="X214" i="7"/>
  <c r="Y214" i="7" s="1"/>
  <c r="W214" i="7"/>
  <c r="U214" i="7"/>
  <c r="V214" i="7" s="1"/>
  <c r="T214" i="7"/>
  <c r="R214" i="7"/>
  <c r="S214" i="7" s="1"/>
  <c r="AF213" i="7"/>
  <c r="AD213" i="7"/>
  <c r="AE213" i="7" s="1"/>
  <c r="AC213" i="7"/>
  <c r="AA213" i="7"/>
  <c r="AB213" i="7" s="1"/>
  <c r="Z213" i="7"/>
  <c r="X213" i="7"/>
  <c r="Y213" i="7" s="1"/>
  <c r="W213" i="7"/>
  <c r="U213" i="7"/>
  <c r="V213" i="7" s="1"/>
  <c r="T213" i="7"/>
  <c r="R213" i="7"/>
  <c r="S213" i="7" s="1"/>
  <c r="AF212" i="7"/>
  <c r="AD212" i="7"/>
  <c r="AE212" i="7" s="1"/>
  <c r="AC212" i="7"/>
  <c r="AA212" i="7"/>
  <c r="AB212" i="7" s="1"/>
  <c r="Z212" i="7"/>
  <c r="X212" i="7"/>
  <c r="Y212" i="7" s="1"/>
  <c r="W212" i="7"/>
  <c r="U212" i="7"/>
  <c r="V212" i="7" s="1"/>
  <c r="T212" i="7"/>
  <c r="R212" i="7"/>
  <c r="S212" i="7" s="1"/>
  <c r="L225" i="7"/>
  <c r="M225" i="7" s="1"/>
  <c r="L224" i="7"/>
  <c r="M224" i="7" s="1"/>
  <c r="L223" i="7"/>
  <c r="M223" i="7" s="1"/>
  <c r="L222" i="7"/>
  <c r="M222" i="7" s="1"/>
  <c r="L221" i="7"/>
  <c r="M221" i="7" s="1"/>
  <c r="L220" i="7"/>
  <c r="M220" i="7" s="1"/>
  <c r="L219" i="7"/>
  <c r="M219" i="7" s="1"/>
  <c r="L218" i="7"/>
  <c r="M218" i="7" s="1"/>
  <c r="L217" i="7"/>
  <c r="M217" i="7" s="1"/>
  <c r="L216" i="7"/>
  <c r="M216" i="7" s="1"/>
  <c r="N225" i="7"/>
  <c r="N224" i="7"/>
  <c r="N223" i="7"/>
  <c r="N222" i="7"/>
  <c r="N221" i="7"/>
  <c r="N220" i="7"/>
  <c r="N219" i="7"/>
  <c r="N218" i="7"/>
  <c r="N217" i="7"/>
  <c r="N216" i="7"/>
  <c r="AF211" i="7"/>
  <c r="AD211" i="7"/>
  <c r="AE211" i="7" s="1"/>
  <c r="AC211" i="7"/>
  <c r="AA211" i="7"/>
  <c r="AB211" i="7" s="1"/>
  <c r="AF210" i="7"/>
  <c r="AD210" i="7"/>
  <c r="AE210" i="7" s="1"/>
  <c r="AC210" i="7"/>
  <c r="AA210" i="7"/>
  <c r="AB210" i="7" s="1"/>
  <c r="AF209" i="7"/>
  <c r="AD209" i="7"/>
  <c r="AE209" i="7" s="1"/>
  <c r="AC209" i="7"/>
  <c r="AA209" i="7"/>
  <c r="AB209" i="7" s="1"/>
  <c r="AF208" i="7"/>
  <c r="AD208" i="7"/>
  <c r="AE208" i="7" s="1"/>
  <c r="AC208" i="7"/>
  <c r="AA208" i="7"/>
  <c r="AB208" i="7" s="1"/>
  <c r="AF207" i="7"/>
  <c r="AD207" i="7"/>
  <c r="AE207" i="7" s="1"/>
  <c r="AC207" i="7"/>
  <c r="AA207" i="7"/>
  <c r="AB207" i="7" s="1"/>
  <c r="AF206" i="7"/>
  <c r="AD206" i="7"/>
  <c r="AE206" i="7" s="1"/>
  <c r="AC206" i="7"/>
  <c r="AA206" i="7"/>
  <c r="AB206" i="7" s="1"/>
  <c r="AF205" i="7"/>
  <c r="AD205" i="7"/>
  <c r="AE205" i="7" s="1"/>
  <c r="AC205" i="7"/>
  <c r="AA205" i="7"/>
  <c r="AB205" i="7" s="1"/>
  <c r="AF204" i="7"/>
  <c r="AD204" i="7"/>
  <c r="AE204" i="7" s="1"/>
  <c r="AC204" i="7"/>
  <c r="AA204" i="7"/>
  <c r="AB204" i="7" s="1"/>
  <c r="AF203" i="7"/>
  <c r="AD203" i="7"/>
  <c r="AE203" i="7" s="1"/>
  <c r="AC203" i="7"/>
  <c r="AA203" i="7"/>
  <c r="AB203" i="7" s="1"/>
  <c r="AF199" i="7"/>
  <c r="AD199" i="7"/>
  <c r="AE199" i="7" s="1"/>
  <c r="AC199" i="7"/>
  <c r="AA199" i="7"/>
  <c r="AB199" i="7" s="1"/>
  <c r="AF198" i="7"/>
  <c r="AD198" i="7"/>
  <c r="AE198" i="7" s="1"/>
  <c r="AC198" i="7"/>
  <c r="AA198" i="7"/>
  <c r="AB198" i="7" s="1"/>
  <c r="AF197" i="7"/>
  <c r="AD197" i="7"/>
  <c r="AE197" i="7" s="1"/>
  <c r="AC197" i="7"/>
  <c r="AA197" i="7"/>
  <c r="AB197" i="7" s="1"/>
  <c r="AF196" i="7"/>
  <c r="AD196" i="7"/>
  <c r="AE196" i="7" s="1"/>
  <c r="AC196" i="7"/>
  <c r="AA196" i="7"/>
  <c r="AB196" i="7" s="1"/>
  <c r="AF195" i="7"/>
  <c r="AD195" i="7"/>
  <c r="AE195" i="7" s="1"/>
  <c r="AC195" i="7"/>
  <c r="AA195" i="7"/>
  <c r="AB195" i="7" s="1"/>
  <c r="AF194" i="7"/>
  <c r="AD194" i="7"/>
  <c r="AE194" i="7" s="1"/>
  <c r="AC194" i="7"/>
  <c r="AA194" i="7"/>
  <c r="AB194" i="7" s="1"/>
  <c r="AF193" i="7"/>
  <c r="AD193" i="7"/>
  <c r="AE193" i="7" s="1"/>
  <c r="AC193" i="7"/>
  <c r="AA193" i="7"/>
  <c r="AB193" i="7" s="1"/>
  <c r="AF192" i="7"/>
  <c r="AD192" i="7"/>
  <c r="AE192" i="7" s="1"/>
  <c r="AC192" i="7"/>
  <c r="AA192" i="7"/>
  <c r="AB192" i="7" s="1"/>
  <c r="AF191" i="7"/>
  <c r="AD191" i="7"/>
  <c r="AE191" i="7" s="1"/>
  <c r="AC191" i="7"/>
  <c r="AA191" i="7"/>
  <c r="AB191" i="7" s="1"/>
  <c r="AF190" i="7"/>
  <c r="AD190" i="7"/>
  <c r="AE190" i="7" s="1"/>
  <c r="AC190" i="7"/>
  <c r="AA190" i="7"/>
  <c r="AB190" i="7" s="1"/>
  <c r="AF189" i="7"/>
  <c r="AD189" i="7"/>
  <c r="AE189" i="7" s="1"/>
  <c r="AC189" i="7"/>
  <c r="AA189" i="7"/>
  <c r="AB189" i="7" s="1"/>
  <c r="AF188" i="7"/>
  <c r="AD188" i="7"/>
  <c r="AE188" i="7" s="1"/>
  <c r="AC188" i="7"/>
  <c r="AA188" i="7"/>
  <c r="AB188" i="7" s="1"/>
  <c r="AF187" i="7"/>
  <c r="AD187" i="7"/>
  <c r="AE187" i="7" s="1"/>
  <c r="AC187" i="7"/>
  <c r="AA187" i="7"/>
  <c r="AB187" i="7" s="1"/>
  <c r="AF186" i="7"/>
  <c r="AD186" i="7"/>
  <c r="AE186" i="7" s="1"/>
  <c r="AC186" i="7"/>
  <c r="AA186" i="7"/>
  <c r="AB186" i="7" s="1"/>
  <c r="AF185" i="7"/>
  <c r="AD185" i="7"/>
  <c r="AE185" i="7" s="1"/>
  <c r="AC185" i="7"/>
  <c r="AA185" i="7"/>
  <c r="AB185" i="7" s="1"/>
  <c r="AF184" i="7"/>
  <c r="AD184" i="7"/>
  <c r="AE184" i="7" s="1"/>
  <c r="AC184" i="7"/>
  <c r="AA184" i="7"/>
  <c r="AB184" i="7" s="1"/>
  <c r="AF181" i="7"/>
  <c r="AD181" i="7"/>
  <c r="AE181" i="7" s="1"/>
  <c r="AC181" i="7"/>
  <c r="AA181" i="7"/>
  <c r="AB181" i="7" s="1"/>
  <c r="AF180" i="7"/>
  <c r="AD180" i="7"/>
  <c r="AE180" i="7" s="1"/>
  <c r="AC180" i="7"/>
  <c r="AA180" i="7"/>
  <c r="AB180" i="7" s="1"/>
  <c r="AF179" i="7"/>
  <c r="AD179" i="7"/>
  <c r="AE179" i="7" s="1"/>
  <c r="AC179" i="7"/>
  <c r="AA179" i="7"/>
  <c r="AB179" i="7" s="1"/>
  <c r="AF178" i="7"/>
  <c r="AD178" i="7"/>
  <c r="AE178" i="7" s="1"/>
  <c r="AC178" i="7"/>
  <c r="AA178" i="7"/>
  <c r="AB178" i="7" s="1"/>
  <c r="AF177" i="7"/>
  <c r="AD177" i="7"/>
  <c r="AE177" i="7" s="1"/>
  <c r="AC177" i="7"/>
  <c r="AA177" i="7"/>
  <c r="AB177" i="7" s="1"/>
  <c r="AF176" i="7"/>
  <c r="AD176" i="7"/>
  <c r="AE176" i="7" s="1"/>
  <c r="AC176" i="7"/>
  <c r="AA176" i="7"/>
  <c r="AB176" i="7" s="1"/>
  <c r="AF175" i="7"/>
  <c r="AD175" i="7"/>
  <c r="AE175" i="7" s="1"/>
  <c r="AC175" i="7"/>
  <c r="AA175" i="7"/>
  <c r="AB175" i="7" s="1"/>
  <c r="AF174" i="7"/>
  <c r="AD174" i="7"/>
  <c r="AE174" i="7" s="1"/>
  <c r="AC174" i="7"/>
  <c r="AA174" i="7"/>
  <c r="AB174" i="7" s="1"/>
  <c r="AF173" i="7"/>
  <c r="AD173" i="7"/>
  <c r="AE173" i="7" s="1"/>
  <c r="AF172" i="7"/>
  <c r="AD172" i="7"/>
  <c r="AE172" i="7" s="1"/>
  <c r="AC172" i="7"/>
  <c r="AA172" i="7"/>
  <c r="AB172" i="7" s="1"/>
  <c r="AF171" i="7"/>
  <c r="AD171" i="7"/>
  <c r="AE171" i="7" s="1"/>
  <c r="AC171" i="7"/>
  <c r="AA171" i="7"/>
  <c r="AB171" i="7" s="1"/>
  <c r="Z208" i="7"/>
  <c r="X208" i="7"/>
  <c r="Y208" i="7" s="1"/>
  <c r="W208" i="7"/>
  <c r="U208" i="7"/>
  <c r="V208" i="7" s="1"/>
  <c r="Z207" i="7"/>
  <c r="X207" i="7"/>
  <c r="Y207" i="7" s="1"/>
  <c r="W207" i="7"/>
  <c r="U207" i="7"/>
  <c r="V207" i="7" s="1"/>
  <c r="Z206" i="7"/>
  <c r="X206" i="7"/>
  <c r="Y206" i="7" s="1"/>
  <c r="W206" i="7"/>
  <c r="U206" i="7"/>
  <c r="V206" i="7" s="1"/>
  <c r="Z205" i="7"/>
  <c r="X205" i="7"/>
  <c r="Y205" i="7" s="1"/>
  <c r="W205" i="7"/>
  <c r="U205" i="7"/>
  <c r="V205" i="7" s="1"/>
  <c r="Z204" i="7"/>
  <c r="X204" i="7"/>
  <c r="Y204" i="7" s="1"/>
  <c r="W204" i="7"/>
  <c r="U204" i="7"/>
  <c r="V204" i="7" s="1"/>
  <c r="Z203" i="7"/>
  <c r="X203" i="7"/>
  <c r="Y203" i="7" s="1"/>
  <c r="W203" i="7"/>
  <c r="U203" i="7"/>
  <c r="V203" i="7" s="1"/>
  <c r="Z202" i="7"/>
  <c r="X202" i="7"/>
  <c r="Y202" i="7" s="1"/>
  <c r="W202" i="7"/>
  <c r="U202" i="7"/>
  <c r="V202" i="7" s="1"/>
  <c r="Z201" i="7"/>
  <c r="X201" i="7"/>
  <c r="Y201" i="7" s="1"/>
  <c r="W201" i="7"/>
  <c r="U201" i="7"/>
  <c r="V201" i="7" s="1"/>
  <c r="Z200" i="7"/>
  <c r="X200" i="7"/>
  <c r="Y200" i="7" s="1"/>
  <c r="W200" i="7"/>
  <c r="U200" i="7"/>
  <c r="V200" i="7" s="1"/>
  <c r="Z196" i="7"/>
  <c r="X196" i="7"/>
  <c r="Y196" i="7" s="1"/>
  <c r="W196" i="7"/>
  <c r="U196" i="7"/>
  <c r="V196" i="7" s="1"/>
  <c r="Z195" i="7"/>
  <c r="X195" i="7"/>
  <c r="Y195" i="7" s="1"/>
  <c r="W195" i="7"/>
  <c r="U195" i="7"/>
  <c r="V195" i="7" s="1"/>
  <c r="Z194" i="7"/>
  <c r="X194" i="7"/>
  <c r="Y194" i="7" s="1"/>
  <c r="W194" i="7"/>
  <c r="U194" i="7"/>
  <c r="V194" i="7" s="1"/>
  <c r="Z190" i="7"/>
  <c r="X190" i="7"/>
  <c r="Y190" i="7" s="1"/>
  <c r="W190" i="7"/>
  <c r="U190" i="7"/>
  <c r="V190" i="7" s="1"/>
  <c r="Z189" i="7"/>
  <c r="X189" i="7"/>
  <c r="Y189" i="7" s="1"/>
  <c r="W189" i="7"/>
  <c r="U189" i="7"/>
  <c r="V189" i="7" s="1"/>
  <c r="Z188" i="7"/>
  <c r="X188" i="7"/>
  <c r="Y188" i="7" s="1"/>
  <c r="W188" i="7"/>
  <c r="U188" i="7"/>
  <c r="V188" i="7" s="1"/>
  <c r="Z187" i="7"/>
  <c r="X187" i="7"/>
  <c r="Y187" i="7" s="1"/>
  <c r="W187" i="7"/>
  <c r="U187" i="7"/>
  <c r="V187" i="7" s="1"/>
  <c r="Z186" i="7"/>
  <c r="X186" i="7"/>
  <c r="Y186" i="7" s="1"/>
  <c r="W186" i="7"/>
  <c r="U186" i="7"/>
  <c r="V186" i="7" s="1"/>
  <c r="Z185" i="7"/>
  <c r="X185" i="7"/>
  <c r="Y185" i="7" s="1"/>
  <c r="W185" i="7"/>
  <c r="U185" i="7"/>
  <c r="V185" i="7" s="1"/>
  <c r="Z183" i="7"/>
  <c r="X183" i="7"/>
  <c r="Y183" i="7" s="1"/>
  <c r="W183" i="7"/>
  <c r="U183" i="7"/>
  <c r="V183" i="7" s="1"/>
  <c r="Z182" i="7"/>
  <c r="X182" i="7"/>
  <c r="Y182" i="7" s="1"/>
  <c r="W182" i="7"/>
  <c r="U182" i="7"/>
  <c r="V182" i="7" s="1"/>
  <c r="Z176" i="7"/>
  <c r="X176" i="7"/>
  <c r="Y176" i="7" s="1"/>
  <c r="W176" i="7"/>
  <c r="U176" i="7"/>
  <c r="V176" i="7" s="1"/>
  <c r="Z175" i="7"/>
  <c r="X175" i="7"/>
  <c r="Y175" i="7" s="1"/>
  <c r="W175" i="7"/>
  <c r="U175" i="7"/>
  <c r="V175" i="7" s="1"/>
  <c r="Z174" i="7"/>
  <c r="X174" i="7"/>
  <c r="Y174" i="7" s="1"/>
  <c r="W174" i="7"/>
  <c r="U174" i="7"/>
  <c r="V174" i="7" s="1"/>
  <c r="Z173" i="7"/>
  <c r="X173" i="7"/>
  <c r="Y173" i="7" s="1"/>
  <c r="W173" i="7"/>
  <c r="U173" i="7"/>
  <c r="V173" i="7" s="1"/>
  <c r="Z172" i="7"/>
  <c r="X172" i="7"/>
  <c r="Y172" i="7" s="1"/>
  <c r="W172" i="7"/>
  <c r="U172" i="7"/>
  <c r="V172" i="7" s="1"/>
  <c r="Z171" i="7"/>
  <c r="X171" i="7"/>
  <c r="Y171" i="7" s="1"/>
  <c r="W171" i="7"/>
  <c r="U171" i="7"/>
  <c r="V171" i="7" s="1"/>
  <c r="T211" i="7"/>
  <c r="R211" i="7"/>
  <c r="S211" i="7" s="1"/>
  <c r="T210" i="7"/>
  <c r="R210" i="7"/>
  <c r="S210" i="7" s="1"/>
  <c r="T209" i="7"/>
  <c r="R209" i="7"/>
  <c r="S209" i="7" s="1"/>
  <c r="T205" i="7"/>
  <c r="R205" i="7"/>
  <c r="S205" i="7" s="1"/>
  <c r="T204" i="7"/>
  <c r="R204" i="7"/>
  <c r="S204" i="7" s="1"/>
  <c r="T203" i="7"/>
  <c r="R203" i="7"/>
  <c r="S203" i="7" s="1"/>
  <c r="T202" i="7"/>
  <c r="R202" i="7"/>
  <c r="S202" i="7" s="1"/>
  <c r="T201" i="7"/>
  <c r="R201" i="7"/>
  <c r="S201" i="7" s="1"/>
  <c r="T200" i="7"/>
  <c r="R200" i="7"/>
  <c r="S200" i="7" s="1"/>
  <c r="T199" i="7"/>
  <c r="R199" i="7"/>
  <c r="S199" i="7" s="1"/>
  <c r="T198" i="7"/>
  <c r="R198" i="7"/>
  <c r="S198" i="7" s="1"/>
  <c r="T197" i="7"/>
  <c r="R197" i="7"/>
  <c r="S197" i="7" s="1"/>
  <c r="T196" i="7"/>
  <c r="R196" i="7"/>
  <c r="S196" i="7" s="1"/>
  <c r="T195" i="7"/>
  <c r="R195" i="7"/>
  <c r="S195" i="7" s="1"/>
  <c r="T194" i="7"/>
  <c r="R194" i="7"/>
  <c r="S194" i="7" s="1"/>
  <c r="T193" i="7"/>
  <c r="R193" i="7"/>
  <c r="S193" i="7" s="1"/>
  <c r="T192" i="7"/>
  <c r="R192" i="7"/>
  <c r="S192" i="7" s="1"/>
  <c r="T191" i="7"/>
  <c r="R191" i="7"/>
  <c r="S191" i="7" s="1"/>
  <c r="T188" i="7"/>
  <c r="R188" i="7"/>
  <c r="S188" i="7" s="1"/>
  <c r="T187" i="7"/>
  <c r="R187" i="7"/>
  <c r="S187" i="7" s="1"/>
  <c r="T186" i="7"/>
  <c r="R186" i="7"/>
  <c r="S186" i="7" s="1"/>
  <c r="T185" i="7"/>
  <c r="R185" i="7"/>
  <c r="S185" i="7" s="1"/>
  <c r="T183" i="7"/>
  <c r="R183" i="7"/>
  <c r="S183" i="7" s="1"/>
  <c r="T182" i="7"/>
  <c r="R182" i="7"/>
  <c r="S182" i="7" s="1"/>
  <c r="T181" i="7"/>
  <c r="R181" i="7"/>
  <c r="S181" i="7" s="1"/>
  <c r="T180" i="7"/>
  <c r="R180" i="7"/>
  <c r="S180" i="7" s="1"/>
  <c r="T179" i="7"/>
  <c r="R179" i="7"/>
  <c r="S179" i="7" s="1"/>
  <c r="T178" i="7"/>
  <c r="R178" i="7"/>
  <c r="S178" i="7" s="1"/>
  <c r="T177" i="7"/>
  <c r="R177" i="7"/>
  <c r="S177" i="7" s="1"/>
  <c r="T173" i="7"/>
  <c r="R173" i="7"/>
  <c r="S173" i="7" s="1"/>
  <c r="T172" i="7"/>
  <c r="R172" i="7"/>
  <c r="S172" i="7" s="1"/>
  <c r="T171" i="7"/>
  <c r="R171" i="7"/>
  <c r="S171" i="7" s="1"/>
  <c r="Q211" i="7"/>
  <c r="O211" i="7"/>
  <c r="P211" i="7" s="1"/>
  <c r="Q210" i="7"/>
  <c r="O210" i="7"/>
  <c r="P210" i="7" s="1"/>
  <c r="Q209" i="7"/>
  <c r="O209" i="7"/>
  <c r="P209" i="7" s="1"/>
  <c r="Q208" i="7"/>
  <c r="O208" i="7"/>
  <c r="P208" i="7" s="1"/>
  <c r="Q207" i="7"/>
  <c r="O207" i="7"/>
  <c r="P207" i="7" s="1"/>
  <c r="Q202" i="7"/>
  <c r="O202" i="7"/>
  <c r="P202" i="7" s="1"/>
  <c r="Q201" i="7"/>
  <c r="O201" i="7"/>
  <c r="P201" i="7" s="1"/>
  <c r="Q200" i="7"/>
  <c r="O200" i="7"/>
  <c r="P200" i="7" s="1"/>
  <c r="Q199" i="7"/>
  <c r="O199" i="7"/>
  <c r="P199" i="7" s="1"/>
  <c r="Q198" i="7"/>
  <c r="O198" i="7"/>
  <c r="P198" i="7" s="1"/>
  <c r="Q197" i="7"/>
  <c r="O197" i="7"/>
  <c r="P197" i="7" s="1"/>
  <c r="Q193" i="7"/>
  <c r="O193" i="7"/>
  <c r="P193" i="7" s="1"/>
  <c r="Q192" i="7"/>
  <c r="O192" i="7"/>
  <c r="P192" i="7" s="1"/>
  <c r="Q191" i="7"/>
  <c r="O191" i="7"/>
  <c r="P191" i="7" s="1"/>
  <c r="Q190" i="7"/>
  <c r="O190" i="7"/>
  <c r="P190" i="7" s="1"/>
  <c r="Q189" i="7"/>
  <c r="O189" i="7"/>
  <c r="P189" i="7" s="1"/>
  <c r="Q184" i="7"/>
  <c r="O184" i="7"/>
  <c r="P184" i="7" s="1"/>
  <c r="Q183" i="7"/>
  <c r="O183" i="7"/>
  <c r="P183" i="7" s="1"/>
  <c r="Q182" i="7"/>
  <c r="O182" i="7"/>
  <c r="P182" i="7" s="1"/>
  <c r="Q181" i="7"/>
  <c r="O181" i="7"/>
  <c r="P181" i="7" s="1"/>
  <c r="Q180" i="7"/>
  <c r="O180" i="7"/>
  <c r="P180" i="7" s="1"/>
  <c r="Q179" i="7"/>
  <c r="O179" i="7"/>
  <c r="P179" i="7" s="1"/>
  <c r="Q178" i="7"/>
  <c r="O178" i="7"/>
  <c r="P178" i="7" s="1"/>
  <c r="Q177" i="7"/>
  <c r="O177" i="7"/>
  <c r="P177" i="7" s="1"/>
  <c r="Q176" i="7"/>
  <c r="O176" i="7"/>
  <c r="P176" i="7" s="1"/>
  <c r="Q175" i="7"/>
  <c r="O175" i="7"/>
  <c r="P175" i="7" s="1"/>
  <c r="L211" i="7"/>
  <c r="M211" i="7" s="1"/>
  <c r="L210" i="7"/>
  <c r="M210" i="7" s="1"/>
  <c r="L209" i="7"/>
  <c r="M209" i="7" s="1"/>
  <c r="L208" i="7"/>
  <c r="M208" i="7" s="1"/>
  <c r="L207" i="7"/>
  <c r="M207" i="7" s="1"/>
  <c r="L202" i="7"/>
  <c r="M202" i="7" s="1"/>
  <c r="L201" i="7"/>
  <c r="M201" i="7" s="1"/>
  <c r="L200" i="7"/>
  <c r="M200" i="7" s="1"/>
  <c r="L199" i="7"/>
  <c r="M199" i="7" s="1"/>
  <c r="L198" i="7"/>
  <c r="M198" i="7" s="1"/>
  <c r="L197" i="7"/>
  <c r="M197" i="7" s="1"/>
  <c r="L193" i="7"/>
  <c r="M193" i="7" s="1"/>
  <c r="L192" i="7"/>
  <c r="M192" i="7" s="1"/>
  <c r="L191" i="7"/>
  <c r="M191" i="7" s="1"/>
  <c r="L190" i="7"/>
  <c r="M190" i="7" s="1"/>
  <c r="L189" i="7"/>
  <c r="M189" i="7" s="1"/>
  <c r="L184" i="7"/>
  <c r="M184" i="7" s="1"/>
  <c r="L183" i="7"/>
  <c r="M183" i="7" s="1"/>
  <c r="L182" i="7"/>
  <c r="M182" i="7" s="1"/>
  <c r="L181" i="7"/>
  <c r="M181" i="7" s="1"/>
  <c r="L180" i="7"/>
  <c r="M180" i="7" s="1"/>
  <c r="L179" i="7"/>
  <c r="M179" i="7" s="1"/>
  <c r="L178" i="7"/>
  <c r="M178" i="7" s="1"/>
  <c r="L177" i="7"/>
  <c r="M177" i="7" s="1"/>
  <c r="L176" i="7"/>
  <c r="M176" i="7" s="1"/>
  <c r="L175" i="7"/>
  <c r="M175" i="7" s="1"/>
  <c r="N211" i="7"/>
  <c r="N210" i="7"/>
  <c r="N209" i="7"/>
  <c r="N208" i="7"/>
  <c r="N207" i="7"/>
  <c r="N202" i="7"/>
  <c r="N201" i="7"/>
  <c r="N200" i="7"/>
  <c r="N199" i="7"/>
  <c r="N198" i="7"/>
  <c r="N197" i="7"/>
  <c r="N193" i="7"/>
  <c r="N192" i="7"/>
  <c r="N191" i="7"/>
  <c r="N190" i="7"/>
  <c r="N189" i="7"/>
  <c r="N184" i="7"/>
  <c r="N183" i="7"/>
  <c r="N182" i="7"/>
  <c r="N181" i="7"/>
  <c r="N180" i="7"/>
  <c r="N179" i="7"/>
  <c r="N178" i="7"/>
  <c r="N177" i="7"/>
  <c r="N176" i="7"/>
  <c r="N175" i="7"/>
  <c r="AF170" i="7"/>
  <c r="AD170" i="7"/>
  <c r="AE170" i="7" s="1"/>
  <c r="AF169" i="7"/>
  <c r="AD169" i="7"/>
  <c r="AE169" i="7" s="1"/>
  <c r="AF168" i="7"/>
  <c r="AD168" i="7"/>
  <c r="AE168" i="7" s="1"/>
  <c r="AF167" i="7"/>
  <c r="AD167" i="7"/>
  <c r="AE167" i="7" s="1"/>
  <c r="AF166" i="7"/>
  <c r="AD166" i="7"/>
  <c r="AE166" i="7" s="1"/>
  <c r="AF165" i="7"/>
  <c r="AD165" i="7"/>
  <c r="AE165" i="7" s="1"/>
  <c r="AF164" i="7"/>
  <c r="AD164" i="7"/>
  <c r="AE164" i="7" s="1"/>
  <c r="AF163" i="7"/>
  <c r="AD163" i="7"/>
  <c r="AE163" i="7" s="1"/>
  <c r="AF162" i="7"/>
  <c r="AD162" i="7"/>
  <c r="AE162" i="7" s="1"/>
  <c r="AF158" i="7"/>
  <c r="AD158" i="7"/>
  <c r="AE158" i="7" s="1"/>
  <c r="AF157" i="7"/>
  <c r="AD157" i="7"/>
  <c r="AE157" i="7" s="1"/>
  <c r="AF156" i="7"/>
  <c r="AD156" i="7"/>
  <c r="AE156" i="7" s="1"/>
  <c r="AF155" i="7"/>
  <c r="AD155" i="7"/>
  <c r="AE155" i="7" s="1"/>
  <c r="AF154" i="7"/>
  <c r="AD154" i="7"/>
  <c r="AE154" i="7" s="1"/>
  <c r="AF153" i="7"/>
  <c r="AD153" i="7"/>
  <c r="AE153" i="7" s="1"/>
  <c r="AF151" i="7"/>
  <c r="AD151" i="7"/>
  <c r="AE151" i="7" s="1"/>
  <c r="AF150" i="7"/>
  <c r="AD150" i="7"/>
  <c r="AE150" i="7" s="1"/>
  <c r="AF149" i="7"/>
  <c r="AD149" i="7"/>
  <c r="AE149" i="7" s="1"/>
  <c r="AF148" i="7"/>
  <c r="AD148" i="7"/>
  <c r="AE148" i="7" s="1"/>
  <c r="AF147" i="7"/>
  <c r="AD147" i="7"/>
  <c r="AE147" i="7" s="1"/>
  <c r="AF146" i="7"/>
  <c r="AD146" i="7"/>
  <c r="AE146" i="7" s="1"/>
  <c r="AF145" i="7"/>
  <c r="AD145" i="7"/>
  <c r="AE145" i="7" s="1"/>
  <c r="AF144" i="7"/>
  <c r="AD144" i="7"/>
  <c r="AE144" i="7" s="1"/>
  <c r="AF143" i="7"/>
  <c r="AD143" i="7"/>
  <c r="AE143" i="7" s="1"/>
  <c r="AF140" i="7"/>
  <c r="AD140" i="7"/>
  <c r="AE140" i="7" s="1"/>
  <c r="AF139" i="7"/>
  <c r="AD139" i="7"/>
  <c r="AE139" i="7" s="1"/>
  <c r="AF138" i="7"/>
  <c r="AD138" i="7"/>
  <c r="AE138" i="7" s="1"/>
  <c r="AF137" i="7"/>
  <c r="AD137" i="7"/>
  <c r="AE137" i="7" s="1"/>
  <c r="AF136" i="7"/>
  <c r="AD136" i="7"/>
  <c r="AE136" i="7" s="1"/>
  <c r="AF135" i="7"/>
  <c r="AD135" i="7"/>
  <c r="AE135" i="7" s="1"/>
  <c r="AF134" i="7"/>
  <c r="AD134" i="7"/>
  <c r="AE134" i="7" s="1"/>
  <c r="AF133" i="7"/>
  <c r="AD133" i="7"/>
  <c r="AE133" i="7" s="1"/>
  <c r="AF132" i="7"/>
  <c r="AD132" i="7"/>
  <c r="AE132" i="7" s="1"/>
  <c r="AF131" i="7"/>
  <c r="AD131" i="7"/>
  <c r="AE131" i="7" s="1"/>
  <c r="AF130" i="7"/>
  <c r="AD130" i="7"/>
  <c r="AE130" i="7" s="1"/>
  <c r="AC170" i="7"/>
  <c r="AA170" i="7"/>
  <c r="AB170" i="7" s="1"/>
  <c r="AC169" i="7"/>
  <c r="AA169" i="7"/>
  <c r="AB169" i="7" s="1"/>
  <c r="AC168" i="7"/>
  <c r="AA168" i="7"/>
  <c r="AB168" i="7" s="1"/>
  <c r="AC167" i="7"/>
  <c r="AA167" i="7"/>
  <c r="AB167" i="7" s="1"/>
  <c r="AC166" i="7"/>
  <c r="AA166" i="7"/>
  <c r="AB166" i="7" s="1"/>
  <c r="AC165" i="7"/>
  <c r="AA165" i="7"/>
  <c r="AB165" i="7" s="1"/>
  <c r="AC164" i="7"/>
  <c r="AA164" i="7"/>
  <c r="AB164" i="7" s="1"/>
  <c r="AC163" i="7"/>
  <c r="AA163" i="7"/>
  <c r="AB163" i="7" s="1"/>
  <c r="AC162" i="7"/>
  <c r="AA162" i="7"/>
  <c r="AB162" i="7" s="1"/>
  <c r="AC158" i="7"/>
  <c r="AA158" i="7"/>
  <c r="AB158" i="7" s="1"/>
  <c r="AC157" i="7"/>
  <c r="AA157" i="7"/>
  <c r="AB157" i="7" s="1"/>
  <c r="AC156" i="7"/>
  <c r="AA156" i="7"/>
  <c r="AB156" i="7" s="1"/>
  <c r="AC155" i="7"/>
  <c r="AA155" i="7"/>
  <c r="AB155" i="7" s="1"/>
  <c r="AC154" i="7"/>
  <c r="AA154" i="7"/>
  <c r="AB154" i="7" s="1"/>
  <c r="AC153" i="7"/>
  <c r="AA153" i="7"/>
  <c r="AB153" i="7" s="1"/>
  <c r="AC151" i="7"/>
  <c r="AA151" i="7"/>
  <c r="AB151" i="7" s="1"/>
  <c r="AC150" i="7"/>
  <c r="AA150" i="7"/>
  <c r="AB150" i="7" s="1"/>
  <c r="AC149" i="7"/>
  <c r="AA149" i="7"/>
  <c r="AB149" i="7" s="1"/>
  <c r="AC148" i="7"/>
  <c r="AA148" i="7"/>
  <c r="AB148" i="7" s="1"/>
  <c r="AC147" i="7"/>
  <c r="AA147" i="7"/>
  <c r="AB147" i="7" s="1"/>
  <c r="AC146" i="7"/>
  <c r="AA146" i="7"/>
  <c r="AB146" i="7" s="1"/>
  <c r="AC145" i="7"/>
  <c r="AA145" i="7"/>
  <c r="AB145" i="7" s="1"/>
  <c r="AC144" i="7"/>
  <c r="AA144" i="7"/>
  <c r="AB144" i="7" s="1"/>
  <c r="AC143" i="7"/>
  <c r="AA143" i="7"/>
  <c r="AB143" i="7" s="1"/>
  <c r="AC140" i="7"/>
  <c r="AA140" i="7"/>
  <c r="AB140" i="7" s="1"/>
  <c r="AC139" i="7"/>
  <c r="AA139" i="7"/>
  <c r="AB139" i="7" s="1"/>
  <c r="AC138" i="7"/>
  <c r="AA138" i="7"/>
  <c r="AB138" i="7" s="1"/>
  <c r="AC137" i="7"/>
  <c r="AA137" i="7"/>
  <c r="AB137" i="7" s="1"/>
  <c r="AC136" i="7"/>
  <c r="AA136" i="7"/>
  <c r="AB136" i="7" s="1"/>
  <c r="AC135" i="7"/>
  <c r="AA135" i="7"/>
  <c r="AB135" i="7" s="1"/>
  <c r="AC134" i="7"/>
  <c r="AA134" i="7"/>
  <c r="AB134" i="7" s="1"/>
  <c r="AC133" i="7"/>
  <c r="AA133" i="7"/>
  <c r="AB133" i="7" s="1"/>
  <c r="AC131" i="7"/>
  <c r="AA131" i="7"/>
  <c r="AB131" i="7" s="1"/>
  <c r="AC130" i="7"/>
  <c r="AA130" i="7"/>
  <c r="AB130" i="7" s="1"/>
  <c r="Z167" i="7"/>
  <c r="X167" i="7"/>
  <c r="Y167" i="7" s="1"/>
  <c r="Z166" i="7"/>
  <c r="X166" i="7"/>
  <c r="Y166" i="7" s="1"/>
  <c r="Z165" i="7"/>
  <c r="X165" i="7"/>
  <c r="Y165" i="7" s="1"/>
  <c r="Z164" i="7"/>
  <c r="X164" i="7"/>
  <c r="Y164" i="7" s="1"/>
  <c r="Z163" i="7"/>
  <c r="X163" i="7"/>
  <c r="Y163" i="7" s="1"/>
  <c r="Z162" i="7"/>
  <c r="X162" i="7"/>
  <c r="Y162" i="7" s="1"/>
  <c r="Z161" i="7"/>
  <c r="X161" i="7"/>
  <c r="Y161" i="7" s="1"/>
  <c r="Z160" i="7"/>
  <c r="X160" i="7"/>
  <c r="Y160" i="7" s="1"/>
  <c r="Z159" i="7"/>
  <c r="X159" i="7"/>
  <c r="Z155" i="7"/>
  <c r="X155" i="7"/>
  <c r="Y155" i="7" s="1"/>
  <c r="Z154" i="7"/>
  <c r="X154" i="7"/>
  <c r="Y154" i="7" s="1"/>
  <c r="Z153" i="7"/>
  <c r="X153" i="7"/>
  <c r="Y153" i="7" s="1"/>
  <c r="Z149" i="7"/>
  <c r="X149" i="7"/>
  <c r="Y149" i="7" s="1"/>
  <c r="Z148" i="7"/>
  <c r="X148" i="7"/>
  <c r="Y148" i="7" s="1"/>
  <c r="Z147" i="7"/>
  <c r="X147" i="7"/>
  <c r="Y147" i="7" s="1"/>
  <c r="Z146" i="7"/>
  <c r="X146" i="7"/>
  <c r="Y146" i="7" s="1"/>
  <c r="Z145" i="7"/>
  <c r="X145" i="7"/>
  <c r="Y145" i="7" s="1"/>
  <c r="Z144" i="7"/>
  <c r="X144" i="7"/>
  <c r="Y144" i="7" s="1"/>
  <c r="Z142" i="7"/>
  <c r="X142" i="7"/>
  <c r="Y142" i="7" s="1"/>
  <c r="Z141" i="7"/>
  <c r="X141" i="7"/>
  <c r="Y141" i="7" s="1"/>
  <c r="Z135" i="7"/>
  <c r="X135" i="7"/>
  <c r="Y135" i="7" s="1"/>
  <c r="Z134" i="7"/>
  <c r="X134" i="7"/>
  <c r="Y134" i="7" s="1"/>
  <c r="Z133" i="7"/>
  <c r="X133" i="7"/>
  <c r="Y133" i="7" s="1"/>
  <c r="Z132" i="7"/>
  <c r="X132" i="7"/>
  <c r="Y132" i="7" s="1"/>
  <c r="Z131" i="7"/>
  <c r="X131" i="7"/>
  <c r="Y131" i="7" s="1"/>
  <c r="Z130" i="7"/>
  <c r="X130" i="7"/>
  <c r="Y130" i="7" s="1"/>
  <c r="W167" i="7"/>
  <c r="U167" i="7"/>
  <c r="V167" i="7" s="1"/>
  <c r="W166" i="7"/>
  <c r="U166" i="7"/>
  <c r="V166" i="7" s="1"/>
  <c r="W165" i="7"/>
  <c r="U165" i="7"/>
  <c r="V165" i="7" s="1"/>
  <c r="W164" i="7"/>
  <c r="U164" i="7"/>
  <c r="V164" i="7" s="1"/>
  <c r="W163" i="7"/>
  <c r="U163" i="7"/>
  <c r="V163" i="7" s="1"/>
  <c r="W162" i="7"/>
  <c r="U162" i="7"/>
  <c r="V162" i="7" s="1"/>
  <c r="W161" i="7"/>
  <c r="U161" i="7"/>
  <c r="V161" i="7" s="1"/>
  <c r="W160" i="7"/>
  <c r="U160" i="7"/>
  <c r="V160" i="7" s="1"/>
  <c r="W159" i="7"/>
  <c r="U159" i="7"/>
  <c r="V159" i="7" s="1"/>
  <c r="W155" i="7"/>
  <c r="U155" i="7"/>
  <c r="V155" i="7" s="1"/>
  <c r="W154" i="7"/>
  <c r="U154" i="7"/>
  <c r="V154" i="7" s="1"/>
  <c r="W153" i="7"/>
  <c r="U153" i="7"/>
  <c r="V153" i="7" s="1"/>
  <c r="W149" i="7"/>
  <c r="U149" i="7"/>
  <c r="V149" i="7" s="1"/>
  <c r="W148" i="7"/>
  <c r="U148" i="7"/>
  <c r="V148" i="7" s="1"/>
  <c r="W147" i="7"/>
  <c r="U147" i="7"/>
  <c r="V147" i="7" s="1"/>
  <c r="W146" i="7"/>
  <c r="U146" i="7"/>
  <c r="V146" i="7" s="1"/>
  <c r="W145" i="7"/>
  <c r="U145" i="7"/>
  <c r="V145" i="7" s="1"/>
  <c r="W144" i="7"/>
  <c r="U144" i="7"/>
  <c r="V144" i="7" s="1"/>
  <c r="W142" i="7"/>
  <c r="U142" i="7"/>
  <c r="V142" i="7" s="1"/>
  <c r="W141" i="7"/>
  <c r="U141" i="7"/>
  <c r="V141" i="7" s="1"/>
  <c r="W135" i="7"/>
  <c r="U135" i="7"/>
  <c r="V135" i="7" s="1"/>
  <c r="W134" i="7"/>
  <c r="U134" i="7"/>
  <c r="V134" i="7" s="1"/>
  <c r="W133" i="7"/>
  <c r="U133" i="7"/>
  <c r="V133" i="7" s="1"/>
  <c r="W132" i="7"/>
  <c r="U132" i="7"/>
  <c r="V132" i="7" s="1"/>
  <c r="W131" i="7"/>
  <c r="U131" i="7"/>
  <c r="V131" i="7" s="1"/>
  <c r="W130" i="7"/>
  <c r="U130" i="7"/>
  <c r="V130" i="7" s="1"/>
  <c r="T170" i="7"/>
  <c r="R170" i="7"/>
  <c r="S170" i="7" s="1"/>
  <c r="T169" i="7"/>
  <c r="R169" i="7"/>
  <c r="S169" i="7" s="1"/>
  <c r="T168" i="7"/>
  <c r="R168" i="7"/>
  <c r="S168" i="7" s="1"/>
  <c r="T164" i="7"/>
  <c r="R164" i="7"/>
  <c r="S164" i="7" s="1"/>
  <c r="T163" i="7"/>
  <c r="R163" i="7"/>
  <c r="S163" i="7" s="1"/>
  <c r="T162" i="7"/>
  <c r="R162" i="7"/>
  <c r="S162" i="7" s="1"/>
  <c r="T161" i="7"/>
  <c r="R161" i="7"/>
  <c r="S161" i="7" s="1"/>
  <c r="T160" i="7"/>
  <c r="R160" i="7"/>
  <c r="S160" i="7" s="1"/>
  <c r="T159" i="7"/>
  <c r="R159" i="7"/>
  <c r="S159" i="7" s="1"/>
  <c r="T158" i="7"/>
  <c r="R158" i="7"/>
  <c r="S158" i="7" s="1"/>
  <c r="T157" i="7"/>
  <c r="R157" i="7"/>
  <c r="S157" i="7" s="1"/>
  <c r="T156" i="7"/>
  <c r="R156" i="7"/>
  <c r="S156" i="7" s="1"/>
  <c r="T155" i="7"/>
  <c r="R155" i="7"/>
  <c r="S155" i="7" s="1"/>
  <c r="T154" i="7"/>
  <c r="R154" i="7"/>
  <c r="S154" i="7" s="1"/>
  <c r="T153" i="7"/>
  <c r="R153" i="7"/>
  <c r="S153" i="7" s="1"/>
  <c r="T151" i="7"/>
  <c r="R151" i="7"/>
  <c r="S151" i="7" s="1"/>
  <c r="T150" i="7"/>
  <c r="R150" i="7"/>
  <c r="S150" i="7" s="1"/>
  <c r="T147" i="7"/>
  <c r="R147" i="7"/>
  <c r="S147" i="7" s="1"/>
  <c r="T146" i="7"/>
  <c r="R146" i="7"/>
  <c r="S146" i="7" s="1"/>
  <c r="T145" i="7"/>
  <c r="R145" i="7"/>
  <c r="S145" i="7" s="1"/>
  <c r="T144" i="7"/>
  <c r="R144" i="7"/>
  <c r="S144" i="7" s="1"/>
  <c r="T142" i="7"/>
  <c r="R142" i="7"/>
  <c r="S142" i="7" s="1"/>
  <c r="T141" i="7"/>
  <c r="R141" i="7"/>
  <c r="S141" i="7" s="1"/>
  <c r="T140" i="7"/>
  <c r="R140" i="7"/>
  <c r="S140" i="7" s="1"/>
  <c r="T139" i="7"/>
  <c r="R139" i="7"/>
  <c r="S139" i="7" s="1"/>
  <c r="T138" i="7"/>
  <c r="R138" i="7"/>
  <c r="S138" i="7" s="1"/>
  <c r="T137" i="7"/>
  <c r="R137" i="7"/>
  <c r="S137" i="7" s="1"/>
  <c r="T136" i="7"/>
  <c r="R136" i="7"/>
  <c r="S136" i="7" s="1"/>
  <c r="T132" i="7"/>
  <c r="R132" i="7"/>
  <c r="S132" i="7" s="1"/>
  <c r="T131" i="7"/>
  <c r="R131" i="7"/>
  <c r="S131" i="7" s="1"/>
  <c r="T130" i="7"/>
  <c r="R130" i="7"/>
  <c r="S130" i="7" s="1"/>
  <c r="Q170" i="7"/>
  <c r="O170" i="7"/>
  <c r="P170" i="7" s="1"/>
  <c r="Q169" i="7"/>
  <c r="O169" i="7"/>
  <c r="P169" i="7" s="1"/>
  <c r="Q168" i="7"/>
  <c r="O168" i="7"/>
  <c r="P168" i="7" s="1"/>
  <c r="Q167" i="7"/>
  <c r="O167" i="7"/>
  <c r="P167" i="7" s="1"/>
  <c r="Q166" i="7"/>
  <c r="O166" i="7"/>
  <c r="P166" i="7" s="1"/>
  <c r="Q161" i="7"/>
  <c r="O161" i="7"/>
  <c r="P161" i="7" s="1"/>
  <c r="Q160" i="7"/>
  <c r="O160" i="7"/>
  <c r="P160" i="7" s="1"/>
  <c r="Q159" i="7"/>
  <c r="O159" i="7"/>
  <c r="P159" i="7" s="1"/>
  <c r="Q158" i="7"/>
  <c r="O158" i="7"/>
  <c r="P158" i="7" s="1"/>
  <c r="Q157" i="7"/>
  <c r="O157" i="7"/>
  <c r="P157" i="7" s="1"/>
  <c r="Q156" i="7"/>
  <c r="O156" i="7"/>
  <c r="P156" i="7" s="1"/>
  <c r="Q151" i="7"/>
  <c r="O151" i="7"/>
  <c r="P151" i="7" s="1"/>
  <c r="Q150" i="7"/>
  <c r="O150" i="7"/>
  <c r="P150" i="7" s="1"/>
  <c r="Q149" i="7"/>
  <c r="O149" i="7"/>
  <c r="P149" i="7" s="1"/>
  <c r="Q148" i="7"/>
  <c r="O148" i="7"/>
  <c r="P148" i="7" s="1"/>
  <c r="Q143" i="7"/>
  <c r="O143" i="7"/>
  <c r="P143" i="7" s="1"/>
  <c r="Q142" i="7"/>
  <c r="O142" i="7"/>
  <c r="P142" i="7" s="1"/>
  <c r="Q141" i="7"/>
  <c r="O141" i="7"/>
  <c r="P141" i="7" s="1"/>
  <c r="Q140" i="7"/>
  <c r="O140" i="7"/>
  <c r="P140" i="7" s="1"/>
  <c r="Q139" i="7"/>
  <c r="O139" i="7"/>
  <c r="P139" i="7" s="1"/>
  <c r="Q138" i="7"/>
  <c r="O138" i="7"/>
  <c r="P138" i="7" s="1"/>
  <c r="Q137" i="7"/>
  <c r="O137" i="7"/>
  <c r="P137" i="7" s="1"/>
  <c r="Q136" i="7"/>
  <c r="O136" i="7"/>
  <c r="P136" i="7" s="1"/>
  <c r="Q135" i="7"/>
  <c r="O135" i="7"/>
  <c r="P135" i="7" s="1"/>
  <c r="Q134" i="7"/>
  <c r="O134" i="7"/>
  <c r="P134" i="7" s="1"/>
  <c r="N170" i="7"/>
  <c r="N169" i="7"/>
  <c r="N168" i="7"/>
  <c r="N167" i="7"/>
  <c r="N166" i="7"/>
  <c r="N161" i="7"/>
  <c r="N160" i="7"/>
  <c r="N159" i="7"/>
  <c r="N158" i="7"/>
  <c r="N157" i="7"/>
  <c r="N156" i="7"/>
  <c r="N151" i="7"/>
  <c r="N150" i="7"/>
  <c r="N149" i="7"/>
  <c r="N148" i="7"/>
  <c r="N143" i="7"/>
  <c r="N142" i="7"/>
  <c r="N141" i="7"/>
  <c r="N140" i="7"/>
  <c r="N139" i="7"/>
  <c r="N138" i="7"/>
  <c r="N137" i="7"/>
  <c r="N136" i="7"/>
  <c r="N135" i="7"/>
  <c r="N134" i="7"/>
  <c r="L134" i="7"/>
  <c r="L135" i="7"/>
  <c r="M135" i="7" s="1"/>
  <c r="L136" i="7"/>
  <c r="M136" i="7" s="1"/>
  <c r="L137" i="7"/>
  <c r="M137" i="7" s="1"/>
  <c r="L138" i="7"/>
  <c r="M138" i="7" s="1"/>
  <c r="L139" i="7"/>
  <c r="M139" i="7" s="1"/>
  <c r="L140" i="7"/>
  <c r="L141" i="7"/>
  <c r="M141" i="7" s="1"/>
  <c r="L142" i="7"/>
  <c r="M142" i="7" s="1"/>
  <c r="L143" i="7"/>
  <c r="M143" i="7" s="1"/>
  <c r="L148" i="7"/>
  <c r="M148" i="7" s="1"/>
  <c r="L149" i="7"/>
  <c r="L150" i="7"/>
  <c r="M150" i="7" s="1"/>
  <c r="L151" i="7"/>
  <c r="M151" i="7" s="1"/>
  <c r="L156" i="7"/>
  <c r="M156" i="7" s="1"/>
  <c r="L157" i="7"/>
  <c r="M157" i="7" s="1"/>
  <c r="L158" i="7"/>
  <c r="M158" i="7" s="1"/>
  <c r="L159" i="7"/>
  <c r="L160" i="7"/>
  <c r="M160" i="7" s="1"/>
  <c r="L161" i="7"/>
  <c r="M161" i="7" s="1"/>
  <c r="L166" i="7"/>
  <c r="M166" i="7" s="1"/>
  <c r="L167" i="7"/>
  <c r="L168" i="7"/>
  <c r="M168" i="7" s="1"/>
  <c r="L169" i="7"/>
  <c r="M169" i="7" s="1"/>
  <c r="L170" i="7"/>
  <c r="AF129" i="7"/>
  <c r="AF128" i="7"/>
  <c r="AF127" i="7"/>
  <c r="AF126" i="7"/>
  <c r="AF125" i="7"/>
  <c r="AF124" i="7"/>
  <c r="AF123" i="7"/>
  <c r="AF122" i="7"/>
  <c r="AF121" i="7"/>
  <c r="AF117" i="7"/>
  <c r="AF116" i="7"/>
  <c r="AF115" i="7"/>
  <c r="AF114" i="7"/>
  <c r="AF113" i="7"/>
  <c r="AF112" i="7"/>
  <c r="AF111" i="7"/>
  <c r="AF110" i="7"/>
  <c r="AF109" i="7"/>
  <c r="AF108" i="7"/>
  <c r="AF107" i="7"/>
  <c r="AF106" i="7"/>
  <c r="AF105" i="7"/>
  <c r="AF104" i="7"/>
  <c r="AF103" i="7"/>
  <c r="AF102" i="7"/>
  <c r="AF99" i="7"/>
  <c r="AF98" i="7"/>
  <c r="AF97" i="7"/>
  <c r="AF96" i="7"/>
  <c r="AF95" i="7"/>
  <c r="AF94" i="7"/>
  <c r="AF93" i="7"/>
  <c r="AF92" i="7"/>
  <c r="AF91" i="7"/>
  <c r="AF90" i="7"/>
  <c r="AF89" i="7"/>
  <c r="AC129" i="7"/>
  <c r="AC128" i="7"/>
  <c r="AC127" i="7"/>
  <c r="AC126" i="7"/>
  <c r="AC125" i="7"/>
  <c r="AC124" i="7"/>
  <c r="AC123" i="7"/>
  <c r="AC122" i="7"/>
  <c r="AC121" i="7"/>
  <c r="AC117" i="7"/>
  <c r="AC116" i="7"/>
  <c r="AC115" i="7"/>
  <c r="AC114" i="7"/>
  <c r="AC113" i="7"/>
  <c r="AC112" i="7"/>
  <c r="AC111" i="7"/>
  <c r="AC110" i="7"/>
  <c r="AC109" i="7"/>
  <c r="AC108" i="7"/>
  <c r="AC107" i="7"/>
  <c r="AC106" i="7"/>
  <c r="AC105" i="7"/>
  <c r="AC104" i="7"/>
  <c r="AC103" i="7"/>
  <c r="AC102" i="7"/>
  <c r="AC99" i="7"/>
  <c r="AC98" i="7"/>
  <c r="AC97" i="7"/>
  <c r="AC96" i="7"/>
  <c r="AC95" i="7"/>
  <c r="AC94" i="7"/>
  <c r="AC93" i="7"/>
  <c r="AC92" i="7"/>
  <c r="AC90" i="7"/>
  <c r="AC89" i="7"/>
  <c r="Z126" i="7"/>
  <c r="Z125" i="7"/>
  <c r="Z124" i="7"/>
  <c r="Z123" i="7"/>
  <c r="Z122" i="7"/>
  <c r="Z121" i="7"/>
  <c r="Z120" i="7"/>
  <c r="Z119" i="7"/>
  <c r="Z118" i="7"/>
  <c r="Z114" i="7"/>
  <c r="Z113" i="7"/>
  <c r="Z112" i="7"/>
  <c r="Z108" i="7"/>
  <c r="Z107" i="7"/>
  <c r="Z106" i="7"/>
  <c r="Z105" i="7"/>
  <c r="Z104" i="7"/>
  <c r="Z103" i="7"/>
  <c r="Z101" i="7"/>
  <c r="Z100" i="7"/>
  <c r="Z94" i="7"/>
  <c r="Z93" i="7"/>
  <c r="Z92" i="7"/>
  <c r="Z91" i="7"/>
  <c r="Z90" i="7"/>
  <c r="Z89" i="7"/>
  <c r="W126" i="7"/>
  <c r="W125" i="7"/>
  <c r="W124" i="7"/>
  <c r="W123" i="7"/>
  <c r="W122" i="7"/>
  <c r="W121" i="7"/>
  <c r="W120" i="7"/>
  <c r="W119" i="7"/>
  <c r="W118" i="7"/>
  <c r="W114" i="7"/>
  <c r="W113" i="7"/>
  <c r="W112" i="7"/>
  <c r="W108" i="7"/>
  <c r="W107" i="7"/>
  <c r="W106" i="7"/>
  <c r="W105" i="7"/>
  <c r="W104" i="7"/>
  <c r="W103" i="7"/>
  <c r="W101" i="7"/>
  <c r="W100" i="7"/>
  <c r="W94" i="7"/>
  <c r="W93" i="7"/>
  <c r="W92" i="7"/>
  <c r="W91" i="7"/>
  <c r="W90" i="7"/>
  <c r="W89" i="7"/>
  <c r="T129" i="7"/>
  <c r="T128" i="7"/>
  <c r="T127" i="7"/>
  <c r="T123" i="7"/>
  <c r="T122" i="7"/>
  <c r="T121" i="7"/>
  <c r="T120" i="7"/>
  <c r="T119" i="7"/>
  <c r="T118" i="7"/>
  <c r="T117" i="7"/>
  <c r="T116" i="7"/>
  <c r="T115" i="7"/>
  <c r="T114" i="7"/>
  <c r="T113" i="7"/>
  <c r="T112" i="7"/>
  <c r="T111" i="7"/>
  <c r="T110" i="7"/>
  <c r="T109" i="7"/>
  <c r="T106" i="7"/>
  <c r="T105" i="7"/>
  <c r="T104" i="7"/>
  <c r="T103" i="7"/>
  <c r="T101" i="7"/>
  <c r="T100" i="7"/>
  <c r="T99" i="7"/>
  <c r="T98" i="7"/>
  <c r="T97" i="7"/>
  <c r="T96" i="7"/>
  <c r="T95" i="7"/>
  <c r="T91" i="7"/>
  <c r="T90" i="7"/>
  <c r="T89" i="7"/>
  <c r="Q129" i="7"/>
  <c r="Q128" i="7"/>
  <c r="Q127" i="7"/>
  <c r="Q126" i="7"/>
  <c r="Q125" i="7"/>
  <c r="Q120" i="7"/>
  <c r="Q119" i="7"/>
  <c r="Q118" i="7"/>
  <c r="Q117" i="7"/>
  <c r="Q116" i="7"/>
  <c r="Q115" i="7"/>
  <c r="Q111" i="7"/>
  <c r="Q110" i="7"/>
  <c r="Q109" i="7"/>
  <c r="Q108" i="7"/>
  <c r="Q107" i="7"/>
  <c r="Q102" i="7"/>
  <c r="Q101" i="7"/>
  <c r="Q100" i="7"/>
  <c r="Q99" i="7"/>
  <c r="Q98" i="7"/>
  <c r="Q97" i="7"/>
  <c r="Q96" i="7"/>
  <c r="Q95" i="7"/>
  <c r="Q94" i="7"/>
  <c r="Q93" i="7"/>
  <c r="N129" i="7"/>
  <c r="N128" i="7"/>
  <c r="N127" i="7"/>
  <c r="N126" i="7"/>
  <c r="N125" i="7"/>
  <c r="N120" i="7"/>
  <c r="N119" i="7"/>
  <c r="N118" i="7"/>
  <c r="N117" i="7"/>
  <c r="N116" i="7"/>
  <c r="N115" i="7"/>
  <c r="N111" i="7"/>
  <c r="N110" i="7"/>
  <c r="N109" i="7"/>
  <c r="N108" i="7"/>
  <c r="N107" i="7"/>
  <c r="N102" i="7"/>
  <c r="N101" i="7"/>
  <c r="N100" i="7"/>
  <c r="N99" i="7"/>
  <c r="N98" i="7"/>
  <c r="N97" i="7"/>
  <c r="N96" i="7"/>
  <c r="N95" i="7"/>
  <c r="N94" i="7"/>
  <c r="N93" i="7"/>
  <c r="AD129" i="7"/>
  <c r="AE129" i="7" s="1"/>
  <c r="AD128" i="7"/>
  <c r="AE128" i="7" s="1"/>
  <c r="AD127" i="7"/>
  <c r="AE127" i="7" s="1"/>
  <c r="AD126" i="7"/>
  <c r="AE126" i="7" s="1"/>
  <c r="AD125" i="7"/>
  <c r="AE125" i="7" s="1"/>
  <c r="AD124" i="7"/>
  <c r="AE124" i="7" s="1"/>
  <c r="AD123" i="7"/>
  <c r="AE123" i="7" s="1"/>
  <c r="AD122" i="7"/>
  <c r="AE122" i="7" s="1"/>
  <c r="AD121" i="7"/>
  <c r="AE121" i="7" s="1"/>
  <c r="AD117" i="7"/>
  <c r="AE117" i="7" s="1"/>
  <c r="AD116" i="7"/>
  <c r="AE116" i="7" s="1"/>
  <c r="AD115" i="7"/>
  <c r="AE115" i="7" s="1"/>
  <c r="AD114" i="7"/>
  <c r="AE114" i="7" s="1"/>
  <c r="AD113" i="7"/>
  <c r="AE113" i="7" s="1"/>
  <c r="AD112" i="7"/>
  <c r="AE112" i="7" s="1"/>
  <c r="AD111" i="7"/>
  <c r="AE111" i="7" s="1"/>
  <c r="AD110" i="7"/>
  <c r="AE110" i="7" s="1"/>
  <c r="AD109" i="7"/>
  <c r="AE109" i="7" s="1"/>
  <c r="AD108" i="7"/>
  <c r="AE108" i="7" s="1"/>
  <c r="AD107" i="7"/>
  <c r="AE107" i="7" s="1"/>
  <c r="AD106" i="7"/>
  <c r="AE106" i="7" s="1"/>
  <c r="AD105" i="7"/>
  <c r="AE105" i="7" s="1"/>
  <c r="AD104" i="7"/>
  <c r="AE104" i="7" s="1"/>
  <c r="AD103" i="7"/>
  <c r="AE103" i="7" s="1"/>
  <c r="AD102" i="7"/>
  <c r="AE102" i="7" s="1"/>
  <c r="AD99" i="7"/>
  <c r="AE99" i="7" s="1"/>
  <c r="AD98" i="7"/>
  <c r="AE98" i="7" s="1"/>
  <c r="AD97" i="7"/>
  <c r="AE97" i="7" s="1"/>
  <c r="AD96" i="7"/>
  <c r="AE96" i="7" s="1"/>
  <c r="AD95" i="7"/>
  <c r="AE95" i="7" s="1"/>
  <c r="AD94" i="7"/>
  <c r="AE94" i="7" s="1"/>
  <c r="AD93" i="7"/>
  <c r="AE93" i="7" s="1"/>
  <c r="AD92" i="7"/>
  <c r="AE92" i="7" s="1"/>
  <c r="AD91" i="7"/>
  <c r="AE91" i="7" s="1"/>
  <c r="AD90" i="7"/>
  <c r="AE90" i="7" s="1"/>
  <c r="AD89" i="7"/>
  <c r="AE89" i="7" s="1"/>
  <c r="AA129" i="7"/>
  <c r="AB129" i="7" s="1"/>
  <c r="AA128" i="7"/>
  <c r="AB128" i="7" s="1"/>
  <c r="AA127" i="7"/>
  <c r="AB127" i="7" s="1"/>
  <c r="AA126" i="7"/>
  <c r="AB126" i="7" s="1"/>
  <c r="AA125" i="7"/>
  <c r="AB125" i="7" s="1"/>
  <c r="AA124" i="7"/>
  <c r="AB124" i="7" s="1"/>
  <c r="AA123" i="7"/>
  <c r="AB123" i="7" s="1"/>
  <c r="AA122" i="7"/>
  <c r="AB122" i="7" s="1"/>
  <c r="AA121" i="7"/>
  <c r="AB121" i="7" s="1"/>
  <c r="AA117" i="7"/>
  <c r="AB117" i="7" s="1"/>
  <c r="AA116" i="7"/>
  <c r="AB116" i="7" s="1"/>
  <c r="AA115" i="7"/>
  <c r="AB115" i="7" s="1"/>
  <c r="AA114" i="7"/>
  <c r="AB114" i="7" s="1"/>
  <c r="AA113" i="7"/>
  <c r="AB113" i="7" s="1"/>
  <c r="AA112" i="7"/>
  <c r="AB112" i="7" s="1"/>
  <c r="AA111" i="7"/>
  <c r="AB111" i="7" s="1"/>
  <c r="AA110" i="7"/>
  <c r="AB110" i="7" s="1"/>
  <c r="AA109" i="7"/>
  <c r="AB109" i="7" s="1"/>
  <c r="AA108" i="7"/>
  <c r="AB108" i="7" s="1"/>
  <c r="AA107" i="7"/>
  <c r="AB107" i="7" s="1"/>
  <c r="AA106" i="7"/>
  <c r="AB106" i="7" s="1"/>
  <c r="AA105" i="7"/>
  <c r="AB105" i="7" s="1"/>
  <c r="AA104" i="7"/>
  <c r="AB104" i="7" s="1"/>
  <c r="AA103" i="7"/>
  <c r="AB103" i="7" s="1"/>
  <c r="AA102" i="7"/>
  <c r="AB102" i="7" s="1"/>
  <c r="AA99" i="7"/>
  <c r="AB99" i="7" s="1"/>
  <c r="AA98" i="7"/>
  <c r="AB98" i="7" s="1"/>
  <c r="AA97" i="7"/>
  <c r="AB97" i="7" s="1"/>
  <c r="AA96" i="7"/>
  <c r="AB96" i="7" s="1"/>
  <c r="AA95" i="7"/>
  <c r="AB95" i="7" s="1"/>
  <c r="AA94" i="7"/>
  <c r="AB94" i="7" s="1"/>
  <c r="AA93" i="7"/>
  <c r="AB93" i="7" s="1"/>
  <c r="AA92" i="7"/>
  <c r="AB92" i="7" s="1"/>
  <c r="AA90" i="7"/>
  <c r="AB90" i="7" s="1"/>
  <c r="AA89" i="7"/>
  <c r="AB89" i="7" s="1"/>
  <c r="X126" i="7"/>
  <c r="Y126" i="7" s="1"/>
  <c r="X125" i="7"/>
  <c r="Y125" i="7" s="1"/>
  <c r="X124" i="7"/>
  <c r="X123" i="7"/>
  <c r="Y123" i="7" s="1"/>
  <c r="X122" i="7"/>
  <c r="Y122" i="7" s="1"/>
  <c r="X121" i="7"/>
  <c r="Y121" i="7" s="1"/>
  <c r="X120" i="7"/>
  <c r="Y120" i="7" s="1"/>
  <c r="X119" i="7"/>
  <c r="Y119" i="7" s="1"/>
  <c r="X118" i="7"/>
  <c r="Y118" i="7" s="1"/>
  <c r="X114" i="7"/>
  <c r="Y114" i="7" s="1"/>
  <c r="X113" i="7"/>
  <c r="Y113" i="7" s="1"/>
  <c r="X112" i="7"/>
  <c r="Y112" i="7" s="1"/>
  <c r="X108" i="7"/>
  <c r="Y108" i="7" s="1"/>
  <c r="X107" i="7"/>
  <c r="Y107" i="7" s="1"/>
  <c r="X106" i="7"/>
  <c r="Y106" i="7" s="1"/>
  <c r="X105" i="7"/>
  <c r="Y105" i="7" s="1"/>
  <c r="X104" i="7"/>
  <c r="Y104" i="7" s="1"/>
  <c r="X103" i="7"/>
  <c r="Y103" i="7" s="1"/>
  <c r="X101" i="7"/>
  <c r="Y101" i="7" s="1"/>
  <c r="X100" i="7"/>
  <c r="Y100" i="7" s="1"/>
  <c r="X94" i="7"/>
  <c r="Y94" i="7" s="1"/>
  <c r="X93" i="7"/>
  <c r="Y93" i="7" s="1"/>
  <c r="X92" i="7"/>
  <c r="Y92" i="7" s="1"/>
  <c r="X91" i="7"/>
  <c r="Y91" i="7" s="1"/>
  <c r="X90" i="7"/>
  <c r="Y90" i="7" s="1"/>
  <c r="X89" i="7"/>
  <c r="Y89" i="7" s="1"/>
  <c r="U126" i="7"/>
  <c r="V126" i="7" s="1"/>
  <c r="U125" i="7"/>
  <c r="V125" i="7" s="1"/>
  <c r="U124" i="7"/>
  <c r="V124" i="7" s="1"/>
  <c r="U123" i="7"/>
  <c r="V123" i="7" s="1"/>
  <c r="U122" i="7"/>
  <c r="V122" i="7" s="1"/>
  <c r="U121" i="7"/>
  <c r="V121" i="7" s="1"/>
  <c r="U120" i="7"/>
  <c r="V120" i="7" s="1"/>
  <c r="U119" i="7"/>
  <c r="V119" i="7" s="1"/>
  <c r="U118" i="7"/>
  <c r="V118" i="7" s="1"/>
  <c r="U114" i="7"/>
  <c r="V114" i="7" s="1"/>
  <c r="U113" i="7"/>
  <c r="V113" i="7" s="1"/>
  <c r="U112" i="7"/>
  <c r="V112" i="7" s="1"/>
  <c r="U108" i="7"/>
  <c r="V108" i="7" s="1"/>
  <c r="U107" i="7"/>
  <c r="V107" i="7" s="1"/>
  <c r="U106" i="7"/>
  <c r="V106" i="7" s="1"/>
  <c r="U105" i="7"/>
  <c r="V105" i="7" s="1"/>
  <c r="U104" i="7"/>
  <c r="V104" i="7" s="1"/>
  <c r="U103" i="7"/>
  <c r="V103" i="7" s="1"/>
  <c r="U101" i="7"/>
  <c r="V101" i="7" s="1"/>
  <c r="U100" i="7"/>
  <c r="V100" i="7" s="1"/>
  <c r="U94" i="7"/>
  <c r="V94" i="7" s="1"/>
  <c r="U93" i="7"/>
  <c r="V93" i="7" s="1"/>
  <c r="U92" i="7"/>
  <c r="V92" i="7" s="1"/>
  <c r="U91" i="7"/>
  <c r="V91" i="7" s="1"/>
  <c r="U90" i="7"/>
  <c r="V90" i="7" s="1"/>
  <c r="U89" i="7"/>
  <c r="V89" i="7" s="1"/>
  <c r="R129" i="7"/>
  <c r="S129" i="7" s="1"/>
  <c r="R128" i="7"/>
  <c r="S128" i="7" s="1"/>
  <c r="R127" i="7"/>
  <c r="S127" i="7" s="1"/>
  <c r="R123" i="7"/>
  <c r="S123" i="7" s="1"/>
  <c r="R122" i="7"/>
  <c r="S122" i="7" s="1"/>
  <c r="R121" i="7"/>
  <c r="S121" i="7" s="1"/>
  <c r="R120" i="7"/>
  <c r="S120" i="7" s="1"/>
  <c r="R119" i="7"/>
  <c r="S119" i="7" s="1"/>
  <c r="R118" i="7"/>
  <c r="S118" i="7" s="1"/>
  <c r="R117" i="7"/>
  <c r="S117" i="7" s="1"/>
  <c r="R116" i="7"/>
  <c r="S116" i="7" s="1"/>
  <c r="R115" i="7"/>
  <c r="S115" i="7" s="1"/>
  <c r="R114" i="7"/>
  <c r="S114" i="7" s="1"/>
  <c r="R113" i="7"/>
  <c r="S113" i="7" s="1"/>
  <c r="R112" i="7"/>
  <c r="S112" i="7" s="1"/>
  <c r="R111" i="7"/>
  <c r="S111" i="7" s="1"/>
  <c r="R110" i="7"/>
  <c r="S110" i="7" s="1"/>
  <c r="R109" i="7"/>
  <c r="S109" i="7" s="1"/>
  <c r="R106" i="7"/>
  <c r="S106" i="7" s="1"/>
  <c r="R105" i="7"/>
  <c r="S105" i="7" s="1"/>
  <c r="R104" i="7"/>
  <c r="S104" i="7" s="1"/>
  <c r="R103" i="7"/>
  <c r="S103" i="7" s="1"/>
  <c r="R101" i="7"/>
  <c r="S101" i="7" s="1"/>
  <c r="R100" i="7"/>
  <c r="S100" i="7" s="1"/>
  <c r="R99" i="7"/>
  <c r="S99" i="7" s="1"/>
  <c r="R98" i="7"/>
  <c r="S98" i="7" s="1"/>
  <c r="R97" i="7"/>
  <c r="S97" i="7" s="1"/>
  <c r="R96" i="7"/>
  <c r="S96" i="7" s="1"/>
  <c r="R95" i="7"/>
  <c r="S95" i="7" s="1"/>
  <c r="R91" i="7"/>
  <c r="S91" i="7" s="1"/>
  <c r="R90" i="7"/>
  <c r="S90" i="7" s="1"/>
  <c r="R89" i="7"/>
  <c r="S89" i="7" s="1"/>
  <c r="O129" i="7"/>
  <c r="P129" i="7" s="1"/>
  <c r="O128" i="7"/>
  <c r="P128" i="7" s="1"/>
  <c r="O127" i="7"/>
  <c r="P127" i="7" s="1"/>
  <c r="O126" i="7"/>
  <c r="P126" i="7" s="1"/>
  <c r="O125" i="7"/>
  <c r="P125" i="7" s="1"/>
  <c r="O120" i="7"/>
  <c r="P120" i="7" s="1"/>
  <c r="O119" i="7"/>
  <c r="P119" i="7" s="1"/>
  <c r="O118" i="7"/>
  <c r="P118" i="7" s="1"/>
  <c r="O117" i="7"/>
  <c r="P117" i="7" s="1"/>
  <c r="O116" i="7"/>
  <c r="P116" i="7" s="1"/>
  <c r="O115" i="7"/>
  <c r="P115" i="7" s="1"/>
  <c r="O111" i="7"/>
  <c r="P111" i="7" s="1"/>
  <c r="O110" i="7"/>
  <c r="P110" i="7" s="1"/>
  <c r="O109" i="7"/>
  <c r="P109" i="7" s="1"/>
  <c r="O108" i="7"/>
  <c r="P108" i="7" s="1"/>
  <c r="O107" i="7"/>
  <c r="P107" i="7" s="1"/>
  <c r="O102" i="7"/>
  <c r="P102" i="7" s="1"/>
  <c r="O101" i="7"/>
  <c r="P101" i="7" s="1"/>
  <c r="O100" i="7"/>
  <c r="P100" i="7" s="1"/>
  <c r="O99" i="7"/>
  <c r="P99" i="7" s="1"/>
  <c r="O98" i="7"/>
  <c r="P98" i="7" s="1"/>
  <c r="O97" i="7"/>
  <c r="P97" i="7" s="1"/>
  <c r="O96" i="7"/>
  <c r="P96" i="7" s="1"/>
  <c r="O95" i="7"/>
  <c r="P95" i="7" s="1"/>
  <c r="O94" i="7"/>
  <c r="P94" i="7" s="1"/>
  <c r="O93" i="7"/>
  <c r="P93" i="7" s="1"/>
  <c r="L129" i="7"/>
  <c r="M129" i="7" s="1"/>
  <c r="L128" i="7"/>
  <c r="M128" i="7" s="1"/>
  <c r="L127" i="7"/>
  <c r="M127" i="7" s="1"/>
  <c r="L126" i="7"/>
  <c r="L125" i="7"/>
  <c r="L120" i="7"/>
  <c r="M120" i="7" s="1"/>
  <c r="L119" i="7"/>
  <c r="M119" i="7" s="1"/>
  <c r="L118" i="7"/>
  <c r="M118" i="7" s="1"/>
  <c r="L117" i="7"/>
  <c r="M117" i="7" s="1"/>
  <c r="L116" i="7"/>
  <c r="M116" i="7" s="1"/>
  <c r="L115" i="7"/>
  <c r="M115" i="7" s="1"/>
  <c r="L111" i="7"/>
  <c r="M111" i="7" s="1"/>
  <c r="L110" i="7"/>
  <c r="M110" i="7" s="1"/>
  <c r="L109" i="7"/>
  <c r="M109" i="7" s="1"/>
  <c r="L108" i="7"/>
  <c r="L107" i="7"/>
  <c r="M107" i="7" s="1"/>
  <c r="L102" i="7"/>
  <c r="M102" i="7" s="1"/>
  <c r="L101" i="7"/>
  <c r="M101" i="7" s="1"/>
  <c r="L100" i="7"/>
  <c r="M100" i="7" s="1"/>
  <c r="L99" i="7"/>
  <c r="M99" i="7" s="1"/>
  <c r="L98" i="7"/>
  <c r="M98" i="7" s="1"/>
  <c r="L97" i="7"/>
  <c r="M97" i="7" s="1"/>
  <c r="L96" i="7"/>
  <c r="M96" i="7" s="1"/>
  <c r="L95" i="7"/>
  <c r="M95" i="7" s="1"/>
  <c r="L94" i="7"/>
  <c r="M94" i="7" s="1"/>
  <c r="L93" i="7"/>
  <c r="Q13" i="7"/>
  <c r="Q15" i="7"/>
  <c r="Q16" i="7"/>
  <c r="Q17" i="7"/>
  <c r="P25" i="7"/>
  <c r="Q25" i="7"/>
  <c r="P27" i="7"/>
  <c r="Q27" i="7"/>
  <c r="P28" i="7"/>
  <c r="Q28" i="7"/>
  <c r="Q34" i="7"/>
  <c r="Q35" i="7"/>
  <c r="P38" i="7"/>
  <c r="Q38" i="7"/>
  <c r="P43" i="7"/>
  <c r="Q43" i="7"/>
  <c r="P47" i="7"/>
  <c r="Q47" i="7"/>
  <c r="AG129" i="7"/>
  <c r="AG128" i="7"/>
  <c r="AG127" i="7"/>
  <c r="AG126" i="7"/>
  <c r="AG125" i="7"/>
  <c r="AG124" i="7"/>
  <c r="AG123" i="7"/>
  <c r="AG122" i="7"/>
  <c r="AG121" i="7"/>
  <c r="AG120" i="7"/>
  <c r="AG119" i="7"/>
  <c r="AG118" i="7"/>
  <c r="AG117" i="7"/>
  <c r="AG116" i="7"/>
  <c r="AG115" i="7"/>
  <c r="AG114" i="7"/>
  <c r="AG113" i="7"/>
  <c r="AG112" i="7"/>
  <c r="AG111" i="7"/>
  <c r="AG110" i="7"/>
  <c r="AG109" i="7"/>
  <c r="AG108" i="7"/>
  <c r="AG107" i="7"/>
  <c r="AG106" i="7"/>
  <c r="AG105" i="7"/>
  <c r="AG104" i="7"/>
  <c r="AG103" i="7"/>
  <c r="AG102" i="7"/>
  <c r="AG101" i="7"/>
  <c r="AG100" i="7"/>
  <c r="AG99" i="7"/>
  <c r="AG98" i="7"/>
  <c r="AG97" i="7"/>
  <c r="AG96" i="7"/>
  <c r="AG95" i="7"/>
  <c r="AG94" i="7"/>
  <c r="AG93" i="7"/>
  <c r="AG92" i="7"/>
  <c r="AG91" i="7"/>
  <c r="AG90" i="7"/>
  <c r="AG89" i="7"/>
  <c r="AH129" i="7"/>
  <c r="AH128" i="7"/>
  <c r="AH125" i="7"/>
  <c r="AH124" i="7"/>
  <c r="AH123" i="7"/>
  <c r="AH122" i="7"/>
  <c r="AH121" i="7"/>
  <c r="AH120" i="7"/>
  <c r="AH119" i="7"/>
  <c r="AH118" i="7"/>
  <c r="AH117" i="7"/>
  <c r="AH116" i="7"/>
  <c r="AH114" i="7"/>
  <c r="AH113" i="7"/>
  <c r="AH112" i="7"/>
  <c r="AH110" i="7"/>
  <c r="AH109" i="7"/>
  <c r="AH107" i="7"/>
  <c r="AH106" i="7"/>
  <c r="AH105" i="7"/>
  <c r="AH103" i="7"/>
  <c r="AH102" i="7"/>
  <c r="AH101" i="7"/>
  <c r="AH100" i="7"/>
  <c r="AH98" i="7"/>
  <c r="AH97" i="7"/>
  <c r="AH96" i="7"/>
  <c r="AH94" i="7"/>
  <c r="AH92" i="7"/>
  <c r="AH91" i="7"/>
  <c r="J89" i="7"/>
  <c r="J212" i="7"/>
  <c r="J171" i="7"/>
  <c r="J130" i="7"/>
  <c r="D226" i="7"/>
  <c r="D225" i="7"/>
  <c r="D224" i="7"/>
  <c r="D223" i="7"/>
  <c r="D221" i="7"/>
  <c r="D220" i="7"/>
  <c r="D219" i="7"/>
  <c r="D217" i="7"/>
  <c r="D215" i="7"/>
  <c r="D214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H33" i="7" s="1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8" i="7"/>
  <c r="A7" i="7"/>
  <c r="AF47" i="7"/>
  <c r="AE47" i="7"/>
  <c r="AC47" i="7"/>
  <c r="AB47" i="7"/>
  <c r="T47" i="7"/>
  <c r="S47" i="7"/>
  <c r="N47" i="7"/>
  <c r="M47" i="7"/>
  <c r="Z44" i="7"/>
  <c r="Y44" i="7"/>
  <c r="W44" i="7"/>
  <c r="V44" i="7"/>
  <c r="Z43" i="7"/>
  <c r="Y43" i="7"/>
  <c r="AC42" i="7"/>
  <c r="AC41" i="7"/>
  <c r="Y41" i="7"/>
  <c r="AC40" i="7"/>
  <c r="Z40" i="7"/>
  <c r="Y40" i="7"/>
  <c r="W40" i="7"/>
  <c r="V40" i="7"/>
  <c r="T40" i="7"/>
  <c r="AF39" i="7"/>
  <c r="AC39" i="7"/>
  <c r="Z39" i="7"/>
  <c r="Y39" i="7"/>
  <c r="W39" i="7"/>
  <c r="V39" i="7"/>
  <c r="T39" i="7"/>
  <c r="Z38" i="7"/>
  <c r="W38" i="7"/>
  <c r="T38" i="7"/>
  <c r="S38" i="7"/>
  <c r="N38" i="7"/>
  <c r="M38" i="7"/>
  <c r="Z37" i="7"/>
  <c r="W37" i="7"/>
  <c r="T37" i="7"/>
  <c r="Z36" i="7"/>
  <c r="W36" i="7"/>
  <c r="T36" i="7"/>
  <c r="T35" i="7"/>
  <c r="N35" i="7"/>
  <c r="AF34" i="7"/>
  <c r="AE34" i="7"/>
  <c r="AC34" i="7"/>
  <c r="N34" i="7"/>
  <c r="Z32" i="7"/>
  <c r="W32" i="7"/>
  <c r="T32" i="7"/>
  <c r="T31" i="7"/>
  <c r="S31" i="7"/>
  <c r="T30" i="7"/>
  <c r="S30" i="7"/>
  <c r="AF28" i="7"/>
  <c r="AE28" i="7"/>
  <c r="AC28" i="7"/>
  <c r="AB28" i="7"/>
  <c r="T28" i="7"/>
  <c r="N28" i="7"/>
  <c r="M28" i="7"/>
  <c r="AF27" i="7"/>
  <c r="AC27" i="7"/>
  <c r="N27" i="7"/>
  <c r="M27" i="7"/>
  <c r="AF26" i="7"/>
  <c r="AE26" i="7"/>
  <c r="AC26" i="7"/>
  <c r="AB26" i="7"/>
  <c r="Z26" i="7"/>
  <c r="Y26" i="7"/>
  <c r="W26" i="7"/>
  <c r="V26" i="7"/>
  <c r="AF25" i="7"/>
  <c r="AC25" i="7"/>
  <c r="Z25" i="7"/>
  <c r="W25" i="7"/>
  <c r="N25" i="7"/>
  <c r="M25" i="7"/>
  <c r="T24" i="7"/>
  <c r="S24" i="7"/>
  <c r="Z23" i="7"/>
  <c r="Y23" i="7"/>
  <c r="W23" i="7"/>
  <c r="V23" i="7"/>
  <c r="Z22" i="7"/>
  <c r="Y22" i="7"/>
  <c r="W22" i="7"/>
  <c r="V22" i="7"/>
  <c r="Z21" i="7"/>
  <c r="Y21" i="7"/>
  <c r="W21" i="7"/>
  <c r="V21" i="7"/>
  <c r="T21" i="7"/>
  <c r="S21" i="7"/>
  <c r="Z18" i="7"/>
  <c r="Y18" i="7"/>
  <c r="W18" i="7"/>
  <c r="V18" i="7"/>
  <c r="T18" i="7"/>
  <c r="N17" i="7"/>
  <c r="AF16" i="7"/>
  <c r="AE16" i="7"/>
  <c r="AC16" i="7"/>
  <c r="AB16" i="7"/>
  <c r="N16" i="7"/>
  <c r="AF15" i="7"/>
  <c r="AC15" i="7"/>
  <c r="N15" i="7"/>
  <c r="AF14" i="7"/>
  <c r="AE14" i="7"/>
  <c r="AC14" i="7"/>
  <c r="AB14" i="7"/>
  <c r="AF13" i="7"/>
  <c r="AE13" i="7"/>
  <c r="AC13" i="7"/>
  <c r="AB13" i="7"/>
  <c r="T13" i="7"/>
  <c r="S13" i="7"/>
  <c r="N13" i="7"/>
  <c r="AF12" i="7"/>
  <c r="AE12" i="7"/>
  <c r="AC12" i="7"/>
  <c r="AB12" i="7"/>
  <c r="Z11" i="7"/>
  <c r="Y11" i="7"/>
  <c r="W11" i="7"/>
  <c r="V11" i="7"/>
  <c r="AF10" i="7"/>
  <c r="AE10" i="7"/>
  <c r="AC10" i="7"/>
  <c r="AB10" i="7"/>
  <c r="Z10" i="7"/>
  <c r="Y10" i="7"/>
  <c r="W10" i="7"/>
  <c r="V10" i="7"/>
  <c r="AF9" i="7"/>
  <c r="Z9" i="7"/>
  <c r="W9" i="7"/>
  <c r="V9" i="7"/>
  <c r="T9" i="7"/>
  <c r="S9" i="7"/>
  <c r="AF8" i="7"/>
  <c r="AE8" i="7"/>
  <c r="AC8" i="7"/>
  <c r="AB8" i="7"/>
  <c r="D43" i="7"/>
  <c r="D42" i="7"/>
  <c r="D41" i="7"/>
  <c r="D40" i="7"/>
  <c r="D39" i="7"/>
  <c r="D38" i="7"/>
  <c r="D24" i="7"/>
  <c r="D23" i="7"/>
  <c r="D21" i="7"/>
  <c r="D20" i="7"/>
  <c r="D19" i="7"/>
  <c r="D18" i="7"/>
  <c r="D16" i="7"/>
  <c r="D15" i="7"/>
  <c r="D14" i="7"/>
  <c r="D37" i="7"/>
  <c r="D36" i="7"/>
  <c r="D35" i="7"/>
  <c r="D34" i="7"/>
  <c r="D32" i="7"/>
  <c r="D31" i="7"/>
  <c r="D30" i="7"/>
  <c r="D28" i="7"/>
  <c r="D27" i="7"/>
  <c r="D46" i="7"/>
  <c r="D25" i="7"/>
  <c r="D12" i="7"/>
  <c r="D10" i="7"/>
  <c r="D9" i="7"/>
  <c r="D47" i="7"/>
  <c r="I7" i="7"/>
  <c r="K7" i="7" s="1"/>
  <c r="O7" i="7" s="1"/>
  <c r="O253" i="7" l="1"/>
  <c r="P253" i="7" s="1"/>
  <c r="G22" i="17"/>
  <c r="H22" i="17" s="1"/>
  <c r="I171" i="7"/>
  <c r="G16" i="17"/>
  <c r="I212" i="7"/>
  <c r="K212" i="7" s="1"/>
  <c r="G212" i="7" s="1"/>
  <c r="H212" i="7" s="1"/>
  <c r="C212" i="7" s="1"/>
  <c r="G19" i="17"/>
  <c r="I89" i="7"/>
  <c r="G10" i="17"/>
  <c r="I130" i="7"/>
  <c r="G13" i="17"/>
  <c r="W72" i="17"/>
  <c r="V72" i="17"/>
  <c r="Y159" i="7"/>
  <c r="Y124" i="7"/>
  <c r="U62" i="17"/>
  <c r="O48" i="7"/>
  <c r="P48" i="7" s="1"/>
  <c r="O212" i="7"/>
  <c r="P212" i="7" s="1"/>
  <c r="P7" i="7"/>
  <c r="O89" i="7"/>
  <c r="P89" i="7" s="1"/>
  <c r="O130" i="7"/>
  <c r="O171" i="7"/>
  <c r="M170" i="7"/>
  <c r="M167" i="7"/>
  <c r="M140" i="7"/>
  <c r="M149" i="7"/>
  <c r="M159" i="7"/>
  <c r="M134" i="7"/>
  <c r="M126" i="7"/>
  <c r="M125" i="7"/>
  <c r="M108" i="7"/>
  <c r="M93" i="7"/>
  <c r="Q7" i="7"/>
  <c r="L7" i="7"/>
  <c r="Q253" i="7" l="1"/>
  <c r="L253" i="7"/>
  <c r="M253" i="7" s="1"/>
  <c r="Q171" i="7"/>
  <c r="C22" i="17"/>
  <c r="D22" i="17" s="1"/>
  <c r="Q130" i="7"/>
  <c r="D212" i="7"/>
  <c r="C19" i="17"/>
  <c r="J90" i="7"/>
  <c r="V62" i="17"/>
  <c r="W62" i="17"/>
  <c r="H10" i="17"/>
  <c r="H13" i="17"/>
  <c r="H16" i="17"/>
  <c r="H19" i="17"/>
  <c r="P130" i="7"/>
  <c r="J213" i="7"/>
  <c r="J131" i="7"/>
  <c r="J172" i="7"/>
  <c r="Q89" i="7"/>
  <c r="J49" i="7"/>
  <c r="Q48" i="7"/>
  <c r="L89" i="7"/>
  <c r="L48" i="7"/>
  <c r="Q212" i="7"/>
  <c r="N7" i="7"/>
  <c r="L171" i="7"/>
  <c r="L130" i="7"/>
  <c r="L212" i="7"/>
  <c r="I19" i="17" s="1"/>
  <c r="Z19" i="17" s="1"/>
  <c r="P171" i="7"/>
  <c r="E212" i="7"/>
  <c r="M7" i="7"/>
  <c r="I22" i="17" l="1"/>
  <c r="K22" i="17" s="1"/>
  <c r="N253" i="7"/>
  <c r="F212" i="7"/>
  <c r="E19" i="17"/>
  <c r="I90" i="7"/>
  <c r="G11" i="17"/>
  <c r="E22" i="17"/>
  <c r="F22" i="17" s="1"/>
  <c r="I213" i="7"/>
  <c r="K213" i="7" s="1"/>
  <c r="G213" i="7" s="1"/>
  <c r="H213" i="7" s="1"/>
  <c r="C213" i="7" s="1"/>
  <c r="G20" i="17"/>
  <c r="I172" i="7"/>
  <c r="G17" i="17"/>
  <c r="H17" i="17" s="1"/>
  <c r="I131" i="7"/>
  <c r="G14" i="17"/>
  <c r="H14" i="17" s="1"/>
  <c r="N89" i="7"/>
  <c r="I10" i="17"/>
  <c r="M130" i="7"/>
  <c r="I13" i="17"/>
  <c r="Z13" i="17" s="1"/>
  <c r="M171" i="7"/>
  <c r="I16" i="17"/>
  <c r="Z16" i="17" s="1"/>
  <c r="I49" i="7"/>
  <c r="K49" i="7" s="1"/>
  <c r="G49" i="7" s="1"/>
  <c r="H49" i="7" s="1"/>
  <c r="C49" i="7" s="1"/>
  <c r="C8" i="17" s="1"/>
  <c r="G8" i="17"/>
  <c r="G23" i="17"/>
  <c r="H23" i="17" s="1"/>
  <c r="N48" i="7"/>
  <c r="I7" i="17"/>
  <c r="Z7" i="17" s="1"/>
  <c r="D19" i="17"/>
  <c r="M48" i="7"/>
  <c r="O8" i="7"/>
  <c r="L8" i="7"/>
  <c r="H8" i="7"/>
  <c r="C8" i="7" s="1"/>
  <c r="D8" i="7" s="1"/>
  <c r="N171" i="7"/>
  <c r="N212" i="7"/>
  <c r="M212" i="7"/>
  <c r="N130" i="7"/>
  <c r="X13" i="17" l="1"/>
  <c r="J22" i="17"/>
  <c r="Z22" i="17"/>
  <c r="AA22" i="17" s="1"/>
  <c r="X22" i="17"/>
  <c r="Y22" i="17" s="1"/>
  <c r="L254" i="7"/>
  <c r="M254" i="7" s="1"/>
  <c r="O254" i="7"/>
  <c r="P254" i="7" s="1"/>
  <c r="E213" i="7"/>
  <c r="F213" i="7" s="1"/>
  <c r="J7" i="17"/>
  <c r="K7" i="17"/>
  <c r="D49" i="7"/>
  <c r="C23" i="17"/>
  <c r="D23" i="17" s="1"/>
  <c r="D213" i="7"/>
  <c r="C20" i="17"/>
  <c r="H20" i="17"/>
  <c r="F19" i="17"/>
  <c r="H11" i="17"/>
  <c r="H8" i="17"/>
  <c r="X7" i="17"/>
  <c r="Y7" i="17" s="1"/>
  <c r="AA7" i="17"/>
  <c r="F8" i="7"/>
  <c r="Q8" i="7"/>
  <c r="O49" i="7"/>
  <c r="O213" i="7"/>
  <c r="P213" i="7" s="1"/>
  <c r="O172" i="7"/>
  <c r="P172" i="7" s="1"/>
  <c r="O131" i="7"/>
  <c r="P131" i="7" s="1"/>
  <c r="O90" i="7"/>
  <c r="P90" i="7" s="1"/>
  <c r="P8" i="7"/>
  <c r="E49" i="7"/>
  <c r="E8" i="17" s="1"/>
  <c r="J50" i="7"/>
  <c r="J214" i="7"/>
  <c r="I214" i="7" s="1"/>
  <c r="K214" i="7" s="1"/>
  <c r="G214" i="7" s="1"/>
  <c r="J132" i="7"/>
  <c r="I132" i="7" s="1"/>
  <c r="J173" i="7"/>
  <c r="I173" i="7" s="1"/>
  <c r="J91" i="7"/>
  <c r="I91" i="7" s="1"/>
  <c r="J10" i="7"/>
  <c r="J256" i="7" s="1"/>
  <c r="I256" i="7" s="1"/>
  <c r="K256" i="7" s="1"/>
  <c r="I9" i="7"/>
  <c r="N8" i="7"/>
  <c r="L49" i="7"/>
  <c r="L172" i="7"/>
  <c r="L213" i="7"/>
  <c r="L90" i="7"/>
  <c r="L131" i="7"/>
  <c r="M8" i="7"/>
  <c r="I50" i="7" l="1"/>
  <c r="K50" i="7" s="1"/>
  <c r="G50" i="7" s="1"/>
  <c r="H50" i="7" s="1"/>
  <c r="E20" i="17"/>
  <c r="N254" i="7"/>
  <c r="I23" i="17"/>
  <c r="Z23" i="17" s="1"/>
  <c r="AA23" i="17" s="1"/>
  <c r="Q254" i="7"/>
  <c r="G256" i="7"/>
  <c r="H256" i="7" s="1"/>
  <c r="M131" i="7"/>
  <c r="I14" i="17"/>
  <c r="Z14" i="17" s="1"/>
  <c r="N90" i="7"/>
  <c r="I11" i="17"/>
  <c r="Z11" i="17" s="1"/>
  <c r="M213" i="7"/>
  <c r="I20" i="17"/>
  <c r="Z20" i="17" s="1"/>
  <c r="AA20" i="17" s="1"/>
  <c r="M49" i="7"/>
  <c r="I8" i="17"/>
  <c r="F49" i="7"/>
  <c r="D8" i="17"/>
  <c r="M172" i="7"/>
  <c r="I17" i="17"/>
  <c r="Z17" i="17" s="1"/>
  <c r="E23" i="17"/>
  <c r="F23" i="17" s="1"/>
  <c r="AA13" i="17"/>
  <c r="Y13" i="17"/>
  <c r="K13" i="17"/>
  <c r="J13" i="17"/>
  <c r="Z10" i="17"/>
  <c r="AA10" i="17" s="1"/>
  <c r="K10" i="17"/>
  <c r="X10" i="17"/>
  <c r="Y10" i="17" s="1"/>
  <c r="J10" i="17"/>
  <c r="X16" i="17"/>
  <c r="Y16" i="17" s="1"/>
  <c r="K16" i="17"/>
  <c r="AA16" i="17"/>
  <c r="J16" i="17"/>
  <c r="AA19" i="17"/>
  <c r="J19" i="17"/>
  <c r="K19" i="17"/>
  <c r="X19" i="17"/>
  <c r="Y19" i="17" s="1"/>
  <c r="N172" i="7"/>
  <c r="N131" i="7"/>
  <c r="Q131" i="7"/>
  <c r="Q90" i="7"/>
  <c r="J51" i="7"/>
  <c r="J133" i="7"/>
  <c r="I133" i="7" s="1"/>
  <c r="J174" i="7"/>
  <c r="I174" i="7" s="1"/>
  <c r="I10" i="7"/>
  <c r="J92" i="7"/>
  <c r="I92" i="7" s="1"/>
  <c r="J215" i="7"/>
  <c r="I215" i="7" s="1"/>
  <c r="K215" i="7" s="1"/>
  <c r="G215" i="7" s="1"/>
  <c r="H215" i="7" s="1"/>
  <c r="J11" i="7"/>
  <c r="Q213" i="7"/>
  <c r="Q172" i="7"/>
  <c r="Q49" i="7"/>
  <c r="P49" i="7"/>
  <c r="O9" i="7"/>
  <c r="K9" i="7"/>
  <c r="L9" i="7"/>
  <c r="N213" i="7"/>
  <c r="N49" i="7"/>
  <c r="H214" i="7"/>
  <c r="E214" i="7"/>
  <c r="F214" i="7" s="1"/>
  <c r="I51" i="7" l="1"/>
  <c r="K51" i="7" s="1"/>
  <c r="G51" i="7" s="1"/>
  <c r="H51" i="7" s="1"/>
  <c r="X23" i="17"/>
  <c r="Y23" i="17" s="1"/>
  <c r="J23" i="17"/>
  <c r="K23" i="17"/>
  <c r="J12" i="7"/>
  <c r="J258" i="7" s="1"/>
  <c r="I258" i="7" s="1"/>
  <c r="K258" i="7" s="1"/>
  <c r="J257" i="7"/>
  <c r="I257" i="7" s="1"/>
  <c r="K257" i="7" s="1"/>
  <c r="O255" i="7"/>
  <c r="P255" i="7" s="1"/>
  <c r="L255" i="7"/>
  <c r="M255" i="7" s="1"/>
  <c r="E256" i="7"/>
  <c r="F256" i="7" s="1"/>
  <c r="AA17" i="17"/>
  <c r="K17" i="17"/>
  <c r="X17" i="17"/>
  <c r="Y17" i="17" s="1"/>
  <c r="J17" i="17"/>
  <c r="D20" i="17"/>
  <c r="J20" i="17"/>
  <c r="K20" i="17"/>
  <c r="X20" i="17"/>
  <c r="Y20" i="17" s="1"/>
  <c r="F8" i="17"/>
  <c r="E215" i="7"/>
  <c r="F215" i="7" s="1"/>
  <c r="L50" i="7"/>
  <c r="L214" i="7"/>
  <c r="M214" i="7" s="1"/>
  <c r="L132" i="7"/>
  <c r="M132" i="7" s="1"/>
  <c r="L91" i="7"/>
  <c r="N91" i="7" s="1"/>
  <c r="L173" i="7"/>
  <c r="M173" i="7" s="1"/>
  <c r="N9" i="7"/>
  <c r="M9" i="7"/>
  <c r="AA9" i="7"/>
  <c r="G9" i="7"/>
  <c r="O50" i="7"/>
  <c r="P50" i="7" s="1"/>
  <c r="O214" i="7"/>
  <c r="P214" i="7" s="1"/>
  <c r="O173" i="7"/>
  <c r="P173" i="7" s="1"/>
  <c r="O132" i="7"/>
  <c r="P132" i="7" s="1"/>
  <c r="P9" i="7"/>
  <c r="Q9" i="7"/>
  <c r="O91" i="7"/>
  <c r="P91" i="7" s="1"/>
  <c r="J52" i="7"/>
  <c r="J216" i="7"/>
  <c r="J93" i="7"/>
  <c r="J134" i="7"/>
  <c r="I11" i="7"/>
  <c r="J175" i="7"/>
  <c r="O10" i="7"/>
  <c r="L10" i="7"/>
  <c r="K10" i="7"/>
  <c r="R10" i="7"/>
  <c r="E50" i="7"/>
  <c r="M50" i="7" l="1"/>
  <c r="F50" i="7"/>
  <c r="Q255" i="7"/>
  <c r="R256" i="7"/>
  <c r="S256" i="7" s="1"/>
  <c r="N255" i="7"/>
  <c r="L256" i="7"/>
  <c r="M256" i="7" s="1"/>
  <c r="O256" i="7"/>
  <c r="P256" i="7" s="1"/>
  <c r="AA255" i="7"/>
  <c r="AB255" i="7" s="1"/>
  <c r="G257" i="7"/>
  <c r="H257" i="7" s="1"/>
  <c r="C257" i="7" s="1"/>
  <c r="D257" i="7" s="1"/>
  <c r="G258" i="7"/>
  <c r="H258" i="7" s="1"/>
  <c r="I216" i="7"/>
  <c r="K216" i="7" s="1"/>
  <c r="G37" i="17"/>
  <c r="I175" i="7"/>
  <c r="G34" i="17"/>
  <c r="G40" i="17"/>
  <c r="H40" i="17" s="1"/>
  <c r="I52" i="7"/>
  <c r="K52" i="7" s="1"/>
  <c r="G52" i="7" s="1"/>
  <c r="H52" i="7" s="1"/>
  <c r="C52" i="7" s="1"/>
  <c r="G25" i="17"/>
  <c r="I134" i="7"/>
  <c r="G31" i="17"/>
  <c r="I93" i="7"/>
  <c r="G28" i="17"/>
  <c r="F20" i="17"/>
  <c r="AA11" i="17"/>
  <c r="X11" i="17"/>
  <c r="Y11" i="17" s="1"/>
  <c r="J11" i="17"/>
  <c r="K11" i="17"/>
  <c r="J14" i="17"/>
  <c r="X14" i="17"/>
  <c r="Y14" i="17" s="1"/>
  <c r="AA14" i="17"/>
  <c r="K14" i="17"/>
  <c r="J8" i="17"/>
  <c r="X8" i="17"/>
  <c r="Y8" i="17" s="1"/>
  <c r="Z8" i="17"/>
  <c r="AA8" i="17" s="1"/>
  <c r="K8" i="17"/>
  <c r="Q91" i="7"/>
  <c r="Q50" i="7"/>
  <c r="N132" i="7"/>
  <c r="Q173" i="7"/>
  <c r="Q214" i="7"/>
  <c r="K11" i="7"/>
  <c r="R11" i="7"/>
  <c r="AA50" i="7"/>
  <c r="AB50" i="7" s="1"/>
  <c r="AA214" i="7"/>
  <c r="AB214" i="7" s="1"/>
  <c r="AA91" i="7"/>
  <c r="AA173" i="7"/>
  <c r="AA132" i="7"/>
  <c r="AB132" i="7" s="1"/>
  <c r="AC9" i="7"/>
  <c r="AB9" i="7"/>
  <c r="Q132" i="7"/>
  <c r="R51" i="7"/>
  <c r="R215" i="7"/>
  <c r="S215" i="7" s="1"/>
  <c r="R174" i="7"/>
  <c r="S174" i="7" s="1"/>
  <c r="R92" i="7"/>
  <c r="S92" i="7" s="1"/>
  <c r="R133" i="7"/>
  <c r="S133" i="7" s="1"/>
  <c r="T10" i="7"/>
  <c r="S10" i="7"/>
  <c r="E51" i="7"/>
  <c r="G10" i="7"/>
  <c r="H10" i="7" s="1"/>
  <c r="N214" i="7"/>
  <c r="L51" i="7"/>
  <c r="L215" i="7"/>
  <c r="M215" i="7" s="1"/>
  <c r="L133" i="7"/>
  <c r="M133" i="7" s="1"/>
  <c r="L174" i="7"/>
  <c r="M174" i="7" s="1"/>
  <c r="L92" i="7"/>
  <c r="N92" i="7" s="1"/>
  <c r="M10" i="7"/>
  <c r="N10" i="7"/>
  <c r="O51" i="7"/>
  <c r="O215" i="7"/>
  <c r="P215" i="7" s="1"/>
  <c r="O174" i="7"/>
  <c r="P174" i="7" s="1"/>
  <c r="O92" i="7"/>
  <c r="P92" i="7" s="1"/>
  <c r="P10" i="7"/>
  <c r="Q10" i="7"/>
  <c r="O133" i="7"/>
  <c r="P133" i="7" s="1"/>
  <c r="H9" i="7"/>
  <c r="E9" i="7"/>
  <c r="F9" i="7" s="1"/>
  <c r="N173" i="7"/>
  <c r="N50" i="7"/>
  <c r="F51" i="7" l="1"/>
  <c r="M51" i="7"/>
  <c r="N256" i="7"/>
  <c r="E258" i="7"/>
  <c r="F258" i="7" s="1"/>
  <c r="R257" i="7"/>
  <c r="S257" i="7" s="1"/>
  <c r="Q256" i="7"/>
  <c r="E257" i="7"/>
  <c r="F257" i="7" s="1"/>
  <c r="T256" i="7"/>
  <c r="AC255" i="7"/>
  <c r="C40" i="17"/>
  <c r="D40" i="17" s="1"/>
  <c r="D52" i="7"/>
  <c r="C25" i="17"/>
  <c r="H37" i="17"/>
  <c r="H34" i="17"/>
  <c r="H31" i="17"/>
  <c r="H28" i="17"/>
  <c r="H25" i="17"/>
  <c r="T92" i="7"/>
  <c r="N133" i="7"/>
  <c r="Q215" i="7"/>
  <c r="N174" i="7"/>
  <c r="E52" i="7"/>
  <c r="T133" i="7"/>
  <c r="Q92" i="7"/>
  <c r="AC132" i="7"/>
  <c r="T215" i="7"/>
  <c r="T174" i="7"/>
  <c r="AC214" i="7"/>
  <c r="Q174" i="7"/>
  <c r="N215" i="7"/>
  <c r="N51" i="7"/>
  <c r="G11" i="7"/>
  <c r="H11" i="7" s="1"/>
  <c r="C11" i="7" s="1"/>
  <c r="D11" i="7" s="1"/>
  <c r="T51" i="7"/>
  <c r="S51" i="7"/>
  <c r="Q51" i="7"/>
  <c r="P51" i="7"/>
  <c r="J53" i="7"/>
  <c r="I53" i="7" s="1"/>
  <c r="K53" i="7" s="1"/>
  <c r="J94" i="7"/>
  <c r="I94" i="7" s="1"/>
  <c r="J135" i="7"/>
  <c r="I135" i="7" s="1"/>
  <c r="J176" i="7"/>
  <c r="I176" i="7" s="1"/>
  <c r="J217" i="7"/>
  <c r="I217" i="7" s="1"/>
  <c r="J13" i="7"/>
  <c r="I12" i="7"/>
  <c r="AB91" i="7"/>
  <c r="AC91" i="7"/>
  <c r="AC173" i="7"/>
  <c r="AB173" i="7"/>
  <c r="G216" i="7"/>
  <c r="H216" i="7" s="1"/>
  <c r="C216" i="7" s="1"/>
  <c r="AC50" i="7"/>
  <c r="Q133" i="7"/>
  <c r="E10" i="7"/>
  <c r="F10" i="7" s="1"/>
  <c r="R52" i="7"/>
  <c r="R216" i="7"/>
  <c r="O37" i="17" s="1"/>
  <c r="Z37" i="17" s="1"/>
  <c r="R175" i="7"/>
  <c r="O34" i="17" s="1"/>
  <c r="Z34" i="17" s="1"/>
  <c r="R93" i="7"/>
  <c r="O28" i="17" s="1"/>
  <c r="R134" i="7"/>
  <c r="O31" i="17" s="1"/>
  <c r="Z31" i="17" s="1"/>
  <c r="T11" i="7"/>
  <c r="S11" i="7"/>
  <c r="O40" i="17" l="1"/>
  <c r="Z40" i="17" s="1"/>
  <c r="AA40" i="17" s="1"/>
  <c r="T257" i="7"/>
  <c r="J14" i="7"/>
  <c r="J260" i="7" s="1"/>
  <c r="I260" i="7" s="1"/>
  <c r="K260" i="7" s="1"/>
  <c r="J259" i="7"/>
  <c r="I259" i="7" s="1"/>
  <c r="K259" i="7" s="1"/>
  <c r="S52" i="7"/>
  <c r="O25" i="17"/>
  <c r="Z25" i="17" s="1"/>
  <c r="E40" i="17"/>
  <c r="F40" i="17" s="1"/>
  <c r="F52" i="7"/>
  <c r="E25" i="17"/>
  <c r="D216" i="7"/>
  <c r="C37" i="17"/>
  <c r="D37" i="17" s="1"/>
  <c r="D25" i="17"/>
  <c r="E216" i="7"/>
  <c r="S175" i="7"/>
  <c r="T175" i="7"/>
  <c r="K217" i="7"/>
  <c r="G217" i="7" s="1"/>
  <c r="H217" i="7" s="1"/>
  <c r="S216" i="7"/>
  <c r="T216" i="7"/>
  <c r="T52" i="7"/>
  <c r="G53" i="7"/>
  <c r="H53" i="7" s="1"/>
  <c r="S134" i="7"/>
  <c r="T134" i="7"/>
  <c r="K12" i="7"/>
  <c r="G12" i="7" s="1"/>
  <c r="H12" i="7" s="1"/>
  <c r="R12" i="7"/>
  <c r="E11" i="7"/>
  <c r="F11" i="7" s="1"/>
  <c r="S93" i="7"/>
  <c r="T93" i="7"/>
  <c r="J54" i="7"/>
  <c r="J218" i="7"/>
  <c r="J136" i="7"/>
  <c r="J177" i="7"/>
  <c r="I13" i="7"/>
  <c r="J95" i="7"/>
  <c r="X13" i="7" l="1"/>
  <c r="X177" i="7" s="1"/>
  <c r="U58" i="17" s="1"/>
  <c r="U13" i="7"/>
  <c r="U54" i="7" s="1"/>
  <c r="P40" i="17"/>
  <c r="X40" i="17"/>
  <c r="Y40" i="17" s="1"/>
  <c r="Q40" i="17"/>
  <c r="R258" i="7"/>
  <c r="S258" i="7" s="1"/>
  <c r="G259" i="7"/>
  <c r="H259" i="7" s="1"/>
  <c r="C259" i="7" s="1"/>
  <c r="D259" i="7" s="1"/>
  <c r="G260" i="7"/>
  <c r="H260" i="7" s="1"/>
  <c r="I95" i="7"/>
  <c r="G48" i="17"/>
  <c r="G68" i="17"/>
  <c r="H68" i="17" s="1"/>
  <c r="I177" i="7"/>
  <c r="G58" i="17"/>
  <c r="I136" i="7"/>
  <c r="G53" i="17"/>
  <c r="F216" i="7"/>
  <c r="E37" i="17"/>
  <c r="F37" i="17" s="1"/>
  <c r="I218" i="7"/>
  <c r="K218" i="7" s="1"/>
  <c r="G218" i="7" s="1"/>
  <c r="H218" i="7" s="1"/>
  <c r="C218" i="7" s="1"/>
  <c r="G63" i="17"/>
  <c r="I54" i="7"/>
  <c r="K54" i="7" s="1"/>
  <c r="G54" i="7" s="1"/>
  <c r="H54" i="7" s="1"/>
  <c r="C54" i="7" s="1"/>
  <c r="G43" i="17"/>
  <c r="Z28" i="17"/>
  <c r="AA28" i="17" s="1"/>
  <c r="P28" i="17"/>
  <c r="Q28" i="17"/>
  <c r="X28" i="17"/>
  <c r="Y28" i="17" s="1"/>
  <c r="F25" i="17"/>
  <c r="E217" i="7"/>
  <c r="F217" i="7" s="1"/>
  <c r="E12" i="7"/>
  <c r="F12" i="7" s="1"/>
  <c r="E53" i="7"/>
  <c r="F53" i="7" s="1"/>
  <c r="K13" i="7"/>
  <c r="R53" i="7"/>
  <c r="S53" i="7" s="1"/>
  <c r="R217" i="7"/>
  <c r="S217" i="7" s="1"/>
  <c r="R176" i="7"/>
  <c r="R135" i="7"/>
  <c r="R94" i="7"/>
  <c r="S94" i="7" s="1"/>
  <c r="T12" i="7"/>
  <c r="S12" i="7"/>
  <c r="V58" i="17" l="1"/>
  <c r="W58" i="17"/>
  <c r="U136" i="7"/>
  <c r="R53" i="17" s="1"/>
  <c r="U95" i="7"/>
  <c r="W95" i="7" s="1"/>
  <c r="U177" i="7"/>
  <c r="U218" i="7"/>
  <c r="X218" i="7"/>
  <c r="U63" i="17" s="1"/>
  <c r="X136" i="7"/>
  <c r="U53" i="17" s="1"/>
  <c r="X95" i="7"/>
  <c r="X259" i="7"/>
  <c r="Y259" i="7" s="1"/>
  <c r="Z13" i="7"/>
  <c r="Y13" i="7"/>
  <c r="T258" i="7"/>
  <c r="E218" i="7"/>
  <c r="E63" i="17" s="1"/>
  <c r="E259" i="7"/>
  <c r="F259" i="7" s="1"/>
  <c r="U259" i="7"/>
  <c r="V259" i="7" s="1"/>
  <c r="E260" i="7"/>
  <c r="F260" i="7" s="1"/>
  <c r="D54" i="7"/>
  <c r="C43" i="17"/>
  <c r="D218" i="7"/>
  <c r="C63" i="17"/>
  <c r="C68" i="17"/>
  <c r="D68" i="17" s="1"/>
  <c r="H58" i="17"/>
  <c r="H53" i="17"/>
  <c r="H63" i="17"/>
  <c r="P31" i="17"/>
  <c r="X31" i="17"/>
  <c r="Y31" i="17" s="1"/>
  <c r="Q31" i="17"/>
  <c r="AA31" i="17"/>
  <c r="X37" i="17"/>
  <c r="Y37" i="17" s="1"/>
  <c r="P37" i="17"/>
  <c r="Q37" i="17"/>
  <c r="AA37" i="17"/>
  <c r="X34" i="17"/>
  <c r="Y34" i="17" s="1"/>
  <c r="Q34" i="17"/>
  <c r="P34" i="17"/>
  <c r="AA34" i="17"/>
  <c r="H48" i="17"/>
  <c r="H43" i="17"/>
  <c r="Q25" i="17"/>
  <c r="X25" i="17"/>
  <c r="Y25" i="17" s="1"/>
  <c r="AA25" i="17"/>
  <c r="P25" i="17"/>
  <c r="T94" i="7"/>
  <c r="E54" i="7"/>
  <c r="T53" i="7"/>
  <c r="T217" i="7"/>
  <c r="J55" i="7"/>
  <c r="I55" i="7" s="1"/>
  <c r="K55" i="7" s="1"/>
  <c r="J137" i="7"/>
  <c r="I137" i="7" s="1"/>
  <c r="J219" i="7"/>
  <c r="I219" i="7" s="1"/>
  <c r="J178" i="7"/>
  <c r="I178" i="7" s="1"/>
  <c r="J96" i="7"/>
  <c r="I96" i="7" s="1"/>
  <c r="I14" i="7"/>
  <c r="J15" i="7"/>
  <c r="J261" i="7" s="1"/>
  <c r="I261" i="7" s="1"/>
  <c r="K261" i="7" s="1"/>
  <c r="S135" i="7"/>
  <c r="T135" i="7"/>
  <c r="S176" i="7"/>
  <c r="T176" i="7"/>
  <c r="G13" i="7"/>
  <c r="H13" i="7" s="1"/>
  <c r="C13" i="7" s="1"/>
  <c r="D13" i="7" s="1"/>
  <c r="W13" i="7"/>
  <c r="V13" i="7"/>
  <c r="Z53" i="17" l="1"/>
  <c r="AA53" i="17" s="1"/>
  <c r="T53" i="17"/>
  <c r="V63" i="17"/>
  <c r="W63" i="17"/>
  <c r="W53" i="17"/>
  <c r="V53" i="17"/>
  <c r="Y95" i="7"/>
  <c r="U48" i="17"/>
  <c r="X53" i="17"/>
  <c r="Y53" i="17" s="1"/>
  <c r="Z95" i="7"/>
  <c r="Z136" i="7"/>
  <c r="Y136" i="7"/>
  <c r="Z218" i="7"/>
  <c r="Y218" i="7"/>
  <c r="Z177" i="7"/>
  <c r="Y177" i="7"/>
  <c r="W218" i="7"/>
  <c r="V218" i="7"/>
  <c r="W177" i="7"/>
  <c r="V177" i="7"/>
  <c r="V136" i="7"/>
  <c r="W136" i="7"/>
  <c r="Z259" i="7"/>
  <c r="F218" i="7"/>
  <c r="R68" i="17"/>
  <c r="W259" i="7"/>
  <c r="G261" i="7"/>
  <c r="H261" i="7" s="1"/>
  <c r="E68" i="17"/>
  <c r="F68" i="17" s="1"/>
  <c r="R58" i="17"/>
  <c r="R63" i="17"/>
  <c r="Z63" i="17" s="1"/>
  <c r="V95" i="7"/>
  <c r="R48" i="17"/>
  <c r="V54" i="7"/>
  <c r="R43" i="17"/>
  <c r="F54" i="7"/>
  <c r="E43" i="17"/>
  <c r="D63" i="17"/>
  <c r="D43" i="17"/>
  <c r="E13" i="7"/>
  <c r="F13" i="7" s="1"/>
  <c r="K219" i="7"/>
  <c r="G219" i="7" s="1"/>
  <c r="H219" i="7" s="1"/>
  <c r="G55" i="7"/>
  <c r="H55" i="7" s="1"/>
  <c r="J56" i="7"/>
  <c r="I56" i="7" s="1"/>
  <c r="K56" i="7" s="1"/>
  <c r="J138" i="7"/>
  <c r="I138" i="7" s="1"/>
  <c r="J97" i="7"/>
  <c r="I97" i="7" s="1"/>
  <c r="J179" i="7"/>
  <c r="I179" i="7" s="1"/>
  <c r="J16" i="7"/>
  <c r="J262" i="7" s="1"/>
  <c r="I262" i="7" s="1"/>
  <c r="K262" i="7" s="1"/>
  <c r="I15" i="7"/>
  <c r="J220" i="7"/>
  <c r="I220" i="7" s="1"/>
  <c r="X14" i="7"/>
  <c r="U14" i="7"/>
  <c r="K14" i="7"/>
  <c r="T63" i="17" l="1"/>
  <c r="AA63" i="17"/>
  <c r="X63" i="17"/>
  <c r="Y63" i="17" s="1"/>
  <c r="X58" i="17"/>
  <c r="Y58" i="17" s="1"/>
  <c r="Z58" i="17"/>
  <c r="AA58" i="17" s="1"/>
  <c r="T58" i="17"/>
  <c r="Z48" i="17"/>
  <c r="AA48" i="17" s="1"/>
  <c r="X48" i="17"/>
  <c r="Y48" i="17" s="1"/>
  <c r="W48" i="17"/>
  <c r="V48" i="17"/>
  <c r="T48" i="17"/>
  <c r="G262" i="7"/>
  <c r="H262" i="7" s="1"/>
  <c r="U260" i="7"/>
  <c r="V260" i="7" s="1"/>
  <c r="X260" i="7"/>
  <c r="Y260" i="7" s="1"/>
  <c r="E261" i="7"/>
  <c r="F261" i="7" s="1"/>
  <c r="F63" i="17"/>
  <c r="S68" i="17"/>
  <c r="Z68" i="17"/>
  <c r="AA68" i="17" s="1"/>
  <c r="X68" i="17"/>
  <c r="Y68" i="17" s="1"/>
  <c r="T68" i="17"/>
  <c r="S63" i="17"/>
  <c r="S58" i="17"/>
  <c r="T43" i="17"/>
  <c r="F43" i="17"/>
  <c r="E219" i="7"/>
  <c r="F219" i="7" s="1"/>
  <c r="E55" i="7"/>
  <c r="F55" i="7" s="1"/>
  <c r="U55" i="7"/>
  <c r="V55" i="7" s="1"/>
  <c r="U96" i="7"/>
  <c r="V96" i="7" s="1"/>
  <c r="V14" i="7"/>
  <c r="W14" i="7"/>
  <c r="U178" i="7"/>
  <c r="U137" i="7"/>
  <c r="V137" i="7" s="1"/>
  <c r="U219" i="7"/>
  <c r="X55" i="7"/>
  <c r="X178" i="7"/>
  <c r="X137" i="7"/>
  <c r="X96" i="7"/>
  <c r="Y96" i="7" s="1"/>
  <c r="X219" i="7"/>
  <c r="Y219" i="7" s="1"/>
  <c r="Z14" i="7"/>
  <c r="Y14" i="7"/>
  <c r="G56" i="7"/>
  <c r="H56" i="7" s="1"/>
  <c r="K220" i="7"/>
  <c r="G220" i="7" s="1"/>
  <c r="H220" i="7" s="1"/>
  <c r="X15" i="7"/>
  <c r="U15" i="7"/>
  <c r="K15" i="7"/>
  <c r="G15" i="7" s="1"/>
  <c r="H15" i="7" s="1"/>
  <c r="G14" i="7"/>
  <c r="H14" i="7" s="1"/>
  <c r="J57" i="7"/>
  <c r="I57" i="7" s="1"/>
  <c r="K57" i="7" s="1"/>
  <c r="J17" i="7"/>
  <c r="J139" i="7"/>
  <c r="I139" i="7" s="1"/>
  <c r="J180" i="7"/>
  <c r="I180" i="7" s="1"/>
  <c r="J98" i="7"/>
  <c r="I98" i="7" s="1"/>
  <c r="J221" i="7"/>
  <c r="I221" i="7" s="1"/>
  <c r="I16" i="7"/>
  <c r="Z260" i="7" l="1"/>
  <c r="W260" i="7"/>
  <c r="E262" i="7"/>
  <c r="F262" i="7" s="1"/>
  <c r="X261" i="7"/>
  <c r="Y261" i="7" s="1"/>
  <c r="J18" i="7"/>
  <c r="J264" i="7" s="1"/>
  <c r="I264" i="7" s="1"/>
  <c r="K264" i="7" s="1"/>
  <c r="J263" i="7"/>
  <c r="I263" i="7" s="1"/>
  <c r="K263" i="7" s="1"/>
  <c r="U261" i="7"/>
  <c r="V261" i="7" s="1"/>
  <c r="S53" i="17"/>
  <c r="S48" i="17"/>
  <c r="S43" i="17"/>
  <c r="Z219" i="7"/>
  <c r="W137" i="7"/>
  <c r="E14" i="7"/>
  <c r="F14" i="7" s="1"/>
  <c r="Z96" i="7"/>
  <c r="W96" i="7"/>
  <c r="E56" i="7"/>
  <c r="F56" i="7" s="1"/>
  <c r="E15" i="7"/>
  <c r="F15" i="7" s="1"/>
  <c r="Z55" i="7"/>
  <c r="Y55" i="7"/>
  <c r="V219" i="7"/>
  <c r="W219" i="7"/>
  <c r="W55" i="7"/>
  <c r="J58" i="7"/>
  <c r="J140" i="7"/>
  <c r="J181" i="7"/>
  <c r="J99" i="7"/>
  <c r="J222" i="7"/>
  <c r="I17" i="7"/>
  <c r="U56" i="7"/>
  <c r="U220" i="7"/>
  <c r="U97" i="7"/>
  <c r="V15" i="7"/>
  <c r="U179" i="7"/>
  <c r="W15" i="7"/>
  <c r="U138" i="7"/>
  <c r="G57" i="7"/>
  <c r="H57" i="7" s="1"/>
  <c r="X56" i="7"/>
  <c r="Y56" i="7" s="1"/>
  <c r="X179" i="7"/>
  <c r="X220" i="7"/>
  <c r="X97" i="7"/>
  <c r="Y97" i="7" s="1"/>
  <c r="X138" i="7"/>
  <c r="Y138" i="7" s="1"/>
  <c r="Z15" i="7"/>
  <c r="Y15" i="7"/>
  <c r="V178" i="7"/>
  <c r="W178" i="7"/>
  <c r="U16" i="7"/>
  <c r="K16" i="7"/>
  <c r="X16" i="7"/>
  <c r="Y137" i="7"/>
  <c r="Z137" i="7"/>
  <c r="E220" i="7"/>
  <c r="F220" i="7" s="1"/>
  <c r="K221" i="7"/>
  <c r="Y178" i="7"/>
  <c r="Z178" i="7"/>
  <c r="W261" i="7" l="1"/>
  <c r="Z261" i="7"/>
  <c r="X262" i="7"/>
  <c r="Y262" i="7" s="1"/>
  <c r="G264" i="7"/>
  <c r="H264" i="7" s="1"/>
  <c r="U262" i="7"/>
  <c r="V262" i="7" s="1"/>
  <c r="G263" i="7"/>
  <c r="H263" i="7" s="1"/>
  <c r="C263" i="7" s="1"/>
  <c r="D263" i="7" s="1"/>
  <c r="I181" i="7"/>
  <c r="G59" i="17"/>
  <c r="I222" i="7"/>
  <c r="K222" i="7" s="1"/>
  <c r="G64" i="17"/>
  <c r="G69" i="17"/>
  <c r="H69" i="17" s="1"/>
  <c r="I58" i="7"/>
  <c r="K58" i="7" s="1"/>
  <c r="G58" i="7" s="1"/>
  <c r="H58" i="7" s="1"/>
  <c r="C58" i="7" s="1"/>
  <c r="G44" i="17"/>
  <c r="I99" i="7"/>
  <c r="G49" i="17"/>
  <c r="I140" i="7"/>
  <c r="G54" i="17"/>
  <c r="H54" i="17" s="1"/>
  <c r="Z56" i="7"/>
  <c r="Z138" i="7"/>
  <c r="E57" i="7"/>
  <c r="F57" i="7" s="1"/>
  <c r="V97" i="7"/>
  <c r="W97" i="7"/>
  <c r="X57" i="7"/>
  <c r="Y57" i="7" s="1"/>
  <c r="X180" i="7"/>
  <c r="Y180" i="7" s="1"/>
  <c r="X221" i="7"/>
  <c r="Y221" i="7" s="1"/>
  <c r="X98" i="7"/>
  <c r="Y98" i="7" s="1"/>
  <c r="X139" i="7"/>
  <c r="Y139" i="7" s="1"/>
  <c r="Z16" i="7"/>
  <c r="Y16" i="7"/>
  <c r="G221" i="7"/>
  <c r="H221" i="7" s="1"/>
  <c r="G16" i="7"/>
  <c r="H16" i="7" s="1"/>
  <c r="W56" i="7"/>
  <c r="V56" i="7"/>
  <c r="U57" i="7"/>
  <c r="U180" i="7"/>
  <c r="U139" i="7"/>
  <c r="V139" i="7" s="1"/>
  <c r="W16" i="7"/>
  <c r="V16" i="7"/>
  <c r="U98" i="7"/>
  <c r="U221" i="7"/>
  <c r="Y220" i="7"/>
  <c r="Z220" i="7"/>
  <c r="W138" i="7"/>
  <c r="V138" i="7"/>
  <c r="X17" i="7"/>
  <c r="X99" i="7" s="1"/>
  <c r="K17" i="7"/>
  <c r="G17" i="7" s="1"/>
  <c r="H17" i="7" s="1"/>
  <c r="C17" i="7" s="1"/>
  <c r="D17" i="7" s="1"/>
  <c r="U17" i="7"/>
  <c r="U99" i="7" s="1"/>
  <c r="W220" i="7"/>
  <c r="V220" i="7"/>
  <c r="Y179" i="7"/>
  <c r="Z179" i="7"/>
  <c r="V179" i="7"/>
  <c r="W179" i="7"/>
  <c r="Z97" i="7"/>
  <c r="U181" i="7" l="1"/>
  <c r="R59" i="17" s="1"/>
  <c r="X181" i="7"/>
  <c r="W262" i="7"/>
  <c r="Z262" i="7"/>
  <c r="E263" i="7"/>
  <c r="F263" i="7" s="1"/>
  <c r="E264" i="7"/>
  <c r="F264" i="7" s="1"/>
  <c r="X263" i="7"/>
  <c r="Y263" i="7" s="1"/>
  <c r="U263" i="7"/>
  <c r="V263" i="7" s="1"/>
  <c r="D58" i="7"/>
  <c r="C44" i="17"/>
  <c r="C69" i="17"/>
  <c r="D69" i="17" s="1"/>
  <c r="H64" i="17"/>
  <c r="H59" i="17"/>
  <c r="H49" i="17"/>
  <c r="H44" i="17"/>
  <c r="Z180" i="7"/>
  <c r="Z139" i="7"/>
  <c r="Z98" i="7"/>
  <c r="Z221" i="7"/>
  <c r="E58" i="7"/>
  <c r="X58" i="7"/>
  <c r="X222" i="7"/>
  <c r="Y222" i="7" s="1"/>
  <c r="X140" i="7"/>
  <c r="Y140" i="7" s="1"/>
  <c r="Y17" i="7"/>
  <c r="Z17" i="7"/>
  <c r="Z57" i="7"/>
  <c r="J59" i="7"/>
  <c r="I59" i="7" s="1"/>
  <c r="K59" i="7" s="1"/>
  <c r="J223" i="7"/>
  <c r="I223" i="7" s="1"/>
  <c r="K223" i="7" s="1"/>
  <c r="I18" i="7"/>
  <c r="J100" i="7"/>
  <c r="I100" i="7" s="1"/>
  <c r="J19" i="7"/>
  <c r="J265" i="7" s="1"/>
  <c r="I265" i="7" s="1"/>
  <c r="K265" i="7" s="1"/>
  <c r="J182" i="7"/>
  <c r="I182" i="7" s="1"/>
  <c r="J141" i="7"/>
  <c r="I141" i="7" s="1"/>
  <c r="E17" i="7"/>
  <c r="F17" i="7" s="1"/>
  <c r="G222" i="7"/>
  <c r="H222" i="7" s="1"/>
  <c r="C222" i="7" s="1"/>
  <c r="V180" i="7"/>
  <c r="W180" i="7"/>
  <c r="W139" i="7"/>
  <c r="E16" i="7"/>
  <c r="F16" i="7" s="1"/>
  <c r="V221" i="7"/>
  <c r="W221" i="7"/>
  <c r="W57" i="7"/>
  <c r="V57" i="7"/>
  <c r="U58" i="7"/>
  <c r="U222" i="7"/>
  <c r="R64" i="17" s="1"/>
  <c r="W17" i="7"/>
  <c r="R49" i="17"/>
  <c r="V17" i="7"/>
  <c r="U140" i="7"/>
  <c r="R54" i="17" s="1"/>
  <c r="Z54" i="17" s="1"/>
  <c r="V98" i="7"/>
  <c r="W98" i="7"/>
  <c r="E221" i="7"/>
  <c r="F221" i="7" s="1"/>
  <c r="R69" i="17" l="1"/>
  <c r="W263" i="7"/>
  <c r="Z263" i="7"/>
  <c r="G265" i="7"/>
  <c r="H265" i="7" s="1"/>
  <c r="E69" i="17"/>
  <c r="F69" i="17" s="1"/>
  <c r="D222" i="7"/>
  <c r="C64" i="17"/>
  <c r="D64" i="17" s="1"/>
  <c r="V58" i="7"/>
  <c r="R44" i="17"/>
  <c r="Z44" i="17" s="1"/>
  <c r="F58" i="7"/>
  <c r="E44" i="17"/>
  <c r="D44" i="17"/>
  <c r="Z140" i="7"/>
  <c r="E222" i="7"/>
  <c r="V140" i="7"/>
  <c r="W140" i="7"/>
  <c r="V222" i="7"/>
  <c r="W222" i="7"/>
  <c r="G223" i="7"/>
  <c r="H223" i="7" s="1"/>
  <c r="V99" i="7"/>
  <c r="W99" i="7"/>
  <c r="J60" i="7"/>
  <c r="I60" i="7" s="1"/>
  <c r="K60" i="7" s="1"/>
  <c r="J224" i="7"/>
  <c r="I224" i="7" s="1"/>
  <c r="K224" i="7" s="1"/>
  <c r="G224" i="7" s="1"/>
  <c r="H224" i="7" s="1"/>
  <c r="J142" i="7"/>
  <c r="I142" i="7" s="1"/>
  <c r="J20" i="7"/>
  <c r="J266" i="7" s="1"/>
  <c r="I266" i="7" s="1"/>
  <c r="K266" i="7" s="1"/>
  <c r="I19" i="7"/>
  <c r="J183" i="7"/>
  <c r="I183" i="7" s="1"/>
  <c r="J101" i="7"/>
  <c r="I101" i="7" s="1"/>
  <c r="Y181" i="7"/>
  <c r="Z181" i="7"/>
  <c r="K18" i="7"/>
  <c r="AA18" i="7"/>
  <c r="AD18" i="7"/>
  <c r="Z222" i="7"/>
  <c r="Y99" i="7"/>
  <c r="Z99" i="7"/>
  <c r="V181" i="7"/>
  <c r="W181" i="7"/>
  <c r="Z58" i="7"/>
  <c r="Y58" i="7"/>
  <c r="W58" i="7"/>
  <c r="G59" i="7"/>
  <c r="H59" i="7" s="1"/>
  <c r="X44" i="17" l="1"/>
  <c r="G266" i="7"/>
  <c r="H266" i="7" s="1"/>
  <c r="AD264" i="7"/>
  <c r="AE264" i="7" s="1"/>
  <c r="AA264" i="7"/>
  <c r="AB264" i="7" s="1"/>
  <c r="E265" i="7"/>
  <c r="F265" i="7" s="1"/>
  <c r="F222" i="7"/>
  <c r="E64" i="17"/>
  <c r="F64" i="17" s="1"/>
  <c r="S69" i="17"/>
  <c r="T69" i="17"/>
  <c r="X69" i="17"/>
  <c r="X59" i="17"/>
  <c r="S59" i="17"/>
  <c r="T59" i="17"/>
  <c r="X49" i="17"/>
  <c r="S49" i="17"/>
  <c r="T49" i="17"/>
  <c r="F44" i="17"/>
  <c r="E224" i="7"/>
  <c r="F224" i="7" s="1"/>
  <c r="K19" i="7"/>
  <c r="AD19" i="7"/>
  <c r="AA19" i="7"/>
  <c r="AA59" i="7"/>
  <c r="AB59" i="7" s="1"/>
  <c r="AA182" i="7"/>
  <c r="AB182" i="7" s="1"/>
  <c r="AA223" i="7"/>
  <c r="AB223" i="7" s="1"/>
  <c r="AA100" i="7"/>
  <c r="AB100" i="7" s="1"/>
  <c r="AA141" i="7"/>
  <c r="AB141" i="7" s="1"/>
  <c r="AC18" i="7"/>
  <c r="AB18" i="7"/>
  <c r="J61" i="7"/>
  <c r="I61" i="7" s="1"/>
  <c r="K61" i="7" s="1"/>
  <c r="J102" i="7"/>
  <c r="I102" i="7" s="1"/>
  <c r="I20" i="7"/>
  <c r="J143" i="7"/>
  <c r="I143" i="7" s="1"/>
  <c r="J21" i="7"/>
  <c r="J267" i="7" s="1"/>
  <c r="I267" i="7" s="1"/>
  <c r="K267" i="7" s="1"/>
  <c r="J184" i="7"/>
  <c r="I184" i="7" s="1"/>
  <c r="J225" i="7"/>
  <c r="I225" i="7" s="1"/>
  <c r="K225" i="7" s="1"/>
  <c r="G225" i="7" s="1"/>
  <c r="H225" i="7" s="1"/>
  <c r="AD59" i="7"/>
  <c r="AD223" i="7"/>
  <c r="AE223" i="7" s="1"/>
  <c r="AD141" i="7"/>
  <c r="AE141" i="7" s="1"/>
  <c r="AD100" i="7"/>
  <c r="AE100" i="7" s="1"/>
  <c r="AD182" i="7"/>
  <c r="AE182" i="7" s="1"/>
  <c r="AE18" i="7"/>
  <c r="AF18" i="7"/>
  <c r="E59" i="7"/>
  <c r="F59" i="7" s="1"/>
  <c r="G18" i="7"/>
  <c r="H18" i="7" s="1"/>
  <c r="G60" i="7"/>
  <c r="H60" i="7" s="1"/>
  <c r="E223" i="7"/>
  <c r="F223" i="7" s="1"/>
  <c r="AC264" i="7" l="1"/>
  <c r="E266" i="7"/>
  <c r="F266" i="7" s="1"/>
  <c r="AA265" i="7"/>
  <c r="AB265" i="7" s="1"/>
  <c r="AF264" i="7"/>
  <c r="G267" i="7"/>
  <c r="H267" i="7" s="1"/>
  <c r="AD265" i="7"/>
  <c r="AE265" i="7" s="1"/>
  <c r="Y69" i="17"/>
  <c r="Z69" i="17"/>
  <c r="AA69" i="17" s="1"/>
  <c r="AA44" i="17"/>
  <c r="T44" i="17"/>
  <c r="X64" i="17"/>
  <c r="Z64" i="17" s="1"/>
  <c r="S64" i="17"/>
  <c r="T64" i="17"/>
  <c r="Z59" i="17"/>
  <c r="AA59" i="17" s="1"/>
  <c r="Y59" i="17"/>
  <c r="S54" i="17"/>
  <c r="X54" i="17"/>
  <c r="T54" i="17"/>
  <c r="Y44" i="17"/>
  <c r="S44" i="17"/>
  <c r="Y49" i="17"/>
  <c r="Z49" i="17"/>
  <c r="AA49" i="17" s="1"/>
  <c r="AF141" i="7"/>
  <c r="E60" i="7"/>
  <c r="F60" i="7" s="1"/>
  <c r="E18" i="7"/>
  <c r="F18" i="7" s="1"/>
  <c r="AC100" i="7"/>
  <c r="AC59" i="7"/>
  <c r="AF223" i="7"/>
  <c r="AF182" i="7"/>
  <c r="AC141" i="7"/>
  <c r="R20" i="7"/>
  <c r="U20" i="7"/>
  <c r="X20" i="7"/>
  <c r="K20" i="7"/>
  <c r="G20" i="7" s="1"/>
  <c r="H20" i="7" s="1"/>
  <c r="AF59" i="7"/>
  <c r="AE59" i="7"/>
  <c r="G61" i="7"/>
  <c r="H61" i="7" s="1"/>
  <c r="AD60" i="7"/>
  <c r="AD224" i="7"/>
  <c r="AE224" i="7" s="1"/>
  <c r="AD183" i="7"/>
  <c r="AE183" i="7" s="1"/>
  <c r="AD101" i="7"/>
  <c r="AE101" i="7" s="1"/>
  <c r="AD142" i="7"/>
  <c r="AE142" i="7" s="1"/>
  <c r="AF19" i="7"/>
  <c r="AE19" i="7"/>
  <c r="G19" i="7"/>
  <c r="H19" i="7" s="1"/>
  <c r="AF100" i="7"/>
  <c r="AA60" i="7"/>
  <c r="AA224" i="7"/>
  <c r="AB224" i="7" s="1"/>
  <c r="AA183" i="7"/>
  <c r="AB183" i="7" s="1"/>
  <c r="AA142" i="7"/>
  <c r="AB142" i="7" s="1"/>
  <c r="AA101" i="7"/>
  <c r="AB101" i="7" s="1"/>
  <c r="AC19" i="7"/>
  <c r="AB19" i="7"/>
  <c r="AC223" i="7"/>
  <c r="J62" i="7"/>
  <c r="I62" i="7" s="1"/>
  <c r="K62" i="7" s="1"/>
  <c r="J144" i="7"/>
  <c r="I144" i="7" s="1"/>
  <c r="I21" i="7"/>
  <c r="J226" i="7"/>
  <c r="I226" i="7" s="1"/>
  <c r="K226" i="7" s="1"/>
  <c r="G226" i="7" s="1"/>
  <c r="H226" i="7" s="1"/>
  <c r="J103" i="7"/>
  <c r="I103" i="7" s="1"/>
  <c r="J22" i="7"/>
  <c r="J185" i="7"/>
  <c r="I185" i="7" s="1"/>
  <c r="AC182" i="7"/>
  <c r="E225" i="7"/>
  <c r="F225" i="7" s="1"/>
  <c r="AF265" i="7" l="1"/>
  <c r="AC265" i="7"/>
  <c r="R266" i="7"/>
  <c r="S266" i="7" s="1"/>
  <c r="E267" i="7"/>
  <c r="F267" i="7" s="1"/>
  <c r="J23" i="7"/>
  <c r="J227" i="7"/>
  <c r="I227" i="7" s="1"/>
  <c r="K227" i="7" s="1"/>
  <c r="J268" i="7"/>
  <c r="I268" i="7" s="1"/>
  <c r="K268" i="7" s="1"/>
  <c r="X266" i="7"/>
  <c r="Y266" i="7" s="1"/>
  <c r="U266" i="7"/>
  <c r="V266" i="7" s="1"/>
  <c r="Y54" i="17"/>
  <c r="AA54" i="17"/>
  <c r="Y64" i="17"/>
  <c r="AA64" i="17"/>
  <c r="AF142" i="7"/>
  <c r="AC224" i="7"/>
  <c r="E19" i="7"/>
  <c r="F19" i="7" s="1"/>
  <c r="E20" i="7"/>
  <c r="F20" i="7" s="1"/>
  <c r="AF224" i="7"/>
  <c r="E61" i="7"/>
  <c r="F61" i="7" s="1"/>
  <c r="E226" i="7"/>
  <c r="F226" i="7" s="1"/>
  <c r="J63" i="7"/>
  <c r="J186" i="7"/>
  <c r="J145" i="7"/>
  <c r="I22" i="7"/>
  <c r="K22" i="7" s="1"/>
  <c r="J104" i="7"/>
  <c r="AC101" i="7"/>
  <c r="AF101" i="7"/>
  <c r="X61" i="7"/>
  <c r="X225" i="7"/>
  <c r="Y225" i="7" s="1"/>
  <c r="X184" i="7"/>
  <c r="Y184" i="7" s="1"/>
  <c r="X143" i="7"/>
  <c r="Y143" i="7" s="1"/>
  <c r="X102" i="7"/>
  <c r="Y102" i="7" s="1"/>
  <c r="Y20" i="7"/>
  <c r="Z20" i="7"/>
  <c r="U61" i="7"/>
  <c r="V61" i="7" s="1"/>
  <c r="U225" i="7"/>
  <c r="V225" i="7" s="1"/>
  <c r="U184" i="7"/>
  <c r="V184" i="7" s="1"/>
  <c r="U143" i="7"/>
  <c r="V143" i="7" s="1"/>
  <c r="U102" i="7"/>
  <c r="V102" i="7" s="1"/>
  <c r="W20" i="7"/>
  <c r="V20" i="7"/>
  <c r="G62" i="7"/>
  <c r="H62" i="7" s="1"/>
  <c r="AC142" i="7"/>
  <c r="O21" i="7"/>
  <c r="K21" i="7"/>
  <c r="G21" i="7" s="1"/>
  <c r="H21" i="7" s="1"/>
  <c r="L21" i="7"/>
  <c r="AC183" i="7"/>
  <c r="AC60" i="7"/>
  <c r="AB60" i="7"/>
  <c r="AF183" i="7"/>
  <c r="AF60" i="7"/>
  <c r="AE60" i="7"/>
  <c r="R61" i="7"/>
  <c r="R225" i="7"/>
  <c r="S225" i="7" s="1"/>
  <c r="R184" i="7"/>
  <c r="S184" i="7" s="1"/>
  <c r="R143" i="7"/>
  <c r="S143" i="7" s="1"/>
  <c r="R102" i="7"/>
  <c r="S102" i="7" s="1"/>
  <c r="T20" i="7"/>
  <c r="S20" i="7"/>
  <c r="I63" i="7" l="1"/>
  <c r="K63" i="7" s="1"/>
  <c r="G63" i="7" s="1"/>
  <c r="H63" i="7" s="1"/>
  <c r="C63" i="7" s="1"/>
  <c r="G9" i="17"/>
  <c r="H9" i="17" s="1"/>
  <c r="Z266" i="7"/>
  <c r="W266" i="7"/>
  <c r="L267" i="7"/>
  <c r="M267" i="7" s="1"/>
  <c r="G227" i="7"/>
  <c r="H227" i="7" s="1"/>
  <c r="C227" i="7" s="1"/>
  <c r="D227" i="7" s="1"/>
  <c r="J228" i="7"/>
  <c r="I228" i="7" s="1"/>
  <c r="K228" i="7" s="1"/>
  <c r="J269" i="7"/>
  <c r="I269" i="7" s="1"/>
  <c r="K269" i="7" s="1"/>
  <c r="G268" i="7"/>
  <c r="H268" i="7" s="1"/>
  <c r="C268" i="7" s="1"/>
  <c r="D268" i="7" s="1"/>
  <c r="O267" i="7"/>
  <c r="P267" i="7" s="1"/>
  <c r="T266" i="7"/>
  <c r="I186" i="7"/>
  <c r="G18" i="17"/>
  <c r="G24" i="17"/>
  <c r="I145" i="7"/>
  <c r="G15" i="17"/>
  <c r="H15" i="17" s="1"/>
  <c r="I104" i="7"/>
  <c r="G12" i="17"/>
  <c r="G21" i="17"/>
  <c r="W102" i="7"/>
  <c r="T143" i="7"/>
  <c r="W143" i="7"/>
  <c r="Z184" i="7"/>
  <c r="T225" i="7"/>
  <c r="E62" i="7"/>
  <c r="F62" i="7" s="1"/>
  <c r="O22" i="7"/>
  <c r="L22" i="7"/>
  <c r="G22" i="7"/>
  <c r="H22" i="7" s="1"/>
  <c r="C22" i="7" s="1"/>
  <c r="D22" i="7" s="1"/>
  <c r="Z102" i="7"/>
  <c r="T102" i="7"/>
  <c r="L62" i="7"/>
  <c r="M62" i="7" s="1"/>
  <c r="L185" i="7"/>
  <c r="M185" i="7" s="1"/>
  <c r="L226" i="7"/>
  <c r="M226" i="7" s="1"/>
  <c r="L103" i="7"/>
  <c r="M103" i="7" s="1"/>
  <c r="L144" i="7"/>
  <c r="M144" i="7" s="1"/>
  <c r="M21" i="7"/>
  <c r="N21" i="7"/>
  <c r="Z225" i="7"/>
  <c r="Z61" i="7"/>
  <c r="Y61" i="7"/>
  <c r="T61" i="7"/>
  <c r="S61" i="7"/>
  <c r="T184" i="7"/>
  <c r="W184" i="7"/>
  <c r="Z143" i="7"/>
  <c r="E21" i="7"/>
  <c r="F21" i="7" s="1"/>
  <c r="Q21" i="7"/>
  <c r="O62" i="7"/>
  <c r="P62" i="7" s="1"/>
  <c r="O226" i="7"/>
  <c r="P226" i="7" s="1"/>
  <c r="O185" i="7"/>
  <c r="P185" i="7" s="1"/>
  <c r="O103" i="7"/>
  <c r="P103" i="7" s="1"/>
  <c r="O144" i="7"/>
  <c r="P144" i="7" s="1"/>
  <c r="P21" i="7"/>
  <c r="W225" i="7"/>
  <c r="W61" i="7"/>
  <c r="D63" i="7" l="1"/>
  <c r="C9" i="17"/>
  <c r="D9" i="17" s="1"/>
  <c r="Q267" i="7"/>
  <c r="E268" i="7"/>
  <c r="F268" i="7" s="1"/>
  <c r="G228" i="7"/>
  <c r="H228" i="7" s="1"/>
  <c r="L227" i="7"/>
  <c r="M227" i="7" s="1"/>
  <c r="L268" i="7"/>
  <c r="M268" i="7" s="1"/>
  <c r="E227" i="7"/>
  <c r="F227" i="7" s="1"/>
  <c r="G269" i="7"/>
  <c r="H269" i="7" s="1"/>
  <c r="O227" i="7"/>
  <c r="P227" i="7" s="1"/>
  <c r="O268" i="7"/>
  <c r="P268" i="7" s="1"/>
  <c r="N267" i="7"/>
  <c r="C24" i="17"/>
  <c r="C21" i="17"/>
  <c r="H21" i="17"/>
  <c r="H18" i="17"/>
  <c r="H12" i="17"/>
  <c r="H24" i="17"/>
  <c r="E22" i="7"/>
  <c r="F22" i="7" s="1"/>
  <c r="N62" i="7"/>
  <c r="Q185" i="7"/>
  <c r="N144" i="7"/>
  <c r="Q226" i="7"/>
  <c r="Q62" i="7"/>
  <c r="N185" i="7"/>
  <c r="J64" i="7"/>
  <c r="I64" i="7" s="1"/>
  <c r="K64" i="7" s="1"/>
  <c r="J105" i="7"/>
  <c r="I105" i="7" s="1"/>
  <c r="I23" i="7"/>
  <c r="J146" i="7"/>
  <c r="I146" i="7" s="1"/>
  <c r="J24" i="7"/>
  <c r="J187" i="7"/>
  <c r="I187" i="7" s="1"/>
  <c r="Q103" i="7"/>
  <c r="N226" i="7"/>
  <c r="L63" i="7"/>
  <c r="I9" i="17" s="1"/>
  <c r="Z9" i="17" s="1"/>
  <c r="L104" i="7"/>
  <c r="N22" i="7"/>
  <c r="L186" i="7"/>
  <c r="I18" i="17" s="1"/>
  <c r="Z18" i="17" s="1"/>
  <c r="M22" i="7"/>
  <c r="L145" i="7"/>
  <c r="I15" i="17" s="1"/>
  <c r="E63" i="7"/>
  <c r="Q144" i="7"/>
  <c r="N103" i="7"/>
  <c r="O63" i="7"/>
  <c r="P63" i="7" s="1"/>
  <c r="O186" i="7"/>
  <c r="P186" i="7" s="1"/>
  <c r="O104" i="7"/>
  <c r="P104" i="7" s="1"/>
  <c r="P22" i="7"/>
  <c r="O145" i="7"/>
  <c r="P145" i="7" s="1"/>
  <c r="Q22" i="7"/>
  <c r="F63" i="7" l="1"/>
  <c r="E9" i="17"/>
  <c r="F9" i="17" s="1"/>
  <c r="J9" i="17"/>
  <c r="AA9" i="17"/>
  <c r="X9" i="17"/>
  <c r="Y9" i="17" s="1"/>
  <c r="K9" i="17"/>
  <c r="Q268" i="7"/>
  <c r="I21" i="17"/>
  <c r="N227" i="7"/>
  <c r="Q227" i="7"/>
  <c r="I24" i="17"/>
  <c r="N268" i="7"/>
  <c r="E269" i="7"/>
  <c r="F269" i="7" s="1"/>
  <c r="E228" i="7"/>
  <c r="F228" i="7" s="1"/>
  <c r="J229" i="7"/>
  <c r="I229" i="7" s="1"/>
  <c r="K229" i="7" s="1"/>
  <c r="J270" i="7"/>
  <c r="I270" i="7" s="1"/>
  <c r="K270" i="7" s="1"/>
  <c r="E24" i="17"/>
  <c r="E21" i="17"/>
  <c r="M104" i="7"/>
  <c r="I12" i="17"/>
  <c r="D21" i="17"/>
  <c r="D24" i="17"/>
  <c r="Q186" i="7"/>
  <c r="Q104" i="7"/>
  <c r="Q63" i="7"/>
  <c r="N186" i="7"/>
  <c r="M186" i="7"/>
  <c r="G64" i="7"/>
  <c r="H64" i="7" s="1"/>
  <c r="J65" i="7"/>
  <c r="I65" i="7" s="1"/>
  <c r="K65" i="7" s="1"/>
  <c r="J25" i="7"/>
  <c r="J188" i="7"/>
  <c r="I188" i="7" s="1"/>
  <c r="I24" i="7"/>
  <c r="J106" i="7"/>
  <c r="I106" i="7" s="1"/>
  <c r="J147" i="7"/>
  <c r="I147" i="7" s="1"/>
  <c r="Q145" i="7"/>
  <c r="O23" i="7"/>
  <c r="L23" i="7"/>
  <c r="K23" i="7"/>
  <c r="N104" i="7"/>
  <c r="M145" i="7"/>
  <c r="N145" i="7"/>
  <c r="M63" i="7"/>
  <c r="N63" i="7"/>
  <c r="AA18" i="17"/>
  <c r="O228" i="7" l="1"/>
  <c r="O269" i="7"/>
  <c r="P269" i="7" s="1"/>
  <c r="J230" i="7"/>
  <c r="I230" i="7" s="1"/>
  <c r="K230" i="7" s="1"/>
  <c r="J271" i="7"/>
  <c r="I271" i="7" s="1"/>
  <c r="K271" i="7" s="1"/>
  <c r="G270" i="7"/>
  <c r="H270" i="7" s="1"/>
  <c r="L228" i="7"/>
  <c r="L269" i="7"/>
  <c r="M269" i="7" s="1"/>
  <c r="G229" i="7"/>
  <c r="H229" i="7" s="1"/>
  <c r="J18" i="17"/>
  <c r="X18" i="17"/>
  <c r="K18" i="17"/>
  <c r="J12" i="17"/>
  <c r="X12" i="17"/>
  <c r="Z12" i="17" s="1"/>
  <c r="K12" i="17"/>
  <c r="F21" i="17"/>
  <c r="F24" i="17"/>
  <c r="X24" i="17"/>
  <c r="K24" i="17"/>
  <c r="J24" i="17"/>
  <c r="E64" i="7"/>
  <c r="F64" i="7" s="1"/>
  <c r="G65" i="7"/>
  <c r="H65" i="7" s="1"/>
  <c r="G23" i="7"/>
  <c r="H23" i="7" s="1"/>
  <c r="L64" i="7"/>
  <c r="L146" i="7"/>
  <c r="N146" i="7" s="1"/>
  <c r="L105" i="7"/>
  <c r="M105" i="7" s="1"/>
  <c r="L187" i="7"/>
  <c r="N187" i="7" s="1"/>
  <c r="M23" i="7"/>
  <c r="N23" i="7"/>
  <c r="O64" i="7"/>
  <c r="O105" i="7"/>
  <c r="P105" i="7" s="1"/>
  <c r="O146" i="7"/>
  <c r="Q146" i="7" s="1"/>
  <c r="O187" i="7"/>
  <c r="P23" i="7"/>
  <c r="Q23" i="7"/>
  <c r="O24" i="7"/>
  <c r="K24" i="7"/>
  <c r="G24" i="7" s="1"/>
  <c r="H24" i="7" s="1"/>
  <c r="L24" i="7"/>
  <c r="J66" i="7"/>
  <c r="I66" i="7" s="1"/>
  <c r="K66" i="7" s="1"/>
  <c r="I25" i="7"/>
  <c r="J107" i="7"/>
  <c r="I107" i="7" s="1"/>
  <c r="J148" i="7"/>
  <c r="I148" i="7" s="1"/>
  <c r="J26" i="7"/>
  <c r="J189" i="7"/>
  <c r="I189" i="7" s="1"/>
  <c r="P187" i="7" l="1"/>
  <c r="Q187" i="7"/>
  <c r="M228" i="7"/>
  <c r="N228" i="7"/>
  <c r="P228" i="7"/>
  <c r="Q228" i="7"/>
  <c r="E270" i="7"/>
  <c r="F270" i="7" s="1"/>
  <c r="J27" i="7"/>
  <c r="J231" i="7"/>
  <c r="I231" i="7" s="1"/>
  <c r="K231" i="7" s="1"/>
  <c r="J272" i="7"/>
  <c r="I272" i="7" s="1"/>
  <c r="K272" i="7" s="1"/>
  <c r="G271" i="7"/>
  <c r="H271" i="7" s="1"/>
  <c r="G230" i="7"/>
  <c r="H230" i="7" s="1"/>
  <c r="L229" i="7"/>
  <c r="M229" i="7" s="1"/>
  <c r="L270" i="7"/>
  <c r="M270" i="7" s="1"/>
  <c r="O229" i="7"/>
  <c r="P229" i="7" s="1"/>
  <c r="O270" i="7"/>
  <c r="P270" i="7" s="1"/>
  <c r="E229" i="7"/>
  <c r="F229" i="7" s="1"/>
  <c r="N64" i="7"/>
  <c r="M187" i="7"/>
  <c r="J21" i="17"/>
  <c r="X21" i="17"/>
  <c r="K21" i="17"/>
  <c r="X15" i="17"/>
  <c r="Z15" i="17" s="1"/>
  <c r="K15" i="17"/>
  <c r="J15" i="17"/>
  <c r="Y18" i="17"/>
  <c r="AA12" i="17"/>
  <c r="Y12" i="17"/>
  <c r="Y24" i="17"/>
  <c r="Z24" i="17"/>
  <c r="AA24" i="17" s="1"/>
  <c r="E65" i="7"/>
  <c r="F65" i="7" s="1"/>
  <c r="M64" i="7"/>
  <c r="P146" i="7"/>
  <c r="N105" i="7"/>
  <c r="L65" i="7"/>
  <c r="M65" i="7" s="1"/>
  <c r="L147" i="7"/>
  <c r="M147" i="7" s="1"/>
  <c r="L106" i="7"/>
  <c r="M106" i="7" s="1"/>
  <c r="L188" i="7"/>
  <c r="M188" i="7" s="1"/>
  <c r="M24" i="7"/>
  <c r="N24" i="7"/>
  <c r="E23" i="7"/>
  <c r="F23" i="7" s="1"/>
  <c r="P24" i="7"/>
  <c r="Q105" i="7"/>
  <c r="O65" i="7"/>
  <c r="P65" i="7" s="1"/>
  <c r="O188" i="7"/>
  <c r="P188" i="7" s="1"/>
  <c r="O147" i="7"/>
  <c r="P147" i="7" s="1"/>
  <c r="O106" i="7"/>
  <c r="P106" i="7" s="1"/>
  <c r="Q24" i="7"/>
  <c r="P64" i="7"/>
  <c r="Q64" i="7"/>
  <c r="K25" i="7"/>
  <c r="R25" i="7"/>
  <c r="J67" i="7"/>
  <c r="J190" i="7"/>
  <c r="J108" i="7"/>
  <c r="J149" i="7"/>
  <c r="I26" i="7"/>
  <c r="E24" i="7"/>
  <c r="F24" i="7" s="1"/>
  <c r="G66" i="7"/>
  <c r="H66" i="7" s="1"/>
  <c r="M146" i="7"/>
  <c r="S62" i="7" l="1"/>
  <c r="N270" i="7"/>
  <c r="Q270" i="7"/>
  <c r="E230" i="7"/>
  <c r="F230" i="7" s="1"/>
  <c r="Q229" i="7"/>
  <c r="E271" i="7"/>
  <c r="F271" i="7" s="1"/>
  <c r="G272" i="7"/>
  <c r="H272" i="7" s="1"/>
  <c r="C272" i="7" s="1"/>
  <c r="D272" i="7" s="1"/>
  <c r="G231" i="7"/>
  <c r="H231" i="7" s="1"/>
  <c r="C231" i="7" s="1"/>
  <c r="D231" i="7" s="1"/>
  <c r="R230" i="7"/>
  <c r="S230" i="7" s="1"/>
  <c r="R271" i="7"/>
  <c r="S271" i="7" s="1"/>
  <c r="N229" i="7"/>
  <c r="J232" i="7"/>
  <c r="I232" i="7" s="1"/>
  <c r="K232" i="7" s="1"/>
  <c r="J273" i="7"/>
  <c r="I273" i="7" s="1"/>
  <c r="K273" i="7" s="1"/>
  <c r="I67" i="7"/>
  <c r="K67" i="7" s="1"/>
  <c r="G67" i="7" s="1"/>
  <c r="H67" i="7" s="1"/>
  <c r="C67" i="7" s="1"/>
  <c r="G26" i="17"/>
  <c r="G41" i="17"/>
  <c r="H41" i="17" s="1"/>
  <c r="I108" i="7"/>
  <c r="G29" i="17"/>
  <c r="I190" i="7"/>
  <c r="G35" i="17"/>
  <c r="I149" i="7"/>
  <c r="G32" i="17"/>
  <c r="H32" i="17" s="1"/>
  <c r="G38" i="17"/>
  <c r="AA15" i="17"/>
  <c r="Y15" i="17"/>
  <c r="Z21" i="17"/>
  <c r="AA21" i="17" s="1"/>
  <c r="Y21" i="17"/>
  <c r="Q147" i="7"/>
  <c r="Q106" i="7"/>
  <c r="N106" i="7"/>
  <c r="N188" i="7"/>
  <c r="Q65" i="7"/>
  <c r="N65" i="7"/>
  <c r="N147" i="7"/>
  <c r="R26" i="7"/>
  <c r="K26" i="7"/>
  <c r="G26" i="7" s="1"/>
  <c r="H26" i="7" s="1"/>
  <c r="C26" i="7" s="1"/>
  <c r="D26" i="7" s="1"/>
  <c r="R66" i="7"/>
  <c r="R189" i="7"/>
  <c r="S189" i="7" s="1"/>
  <c r="R148" i="7"/>
  <c r="R107" i="7"/>
  <c r="S107" i="7" s="1"/>
  <c r="T25" i="7"/>
  <c r="S25" i="7"/>
  <c r="G25" i="7"/>
  <c r="H25" i="7" s="1"/>
  <c r="E66" i="7"/>
  <c r="F66" i="7" s="1"/>
  <c r="Q188" i="7"/>
  <c r="E272" i="7" l="1"/>
  <c r="F272" i="7" s="1"/>
  <c r="T230" i="7"/>
  <c r="E231" i="7"/>
  <c r="F231" i="7" s="1"/>
  <c r="G273" i="7"/>
  <c r="H273" i="7" s="1"/>
  <c r="T271" i="7"/>
  <c r="G232" i="7"/>
  <c r="H232" i="7" s="1"/>
  <c r="R231" i="7"/>
  <c r="S231" i="7" s="1"/>
  <c r="R272" i="7"/>
  <c r="S272" i="7" s="1"/>
  <c r="D67" i="7"/>
  <c r="C26" i="17"/>
  <c r="C38" i="17"/>
  <c r="C41" i="17"/>
  <c r="D41" i="17" s="1"/>
  <c r="H29" i="17"/>
  <c r="H35" i="17"/>
  <c r="H38" i="17"/>
  <c r="H26" i="17"/>
  <c r="E67" i="7"/>
  <c r="T107" i="7"/>
  <c r="T189" i="7"/>
  <c r="E26" i="7"/>
  <c r="F26" i="7" s="1"/>
  <c r="R67" i="7"/>
  <c r="O26" i="17" s="1"/>
  <c r="Z26" i="17" s="1"/>
  <c r="R190" i="7"/>
  <c r="R108" i="7"/>
  <c r="O29" i="17" s="1"/>
  <c r="Z29" i="17" s="1"/>
  <c r="R149" i="7"/>
  <c r="O32" i="17" s="1"/>
  <c r="Z32" i="17" s="1"/>
  <c r="T26" i="7"/>
  <c r="S26" i="7"/>
  <c r="T66" i="7"/>
  <c r="S66" i="7"/>
  <c r="S148" i="7"/>
  <c r="T148" i="7"/>
  <c r="J68" i="7"/>
  <c r="I68" i="7" s="1"/>
  <c r="K68" i="7" s="1"/>
  <c r="J191" i="7"/>
  <c r="I191" i="7" s="1"/>
  <c r="I27" i="7"/>
  <c r="J28" i="7"/>
  <c r="J109" i="7"/>
  <c r="I109" i="7" s="1"/>
  <c r="J150" i="7"/>
  <c r="I150" i="7" s="1"/>
  <c r="E25" i="7"/>
  <c r="F25" i="7" s="1"/>
  <c r="T231" i="7" l="1"/>
  <c r="J233" i="7"/>
  <c r="I233" i="7" s="1"/>
  <c r="K233" i="7" s="1"/>
  <c r="J274" i="7"/>
  <c r="I274" i="7" s="1"/>
  <c r="K274" i="7" s="1"/>
  <c r="E232" i="7"/>
  <c r="F232" i="7" s="1"/>
  <c r="O41" i="17"/>
  <c r="Z41" i="17" s="1"/>
  <c r="AA41" i="17" s="1"/>
  <c r="O38" i="17"/>
  <c r="T272" i="7"/>
  <c r="E273" i="7"/>
  <c r="F273" i="7" s="1"/>
  <c r="S190" i="7"/>
  <c r="O35" i="17"/>
  <c r="Z35" i="17" s="1"/>
  <c r="E38" i="17"/>
  <c r="E41" i="17"/>
  <c r="F41" i="17" s="1"/>
  <c r="F67" i="7"/>
  <c r="E26" i="17"/>
  <c r="D26" i="17"/>
  <c r="S108" i="7"/>
  <c r="T108" i="7"/>
  <c r="T67" i="7"/>
  <c r="S67" i="7"/>
  <c r="X27" i="7"/>
  <c r="U27" i="7"/>
  <c r="K27" i="7"/>
  <c r="G27" i="7" s="1"/>
  <c r="H27" i="7" s="1"/>
  <c r="J69" i="7"/>
  <c r="I69" i="7" s="1"/>
  <c r="K69" i="7" s="1"/>
  <c r="J192" i="7"/>
  <c r="I192" i="7" s="1"/>
  <c r="J151" i="7"/>
  <c r="I151" i="7" s="1"/>
  <c r="J29" i="7"/>
  <c r="J110" i="7"/>
  <c r="I110" i="7" s="1"/>
  <c r="I28" i="7"/>
  <c r="G68" i="7"/>
  <c r="H68" i="7" s="1"/>
  <c r="T190" i="7"/>
  <c r="S149" i="7"/>
  <c r="T149" i="7"/>
  <c r="X35" i="17" l="1"/>
  <c r="Y35" i="17" s="1"/>
  <c r="AA35" i="17"/>
  <c r="X41" i="17"/>
  <c r="Y41" i="17" s="1"/>
  <c r="Q41" i="17"/>
  <c r="X273" i="7"/>
  <c r="Y273" i="7" s="1"/>
  <c r="X232" i="7"/>
  <c r="Y232" i="7" s="1"/>
  <c r="P41" i="17"/>
  <c r="G274" i="7"/>
  <c r="H274" i="7" s="1"/>
  <c r="U232" i="7"/>
  <c r="V232" i="7" s="1"/>
  <c r="U273" i="7"/>
  <c r="V273" i="7" s="1"/>
  <c r="J30" i="7"/>
  <c r="J234" i="7"/>
  <c r="I234" i="7" s="1"/>
  <c r="K234" i="7" s="1"/>
  <c r="J275" i="7"/>
  <c r="I275" i="7" s="1"/>
  <c r="K275" i="7" s="1"/>
  <c r="G233" i="7"/>
  <c r="H233" i="7" s="1"/>
  <c r="J152" i="7"/>
  <c r="P29" i="17"/>
  <c r="AA29" i="17"/>
  <c r="Q29" i="17"/>
  <c r="X29" i="17"/>
  <c r="Y29" i="17" s="1"/>
  <c r="D38" i="17"/>
  <c r="P35" i="17"/>
  <c r="Q35" i="17"/>
  <c r="Z38" i="17"/>
  <c r="AA38" i="17" s="1"/>
  <c r="Q38" i="17"/>
  <c r="P38" i="17"/>
  <c r="X38" i="17"/>
  <c r="Y38" i="17" s="1"/>
  <c r="F26" i="17"/>
  <c r="E27" i="7"/>
  <c r="F27" i="7" s="1"/>
  <c r="E68" i="7"/>
  <c r="F68" i="7" s="1"/>
  <c r="G69" i="7"/>
  <c r="H69" i="7" s="1"/>
  <c r="X28" i="7"/>
  <c r="U28" i="7"/>
  <c r="K28" i="7"/>
  <c r="G28" i="7" s="1"/>
  <c r="H28" i="7" s="1"/>
  <c r="U68" i="7"/>
  <c r="U191" i="7"/>
  <c r="V191" i="7" s="1"/>
  <c r="U109" i="7"/>
  <c r="V109" i="7" s="1"/>
  <c r="U150" i="7"/>
  <c r="V150" i="7" s="1"/>
  <c r="V27" i="7"/>
  <c r="W27" i="7"/>
  <c r="J70" i="7"/>
  <c r="I29" i="7"/>
  <c r="J193" i="7"/>
  <c r="J111" i="7"/>
  <c r="X68" i="7"/>
  <c r="X191" i="7"/>
  <c r="Y191" i="7" s="1"/>
  <c r="X109" i="7"/>
  <c r="Y109" i="7" s="1"/>
  <c r="X150" i="7"/>
  <c r="Y150" i="7" s="1"/>
  <c r="Y27" i="7"/>
  <c r="Z27" i="7"/>
  <c r="W273" i="7" l="1"/>
  <c r="Z232" i="7"/>
  <c r="W232" i="7"/>
  <c r="E274" i="7"/>
  <c r="F274" i="7" s="1"/>
  <c r="E233" i="7"/>
  <c r="F233" i="7" s="1"/>
  <c r="G275" i="7"/>
  <c r="H275" i="7" s="1"/>
  <c r="C275" i="7" s="1"/>
  <c r="D275" i="7" s="1"/>
  <c r="G234" i="7"/>
  <c r="H234" i="7" s="1"/>
  <c r="C234" i="7" s="1"/>
  <c r="D234" i="7" s="1"/>
  <c r="X233" i="7"/>
  <c r="Y233" i="7" s="1"/>
  <c r="X274" i="7"/>
  <c r="Y274" i="7" s="1"/>
  <c r="U233" i="7"/>
  <c r="V233" i="7" s="1"/>
  <c r="U274" i="7"/>
  <c r="V274" i="7" s="1"/>
  <c r="J235" i="7"/>
  <c r="I235" i="7" s="1"/>
  <c r="K235" i="7" s="1"/>
  <c r="J276" i="7"/>
  <c r="I276" i="7" s="1"/>
  <c r="K276" i="7" s="1"/>
  <c r="Z273" i="7"/>
  <c r="I193" i="7"/>
  <c r="G60" i="17"/>
  <c r="I111" i="7"/>
  <c r="G50" i="17"/>
  <c r="I70" i="7"/>
  <c r="K70" i="7" s="1"/>
  <c r="G70" i="7" s="1"/>
  <c r="H70" i="7" s="1"/>
  <c r="C70" i="7" s="1"/>
  <c r="G45" i="17"/>
  <c r="G65" i="17"/>
  <c r="G70" i="17"/>
  <c r="H70" i="17" s="1"/>
  <c r="I152" i="7"/>
  <c r="K152" i="7" s="1"/>
  <c r="G152" i="7" s="1"/>
  <c r="H152" i="7" s="1"/>
  <c r="C152" i="7" s="1"/>
  <c r="C55" i="17" s="1"/>
  <c r="G55" i="17"/>
  <c r="F38" i="17"/>
  <c r="Q32" i="17"/>
  <c r="X32" i="17"/>
  <c r="Y32" i="17" s="1"/>
  <c r="P32" i="17"/>
  <c r="AA32" i="17"/>
  <c r="P26" i="17"/>
  <c r="X26" i="17"/>
  <c r="Y26" i="17" s="1"/>
  <c r="Q26" i="17"/>
  <c r="AA26" i="17"/>
  <c r="E28" i="7"/>
  <c r="F28" i="7" s="1"/>
  <c r="Z109" i="7"/>
  <c r="W109" i="7"/>
  <c r="W150" i="7"/>
  <c r="W191" i="7"/>
  <c r="Z150" i="7"/>
  <c r="W68" i="7"/>
  <c r="V68" i="7"/>
  <c r="E69" i="7"/>
  <c r="F69" i="7" s="1"/>
  <c r="U69" i="7"/>
  <c r="U192" i="7"/>
  <c r="V192" i="7" s="1"/>
  <c r="U151" i="7"/>
  <c r="V151" i="7" s="1"/>
  <c r="U110" i="7"/>
  <c r="V110" i="7" s="1"/>
  <c r="W28" i="7"/>
  <c r="V28" i="7"/>
  <c r="K29" i="7"/>
  <c r="U29" i="7"/>
  <c r="U111" i="7" s="1"/>
  <c r="X29" i="7"/>
  <c r="X111" i="7" s="1"/>
  <c r="Z191" i="7"/>
  <c r="X69" i="7"/>
  <c r="Y69" i="7" s="1"/>
  <c r="X192" i="7"/>
  <c r="Y192" i="7" s="1"/>
  <c r="X110" i="7"/>
  <c r="Y110" i="7" s="1"/>
  <c r="X151" i="7"/>
  <c r="Y151" i="7" s="1"/>
  <c r="Z28" i="7"/>
  <c r="Y28" i="7"/>
  <c r="Z68" i="7"/>
  <c r="Y68" i="7"/>
  <c r="U193" i="7" l="1"/>
  <c r="X193" i="7"/>
  <c r="Y193" i="7" s="1"/>
  <c r="Y111" i="7"/>
  <c r="W233" i="7"/>
  <c r="E234" i="7"/>
  <c r="F234" i="7" s="1"/>
  <c r="E275" i="7"/>
  <c r="F275" i="7" s="1"/>
  <c r="G276" i="7"/>
  <c r="H276" i="7" s="1"/>
  <c r="Z233" i="7"/>
  <c r="W274" i="7"/>
  <c r="G235" i="7"/>
  <c r="H235" i="7" s="1"/>
  <c r="U234" i="7"/>
  <c r="V234" i="7" s="1"/>
  <c r="U275" i="7"/>
  <c r="V275" i="7" s="1"/>
  <c r="X234" i="7"/>
  <c r="Y234" i="7" s="1"/>
  <c r="X275" i="7"/>
  <c r="Y275" i="7" s="1"/>
  <c r="E152" i="7"/>
  <c r="F152" i="7" s="1"/>
  <c r="Z274" i="7"/>
  <c r="C70" i="17"/>
  <c r="D70" i="17" s="1"/>
  <c r="D70" i="7"/>
  <c r="C45" i="17"/>
  <c r="C65" i="17"/>
  <c r="D152" i="7"/>
  <c r="U152" i="7"/>
  <c r="X152" i="7"/>
  <c r="Y152" i="7" s="1"/>
  <c r="H65" i="17"/>
  <c r="H60" i="17"/>
  <c r="H55" i="17"/>
  <c r="H45" i="17"/>
  <c r="E70" i="7"/>
  <c r="Z151" i="7"/>
  <c r="W151" i="7"/>
  <c r="W110" i="7"/>
  <c r="W69" i="7"/>
  <c r="V69" i="7"/>
  <c r="U70" i="7"/>
  <c r="V29" i="7"/>
  <c r="W29" i="7"/>
  <c r="G29" i="7"/>
  <c r="H29" i="7" s="1"/>
  <c r="C29" i="7" s="1"/>
  <c r="D29" i="7" s="1"/>
  <c r="X70" i="7"/>
  <c r="Y70" i="7" s="1"/>
  <c r="Z29" i="7"/>
  <c r="Y29" i="7"/>
  <c r="J71" i="7"/>
  <c r="I71" i="7" s="1"/>
  <c r="K71" i="7" s="1"/>
  <c r="J153" i="7"/>
  <c r="I153" i="7" s="1"/>
  <c r="J31" i="7"/>
  <c r="I30" i="7"/>
  <c r="J112" i="7"/>
  <c r="I112" i="7" s="1"/>
  <c r="J194" i="7"/>
  <c r="I194" i="7" s="1"/>
  <c r="Z192" i="7"/>
  <c r="Z69" i="7"/>
  <c r="Z110" i="7"/>
  <c r="W192" i="7"/>
  <c r="E55" i="17" l="1"/>
  <c r="W275" i="7"/>
  <c r="Z234" i="7"/>
  <c r="W234" i="7"/>
  <c r="Z275" i="7"/>
  <c r="E235" i="7"/>
  <c r="F235" i="7" s="1"/>
  <c r="J236" i="7"/>
  <c r="I236" i="7" s="1"/>
  <c r="K236" i="7" s="1"/>
  <c r="J277" i="7"/>
  <c r="I277" i="7" s="1"/>
  <c r="K277" i="7" s="1"/>
  <c r="E276" i="7"/>
  <c r="F276" i="7" s="1"/>
  <c r="E65" i="17"/>
  <c r="F65" i="17" s="1"/>
  <c r="R70" i="17"/>
  <c r="V152" i="7"/>
  <c r="R55" i="17"/>
  <c r="V70" i="7"/>
  <c r="R45" i="17"/>
  <c r="E70" i="17"/>
  <c r="F70" i="17" s="1"/>
  <c r="F70" i="7"/>
  <c r="E45" i="17"/>
  <c r="V111" i="7"/>
  <c r="R50" i="17"/>
  <c r="Z50" i="17" s="1"/>
  <c r="V193" i="7"/>
  <c r="R60" i="17"/>
  <c r="X60" i="17" s="1"/>
  <c r="Z60" i="17" s="1"/>
  <c r="R65" i="17"/>
  <c r="X65" i="17" s="1"/>
  <c r="W152" i="7"/>
  <c r="Z152" i="7"/>
  <c r="D45" i="17"/>
  <c r="E29" i="7"/>
  <c r="F29" i="7" s="1"/>
  <c r="Z111" i="7"/>
  <c r="W111" i="7"/>
  <c r="Z193" i="7"/>
  <c r="O30" i="7"/>
  <c r="L30" i="7"/>
  <c r="K30" i="7"/>
  <c r="G30" i="7" s="1"/>
  <c r="H30" i="7" s="1"/>
  <c r="J72" i="7"/>
  <c r="I72" i="7" s="1"/>
  <c r="J32" i="7"/>
  <c r="I31" i="7"/>
  <c r="J195" i="7"/>
  <c r="I195" i="7" s="1"/>
  <c r="J154" i="7"/>
  <c r="I154" i="7" s="1"/>
  <c r="J113" i="7"/>
  <c r="I113" i="7" s="1"/>
  <c r="Z70" i="7"/>
  <c r="G71" i="7"/>
  <c r="H71" i="7" s="1"/>
  <c r="W70" i="7"/>
  <c r="W193" i="7"/>
  <c r="Z55" i="17" l="1"/>
  <c r="X55" i="17"/>
  <c r="X50" i="17"/>
  <c r="Z45" i="17"/>
  <c r="X45" i="17"/>
  <c r="J237" i="7"/>
  <c r="I237" i="7" s="1"/>
  <c r="K237" i="7" s="1"/>
  <c r="J278" i="7"/>
  <c r="I278" i="7" s="1"/>
  <c r="K278" i="7" s="1"/>
  <c r="L235" i="7"/>
  <c r="M235" i="7" s="1"/>
  <c r="L276" i="7"/>
  <c r="M276" i="7" s="1"/>
  <c r="G277" i="7"/>
  <c r="H277" i="7" s="1"/>
  <c r="O235" i="7"/>
  <c r="P235" i="7" s="1"/>
  <c r="O276" i="7"/>
  <c r="P276" i="7" s="1"/>
  <c r="G236" i="7"/>
  <c r="H236" i="7" s="1"/>
  <c r="X70" i="17"/>
  <c r="Y70" i="17" s="1"/>
  <c r="T70" i="17"/>
  <c r="S70" i="17"/>
  <c r="Z70" i="17"/>
  <c r="AA70" i="17" s="1"/>
  <c r="D65" i="17"/>
  <c r="T45" i="17"/>
  <c r="F45" i="17"/>
  <c r="E30" i="7"/>
  <c r="F30" i="7" s="1"/>
  <c r="E71" i="7"/>
  <c r="O31" i="7"/>
  <c r="K31" i="7"/>
  <c r="L31" i="7"/>
  <c r="J73" i="7"/>
  <c r="I73" i="7" s="1"/>
  <c r="K73" i="7" s="1"/>
  <c r="J196" i="7"/>
  <c r="I196" i="7" s="1"/>
  <c r="K196" i="7" s="1"/>
  <c r="G196" i="7" s="1"/>
  <c r="H196" i="7" s="1"/>
  <c r="I32" i="7"/>
  <c r="J114" i="7"/>
  <c r="I114" i="7" s="1"/>
  <c r="J155" i="7"/>
  <c r="I155" i="7" s="1"/>
  <c r="K155" i="7" s="1"/>
  <c r="J33" i="7"/>
  <c r="L71" i="7"/>
  <c r="M71" i="7" s="1"/>
  <c r="L153" i="7"/>
  <c r="M153" i="7" s="1"/>
  <c r="L112" i="7"/>
  <c r="M112" i="7" s="1"/>
  <c r="L194" i="7"/>
  <c r="M194" i="7" s="1"/>
  <c r="N30" i="7"/>
  <c r="M30" i="7"/>
  <c r="K72" i="7"/>
  <c r="Q30" i="7"/>
  <c r="O71" i="7"/>
  <c r="P71" i="7" s="1"/>
  <c r="O194" i="7"/>
  <c r="P194" i="7" s="1"/>
  <c r="O153" i="7"/>
  <c r="P153" i="7" s="1"/>
  <c r="O112" i="7"/>
  <c r="P112" i="7" s="1"/>
  <c r="P30" i="7"/>
  <c r="D211" i="7"/>
  <c r="D210" i="7"/>
  <c r="D207" i="7"/>
  <c r="D206" i="7"/>
  <c r="D205" i="7"/>
  <c r="D204" i="7"/>
  <c r="D203" i="7"/>
  <c r="D202" i="7"/>
  <c r="D201" i="7"/>
  <c r="D200" i="7"/>
  <c r="D199" i="7"/>
  <c r="D198" i="7"/>
  <c r="D196" i="7"/>
  <c r="D195" i="7"/>
  <c r="D194" i="7"/>
  <c r="D192" i="7"/>
  <c r="D191" i="7"/>
  <c r="D189" i="7"/>
  <c r="D188" i="7"/>
  <c r="D187" i="7"/>
  <c r="D185" i="7"/>
  <c r="D184" i="7"/>
  <c r="D183" i="7"/>
  <c r="D182" i="7"/>
  <c r="D180" i="7"/>
  <c r="D179" i="7"/>
  <c r="D178" i="7"/>
  <c r="D176" i="7"/>
  <c r="D174" i="7"/>
  <c r="D173" i="7"/>
  <c r="D170" i="7"/>
  <c r="D169" i="7"/>
  <c r="D166" i="7"/>
  <c r="D165" i="7"/>
  <c r="D164" i="7"/>
  <c r="D163" i="7"/>
  <c r="D162" i="7"/>
  <c r="D161" i="7"/>
  <c r="D160" i="7"/>
  <c r="D159" i="7"/>
  <c r="D158" i="7"/>
  <c r="D157" i="7"/>
  <c r="D155" i="7"/>
  <c r="D154" i="7"/>
  <c r="D153" i="7"/>
  <c r="D151" i="7"/>
  <c r="D150" i="7"/>
  <c r="D148" i="7"/>
  <c r="D147" i="7"/>
  <c r="D146" i="7"/>
  <c r="D144" i="7"/>
  <c r="D143" i="7"/>
  <c r="D142" i="7"/>
  <c r="D141" i="7"/>
  <c r="D139" i="7"/>
  <c r="D138" i="7"/>
  <c r="D137" i="7"/>
  <c r="D135" i="7"/>
  <c r="D133" i="7"/>
  <c r="D132" i="7"/>
  <c r="D129" i="7"/>
  <c r="D128" i="7"/>
  <c r="D125" i="7"/>
  <c r="D124" i="7"/>
  <c r="D123" i="7"/>
  <c r="D122" i="7"/>
  <c r="D121" i="7"/>
  <c r="D120" i="7"/>
  <c r="D119" i="7"/>
  <c r="D118" i="7"/>
  <c r="D117" i="7"/>
  <c r="D116" i="7"/>
  <c r="D114" i="7"/>
  <c r="D113" i="7"/>
  <c r="D112" i="7"/>
  <c r="D110" i="7"/>
  <c r="D109" i="7"/>
  <c r="D107" i="7"/>
  <c r="D106" i="7"/>
  <c r="D105" i="7"/>
  <c r="D103" i="7"/>
  <c r="D102" i="7"/>
  <c r="D101" i="7"/>
  <c r="D100" i="7"/>
  <c r="D98" i="7"/>
  <c r="D97" i="7"/>
  <c r="D96" i="7"/>
  <c r="D94" i="7"/>
  <c r="D92" i="7"/>
  <c r="D91" i="7"/>
  <c r="K193" i="7"/>
  <c r="G193" i="7" s="1"/>
  <c r="K181" i="7"/>
  <c r="G181" i="7" s="1"/>
  <c r="H181" i="7" s="1"/>
  <c r="C181" i="7" s="1"/>
  <c r="K177" i="7"/>
  <c r="G177" i="7" s="1"/>
  <c r="H177" i="7" s="1"/>
  <c r="C177" i="7" s="1"/>
  <c r="K140" i="7"/>
  <c r="G140" i="7" s="1"/>
  <c r="H140" i="7" s="1"/>
  <c r="C140" i="7" s="1"/>
  <c r="K136" i="7"/>
  <c r="G136" i="7" s="1"/>
  <c r="E136" i="7" s="1"/>
  <c r="K111" i="7"/>
  <c r="G111" i="7" s="1"/>
  <c r="E111" i="7" s="1"/>
  <c r="K99" i="7"/>
  <c r="G99" i="7" s="1"/>
  <c r="H99" i="7" s="1"/>
  <c r="C99" i="7" s="1"/>
  <c r="K95" i="7"/>
  <c r="K190" i="7"/>
  <c r="G190" i="7" s="1"/>
  <c r="H190" i="7" s="1"/>
  <c r="C190" i="7" s="1"/>
  <c r="K175" i="7"/>
  <c r="G175" i="7" s="1"/>
  <c r="H175" i="7" s="1"/>
  <c r="C175" i="7" s="1"/>
  <c r="K149" i="7"/>
  <c r="G149" i="7" s="1"/>
  <c r="K134" i="7"/>
  <c r="G134" i="7" s="1"/>
  <c r="H134" i="7" s="1"/>
  <c r="C134" i="7" s="1"/>
  <c r="K108" i="7"/>
  <c r="G108" i="7" s="1"/>
  <c r="H108" i="7" s="1"/>
  <c r="C108" i="7" s="1"/>
  <c r="K186" i="7"/>
  <c r="K171" i="7"/>
  <c r="K145" i="7"/>
  <c r="K130" i="7"/>
  <c r="K90" i="7"/>
  <c r="G90" i="7" s="1"/>
  <c r="K89" i="7"/>
  <c r="K195" i="7"/>
  <c r="G195" i="7" s="1"/>
  <c r="H195" i="7" s="1"/>
  <c r="K194" i="7"/>
  <c r="G194" i="7" s="1"/>
  <c r="E194" i="7" s="1"/>
  <c r="F194" i="7" s="1"/>
  <c r="K192" i="7"/>
  <c r="G192" i="7" s="1"/>
  <c r="K191" i="7"/>
  <c r="G191" i="7" s="1"/>
  <c r="E191" i="7" s="1"/>
  <c r="F191" i="7" s="1"/>
  <c r="K189" i="7"/>
  <c r="G189" i="7" s="1"/>
  <c r="K188" i="7"/>
  <c r="G188" i="7" s="1"/>
  <c r="H188" i="7" s="1"/>
  <c r="K187" i="7"/>
  <c r="G187" i="7" s="1"/>
  <c r="H187" i="7" s="1"/>
  <c r="K185" i="7"/>
  <c r="G185" i="7" s="1"/>
  <c r="H185" i="7" s="1"/>
  <c r="K184" i="7"/>
  <c r="K183" i="7"/>
  <c r="G183" i="7" s="1"/>
  <c r="H183" i="7" s="1"/>
  <c r="K182" i="7"/>
  <c r="G182" i="7" s="1"/>
  <c r="H182" i="7" s="1"/>
  <c r="K180" i="7"/>
  <c r="G180" i="7" s="1"/>
  <c r="H180" i="7" s="1"/>
  <c r="K179" i="7"/>
  <c r="K178" i="7"/>
  <c r="G178" i="7" s="1"/>
  <c r="H178" i="7" s="1"/>
  <c r="K176" i="7"/>
  <c r="G176" i="7" s="1"/>
  <c r="H176" i="7" s="1"/>
  <c r="K174" i="7"/>
  <c r="G174" i="7" s="1"/>
  <c r="H174" i="7" s="1"/>
  <c r="K173" i="7"/>
  <c r="G173" i="7" s="1"/>
  <c r="H173" i="7" s="1"/>
  <c r="K172" i="7"/>
  <c r="G172" i="7" s="1"/>
  <c r="H172" i="7" s="1"/>
  <c r="C172" i="7" s="1"/>
  <c r="K154" i="7"/>
  <c r="G154" i="7" s="1"/>
  <c r="H154" i="7" s="1"/>
  <c r="K153" i="7"/>
  <c r="G153" i="7" s="1"/>
  <c r="H153" i="7" s="1"/>
  <c r="K151" i="7"/>
  <c r="G151" i="7" s="1"/>
  <c r="H151" i="7" s="1"/>
  <c r="K150" i="7"/>
  <c r="G150" i="7" s="1"/>
  <c r="H150" i="7" s="1"/>
  <c r="K148" i="7"/>
  <c r="G148" i="7" s="1"/>
  <c r="H148" i="7" s="1"/>
  <c r="K147" i="7"/>
  <c r="K146" i="7"/>
  <c r="K144" i="7"/>
  <c r="G144" i="7" s="1"/>
  <c r="H144" i="7" s="1"/>
  <c r="K143" i="7"/>
  <c r="G143" i="7" s="1"/>
  <c r="H143" i="7" s="1"/>
  <c r="N276" i="7" l="1"/>
  <c r="Q235" i="7"/>
  <c r="N235" i="7"/>
  <c r="E277" i="7"/>
  <c r="F277" i="7" s="1"/>
  <c r="E236" i="7"/>
  <c r="F236" i="7" s="1"/>
  <c r="L236" i="7"/>
  <c r="M236" i="7" s="1"/>
  <c r="L277" i="7"/>
  <c r="M277" i="7" s="1"/>
  <c r="Q276" i="7"/>
  <c r="G278" i="7"/>
  <c r="H278" i="7" s="1"/>
  <c r="J238" i="7"/>
  <c r="I238" i="7" s="1"/>
  <c r="K238" i="7" s="1"/>
  <c r="J279" i="7"/>
  <c r="I279" i="7" s="1"/>
  <c r="K279" i="7" s="1"/>
  <c r="O236" i="7"/>
  <c r="P236" i="7" s="1"/>
  <c r="O277" i="7"/>
  <c r="P277" i="7" s="1"/>
  <c r="G237" i="7"/>
  <c r="H237" i="7" s="1"/>
  <c r="J34" i="7"/>
  <c r="J115" i="7"/>
  <c r="J197" i="7"/>
  <c r="J156" i="7"/>
  <c r="F136" i="7"/>
  <c r="E53" i="17"/>
  <c r="D108" i="7"/>
  <c r="C29" i="17"/>
  <c r="D190" i="7"/>
  <c r="C35" i="17"/>
  <c r="D99" i="7"/>
  <c r="C49" i="17"/>
  <c r="F111" i="7"/>
  <c r="E50" i="17"/>
  <c r="D134" i="7"/>
  <c r="C31" i="17"/>
  <c r="D140" i="7"/>
  <c r="C54" i="17"/>
  <c r="D54" i="17" s="1"/>
  <c r="D172" i="7"/>
  <c r="C17" i="17"/>
  <c r="D17" i="17" s="1"/>
  <c r="D177" i="7"/>
  <c r="C58" i="17"/>
  <c r="D175" i="7"/>
  <c r="C34" i="17"/>
  <c r="D181" i="7"/>
  <c r="C59" i="17"/>
  <c r="Z65" i="17"/>
  <c r="AA65" i="17" s="1"/>
  <c r="T65" i="17"/>
  <c r="Y65" i="17"/>
  <c r="S65" i="17"/>
  <c r="S60" i="17"/>
  <c r="T60" i="17"/>
  <c r="D55" i="17"/>
  <c r="T55" i="17"/>
  <c r="AA55" i="17"/>
  <c r="S55" i="17"/>
  <c r="Y55" i="17"/>
  <c r="F71" i="7"/>
  <c r="Y45" i="17"/>
  <c r="AA45" i="17"/>
  <c r="S45" i="17"/>
  <c r="Q153" i="7"/>
  <c r="N112" i="7"/>
  <c r="Q112" i="7"/>
  <c r="Q194" i="7"/>
  <c r="N153" i="7"/>
  <c r="N71" i="7"/>
  <c r="G73" i="7"/>
  <c r="H73" i="7" s="1"/>
  <c r="G72" i="7"/>
  <c r="H72" i="7" s="1"/>
  <c r="L72" i="7"/>
  <c r="M72" i="7" s="1"/>
  <c r="L195" i="7"/>
  <c r="M195" i="7" s="1"/>
  <c r="L113" i="7"/>
  <c r="M113" i="7" s="1"/>
  <c r="L154" i="7"/>
  <c r="M154" i="7" s="1"/>
  <c r="N31" i="7"/>
  <c r="M31" i="7"/>
  <c r="J74" i="7"/>
  <c r="G46" i="17" s="1"/>
  <c r="I33" i="7"/>
  <c r="G31" i="7"/>
  <c r="H31" i="7" s="1"/>
  <c r="P31" i="7"/>
  <c r="O72" i="7"/>
  <c r="P72" i="7" s="1"/>
  <c r="O195" i="7"/>
  <c r="P195" i="7" s="1"/>
  <c r="O154" i="7"/>
  <c r="P154" i="7" s="1"/>
  <c r="Q31" i="7"/>
  <c r="O113" i="7"/>
  <c r="P113" i="7" s="1"/>
  <c r="Q71" i="7"/>
  <c r="N194" i="7"/>
  <c r="O32" i="7"/>
  <c r="L32" i="7"/>
  <c r="K32" i="7"/>
  <c r="G32" i="7" s="1"/>
  <c r="H32" i="7" s="1"/>
  <c r="G130" i="7"/>
  <c r="H130" i="7" s="1"/>
  <c r="C130" i="7" s="1"/>
  <c r="E108" i="7"/>
  <c r="E151" i="7"/>
  <c r="F151" i="7" s="1"/>
  <c r="G145" i="7"/>
  <c r="H145" i="7" s="1"/>
  <c r="C145" i="7" s="1"/>
  <c r="C15" i="17" s="1"/>
  <c r="G171" i="7"/>
  <c r="H171" i="7" s="1"/>
  <c r="C171" i="7" s="1"/>
  <c r="G146" i="7"/>
  <c r="H146" i="7" s="1"/>
  <c r="E149" i="7"/>
  <c r="H149" i="7"/>
  <c r="C149" i="7" s="1"/>
  <c r="C32" i="17" s="1"/>
  <c r="E189" i="7"/>
  <c r="F189" i="7" s="1"/>
  <c r="H189" i="7"/>
  <c r="H194" i="7"/>
  <c r="M90" i="7"/>
  <c r="G95" i="7"/>
  <c r="H95" i="7" s="1"/>
  <c r="C95" i="7" s="1"/>
  <c r="G186" i="7"/>
  <c r="H186" i="7" s="1"/>
  <c r="C186" i="7" s="1"/>
  <c r="E140" i="7"/>
  <c r="E181" i="7"/>
  <c r="E190" i="7"/>
  <c r="E153" i="7"/>
  <c r="F153" i="7" s="1"/>
  <c r="G89" i="7"/>
  <c r="H89" i="7" s="1"/>
  <c r="C89" i="7" s="1"/>
  <c r="E177" i="7"/>
  <c r="E183" i="7"/>
  <c r="F183" i="7" s="1"/>
  <c r="E188" i="7"/>
  <c r="F188" i="7" s="1"/>
  <c r="E193" i="7"/>
  <c r="H193" i="7"/>
  <c r="C193" i="7" s="1"/>
  <c r="H136" i="7"/>
  <c r="C136" i="7" s="1"/>
  <c r="H111" i="7"/>
  <c r="C111" i="7" s="1"/>
  <c r="E99" i="7"/>
  <c r="E175" i="7"/>
  <c r="E134" i="7"/>
  <c r="H90" i="7"/>
  <c r="C90" i="7" s="1"/>
  <c r="E90" i="7"/>
  <c r="H191" i="7"/>
  <c r="E196" i="7"/>
  <c r="F196" i="7" s="1"/>
  <c r="E143" i="7"/>
  <c r="F143" i="7" s="1"/>
  <c r="E144" i="7"/>
  <c r="F144" i="7" s="1"/>
  <c r="E148" i="7"/>
  <c r="F148" i="7" s="1"/>
  <c r="G184" i="7"/>
  <c r="H184" i="7" s="1"/>
  <c r="G179" i="7"/>
  <c r="H179" i="7" s="1"/>
  <c r="G155" i="7"/>
  <c r="H155" i="7" s="1"/>
  <c r="E154" i="7"/>
  <c r="F154" i="7" s="1"/>
  <c r="E192" i="7"/>
  <c r="F192" i="7" s="1"/>
  <c r="H192" i="7"/>
  <c r="E176" i="7"/>
  <c r="F176" i="7" s="1"/>
  <c r="E150" i="7"/>
  <c r="F150" i="7" s="1"/>
  <c r="G147" i="7"/>
  <c r="H147" i="7" s="1"/>
  <c r="E174" i="7"/>
  <c r="F174" i="7" s="1"/>
  <c r="E182" i="7"/>
  <c r="F182" i="7" s="1"/>
  <c r="E173" i="7"/>
  <c r="F173" i="7" s="1"/>
  <c r="E178" i="7"/>
  <c r="F178" i="7" s="1"/>
  <c r="E172" i="7"/>
  <c r="E185" i="7"/>
  <c r="F185" i="7" s="1"/>
  <c r="E187" i="7"/>
  <c r="F187" i="7" s="1"/>
  <c r="E180" i="7"/>
  <c r="F180" i="7" s="1"/>
  <c r="E195" i="7"/>
  <c r="F195" i="7" s="1"/>
  <c r="Q277" i="7" l="1"/>
  <c r="N277" i="7"/>
  <c r="Q236" i="7"/>
  <c r="N236" i="7"/>
  <c r="L237" i="7"/>
  <c r="M237" i="7" s="1"/>
  <c r="L278" i="7"/>
  <c r="M278" i="7" s="1"/>
  <c r="O237" i="7"/>
  <c r="P237" i="7" s="1"/>
  <c r="O278" i="7"/>
  <c r="P278" i="7" s="1"/>
  <c r="G279" i="7"/>
  <c r="H279" i="7" s="1"/>
  <c r="C279" i="7" s="1"/>
  <c r="D279" i="7" s="1"/>
  <c r="J239" i="7"/>
  <c r="I239" i="7" s="1"/>
  <c r="K239" i="7" s="1"/>
  <c r="J280" i="7"/>
  <c r="I280" i="7" s="1"/>
  <c r="K280" i="7" s="1"/>
  <c r="G238" i="7"/>
  <c r="H238" i="7" s="1"/>
  <c r="C238" i="7" s="1"/>
  <c r="D238" i="7" s="1"/>
  <c r="E237" i="7"/>
  <c r="F237" i="7" s="1"/>
  <c r="E278" i="7"/>
  <c r="F278" i="7" s="1"/>
  <c r="F190" i="7"/>
  <c r="E35" i="17"/>
  <c r="F35" i="17" s="1"/>
  <c r="F175" i="7"/>
  <c r="E34" i="17"/>
  <c r="D145" i="7"/>
  <c r="D15" i="17"/>
  <c r="I197" i="7"/>
  <c r="K197" i="7" s="1"/>
  <c r="G61" i="17"/>
  <c r="F99" i="7"/>
  <c r="E49" i="17"/>
  <c r="D89" i="7"/>
  <c r="C10" i="17"/>
  <c r="D136" i="7"/>
  <c r="C53" i="17"/>
  <c r="F177" i="7"/>
  <c r="E58" i="17"/>
  <c r="F172" i="7"/>
  <c r="E17" i="17"/>
  <c r="F17" i="17" s="1"/>
  <c r="D111" i="7"/>
  <c r="C50" i="17"/>
  <c r="F108" i="7"/>
  <c r="E29" i="17"/>
  <c r="D130" i="7"/>
  <c r="C13" i="17"/>
  <c r="G66" i="17"/>
  <c r="D193" i="7"/>
  <c r="C60" i="17"/>
  <c r="D60" i="17" s="1"/>
  <c r="F181" i="7"/>
  <c r="E59" i="17"/>
  <c r="D149" i="7"/>
  <c r="D32" i="17"/>
  <c r="G71" i="17"/>
  <c r="H71" i="17" s="1"/>
  <c r="F90" i="7"/>
  <c r="E11" i="17"/>
  <c r="F193" i="7"/>
  <c r="E60" i="17"/>
  <c r="F60" i="17" s="1"/>
  <c r="F140" i="7"/>
  <c r="E54" i="17"/>
  <c r="F54" i="17" s="1"/>
  <c r="F149" i="7"/>
  <c r="E32" i="17"/>
  <c r="F32" i="17" s="1"/>
  <c r="I115" i="7"/>
  <c r="K115" i="7" s="1"/>
  <c r="G51" i="17"/>
  <c r="D90" i="7"/>
  <c r="C11" i="17"/>
  <c r="D186" i="7"/>
  <c r="C18" i="17"/>
  <c r="D18" i="17" s="1"/>
  <c r="I156" i="7"/>
  <c r="K156" i="7" s="1"/>
  <c r="G56" i="17"/>
  <c r="F134" i="7"/>
  <c r="E31" i="17"/>
  <c r="D95" i="7"/>
  <c r="C48" i="17"/>
  <c r="D171" i="7"/>
  <c r="C16" i="17"/>
  <c r="D16" i="17" s="1"/>
  <c r="Y60" i="17"/>
  <c r="AA60" i="17"/>
  <c r="D59" i="17"/>
  <c r="D58" i="17"/>
  <c r="U33" i="7"/>
  <c r="X33" i="7"/>
  <c r="X54" i="7" s="1"/>
  <c r="F55" i="17"/>
  <c r="I74" i="7"/>
  <c r="K74" i="7" s="1"/>
  <c r="G74" i="7" s="1"/>
  <c r="H74" i="7" s="1"/>
  <c r="C74" i="7" s="1"/>
  <c r="H50" i="17"/>
  <c r="D35" i="17"/>
  <c r="D34" i="17"/>
  <c r="E31" i="7"/>
  <c r="F31" i="7" s="1"/>
  <c r="Q154" i="7"/>
  <c r="Q113" i="7"/>
  <c r="Q195" i="7"/>
  <c r="N195" i="7"/>
  <c r="E72" i="7"/>
  <c r="F72" i="7" s="1"/>
  <c r="N113" i="7"/>
  <c r="E73" i="7"/>
  <c r="F73" i="7" s="1"/>
  <c r="L73" i="7"/>
  <c r="M73" i="7" s="1"/>
  <c r="L196" i="7"/>
  <c r="M196" i="7" s="1"/>
  <c r="L155" i="7"/>
  <c r="M155" i="7" s="1"/>
  <c r="L114" i="7"/>
  <c r="M114" i="7" s="1"/>
  <c r="N32" i="7"/>
  <c r="M32" i="7"/>
  <c r="P32" i="7"/>
  <c r="O73" i="7"/>
  <c r="P73" i="7" s="1"/>
  <c r="O196" i="7"/>
  <c r="P196" i="7" s="1"/>
  <c r="O155" i="7"/>
  <c r="P155" i="7" s="1"/>
  <c r="O114" i="7"/>
  <c r="P114" i="7" s="1"/>
  <c r="Q32" i="7"/>
  <c r="Q72" i="7"/>
  <c r="K33" i="7"/>
  <c r="G33" i="7" s="1"/>
  <c r="H33" i="7" s="1"/>
  <c r="C33" i="7" s="1"/>
  <c r="D33" i="7" s="1"/>
  <c r="N154" i="7"/>
  <c r="E32" i="7"/>
  <c r="F32" i="7" s="1"/>
  <c r="N72" i="7"/>
  <c r="E186" i="7"/>
  <c r="E171" i="7"/>
  <c r="E130" i="7"/>
  <c r="M89" i="7"/>
  <c r="E145" i="7"/>
  <c r="E179" i="7"/>
  <c r="F179" i="7" s="1"/>
  <c r="E89" i="7"/>
  <c r="E146" i="7"/>
  <c r="F146" i="7" s="1"/>
  <c r="E147" i="7"/>
  <c r="F147" i="7" s="1"/>
  <c r="E95" i="7"/>
  <c r="E155" i="7"/>
  <c r="F155" i="7" s="1"/>
  <c r="E184" i="7"/>
  <c r="F184" i="7" s="1"/>
  <c r="U43" i="17" l="1"/>
  <c r="X115" i="7"/>
  <c r="Z115" i="7" s="1"/>
  <c r="Y54" i="7"/>
  <c r="Q237" i="7"/>
  <c r="N237" i="7"/>
  <c r="N278" i="7"/>
  <c r="Q278" i="7"/>
  <c r="E279" i="7"/>
  <c r="F279" i="7" s="1"/>
  <c r="E238" i="7"/>
  <c r="F238" i="7" s="1"/>
  <c r="X156" i="7"/>
  <c r="X238" i="7"/>
  <c r="U66" i="17" s="1"/>
  <c r="X279" i="7"/>
  <c r="U71" i="17" s="1"/>
  <c r="G280" i="7"/>
  <c r="H280" i="7" s="1"/>
  <c r="U238" i="7"/>
  <c r="R66" i="17" s="1"/>
  <c r="U279" i="7"/>
  <c r="G239" i="7"/>
  <c r="H239" i="7" s="1"/>
  <c r="C66" i="17"/>
  <c r="F145" i="7"/>
  <c r="E15" i="17"/>
  <c r="F15" i="17" s="1"/>
  <c r="F95" i="7"/>
  <c r="E48" i="17"/>
  <c r="F89" i="7"/>
  <c r="E10" i="17"/>
  <c r="F130" i="7"/>
  <c r="E13" i="17"/>
  <c r="F171" i="7"/>
  <c r="E16" i="17"/>
  <c r="F16" i="17" s="1"/>
  <c r="F186" i="7"/>
  <c r="E18" i="17"/>
  <c r="F18" i="17" s="1"/>
  <c r="C71" i="17"/>
  <c r="D71" i="17" s="1"/>
  <c r="D74" i="7"/>
  <c r="C46" i="17"/>
  <c r="X197" i="7"/>
  <c r="X74" i="7"/>
  <c r="Z33" i="7"/>
  <c r="Y33" i="7"/>
  <c r="H66" i="17"/>
  <c r="U74" i="7"/>
  <c r="U156" i="7"/>
  <c r="U115" i="7"/>
  <c r="W115" i="7" s="1"/>
  <c r="U197" i="7"/>
  <c r="W33" i="7"/>
  <c r="H51" i="17"/>
  <c r="F58" i="17"/>
  <c r="H56" i="17"/>
  <c r="F59" i="17"/>
  <c r="H61" i="17"/>
  <c r="F34" i="17"/>
  <c r="Q114" i="7"/>
  <c r="Q196" i="7"/>
  <c r="Q155" i="7"/>
  <c r="E33" i="7"/>
  <c r="F33" i="7" s="1"/>
  <c r="N114" i="7"/>
  <c r="E74" i="7"/>
  <c r="E46" i="17" s="1"/>
  <c r="N155" i="7"/>
  <c r="G197" i="7"/>
  <c r="H197" i="7" s="1"/>
  <c r="C197" i="7" s="1"/>
  <c r="J75" i="7"/>
  <c r="I75" i="7" s="1"/>
  <c r="K75" i="7" s="1"/>
  <c r="J116" i="7"/>
  <c r="I116" i="7" s="1"/>
  <c r="K116" i="7" s="1"/>
  <c r="J198" i="7"/>
  <c r="I198" i="7" s="1"/>
  <c r="K198" i="7" s="1"/>
  <c r="G198" i="7" s="1"/>
  <c r="H198" i="7" s="1"/>
  <c r="I34" i="7"/>
  <c r="J35" i="7"/>
  <c r="J157" i="7"/>
  <c r="I157" i="7" s="1"/>
  <c r="K157" i="7" s="1"/>
  <c r="G157" i="7" s="1"/>
  <c r="H157" i="7" s="1"/>
  <c r="N196" i="7"/>
  <c r="Q73" i="7"/>
  <c r="N73" i="7"/>
  <c r="V33" i="7"/>
  <c r="G156" i="7"/>
  <c r="H156" i="7" s="1"/>
  <c r="C156" i="7" s="1"/>
  <c r="G115" i="7"/>
  <c r="H115" i="7" s="1"/>
  <c r="C115" i="7" s="1"/>
  <c r="K142" i="7"/>
  <c r="G142" i="7" s="1"/>
  <c r="E142" i="7" s="1"/>
  <c r="F142" i="7" s="1"/>
  <c r="K141" i="7"/>
  <c r="G141" i="7" s="1"/>
  <c r="E141" i="7" s="1"/>
  <c r="F141" i="7" s="1"/>
  <c r="K139" i="7"/>
  <c r="G139" i="7" s="1"/>
  <c r="K138" i="7"/>
  <c r="G138" i="7" s="1"/>
  <c r="H138" i="7" s="1"/>
  <c r="K137" i="7"/>
  <c r="K135" i="7"/>
  <c r="G135" i="7" s="1"/>
  <c r="H135" i="7" s="1"/>
  <c r="K133" i="7"/>
  <c r="G133" i="7" s="1"/>
  <c r="H133" i="7" s="1"/>
  <c r="K132" i="7"/>
  <c r="K131" i="7"/>
  <c r="G131" i="7" s="1"/>
  <c r="K114" i="7"/>
  <c r="G114" i="7" s="1"/>
  <c r="K113" i="7"/>
  <c r="G113" i="7" s="1"/>
  <c r="H113" i="7" s="1"/>
  <c r="K112" i="7"/>
  <c r="K110" i="7"/>
  <c r="G110" i="7" s="1"/>
  <c r="E110" i="7" s="1"/>
  <c r="F110" i="7" s="1"/>
  <c r="K109" i="7"/>
  <c r="K107" i="7"/>
  <c r="K106" i="7"/>
  <c r="G106" i="7" s="1"/>
  <c r="K105" i="7"/>
  <c r="G105" i="7" s="1"/>
  <c r="H105" i="7" s="1"/>
  <c r="K104" i="7"/>
  <c r="K103" i="7"/>
  <c r="G103" i="7" s="1"/>
  <c r="H103" i="7" s="1"/>
  <c r="K102" i="7"/>
  <c r="G102" i="7" s="1"/>
  <c r="H102" i="7" s="1"/>
  <c r="K101" i="7"/>
  <c r="G101" i="7" s="1"/>
  <c r="K100" i="7"/>
  <c r="G100" i="7" s="1"/>
  <c r="K98" i="7"/>
  <c r="G98" i="7" s="1"/>
  <c r="H98" i="7" s="1"/>
  <c r="K97" i="7"/>
  <c r="G97" i="7" s="1"/>
  <c r="H97" i="7" s="1"/>
  <c r="K96" i="7"/>
  <c r="G96" i="7" s="1"/>
  <c r="H96" i="7" s="1"/>
  <c r="K94" i="7"/>
  <c r="G94" i="7" s="1"/>
  <c r="E94" i="7" s="1"/>
  <c r="F94" i="7" s="1"/>
  <c r="K93" i="7"/>
  <c r="K92" i="7"/>
  <c r="K91" i="7"/>
  <c r="G91" i="7" s="1"/>
  <c r="H91" i="7" s="1"/>
  <c r="W43" i="17" l="1"/>
  <c r="V43" i="17"/>
  <c r="X43" i="17"/>
  <c r="U51" i="17"/>
  <c r="U46" i="17"/>
  <c r="Z74" i="7"/>
  <c r="R61" i="17"/>
  <c r="W197" i="7"/>
  <c r="U61" i="17"/>
  <c r="Z197" i="7"/>
  <c r="U56" i="17"/>
  <c r="Z156" i="7"/>
  <c r="R56" i="17"/>
  <c r="W156" i="7"/>
  <c r="R46" i="17"/>
  <c r="W74" i="7"/>
  <c r="E239" i="7"/>
  <c r="F239" i="7" s="1"/>
  <c r="W279" i="7"/>
  <c r="V279" i="7"/>
  <c r="V238" i="7"/>
  <c r="W238" i="7"/>
  <c r="E280" i="7"/>
  <c r="F280" i="7" s="1"/>
  <c r="J240" i="7"/>
  <c r="I240" i="7" s="1"/>
  <c r="K240" i="7" s="1"/>
  <c r="J281" i="7"/>
  <c r="I281" i="7" s="1"/>
  <c r="K281" i="7" s="1"/>
  <c r="R71" i="17"/>
  <c r="Y279" i="7"/>
  <c r="Z279" i="7"/>
  <c r="Y238" i="7"/>
  <c r="Z238" i="7"/>
  <c r="V115" i="7"/>
  <c r="R51" i="17"/>
  <c r="D115" i="7"/>
  <c r="C51" i="17"/>
  <c r="D197" i="7"/>
  <c r="C61" i="17"/>
  <c r="E71" i="17"/>
  <c r="F71" i="17" s="1"/>
  <c r="D156" i="7"/>
  <c r="C56" i="17"/>
  <c r="E66" i="17"/>
  <c r="F66" i="17" s="1"/>
  <c r="H46" i="17"/>
  <c r="D66" i="17"/>
  <c r="Y115" i="7"/>
  <c r="D50" i="17"/>
  <c r="Y74" i="7"/>
  <c r="Y197" i="7"/>
  <c r="F74" i="7"/>
  <c r="D48" i="17"/>
  <c r="D49" i="17"/>
  <c r="V74" i="7"/>
  <c r="D11" i="17"/>
  <c r="D13" i="17"/>
  <c r="D46" i="17"/>
  <c r="E156" i="7"/>
  <c r="E198" i="7"/>
  <c r="F198" i="7" s="1"/>
  <c r="E157" i="7"/>
  <c r="F157" i="7" s="1"/>
  <c r="E115" i="7"/>
  <c r="V197" i="7"/>
  <c r="J76" i="7"/>
  <c r="I76" i="7" s="1"/>
  <c r="K76" i="7" s="1"/>
  <c r="J36" i="7"/>
  <c r="J158" i="7"/>
  <c r="I158" i="7" s="1"/>
  <c r="K158" i="7" s="1"/>
  <c r="G158" i="7" s="1"/>
  <c r="H158" i="7" s="1"/>
  <c r="J199" i="7"/>
  <c r="I199" i="7" s="1"/>
  <c r="K199" i="7" s="1"/>
  <c r="G199" i="7" s="1"/>
  <c r="H199" i="7" s="1"/>
  <c r="J117" i="7"/>
  <c r="I117" i="7" s="1"/>
  <c r="K117" i="7" s="1"/>
  <c r="G117" i="7" s="1"/>
  <c r="H117" i="7" s="1"/>
  <c r="I35" i="7"/>
  <c r="V156" i="7"/>
  <c r="U34" i="7"/>
  <c r="K34" i="7"/>
  <c r="G34" i="7" s="1"/>
  <c r="H34" i="7" s="1"/>
  <c r="X34" i="7"/>
  <c r="G75" i="7"/>
  <c r="H75" i="7" s="1"/>
  <c r="E197" i="7"/>
  <c r="E138" i="7"/>
  <c r="F138" i="7" s="1"/>
  <c r="G104" i="7"/>
  <c r="H104" i="7" s="1"/>
  <c r="C104" i="7" s="1"/>
  <c r="G132" i="7"/>
  <c r="E132" i="7" s="1"/>
  <c r="F132" i="7" s="1"/>
  <c r="E98" i="7"/>
  <c r="F98" i="7" s="1"/>
  <c r="H142" i="7"/>
  <c r="E91" i="7"/>
  <c r="F91" i="7" s="1"/>
  <c r="E133" i="7"/>
  <c r="F133" i="7" s="1"/>
  <c r="E105" i="7"/>
  <c r="F105" i="7" s="1"/>
  <c r="H110" i="7"/>
  <c r="H94" i="7"/>
  <c r="M91" i="7"/>
  <c r="E103" i="7"/>
  <c r="F103" i="7" s="1"/>
  <c r="E113" i="7"/>
  <c r="F113" i="7" s="1"/>
  <c r="H141" i="7"/>
  <c r="G93" i="7"/>
  <c r="H93" i="7" s="1"/>
  <c r="C93" i="7" s="1"/>
  <c r="G137" i="7"/>
  <c r="H137" i="7" s="1"/>
  <c r="G112" i="7"/>
  <c r="H112" i="7" s="1"/>
  <c r="G92" i="7"/>
  <c r="H92" i="7" s="1"/>
  <c r="M92" i="7"/>
  <c r="E101" i="7"/>
  <c r="F101" i="7" s="1"/>
  <c r="H101" i="7"/>
  <c r="E114" i="7"/>
  <c r="F114" i="7" s="1"/>
  <c r="H114" i="7"/>
  <c r="E131" i="7"/>
  <c r="H131" i="7"/>
  <c r="C131" i="7" s="1"/>
  <c r="E106" i="7"/>
  <c r="F106" i="7" s="1"/>
  <c r="H106" i="7"/>
  <c r="G107" i="7"/>
  <c r="H107" i="7" s="1"/>
  <c r="G109" i="7"/>
  <c r="H109" i="7" s="1"/>
  <c r="E100" i="7"/>
  <c r="F100" i="7" s="1"/>
  <c r="H100" i="7"/>
  <c r="E139" i="7"/>
  <c r="F139" i="7" s="1"/>
  <c r="H139" i="7"/>
  <c r="G116" i="7"/>
  <c r="H116" i="7" s="1"/>
  <c r="E97" i="7"/>
  <c r="F97" i="7" s="1"/>
  <c r="E102" i="7"/>
  <c r="F102" i="7" s="1"/>
  <c r="E96" i="7"/>
  <c r="F96" i="7" s="1"/>
  <c r="E135" i="7"/>
  <c r="F135" i="7" s="1"/>
  <c r="X51" i="17" l="1"/>
  <c r="Z51" i="17" s="1"/>
  <c r="Z43" i="17"/>
  <c r="AA43" i="17" s="1"/>
  <c r="Y43" i="17"/>
  <c r="U239" i="7"/>
  <c r="V239" i="7" s="1"/>
  <c r="U280" i="7"/>
  <c r="V280" i="7" s="1"/>
  <c r="G281" i="7"/>
  <c r="H281" i="7" s="1"/>
  <c r="G240" i="7"/>
  <c r="H240" i="7" s="1"/>
  <c r="X239" i="7"/>
  <c r="Y239" i="7" s="1"/>
  <c r="X280" i="7"/>
  <c r="Y280" i="7" s="1"/>
  <c r="J241" i="7"/>
  <c r="I241" i="7" s="1"/>
  <c r="K241" i="7" s="1"/>
  <c r="J282" i="7"/>
  <c r="I282" i="7" s="1"/>
  <c r="K282" i="7" s="1"/>
  <c r="D104" i="7"/>
  <c r="C12" i="17"/>
  <c r="D12" i="17" s="1"/>
  <c r="F156" i="7"/>
  <c r="E56" i="17"/>
  <c r="F131" i="7"/>
  <c r="E14" i="17"/>
  <c r="F14" i="17" s="1"/>
  <c r="F197" i="7"/>
  <c r="E61" i="17"/>
  <c r="D131" i="7"/>
  <c r="C14" i="17"/>
  <c r="D14" i="17" s="1"/>
  <c r="F115" i="7"/>
  <c r="E51" i="17"/>
  <c r="D93" i="7"/>
  <c r="C28" i="17"/>
  <c r="D28" i="17" s="1"/>
  <c r="X61" i="17"/>
  <c r="Z61" i="17" s="1"/>
  <c r="X71" i="17"/>
  <c r="Y71" i="17" s="1"/>
  <c r="T71" i="17"/>
  <c r="S71" i="17"/>
  <c r="Z71" i="17"/>
  <c r="AA71" i="17" s="1"/>
  <c r="V71" i="17"/>
  <c r="W71" i="17"/>
  <c r="W66" i="17"/>
  <c r="V66" i="17"/>
  <c r="T66" i="17"/>
  <c r="X66" i="17"/>
  <c r="S66" i="17"/>
  <c r="D56" i="17"/>
  <c r="D53" i="17"/>
  <c r="Y156" i="7"/>
  <c r="S61" i="17"/>
  <c r="T61" i="17"/>
  <c r="D51" i="17"/>
  <c r="D61" i="17"/>
  <c r="F53" i="17"/>
  <c r="F50" i="17"/>
  <c r="T56" i="17"/>
  <c r="S56" i="17"/>
  <c r="S51" i="17"/>
  <c r="T51" i="17"/>
  <c r="F49" i="17"/>
  <c r="F48" i="17"/>
  <c r="Y50" i="17"/>
  <c r="AA50" i="17"/>
  <c r="S50" i="17"/>
  <c r="T50" i="17"/>
  <c r="D29" i="17"/>
  <c r="D31" i="17"/>
  <c r="F31" i="17"/>
  <c r="F11" i="17"/>
  <c r="F10" i="17"/>
  <c r="F13" i="17"/>
  <c r="F46" i="17"/>
  <c r="E199" i="7"/>
  <c r="F199" i="7" s="1"/>
  <c r="X75" i="7"/>
  <c r="Y75" i="7" s="1"/>
  <c r="X198" i="7"/>
  <c r="Y198" i="7" s="1"/>
  <c r="X157" i="7"/>
  <c r="Y157" i="7" s="1"/>
  <c r="X116" i="7"/>
  <c r="Y116" i="7" s="1"/>
  <c r="Z34" i="7"/>
  <c r="Y34" i="7"/>
  <c r="U75" i="7"/>
  <c r="U198" i="7"/>
  <c r="V198" i="7" s="1"/>
  <c r="U116" i="7"/>
  <c r="V116" i="7" s="1"/>
  <c r="U157" i="7"/>
  <c r="V157" i="7" s="1"/>
  <c r="V34" i="7"/>
  <c r="W34" i="7"/>
  <c r="E75" i="7"/>
  <c r="F75" i="7" s="1"/>
  <c r="J77" i="7"/>
  <c r="I77" i="7" s="1"/>
  <c r="K77" i="7" s="1"/>
  <c r="J159" i="7"/>
  <c r="I159" i="7" s="1"/>
  <c r="K159" i="7" s="1"/>
  <c r="G159" i="7" s="1"/>
  <c r="H159" i="7" s="1"/>
  <c r="J200" i="7"/>
  <c r="I200" i="7" s="1"/>
  <c r="K200" i="7" s="1"/>
  <c r="G200" i="7" s="1"/>
  <c r="H200" i="7" s="1"/>
  <c r="J118" i="7"/>
  <c r="I118" i="7" s="1"/>
  <c r="K118" i="7" s="1"/>
  <c r="J37" i="7"/>
  <c r="I36" i="7"/>
  <c r="G76" i="7"/>
  <c r="H76" i="7" s="1"/>
  <c r="X35" i="7"/>
  <c r="K35" i="7"/>
  <c r="G35" i="7" s="1"/>
  <c r="H35" i="7" s="1"/>
  <c r="U35" i="7"/>
  <c r="E34" i="7"/>
  <c r="F34" i="7" s="1"/>
  <c r="E158" i="7"/>
  <c r="F158" i="7" s="1"/>
  <c r="E104" i="7"/>
  <c r="E137" i="7"/>
  <c r="F137" i="7" s="1"/>
  <c r="E117" i="7"/>
  <c r="F117" i="7" s="1"/>
  <c r="E92" i="7"/>
  <c r="F92" i="7" s="1"/>
  <c r="H132" i="7"/>
  <c r="E116" i="7"/>
  <c r="F116" i="7" s="1"/>
  <c r="E109" i="7"/>
  <c r="F109" i="7" s="1"/>
  <c r="E112" i="7"/>
  <c r="F112" i="7" s="1"/>
  <c r="E93" i="7"/>
  <c r="E107" i="7"/>
  <c r="F107" i="7" s="1"/>
  <c r="W239" i="7" l="1"/>
  <c r="E281" i="7"/>
  <c r="F281" i="7" s="1"/>
  <c r="E240" i="7"/>
  <c r="F240" i="7" s="1"/>
  <c r="W280" i="7"/>
  <c r="Z280" i="7"/>
  <c r="G282" i="7"/>
  <c r="H282" i="7" s="1"/>
  <c r="J242" i="7"/>
  <c r="I242" i="7" s="1"/>
  <c r="K242" i="7" s="1"/>
  <c r="J283" i="7"/>
  <c r="I283" i="7" s="1"/>
  <c r="K283" i="7" s="1"/>
  <c r="G241" i="7"/>
  <c r="H241" i="7" s="1"/>
  <c r="X240" i="7"/>
  <c r="Y240" i="7" s="1"/>
  <c r="X281" i="7"/>
  <c r="Y281" i="7" s="1"/>
  <c r="Z239" i="7"/>
  <c r="U240" i="7"/>
  <c r="V240" i="7" s="1"/>
  <c r="U281" i="7"/>
  <c r="V281" i="7" s="1"/>
  <c r="F93" i="7"/>
  <c r="E28" i="17"/>
  <c r="F28" i="17" s="1"/>
  <c r="F104" i="7"/>
  <c r="E12" i="17"/>
  <c r="F12" i="17" s="1"/>
  <c r="W61" i="17"/>
  <c r="V61" i="17"/>
  <c r="Y61" i="17"/>
  <c r="AA61" i="17"/>
  <c r="W56" i="17"/>
  <c r="V46" i="17"/>
  <c r="W46" i="17"/>
  <c r="X46" i="17"/>
  <c r="Z46" i="17" s="1"/>
  <c r="AA46" i="17" s="1"/>
  <c r="T46" i="17"/>
  <c r="Y51" i="17"/>
  <c r="AA51" i="17"/>
  <c r="F56" i="17"/>
  <c r="Z66" i="17"/>
  <c r="AA66" i="17" s="1"/>
  <c r="Y66" i="17"/>
  <c r="W51" i="17"/>
  <c r="V51" i="17"/>
  <c r="F51" i="17"/>
  <c r="F61" i="17"/>
  <c r="S46" i="17"/>
  <c r="F29" i="17"/>
  <c r="D10" i="17"/>
  <c r="W198" i="7"/>
  <c r="Z198" i="7"/>
  <c r="Z75" i="7"/>
  <c r="E35" i="7"/>
  <c r="F35" i="7" s="1"/>
  <c r="Z116" i="7"/>
  <c r="W157" i="7"/>
  <c r="W75" i="7"/>
  <c r="V75" i="7"/>
  <c r="G77" i="7"/>
  <c r="H77" i="7" s="1"/>
  <c r="X76" i="7"/>
  <c r="Y76" i="7" s="1"/>
  <c r="X199" i="7"/>
  <c r="Y199" i="7" s="1"/>
  <c r="X158" i="7"/>
  <c r="Y158" i="7" s="1"/>
  <c r="X117" i="7"/>
  <c r="Y117" i="7" s="1"/>
  <c r="Y35" i="7"/>
  <c r="Z35" i="7"/>
  <c r="AA36" i="7"/>
  <c r="K36" i="7"/>
  <c r="G36" i="7" s="1"/>
  <c r="H36" i="7" s="1"/>
  <c r="AD36" i="7"/>
  <c r="E159" i="7"/>
  <c r="F159" i="7" s="1"/>
  <c r="J78" i="7"/>
  <c r="I78" i="7" s="1"/>
  <c r="K78" i="7" s="1"/>
  <c r="J38" i="7"/>
  <c r="J201" i="7"/>
  <c r="I201" i="7" s="1"/>
  <c r="K201" i="7" s="1"/>
  <c r="G201" i="7" s="1"/>
  <c r="H201" i="7" s="1"/>
  <c r="J119" i="7"/>
  <c r="I119" i="7" s="1"/>
  <c r="K119" i="7" s="1"/>
  <c r="J160" i="7"/>
  <c r="I160" i="7" s="1"/>
  <c r="K160" i="7" s="1"/>
  <c r="G160" i="7" s="1"/>
  <c r="H160" i="7" s="1"/>
  <c r="I37" i="7"/>
  <c r="U76" i="7"/>
  <c r="V76" i="7" s="1"/>
  <c r="U199" i="7"/>
  <c r="V199" i="7" s="1"/>
  <c r="U158" i="7"/>
  <c r="V158" i="7" s="1"/>
  <c r="U117" i="7"/>
  <c r="V117" i="7" s="1"/>
  <c r="W35" i="7"/>
  <c r="V35" i="7"/>
  <c r="G118" i="7"/>
  <c r="H118" i="7" s="1"/>
  <c r="W116" i="7"/>
  <c r="E76" i="7"/>
  <c r="F76" i="7" s="1"/>
  <c r="Z157" i="7"/>
  <c r="E200" i="7"/>
  <c r="F200" i="7" s="1"/>
  <c r="G7" i="7"/>
  <c r="E282" i="7" l="1"/>
  <c r="F282" i="7" s="1"/>
  <c r="Z240" i="7"/>
  <c r="Z281" i="7"/>
  <c r="W281" i="7"/>
  <c r="AA241" i="7"/>
  <c r="AB241" i="7" s="1"/>
  <c r="AA282" i="7"/>
  <c r="AB282" i="7" s="1"/>
  <c r="E241" i="7"/>
  <c r="F241" i="7" s="1"/>
  <c r="W240" i="7"/>
  <c r="G283" i="7"/>
  <c r="H283" i="7" s="1"/>
  <c r="J243" i="7"/>
  <c r="I243" i="7" s="1"/>
  <c r="K243" i="7" s="1"/>
  <c r="J284" i="7"/>
  <c r="I284" i="7" s="1"/>
  <c r="K284" i="7" s="1"/>
  <c r="G242" i="7"/>
  <c r="H242" i="7" s="1"/>
  <c r="AD241" i="7"/>
  <c r="AE241" i="7" s="1"/>
  <c r="AD282" i="7"/>
  <c r="AE282" i="7" s="1"/>
  <c r="X56" i="17"/>
  <c r="Y56" i="17" s="1"/>
  <c r="V56" i="17"/>
  <c r="Y46" i="17"/>
  <c r="E118" i="7"/>
  <c r="F118" i="7" s="1"/>
  <c r="Z76" i="7"/>
  <c r="Z158" i="7"/>
  <c r="Z117" i="7"/>
  <c r="E160" i="7"/>
  <c r="F160" i="7" s="1"/>
  <c r="E36" i="7"/>
  <c r="F36" i="7" s="1"/>
  <c r="W199" i="7"/>
  <c r="Z199" i="7"/>
  <c r="G78" i="7"/>
  <c r="H78" i="7" s="1"/>
  <c r="AD37" i="7"/>
  <c r="K37" i="7"/>
  <c r="AA37" i="7"/>
  <c r="AD77" i="7"/>
  <c r="AE77" i="7" s="1"/>
  <c r="AD159" i="7"/>
  <c r="AE159" i="7" s="1"/>
  <c r="AD118" i="7"/>
  <c r="AE118" i="7" s="1"/>
  <c r="AD200" i="7"/>
  <c r="AE200" i="7" s="1"/>
  <c r="AE36" i="7"/>
  <c r="AF36" i="7"/>
  <c r="AA77" i="7"/>
  <c r="AA200" i="7"/>
  <c r="AB200" i="7" s="1"/>
  <c r="AA118" i="7"/>
  <c r="AB118" i="7" s="1"/>
  <c r="AA159" i="7"/>
  <c r="AB159" i="7" s="1"/>
  <c r="AC36" i="7"/>
  <c r="AB36" i="7"/>
  <c r="E77" i="7"/>
  <c r="F77" i="7" s="1"/>
  <c r="G119" i="7"/>
  <c r="H119" i="7" s="1"/>
  <c r="W158" i="7"/>
  <c r="W117" i="7"/>
  <c r="W76" i="7"/>
  <c r="J79" i="7"/>
  <c r="I79" i="7" s="1"/>
  <c r="K79" i="7" s="1"/>
  <c r="J39" i="7"/>
  <c r="J120" i="7"/>
  <c r="I120" i="7" s="1"/>
  <c r="K120" i="7" s="1"/>
  <c r="G120" i="7" s="1"/>
  <c r="J161" i="7"/>
  <c r="I161" i="7" s="1"/>
  <c r="K161" i="7" s="1"/>
  <c r="G161" i="7" s="1"/>
  <c r="H161" i="7" s="1"/>
  <c r="J202" i="7"/>
  <c r="I202" i="7" s="1"/>
  <c r="K202" i="7" s="1"/>
  <c r="G202" i="7" s="1"/>
  <c r="H202" i="7" s="1"/>
  <c r="I38" i="7"/>
  <c r="E201" i="7"/>
  <c r="F201" i="7" s="1"/>
  <c r="E7" i="7"/>
  <c r="F7" i="7" s="1"/>
  <c r="H7" i="7"/>
  <c r="C7" i="7" s="1"/>
  <c r="D7" i="7" s="1"/>
  <c r="AF241" i="7" l="1"/>
  <c r="AC241" i="7"/>
  <c r="AC282" i="7"/>
  <c r="AF282" i="7"/>
  <c r="E283" i="7"/>
  <c r="F283" i="7" s="1"/>
  <c r="AD242" i="7"/>
  <c r="AE242" i="7" s="1"/>
  <c r="AD283" i="7"/>
  <c r="AE283" i="7" s="1"/>
  <c r="AA242" i="7"/>
  <c r="AB242" i="7" s="1"/>
  <c r="AA283" i="7"/>
  <c r="AB283" i="7" s="1"/>
  <c r="E242" i="7"/>
  <c r="F242" i="7" s="1"/>
  <c r="J244" i="7"/>
  <c r="I244" i="7" s="1"/>
  <c r="K244" i="7" s="1"/>
  <c r="J285" i="7"/>
  <c r="I285" i="7" s="1"/>
  <c r="K285" i="7" s="1"/>
  <c r="G284" i="7"/>
  <c r="H284" i="7" s="1"/>
  <c r="G243" i="7"/>
  <c r="H243" i="7" s="1"/>
  <c r="Z56" i="17"/>
  <c r="AA56" i="17" s="1"/>
  <c r="E78" i="7"/>
  <c r="F78" i="7" s="1"/>
  <c r="AF77" i="7"/>
  <c r="AC159" i="7"/>
  <c r="E161" i="7"/>
  <c r="F161" i="7" s="1"/>
  <c r="AC118" i="7"/>
  <c r="H120" i="7"/>
  <c r="E120" i="7"/>
  <c r="F120" i="7" s="1"/>
  <c r="AF159" i="7"/>
  <c r="AF118" i="7"/>
  <c r="E202" i="7"/>
  <c r="F202" i="7" s="1"/>
  <c r="G79" i="7"/>
  <c r="H79" i="7" s="1"/>
  <c r="AC200" i="7"/>
  <c r="AA78" i="7"/>
  <c r="AB78" i="7" s="1"/>
  <c r="AA160" i="7"/>
  <c r="AB160" i="7" s="1"/>
  <c r="AA119" i="7"/>
  <c r="AB119" i="7" s="1"/>
  <c r="AA201" i="7"/>
  <c r="AB201" i="7" s="1"/>
  <c r="AB37" i="7"/>
  <c r="AC37" i="7"/>
  <c r="AA38" i="7"/>
  <c r="K38" i="7"/>
  <c r="AD38" i="7"/>
  <c r="AC77" i="7"/>
  <c r="AB77" i="7"/>
  <c r="G37" i="7"/>
  <c r="H37" i="7" s="1"/>
  <c r="AD78" i="7"/>
  <c r="AD160" i="7"/>
  <c r="AE160" i="7" s="1"/>
  <c r="AD201" i="7"/>
  <c r="AE201" i="7" s="1"/>
  <c r="AD119" i="7"/>
  <c r="AE119" i="7" s="1"/>
  <c r="AF37" i="7"/>
  <c r="AE37" i="7"/>
  <c r="AF200" i="7"/>
  <c r="J80" i="7"/>
  <c r="I80" i="7" s="1"/>
  <c r="J40" i="7"/>
  <c r="J162" i="7"/>
  <c r="I162" i="7" s="1"/>
  <c r="K162" i="7" s="1"/>
  <c r="G162" i="7" s="1"/>
  <c r="I39" i="7"/>
  <c r="J203" i="7"/>
  <c r="I203" i="7" s="1"/>
  <c r="K203" i="7" s="1"/>
  <c r="G203" i="7" s="1"/>
  <c r="H203" i="7" s="1"/>
  <c r="J121" i="7"/>
  <c r="I121" i="7" s="1"/>
  <c r="K121" i="7" s="1"/>
  <c r="G121" i="7" s="1"/>
  <c r="H121" i="7" s="1"/>
  <c r="E119" i="7"/>
  <c r="F119" i="7" s="1"/>
  <c r="E284" i="7" l="1"/>
  <c r="F284" i="7" s="1"/>
  <c r="AF283" i="7"/>
  <c r="AC283" i="7"/>
  <c r="E243" i="7"/>
  <c r="F243" i="7" s="1"/>
  <c r="J245" i="7"/>
  <c r="I245" i="7" s="1"/>
  <c r="K245" i="7" s="1"/>
  <c r="J286" i="7"/>
  <c r="I286" i="7" s="1"/>
  <c r="K286" i="7" s="1"/>
  <c r="AD243" i="7"/>
  <c r="AE243" i="7" s="1"/>
  <c r="AD284" i="7"/>
  <c r="AE284" i="7" s="1"/>
  <c r="AA243" i="7"/>
  <c r="AB243" i="7" s="1"/>
  <c r="AA284" i="7"/>
  <c r="AB284" i="7" s="1"/>
  <c r="G285" i="7"/>
  <c r="H285" i="7" s="1"/>
  <c r="AC242" i="7"/>
  <c r="G244" i="7"/>
  <c r="H244" i="7" s="1"/>
  <c r="AF242" i="7"/>
  <c r="AF160" i="7"/>
  <c r="AC201" i="7"/>
  <c r="H162" i="7"/>
  <c r="E162" i="7"/>
  <c r="F162" i="7" s="1"/>
  <c r="K80" i="7"/>
  <c r="AC119" i="7"/>
  <c r="O39" i="7"/>
  <c r="K39" i="7"/>
  <c r="G39" i="7" s="1"/>
  <c r="H39" i="7" s="1"/>
  <c r="L39" i="7"/>
  <c r="AD79" i="7"/>
  <c r="AD202" i="7"/>
  <c r="AE202" i="7" s="1"/>
  <c r="AD161" i="7"/>
  <c r="AE161" i="7" s="1"/>
  <c r="AD120" i="7"/>
  <c r="AE120" i="7" s="1"/>
  <c r="AE38" i="7"/>
  <c r="AF38" i="7"/>
  <c r="AC160" i="7"/>
  <c r="AC78" i="7"/>
  <c r="J81" i="7"/>
  <c r="I81" i="7" s="1"/>
  <c r="K81" i="7" s="1"/>
  <c r="J41" i="7"/>
  <c r="J163" i="7"/>
  <c r="I163" i="7" s="1"/>
  <c r="K163" i="7" s="1"/>
  <c r="G163" i="7" s="1"/>
  <c r="J122" i="7"/>
  <c r="I122" i="7" s="1"/>
  <c r="K122" i="7" s="1"/>
  <c r="G122" i="7" s="1"/>
  <c r="H122" i="7" s="1"/>
  <c r="J204" i="7"/>
  <c r="I204" i="7" s="1"/>
  <c r="K204" i="7" s="1"/>
  <c r="G204" i="7" s="1"/>
  <c r="I40" i="7"/>
  <c r="AF119" i="7"/>
  <c r="AF78" i="7"/>
  <c r="AE78" i="7"/>
  <c r="AA79" i="7"/>
  <c r="AB79" i="7" s="1"/>
  <c r="AA202" i="7"/>
  <c r="AB202" i="7" s="1"/>
  <c r="AA161" i="7"/>
  <c r="AB161" i="7" s="1"/>
  <c r="AA120" i="7"/>
  <c r="AB120" i="7" s="1"/>
  <c r="AC38" i="7"/>
  <c r="AB38" i="7"/>
  <c r="G38" i="7"/>
  <c r="H38" i="7" s="1"/>
  <c r="AF201" i="7"/>
  <c r="E37" i="7"/>
  <c r="F37" i="7" s="1"/>
  <c r="E79" i="7"/>
  <c r="F79" i="7" s="1"/>
  <c r="E203" i="7"/>
  <c r="F203" i="7" s="1"/>
  <c r="E121" i="7"/>
  <c r="F121" i="7" s="1"/>
  <c r="E244" i="7" l="1"/>
  <c r="F244" i="7" s="1"/>
  <c r="AF284" i="7"/>
  <c r="E285" i="7"/>
  <c r="F285" i="7" s="1"/>
  <c r="AF243" i="7"/>
  <c r="G286" i="7"/>
  <c r="H286" i="7" s="1"/>
  <c r="O244" i="7"/>
  <c r="P244" i="7" s="1"/>
  <c r="O285" i="7"/>
  <c r="P285" i="7" s="1"/>
  <c r="J246" i="7"/>
  <c r="I246" i="7" s="1"/>
  <c r="K246" i="7" s="1"/>
  <c r="J287" i="7"/>
  <c r="I287" i="7" s="1"/>
  <c r="K287" i="7" s="1"/>
  <c r="L244" i="7"/>
  <c r="M244" i="7" s="1"/>
  <c r="L285" i="7"/>
  <c r="M285" i="7" s="1"/>
  <c r="AC284" i="7"/>
  <c r="G245" i="7"/>
  <c r="H245" i="7" s="1"/>
  <c r="AC243" i="7"/>
  <c r="AC79" i="7"/>
  <c r="AC202" i="7"/>
  <c r="AC120" i="7"/>
  <c r="AF202" i="7"/>
  <c r="AC161" i="7"/>
  <c r="H204" i="7"/>
  <c r="E204" i="7"/>
  <c r="F204" i="7" s="1"/>
  <c r="H163" i="7"/>
  <c r="E163" i="7"/>
  <c r="F163" i="7" s="1"/>
  <c r="E39" i="7"/>
  <c r="F39" i="7" s="1"/>
  <c r="L80" i="7"/>
  <c r="M80" i="7" s="1"/>
  <c r="L203" i="7"/>
  <c r="M203" i="7" s="1"/>
  <c r="L162" i="7"/>
  <c r="M162" i="7" s="1"/>
  <c r="L121" i="7"/>
  <c r="M121" i="7" s="1"/>
  <c r="N39" i="7"/>
  <c r="M39" i="7"/>
  <c r="J82" i="7"/>
  <c r="I82" i="7" s="1"/>
  <c r="K82" i="7" s="1"/>
  <c r="I41" i="7"/>
  <c r="J42" i="7"/>
  <c r="J205" i="7"/>
  <c r="I205" i="7" s="1"/>
  <c r="K205" i="7" s="1"/>
  <c r="G205" i="7" s="1"/>
  <c r="H205" i="7" s="1"/>
  <c r="J123" i="7"/>
  <c r="I123" i="7" s="1"/>
  <c r="K123" i="7" s="1"/>
  <c r="G123" i="7" s="1"/>
  <c r="H123" i="7" s="1"/>
  <c r="J164" i="7"/>
  <c r="I164" i="7" s="1"/>
  <c r="K164" i="7" s="1"/>
  <c r="G164" i="7" s="1"/>
  <c r="H164" i="7" s="1"/>
  <c r="E122" i="7"/>
  <c r="F122" i="7" s="1"/>
  <c r="E38" i="7"/>
  <c r="F38" i="7" s="1"/>
  <c r="G80" i="7"/>
  <c r="H80" i="7" s="1"/>
  <c r="G81" i="7"/>
  <c r="H81" i="7" s="1"/>
  <c r="AF161" i="7"/>
  <c r="AF79" i="7"/>
  <c r="AE79" i="7"/>
  <c r="Q39" i="7"/>
  <c r="O80" i="7"/>
  <c r="P80" i="7" s="1"/>
  <c r="O162" i="7"/>
  <c r="P162" i="7" s="1"/>
  <c r="O203" i="7"/>
  <c r="P203" i="7" s="1"/>
  <c r="O121" i="7"/>
  <c r="P121" i="7" s="1"/>
  <c r="P39" i="7"/>
  <c r="O40" i="7"/>
  <c r="K40" i="7"/>
  <c r="L40" i="7"/>
  <c r="AF120" i="7"/>
  <c r="N285" i="7" l="1"/>
  <c r="Q244" i="7"/>
  <c r="N244" i="7"/>
  <c r="E286" i="7"/>
  <c r="F286" i="7" s="1"/>
  <c r="J247" i="7"/>
  <c r="I247" i="7" s="1"/>
  <c r="K247" i="7" s="1"/>
  <c r="J288" i="7"/>
  <c r="I288" i="7" s="1"/>
  <c r="K288" i="7" s="1"/>
  <c r="G287" i="7"/>
  <c r="H287" i="7" s="1"/>
  <c r="O245" i="7"/>
  <c r="P245" i="7" s="1"/>
  <c r="O286" i="7"/>
  <c r="P286" i="7" s="1"/>
  <c r="G246" i="7"/>
  <c r="H246" i="7" s="1"/>
  <c r="L245" i="7"/>
  <c r="M245" i="7" s="1"/>
  <c r="L286" i="7"/>
  <c r="M286" i="7" s="1"/>
  <c r="E245" i="7"/>
  <c r="F245" i="7" s="1"/>
  <c r="Q285" i="7"/>
  <c r="E80" i="7"/>
  <c r="F80" i="7" s="1"/>
  <c r="N121" i="7"/>
  <c r="E205" i="7"/>
  <c r="F205" i="7" s="1"/>
  <c r="N203" i="7"/>
  <c r="E123" i="7"/>
  <c r="F123" i="7" s="1"/>
  <c r="Q80" i="7"/>
  <c r="N162" i="7"/>
  <c r="G40" i="7"/>
  <c r="H40" i="7" s="1"/>
  <c r="Q40" i="7"/>
  <c r="O81" i="7"/>
  <c r="O204" i="7"/>
  <c r="P204" i="7" s="1"/>
  <c r="O122" i="7"/>
  <c r="P122" i="7" s="1"/>
  <c r="O163" i="7"/>
  <c r="P163" i="7" s="1"/>
  <c r="P40" i="7"/>
  <c r="Q203" i="7"/>
  <c r="J83" i="7"/>
  <c r="I83" i="7" s="1"/>
  <c r="K83" i="7" s="1"/>
  <c r="J165" i="7"/>
  <c r="I165" i="7" s="1"/>
  <c r="K165" i="7" s="1"/>
  <c r="G165" i="7" s="1"/>
  <c r="H165" i="7" s="1"/>
  <c r="J124" i="7"/>
  <c r="I124" i="7" s="1"/>
  <c r="K124" i="7" s="1"/>
  <c r="G124" i="7" s="1"/>
  <c r="H124" i="7" s="1"/>
  <c r="J206" i="7"/>
  <c r="I206" i="7" s="1"/>
  <c r="K206" i="7" s="1"/>
  <c r="G206" i="7" s="1"/>
  <c r="I42" i="7"/>
  <c r="J43" i="7"/>
  <c r="E81" i="7"/>
  <c r="F81" i="7" s="1"/>
  <c r="O41" i="7"/>
  <c r="L41" i="7"/>
  <c r="K41" i="7"/>
  <c r="G41" i="7" s="1"/>
  <c r="H41" i="7" s="1"/>
  <c r="Q121" i="7"/>
  <c r="G82" i="7"/>
  <c r="H82" i="7" s="1"/>
  <c r="Q162" i="7"/>
  <c r="N80" i="7"/>
  <c r="L81" i="7"/>
  <c r="M81" i="7" s="1"/>
  <c r="L204" i="7"/>
  <c r="M204" i="7" s="1"/>
  <c r="L163" i="7"/>
  <c r="M163" i="7" s="1"/>
  <c r="L122" i="7"/>
  <c r="M122" i="7" s="1"/>
  <c r="N40" i="7"/>
  <c r="M40" i="7"/>
  <c r="E164" i="7"/>
  <c r="F164" i="7" s="1"/>
  <c r="Q245" i="7" l="1"/>
  <c r="N286" i="7"/>
  <c r="O246" i="7"/>
  <c r="P246" i="7" s="1"/>
  <c r="O287" i="7"/>
  <c r="P287" i="7" s="1"/>
  <c r="N245" i="7"/>
  <c r="E287" i="7"/>
  <c r="F287" i="7" s="1"/>
  <c r="G288" i="7"/>
  <c r="H288" i="7" s="1"/>
  <c r="J44" i="7"/>
  <c r="J248" i="7"/>
  <c r="I248" i="7" s="1"/>
  <c r="K248" i="7" s="1"/>
  <c r="J289" i="7"/>
  <c r="I289" i="7" s="1"/>
  <c r="K289" i="7" s="1"/>
  <c r="E246" i="7"/>
  <c r="F246" i="7" s="1"/>
  <c r="G247" i="7"/>
  <c r="H247" i="7" s="1"/>
  <c r="L246" i="7"/>
  <c r="M246" i="7" s="1"/>
  <c r="L287" i="7"/>
  <c r="M287" i="7" s="1"/>
  <c r="Q286" i="7"/>
  <c r="N81" i="7"/>
  <c r="Q163" i="7"/>
  <c r="H206" i="7"/>
  <c r="E206" i="7"/>
  <c r="F206" i="7" s="1"/>
  <c r="E41" i="7"/>
  <c r="F41" i="7" s="1"/>
  <c r="N163" i="7"/>
  <c r="N122" i="7"/>
  <c r="J84" i="7"/>
  <c r="I84" i="7" s="1"/>
  <c r="K84" i="7" s="1"/>
  <c r="J125" i="7"/>
  <c r="I125" i="7" s="1"/>
  <c r="I43" i="7"/>
  <c r="J207" i="7"/>
  <c r="I207" i="7" s="1"/>
  <c r="J166" i="7"/>
  <c r="I166" i="7" s="1"/>
  <c r="O42" i="7"/>
  <c r="K42" i="7"/>
  <c r="G42" i="7" s="1"/>
  <c r="H42" i="7" s="1"/>
  <c r="L42" i="7"/>
  <c r="R42" i="7"/>
  <c r="N204" i="7"/>
  <c r="L82" i="7"/>
  <c r="M82" i="7" s="1"/>
  <c r="L205" i="7"/>
  <c r="M205" i="7" s="1"/>
  <c r="L164" i="7"/>
  <c r="M164" i="7" s="1"/>
  <c r="L123" i="7"/>
  <c r="M123" i="7" s="1"/>
  <c r="M41" i="7"/>
  <c r="N41" i="7"/>
  <c r="Q122" i="7"/>
  <c r="Q81" i="7"/>
  <c r="P81" i="7"/>
  <c r="Q204" i="7"/>
  <c r="P41" i="7"/>
  <c r="O82" i="7"/>
  <c r="P82" i="7" s="1"/>
  <c r="O205" i="7"/>
  <c r="P205" i="7" s="1"/>
  <c r="O123" i="7"/>
  <c r="P123" i="7" s="1"/>
  <c r="Q41" i="7"/>
  <c r="O164" i="7"/>
  <c r="P164" i="7" s="1"/>
  <c r="E165" i="7"/>
  <c r="F165" i="7" s="1"/>
  <c r="E82" i="7"/>
  <c r="F82" i="7" s="1"/>
  <c r="G83" i="7"/>
  <c r="H83" i="7" s="1"/>
  <c r="E40" i="7"/>
  <c r="F40" i="7" s="1"/>
  <c r="E124" i="7"/>
  <c r="F124" i="7" s="1"/>
  <c r="N246" i="7" l="1"/>
  <c r="Q287" i="7"/>
  <c r="Q246" i="7"/>
  <c r="N287" i="7"/>
  <c r="E288" i="7"/>
  <c r="F288" i="7" s="1"/>
  <c r="O247" i="7"/>
  <c r="P247" i="7" s="1"/>
  <c r="O288" i="7"/>
  <c r="P288" i="7" s="1"/>
  <c r="E247" i="7"/>
  <c r="F247" i="7" s="1"/>
  <c r="G289" i="7"/>
  <c r="H289" i="7" s="1"/>
  <c r="R247" i="7"/>
  <c r="S247" i="7" s="1"/>
  <c r="R288" i="7"/>
  <c r="S288" i="7" s="1"/>
  <c r="L247" i="7"/>
  <c r="M247" i="7" s="1"/>
  <c r="L288" i="7"/>
  <c r="M288" i="7" s="1"/>
  <c r="G248" i="7"/>
  <c r="H248" i="7" s="1"/>
  <c r="J45" i="7"/>
  <c r="J249" i="7"/>
  <c r="I249" i="7" s="1"/>
  <c r="K249" i="7" s="1"/>
  <c r="J290" i="7"/>
  <c r="I290" i="7" s="1"/>
  <c r="K290" i="7" s="1"/>
  <c r="E83" i="7"/>
  <c r="F83" i="7" s="1"/>
  <c r="Q164" i="7"/>
  <c r="N123" i="7"/>
  <c r="N82" i="7"/>
  <c r="E42" i="7"/>
  <c r="F42" i="7" s="1"/>
  <c r="N164" i="7"/>
  <c r="N205" i="7"/>
  <c r="Q123" i="7"/>
  <c r="K166" i="7"/>
  <c r="K207" i="7"/>
  <c r="G207" i="7" s="1"/>
  <c r="H207" i="7" s="1"/>
  <c r="K43" i="7"/>
  <c r="R43" i="7"/>
  <c r="J85" i="7"/>
  <c r="J208" i="7"/>
  <c r="I44" i="7"/>
  <c r="J167" i="7"/>
  <c r="J126" i="7"/>
  <c r="R83" i="7"/>
  <c r="R206" i="7"/>
  <c r="S206" i="7" s="1"/>
  <c r="R165" i="7"/>
  <c r="S165" i="7" s="1"/>
  <c r="R124" i="7"/>
  <c r="S124" i="7" s="1"/>
  <c r="T42" i="7"/>
  <c r="S42" i="7"/>
  <c r="Q205" i="7"/>
  <c r="L83" i="7"/>
  <c r="M83" i="7" s="1"/>
  <c r="L206" i="7"/>
  <c r="M206" i="7" s="1"/>
  <c r="L124" i="7"/>
  <c r="M124" i="7" s="1"/>
  <c r="L165" i="7"/>
  <c r="M165" i="7" s="1"/>
  <c r="M42" i="7"/>
  <c r="N42" i="7"/>
  <c r="K125" i="7"/>
  <c r="Q82" i="7"/>
  <c r="P42" i="7"/>
  <c r="O83" i="7"/>
  <c r="P83" i="7" s="1"/>
  <c r="O206" i="7"/>
  <c r="P206" i="7" s="1"/>
  <c r="O124" i="7"/>
  <c r="P124" i="7" s="1"/>
  <c r="O165" i="7"/>
  <c r="P165" i="7" s="1"/>
  <c r="Q42" i="7"/>
  <c r="G84" i="7"/>
  <c r="H84" i="7" s="1"/>
  <c r="E248" i="7" l="1"/>
  <c r="F248" i="7" s="1"/>
  <c r="N247" i="7"/>
  <c r="N288" i="7"/>
  <c r="T288" i="7"/>
  <c r="E289" i="7"/>
  <c r="F289" i="7" s="1"/>
  <c r="T247" i="7"/>
  <c r="G290" i="7"/>
  <c r="H290" i="7" s="1"/>
  <c r="C290" i="7" s="1"/>
  <c r="D290" i="7" s="1"/>
  <c r="R248" i="7"/>
  <c r="S248" i="7" s="1"/>
  <c r="R289" i="7"/>
  <c r="S289" i="7" s="1"/>
  <c r="G249" i="7"/>
  <c r="H249" i="7" s="1"/>
  <c r="C249" i="7" s="1"/>
  <c r="D249" i="7" s="1"/>
  <c r="Q288" i="7"/>
  <c r="J46" i="7"/>
  <c r="J250" i="7"/>
  <c r="I250" i="7" s="1"/>
  <c r="K250" i="7" s="1"/>
  <c r="J291" i="7"/>
  <c r="I291" i="7" s="1"/>
  <c r="K291" i="7" s="1"/>
  <c r="Q247" i="7"/>
  <c r="I208" i="7"/>
  <c r="K208" i="7" s="1"/>
  <c r="G36" i="17"/>
  <c r="I85" i="7"/>
  <c r="K85" i="7" s="1"/>
  <c r="G85" i="7" s="1"/>
  <c r="H85" i="7" s="1"/>
  <c r="C85" i="7" s="1"/>
  <c r="G27" i="17"/>
  <c r="G42" i="17"/>
  <c r="H42" i="17" s="1"/>
  <c r="I126" i="7"/>
  <c r="K126" i="7" s="1"/>
  <c r="G30" i="17"/>
  <c r="I167" i="7"/>
  <c r="K167" i="7" s="1"/>
  <c r="G167" i="7" s="1"/>
  <c r="H167" i="7" s="1"/>
  <c r="C167" i="7" s="1"/>
  <c r="G33" i="17"/>
  <c r="G39" i="17"/>
  <c r="Q83" i="7"/>
  <c r="Q206" i="7"/>
  <c r="Q165" i="7"/>
  <c r="N206" i="7"/>
  <c r="E207" i="7"/>
  <c r="F207" i="7" s="1"/>
  <c r="R84" i="7"/>
  <c r="R207" i="7"/>
  <c r="S207" i="7" s="1"/>
  <c r="R125" i="7"/>
  <c r="R166" i="7"/>
  <c r="S166" i="7" s="1"/>
  <c r="S43" i="7"/>
  <c r="T43" i="7"/>
  <c r="G43" i="7"/>
  <c r="H43" i="7" s="1"/>
  <c r="R44" i="7"/>
  <c r="K44" i="7"/>
  <c r="G44" i="7" s="1"/>
  <c r="H44" i="7" s="1"/>
  <c r="C44" i="7" s="1"/>
  <c r="D44" i="7" s="1"/>
  <c r="N124" i="7"/>
  <c r="T124" i="7"/>
  <c r="N83" i="7"/>
  <c r="T206" i="7"/>
  <c r="T165" i="7"/>
  <c r="T83" i="7"/>
  <c r="S83" i="7"/>
  <c r="G166" i="7"/>
  <c r="H166" i="7" s="1"/>
  <c r="E84" i="7"/>
  <c r="F84" i="7" s="1"/>
  <c r="Q124" i="7"/>
  <c r="G125" i="7"/>
  <c r="H125" i="7" s="1"/>
  <c r="N165" i="7"/>
  <c r="T289" i="7" l="1"/>
  <c r="T248" i="7"/>
  <c r="E249" i="7"/>
  <c r="F249" i="7" s="1"/>
  <c r="G291" i="7"/>
  <c r="H291" i="7" s="1"/>
  <c r="C291" i="7" s="1"/>
  <c r="D291" i="7" s="1"/>
  <c r="G250" i="7"/>
  <c r="H250" i="7" s="1"/>
  <c r="C250" i="7" s="1"/>
  <c r="D250" i="7" s="1"/>
  <c r="R249" i="7"/>
  <c r="S249" i="7" s="1"/>
  <c r="R290" i="7"/>
  <c r="S290" i="7" s="1"/>
  <c r="J251" i="7"/>
  <c r="I251" i="7" s="1"/>
  <c r="K251" i="7" s="1"/>
  <c r="G251" i="7" s="1"/>
  <c r="H251" i="7" s="1"/>
  <c r="J292" i="7"/>
  <c r="I292" i="7" s="1"/>
  <c r="K292" i="7" s="1"/>
  <c r="E290" i="7"/>
  <c r="F290" i="7" s="1"/>
  <c r="D167" i="7"/>
  <c r="C33" i="17"/>
  <c r="C42" i="17"/>
  <c r="D42" i="17" s="1"/>
  <c r="C39" i="17"/>
  <c r="D85" i="7"/>
  <c r="C27" i="17"/>
  <c r="H39" i="17"/>
  <c r="H33" i="17"/>
  <c r="H36" i="17"/>
  <c r="H30" i="17"/>
  <c r="H27" i="17"/>
  <c r="E167" i="7"/>
  <c r="T207" i="7"/>
  <c r="E85" i="7"/>
  <c r="E166" i="7"/>
  <c r="F166" i="7" s="1"/>
  <c r="E43" i="7"/>
  <c r="F43" i="7" s="1"/>
  <c r="T84" i="7"/>
  <c r="S84" i="7"/>
  <c r="G208" i="7"/>
  <c r="H208" i="7" s="1"/>
  <c r="C208" i="7" s="1"/>
  <c r="G126" i="7"/>
  <c r="H126" i="7" s="1"/>
  <c r="C126" i="7" s="1"/>
  <c r="E125" i="7"/>
  <c r="F125" i="7" s="1"/>
  <c r="J86" i="7"/>
  <c r="J127" i="7"/>
  <c r="J209" i="7"/>
  <c r="I45" i="7"/>
  <c r="J168" i="7"/>
  <c r="E44" i="7"/>
  <c r="F44" i="7" s="1"/>
  <c r="T166" i="7"/>
  <c r="R85" i="7"/>
  <c r="R208" i="7"/>
  <c r="O36" i="17" s="1"/>
  <c r="Z36" i="17" s="1"/>
  <c r="R126" i="7"/>
  <c r="O30" i="17" s="1"/>
  <c r="Z30" i="17" s="1"/>
  <c r="R167" i="7"/>
  <c r="O33" i="17" s="1"/>
  <c r="Z33" i="17" s="1"/>
  <c r="T44" i="7"/>
  <c r="S44" i="7"/>
  <c r="S125" i="7"/>
  <c r="T125" i="7"/>
  <c r="T290" i="7" l="1"/>
  <c r="T249" i="7"/>
  <c r="O42" i="17"/>
  <c r="Z42" i="17" s="1"/>
  <c r="AA42" i="17" s="1"/>
  <c r="E250" i="7"/>
  <c r="F250" i="7" s="1"/>
  <c r="G292" i="7"/>
  <c r="H292" i="7" s="1"/>
  <c r="O39" i="17"/>
  <c r="Z39" i="17" s="1"/>
  <c r="E291" i="7"/>
  <c r="F291" i="7" s="1"/>
  <c r="I86" i="7"/>
  <c r="K86" i="7" s="1"/>
  <c r="G86" i="7" s="1"/>
  <c r="H86" i="7" s="1"/>
  <c r="C86" i="7" s="1"/>
  <c r="G47" i="17"/>
  <c r="F167" i="7"/>
  <c r="E33" i="17"/>
  <c r="E42" i="17"/>
  <c r="F42" i="17" s="1"/>
  <c r="I127" i="7"/>
  <c r="K127" i="7" s="1"/>
  <c r="G127" i="7" s="1"/>
  <c r="H127" i="7" s="1"/>
  <c r="C127" i="7" s="1"/>
  <c r="G52" i="17"/>
  <c r="I168" i="7"/>
  <c r="K168" i="7" s="1"/>
  <c r="G168" i="7" s="1"/>
  <c r="H168" i="7" s="1"/>
  <c r="C168" i="7" s="1"/>
  <c r="G57" i="17"/>
  <c r="D126" i="7"/>
  <c r="C30" i="17"/>
  <c r="D30" i="17" s="1"/>
  <c r="G67" i="17"/>
  <c r="G72" i="17"/>
  <c r="H72" i="17" s="1"/>
  <c r="F85" i="7"/>
  <c r="E27" i="17"/>
  <c r="S85" i="7"/>
  <c r="O27" i="17"/>
  <c r="Z27" i="17" s="1"/>
  <c r="I209" i="7"/>
  <c r="K209" i="7" s="1"/>
  <c r="G209" i="7" s="1"/>
  <c r="H209" i="7" s="1"/>
  <c r="C209" i="7" s="1"/>
  <c r="G62" i="17"/>
  <c r="D208" i="7"/>
  <c r="C36" i="17"/>
  <c r="D36" i="17" s="1"/>
  <c r="E39" i="17"/>
  <c r="D39" i="17"/>
  <c r="D27" i="17"/>
  <c r="E208" i="7"/>
  <c r="E126" i="7"/>
  <c r="T85" i="7"/>
  <c r="S167" i="7"/>
  <c r="T167" i="7"/>
  <c r="S126" i="7"/>
  <c r="T126" i="7"/>
  <c r="S208" i="7"/>
  <c r="T208" i="7"/>
  <c r="U45" i="7"/>
  <c r="K45" i="7"/>
  <c r="X45" i="7"/>
  <c r="P42" i="17" l="1"/>
  <c r="Q42" i="17"/>
  <c r="E292" i="7"/>
  <c r="F292" i="7" s="1"/>
  <c r="X250" i="7"/>
  <c r="Y250" i="7" s="1"/>
  <c r="X291" i="7"/>
  <c r="Y291" i="7" s="1"/>
  <c r="U250" i="7"/>
  <c r="V250" i="7" s="1"/>
  <c r="U291" i="7"/>
  <c r="V291" i="7" s="1"/>
  <c r="E168" i="7"/>
  <c r="F168" i="7" s="1"/>
  <c r="E127" i="7"/>
  <c r="F127" i="7" s="1"/>
  <c r="C67" i="17"/>
  <c r="D209" i="7"/>
  <c r="C62" i="17"/>
  <c r="D86" i="7"/>
  <c r="C47" i="17"/>
  <c r="F126" i="7"/>
  <c r="E30" i="17"/>
  <c r="F30" i="17" s="1"/>
  <c r="F208" i="7"/>
  <c r="E36" i="17"/>
  <c r="F36" i="17" s="1"/>
  <c r="C72" i="17"/>
  <c r="D127" i="7"/>
  <c r="C52" i="17"/>
  <c r="E72" i="17"/>
  <c r="F72" i="17" s="1"/>
  <c r="D168" i="7"/>
  <c r="C57" i="17"/>
  <c r="H52" i="17"/>
  <c r="H62" i="17"/>
  <c r="H57" i="17"/>
  <c r="H67" i="17"/>
  <c r="D33" i="17"/>
  <c r="F39" i="17"/>
  <c r="H47" i="17"/>
  <c r="F27" i="17"/>
  <c r="E86" i="7"/>
  <c r="J87" i="7"/>
  <c r="I87" i="7" s="1"/>
  <c r="K87" i="7" s="1"/>
  <c r="I46" i="7"/>
  <c r="J47" i="7"/>
  <c r="J210" i="7"/>
  <c r="I210" i="7" s="1"/>
  <c r="K210" i="7" s="1"/>
  <c r="G210" i="7" s="1"/>
  <c r="H210" i="7" s="1"/>
  <c r="J128" i="7"/>
  <c r="I128" i="7" s="1"/>
  <c r="K128" i="7" s="1"/>
  <c r="G128" i="7" s="1"/>
  <c r="J169" i="7"/>
  <c r="I169" i="7" s="1"/>
  <c r="K169" i="7" s="1"/>
  <c r="G169" i="7" s="1"/>
  <c r="H169" i="7" s="1"/>
  <c r="X86" i="7"/>
  <c r="Y86" i="7" s="1"/>
  <c r="X209" i="7"/>
  <c r="Y209" i="7" s="1"/>
  <c r="X127" i="7"/>
  <c r="Y127" i="7" s="1"/>
  <c r="X168" i="7"/>
  <c r="Y168" i="7" s="1"/>
  <c r="Z45" i="7"/>
  <c r="Y45" i="7"/>
  <c r="G45" i="7"/>
  <c r="H45" i="7" s="1"/>
  <c r="C45" i="7" s="1"/>
  <c r="D45" i="7" s="1"/>
  <c r="U86" i="7"/>
  <c r="R47" i="17" s="1"/>
  <c r="X47" i="17" s="1"/>
  <c r="U209" i="7"/>
  <c r="U168" i="7"/>
  <c r="U127" i="7"/>
  <c r="W45" i="7"/>
  <c r="V45" i="7"/>
  <c r="E209" i="7"/>
  <c r="W250" i="7" l="1"/>
  <c r="Z291" i="7"/>
  <c r="J252" i="7"/>
  <c r="I252" i="7" s="1"/>
  <c r="K252" i="7" s="1"/>
  <c r="G252" i="7" s="1"/>
  <c r="H252" i="7" s="1"/>
  <c r="J293" i="7"/>
  <c r="I293" i="7" s="1"/>
  <c r="K293" i="7" s="1"/>
  <c r="W291" i="7"/>
  <c r="Z250" i="7"/>
  <c r="E57" i="17"/>
  <c r="E52" i="17"/>
  <c r="E67" i="17"/>
  <c r="F67" i="17" s="1"/>
  <c r="V209" i="7"/>
  <c r="R62" i="17"/>
  <c r="X62" i="17" s="1"/>
  <c r="Z62" i="17" s="1"/>
  <c r="R67" i="17"/>
  <c r="R72" i="17"/>
  <c r="F209" i="7"/>
  <c r="E62" i="17"/>
  <c r="V168" i="7"/>
  <c r="R57" i="17"/>
  <c r="F86" i="7"/>
  <c r="E47" i="17"/>
  <c r="V127" i="7"/>
  <c r="R52" i="17"/>
  <c r="X52" i="17" s="1"/>
  <c r="Y52" i="17" s="1"/>
  <c r="D52" i="17"/>
  <c r="D57" i="17"/>
  <c r="D62" i="17"/>
  <c r="D67" i="17"/>
  <c r="AA30" i="17"/>
  <c r="Q30" i="17"/>
  <c r="P30" i="17"/>
  <c r="P36" i="17"/>
  <c r="AA36" i="17"/>
  <c r="Q36" i="17"/>
  <c r="P33" i="17"/>
  <c r="Q33" i="17"/>
  <c r="AA33" i="17"/>
  <c r="F33" i="17"/>
  <c r="AA39" i="17"/>
  <c r="Q39" i="17"/>
  <c r="P39" i="17"/>
  <c r="D47" i="17"/>
  <c r="AA27" i="17"/>
  <c r="Q27" i="17"/>
  <c r="P27" i="17"/>
  <c r="E45" i="7"/>
  <c r="F45" i="7" s="1"/>
  <c r="Z86" i="7"/>
  <c r="W209" i="7"/>
  <c r="E210" i="7"/>
  <c r="F210" i="7" s="1"/>
  <c r="W168" i="7"/>
  <c r="H128" i="7"/>
  <c r="E128" i="7"/>
  <c r="F128" i="7" s="1"/>
  <c r="W86" i="7"/>
  <c r="V86" i="7"/>
  <c r="J88" i="7"/>
  <c r="I88" i="7" s="1"/>
  <c r="K88" i="7" s="1"/>
  <c r="J211" i="7"/>
  <c r="I211" i="7" s="1"/>
  <c r="K211" i="7" s="1"/>
  <c r="G211" i="7" s="1"/>
  <c r="H211" i="7" s="1"/>
  <c r="I47" i="7"/>
  <c r="J170" i="7"/>
  <c r="I170" i="7" s="1"/>
  <c r="K170" i="7" s="1"/>
  <c r="G170" i="7" s="1"/>
  <c r="H170" i="7" s="1"/>
  <c r="J129" i="7"/>
  <c r="I129" i="7" s="1"/>
  <c r="K129" i="7" s="1"/>
  <c r="G129" i="7" s="1"/>
  <c r="H129" i="7" s="1"/>
  <c r="Z127" i="7"/>
  <c r="Z209" i="7"/>
  <c r="K46" i="7"/>
  <c r="G46" i="7" s="1"/>
  <c r="H46" i="7" s="1"/>
  <c r="X46" i="7"/>
  <c r="U46" i="7"/>
  <c r="W127" i="7"/>
  <c r="Z168" i="7"/>
  <c r="G87" i="7"/>
  <c r="H87" i="7" s="1"/>
  <c r="D72" i="17"/>
  <c r="E169" i="7"/>
  <c r="F169" i="7" s="1"/>
  <c r="J294" i="7" l="1"/>
  <c r="I294" i="7" s="1"/>
  <c r="K294" i="7" s="1"/>
  <c r="E294" i="7" s="1"/>
  <c r="U251" i="7"/>
  <c r="V251" i="7" s="1"/>
  <c r="U292" i="7"/>
  <c r="V292" i="7" s="1"/>
  <c r="G293" i="7"/>
  <c r="H293" i="7" s="1"/>
  <c r="X251" i="7"/>
  <c r="Y251" i="7" s="1"/>
  <c r="X292" i="7"/>
  <c r="Y292" i="7" s="1"/>
  <c r="AA62" i="17"/>
  <c r="Y62" i="17"/>
  <c r="S72" i="17"/>
  <c r="T72" i="17"/>
  <c r="X72" i="17"/>
  <c r="X67" i="17"/>
  <c r="T67" i="17"/>
  <c r="S67" i="17"/>
  <c r="F52" i="17"/>
  <c r="F57" i="17"/>
  <c r="S62" i="17"/>
  <c r="T62" i="17"/>
  <c r="Z52" i="17"/>
  <c r="AA52" i="17" s="1"/>
  <c r="S52" i="17"/>
  <c r="T52" i="17"/>
  <c r="F62" i="17"/>
  <c r="T57" i="17"/>
  <c r="S57" i="17"/>
  <c r="X57" i="17"/>
  <c r="T47" i="17"/>
  <c r="F47" i="17"/>
  <c r="E46" i="7"/>
  <c r="F46" i="7" s="1"/>
  <c r="E87" i="7"/>
  <c r="F87" i="7" s="1"/>
  <c r="U47" i="7"/>
  <c r="K47" i="7"/>
  <c r="G47" i="7" s="1"/>
  <c r="H47" i="7" s="1"/>
  <c r="X47" i="7"/>
  <c r="G88" i="7"/>
  <c r="H88" i="7" s="1"/>
  <c r="U87" i="7"/>
  <c r="V87" i="7" s="1"/>
  <c r="U169" i="7"/>
  <c r="V169" i="7" s="1"/>
  <c r="U210" i="7"/>
  <c r="V210" i="7" s="1"/>
  <c r="U128" i="7"/>
  <c r="V128" i="7" s="1"/>
  <c r="W46" i="7"/>
  <c r="V46" i="7"/>
  <c r="X87" i="7"/>
  <c r="X210" i="7"/>
  <c r="Y210" i="7" s="1"/>
  <c r="X169" i="7"/>
  <c r="Y169" i="7" s="1"/>
  <c r="X128" i="7"/>
  <c r="Y128" i="7" s="1"/>
  <c r="Z46" i="7"/>
  <c r="Y46" i="7"/>
  <c r="E129" i="7"/>
  <c r="F129" i="7" s="1"/>
  <c r="E170" i="7"/>
  <c r="F170" i="7" s="1"/>
  <c r="E211" i="7"/>
  <c r="F211" i="7" s="1"/>
  <c r="W292" i="7" l="1"/>
  <c r="Z292" i="7"/>
  <c r="E293" i="7"/>
  <c r="F293" i="7" s="1"/>
  <c r="X252" i="7"/>
  <c r="Y252" i="7" s="1"/>
  <c r="X293" i="7"/>
  <c r="Y293" i="7" s="1"/>
  <c r="U252" i="7"/>
  <c r="V252" i="7" s="1"/>
  <c r="U293" i="7"/>
  <c r="V293" i="7" s="1"/>
  <c r="W251" i="7"/>
  <c r="Z251" i="7"/>
  <c r="G294" i="7"/>
  <c r="H294" i="7" s="1"/>
  <c r="Z72" i="17"/>
  <c r="AA72" i="17" s="1"/>
  <c r="Y72" i="17"/>
  <c r="Y57" i="17"/>
  <c r="AA57" i="17"/>
  <c r="AA67" i="17"/>
  <c r="Y67" i="17"/>
  <c r="S47" i="17"/>
  <c r="Z47" i="17"/>
  <c r="AA47" i="17" s="1"/>
  <c r="Y47" i="17"/>
  <c r="W210" i="7"/>
  <c r="E47" i="7"/>
  <c r="F47" i="7" s="1"/>
  <c r="W128" i="7"/>
  <c r="E88" i="7"/>
  <c r="F88" i="7" s="1"/>
  <c r="W169" i="7"/>
  <c r="X88" i="7"/>
  <c r="X211" i="7"/>
  <c r="Y211" i="7" s="1"/>
  <c r="X170" i="7"/>
  <c r="Y170" i="7" s="1"/>
  <c r="X129" i="7"/>
  <c r="Y129" i="7" s="1"/>
  <c r="Z47" i="7"/>
  <c r="Y47" i="7"/>
  <c r="W87" i="7"/>
  <c r="Z87" i="7"/>
  <c r="Y87" i="7"/>
  <c r="U88" i="7"/>
  <c r="U129" i="7"/>
  <c r="V129" i="7" s="1"/>
  <c r="U211" i="7"/>
  <c r="V211" i="7" s="1"/>
  <c r="U170" i="7"/>
  <c r="V170" i="7" s="1"/>
  <c r="V47" i="7"/>
  <c r="W47" i="7"/>
  <c r="Z169" i="7"/>
  <c r="Z128" i="7"/>
  <c r="Z210" i="7"/>
  <c r="Z293" i="7" l="1"/>
  <c r="W293" i="7"/>
  <c r="F294" i="7"/>
  <c r="U294" i="7"/>
  <c r="V294" i="7" s="1"/>
  <c r="W252" i="7"/>
  <c r="X294" i="7"/>
  <c r="Y294" i="7" s="1"/>
  <c r="Z252" i="7"/>
  <c r="Z129" i="7"/>
  <c r="W170" i="7"/>
  <c r="W129" i="7"/>
  <c r="Z170" i="7"/>
  <c r="Z88" i="7"/>
  <c r="Y88" i="7"/>
  <c r="Z211" i="7"/>
  <c r="W211" i="7"/>
  <c r="W88" i="7"/>
  <c r="V88" i="7"/>
  <c r="W294" i="7" l="1"/>
  <c r="Z294" i="7"/>
</calcChain>
</file>

<file path=xl/sharedStrings.xml><?xml version="1.0" encoding="utf-8"?>
<sst xmlns="http://schemas.openxmlformats.org/spreadsheetml/2006/main" count="1475" uniqueCount="383">
  <si>
    <t>E-mail:</t>
  </si>
  <si>
    <t>ETA HAKATA</t>
  </si>
  <si>
    <t>SHANGHAI</t>
  </si>
  <si>
    <t>Devanning Plan
(HDS Cargo)</t>
    <phoneticPr fontId="6"/>
  </si>
  <si>
    <t>Devanning Plan</t>
    <phoneticPr fontId="6"/>
  </si>
  <si>
    <t>SHANGHAI</t>
    <phoneticPr fontId="4"/>
  </si>
  <si>
    <t>上海航路締切早見表</t>
    <rPh sb="0" eb="2">
      <t>シャンハイ</t>
    </rPh>
    <rPh sb="2" eb="4">
      <t>コウロ</t>
    </rPh>
    <rPh sb="4" eb="6">
      <t>シメキリ</t>
    </rPh>
    <rPh sb="6" eb="8">
      <t>ハヤミ</t>
    </rPh>
    <rPh sb="8" eb="9">
      <t>ヒョウ</t>
    </rPh>
    <phoneticPr fontId="6"/>
  </si>
  <si>
    <t>１．コンテナ船（メインポート、各船会社共通）</t>
    <rPh sb="6" eb="7">
      <t>セン</t>
    </rPh>
    <rPh sb="15" eb="16">
      <t>カク</t>
    </rPh>
    <rPh sb="16" eb="17">
      <t>フナ</t>
    </rPh>
    <rPh sb="17" eb="19">
      <t>カイシャ</t>
    </rPh>
    <rPh sb="19" eb="21">
      <t>キョウツウ</t>
    </rPh>
    <phoneticPr fontId="6"/>
  </si>
  <si>
    <t>曜日</t>
    <rPh sb="0" eb="2">
      <t>ヨウビ</t>
    </rPh>
    <phoneticPr fontId="6"/>
  </si>
  <si>
    <t>金</t>
  </si>
  <si>
    <t>土</t>
  </si>
  <si>
    <t>日</t>
  </si>
  <si>
    <t>月</t>
    <rPh sb="0" eb="1">
      <t>ゲツ</t>
    </rPh>
    <phoneticPr fontId="6"/>
  </si>
  <si>
    <t>火</t>
  </si>
  <si>
    <t>水</t>
  </si>
  <si>
    <t>木</t>
  </si>
  <si>
    <t>出港曜日</t>
    <rPh sb="0" eb="2">
      <t>シュッコウ</t>
    </rPh>
    <rPh sb="2" eb="4">
      <t>ヨウビ</t>
    </rPh>
    <phoneticPr fontId="6"/>
  </si>
  <si>
    <t>月曜日</t>
    <rPh sb="0" eb="3">
      <t>ゲツヨウビ</t>
    </rPh>
    <phoneticPr fontId="6"/>
  </si>
  <si>
    <t>S/I CUT</t>
    <phoneticPr fontId="6"/>
  </si>
  <si>
    <t>→</t>
    <phoneticPr fontId="6"/>
  </si>
  <si>
    <t>出港</t>
    <rPh sb="0" eb="2">
      <t>シュッコウ</t>
    </rPh>
    <phoneticPr fontId="6"/>
  </si>
  <si>
    <t>火曜日</t>
  </si>
  <si>
    <t>水曜日</t>
  </si>
  <si>
    <t>木曜日</t>
  </si>
  <si>
    <t>金曜日</t>
  </si>
  <si>
    <t>土曜日</t>
  </si>
  <si>
    <t>日曜日</t>
  </si>
  <si>
    <t>２．フェリー（蘇州号、新鑑真）</t>
    <rPh sb="7" eb="9">
      <t>ソシュウ</t>
    </rPh>
    <rPh sb="9" eb="10">
      <t>ゴウ</t>
    </rPh>
    <rPh sb="11" eb="12">
      <t>シン</t>
    </rPh>
    <rPh sb="12" eb="14">
      <t>ガンジン</t>
    </rPh>
    <phoneticPr fontId="6"/>
  </si>
  <si>
    <t>火曜日
（蘇州号）</t>
    <rPh sb="5" eb="7">
      <t>ソシュウ</t>
    </rPh>
    <rPh sb="7" eb="8">
      <t>ゴウ</t>
    </rPh>
    <phoneticPr fontId="6"/>
  </si>
  <si>
    <t>土曜日
（新鑑真）</t>
    <rPh sb="5" eb="6">
      <t>シン</t>
    </rPh>
    <rPh sb="6" eb="8">
      <t>ガンジン</t>
    </rPh>
    <phoneticPr fontId="6"/>
  </si>
  <si>
    <t>CFS/CY CUT</t>
    <phoneticPr fontId="6"/>
  </si>
  <si>
    <t>qiu@nohhi-sha.com</t>
    <phoneticPr fontId="6"/>
  </si>
  <si>
    <t>COSCO/SINO</t>
    <phoneticPr fontId="4"/>
  </si>
  <si>
    <t>NOHHI(SHANGHAI)LOGISTICS CO., LTD.</t>
    <phoneticPr fontId="1"/>
  </si>
  <si>
    <t>Web Site : http://www.nohhi.co.jp/</t>
    <phoneticPr fontId="1"/>
  </si>
  <si>
    <t>DATE:</t>
    <phoneticPr fontId="1"/>
  </si>
  <si>
    <t>SHANGHAI</t>
    <phoneticPr fontId="1"/>
  </si>
  <si>
    <t>TO JAPAN</t>
    <phoneticPr fontId="1"/>
  </si>
  <si>
    <t>VESSEL</t>
    <phoneticPr fontId="1"/>
  </si>
  <si>
    <t>Voy.No.</t>
    <phoneticPr fontId="1"/>
  </si>
  <si>
    <t>S/I  CUT-OFF</t>
    <phoneticPr fontId="1"/>
  </si>
  <si>
    <t>CY CLOSE</t>
    <phoneticPr fontId="1"/>
  </si>
  <si>
    <t>ETA TOKYO</t>
    <phoneticPr fontId="1"/>
  </si>
  <si>
    <t>T/T</t>
    <phoneticPr fontId="1"/>
  </si>
  <si>
    <t>ETA YOKOHAMA</t>
    <phoneticPr fontId="1"/>
  </si>
  <si>
    <t>ETA NAGOYA</t>
    <phoneticPr fontId="1"/>
  </si>
  <si>
    <t>ETA OSAKA</t>
    <phoneticPr fontId="1"/>
  </si>
  <si>
    <t>ETA KOBE</t>
    <phoneticPr fontId="1"/>
  </si>
  <si>
    <t>SHIPPING LINES</t>
    <phoneticPr fontId="1"/>
  </si>
  <si>
    <t>NOTE</t>
    <phoneticPr fontId="1"/>
  </si>
  <si>
    <t>* Above schedule is subject to change with/without prior notice</t>
    <phoneticPr fontId="1"/>
  </si>
  <si>
    <t>BOOKING : Pls contact to :</t>
    <phoneticPr fontId="1"/>
  </si>
  <si>
    <t xml:space="preserve">NOHHI (SHANGHAI) LOGISTICS CO.,LTD. </t>
    <phoneticPr fontId="1"/>
  </si>
  <si>
    <t>Shanghai Port</t>
    <phoneticPr fontId="1"/>
  </si>
  <si>
    <t>Manager</t>
    <phoneticPr fontId="1"/>
  </si>
  <si>
    <t xml:space="preserve">Mr. </t>
    <phoneticPr fontId="1"/>
  </si>
  <si>
    <t>Qiu</t>
    <phoneticPr fontId="1"/>
  </si>
  <si>
    <t>qiu@nohhi-sha.com</t>
    <phoneticPr fontId="6"/>
  </si>
  <si>
    <t>TEL:</t>
    <phoneticPr fontId="1"/>
  </si>
  <si>
    <t>(+86) 021-6325-1680</t>
    <phoneticPr fontId="1"/>
  </si>
  <si>
    <t>FAX:</t>
    <phoneticPr fontId="1"/>
  </si>
  <si>
    <t>(+86) 021-5354-0263</t>
    <phoneticPr fontId="1"/>
  </si>
  <si>
    <t>Contact party at Destination:</t>
    <phoneticPr fontId="1"/>
  </si>
  <si>
    <t>NOHHI LOGISTICS CO.,LTD.</t>
    <phoneticPr fontId="1"/>
  </si>
  <si>
    <t>ALL PORT</t>
    <phoneticPr fontId="1"/>
  </si>
  <si>
    <t>Supervisor</t>
    <phoneticPr fontId="1"/>
  </si>
  <si>
    <t>Mitsunori Nagaya</t>
    <phoneticPr fontId="1"/>
  </si>
  <si>
    <t>mitsunori.nagaya@nohhi.co.jp</t>
    <phoneticPr fontId="1"/>
  </si>
  <si>
    <t>+81 -(0)52-561-3136</t>
    <phoneticPr fontId="1"/>
  </si>
  <si>
    <t>+81-(0)52-561-3215</t>
    <phoneticPr fontId="1"/>
  </si>
  <si>
    <t>Arrival</t>
    <phoneticPr fontId="1"/>
  </si>
  <si>
    <t>Misa Noguchi</t>
    <phoneticPr fontId="1"/>
  </si>
  <si>
    <t>kokusai.nagoya@nohhi.co.jp</t>
    <phoneticPr fontId="1"/>
  </si>
  <si>
    <t>ETA MOJI</t>
    <phoneticPr fontId="4"/>
  </si>
  <si>
    <t>GLORY SHANGHAI</t>
    <phoneticPr fontId="4"/>
  </si>
  <si>
    <t>HASCO</t>
    <phoneticPr fontId="4"/>
  </si>
  <si>
    <t>XIN JIAN ZHEN</t>
    <phoneticPr fontId="4"/>
  </si>
  <si>
    <t>SU ZHOU HAO</t>
    <phoneticPr fontId="4"/>
  </si>
  <si>
    <t>SHIPPING SCHEDULE FOR FCL SERVICE</t>
    <phoneticPr fontId="1"/>
  </si>
  <si>
    <t>LCLMinimum</t>
    <phoneticPr fontId="6"/>
  </si>
  <si>
    <t>LCL</t>
    <phoneticPr fontId="6"/>
  </si>
  <si>
    <t>07:00-19：00</t>
    <phoneticPr fontId="6"/>
  </si>
  <si>
    <t>----</t>
    <phoneticPr fontId="6"/>
  </si>
  <si>
    <t>19:00-07：00</t>
    <phoneticPr fontId="6"/>
  </si>
  <si>
    <t>/BL</t>
  </si>
  <si>
    <t>/BL</t>
    <phoneticPr fontId="6"/>
  </si>
  <si>
    <t>1m3以下</t>
    <rPh sb="3" eb="5">
      <t>イカ</t>
    </rPh>
    <phoneticPr fontId="6"/>
  </si>
  <si>
    <t>/RT</t>
    <phoneticPr fontId="6"/>
  </si>
  <si>
    <t>AFS</t>
    <phoneticPr fontId="6"/>
  </si>
  <si>
    <t>箱車の場合</t>
    <rPh sb="0" eb="1">
      <t>ハコ</t>
    </rPh>
    <rPh sb="1" eb="2">
      <t>シャ</t>
    </rPh>
    <rPh sb="3" eb="5">
      <t>バアイ</t>
    </rPh>
    <phoneticPr fontId="6"/>
  </si>
  <si>
    <t>2. LCL</t>
  </si>
  <si>
    <t>COSCO</t>
    <phoneticPr fontId="6"/>
  </si>
  <si>
    <t>HASCO</t>
    <phoneticPr fontId="6"/>
  </si>
  <si>
    <t>CCL</t>
    <phoneticPr fontId="6"/>
  </si>
  <si>
    <t>SINOTRANS</t>
    <phoneticPr fontId="6"/>
  </si>
  <si>
    <t>SITC</t>
    <phoneticPr fontId="6"/>
  </si>
  <si>
    <t>SJJ</t>
    <phoneticPr fontId="6"/>
  </si>
  <si>
    <t>/CN</t>
    <phoneticPr fontId="4"/>
  </si>
  <si>
    <t>/CN</t>
    <phoneticPr fontId="6"/>
  </si>
  <si>
    <t>1. FCL</t>
  </si>
  <si>
    <t>NOHHI (SHANGHAI) LOGISTICS CO., LTD.</t>
    <phoneticPr fontId="6"/>
  </si>
  <si>
    <t>/RT</t>
  </si>
  <si>
    <t>FAF</t>
    <phoneticPr fontId="6"/>
  </si>
  <si>
    <t>COSCO</t>
  </si>
  <si>
    <t>HASCO</t>
  </si>
  <si>
    <t>CCL</t>
  </si>
  <si>
    <t>SINOTRANS</t>
  </si>
  <si>
    <t>SITC</t>
  </si>
  <si>
    <t>SJJ</t>
  </si>
  <si>
    <t>40' GP/HQ</t>
  </si>
  <si>
    <t>20' GP</t>
  </si>
  <si>
    <t>16-11,MEIEKI MINAMI 3-CHOME,NAKAMURA-KU,NAGOYA,JAPAN</t>
  </si>
  <si>
    <t>INTERNATIONAL LOGISTICS DEPT.</t>
  </si>
  <si>
    <t>NOHHI LOGISTICS CO., LTD.</t>
  </si>
  <si>
    <t>Type</t>
    <phoneticPr fontId="4"/>
  </si>
  <si>
    <t>/Pallete</t>
    <phoneticPr fontId="6"/>
  </si>
  <si>
    <t>/車</t>
    <rPh sb="1" eb="2">
      <t>クルマ</t>
    </rPh>
    <phoneticPr fontId="6"/>
  </si>
  <si>
    <t>Commodity</t>
    <phoneticPr fontId="4"/>
  </si>
  <si>
    <t>Shipping Line</t>
    <phoneticPr fontId="4"/>
  </si>
  <si>
    <t>Doc. Fee</t>
    <phoneticPr fontId="6"/>
  </si>
  <si>
    <t>Booking Fee</t>
    <phoneticPr fontId="6"/>
  </si>
  <si>
    <t>Note</t>
    <phoneticPr fontId="4"/>
  </si>
  <si>
    <t>Ferry</t>
    <phoneticPr fontId="6"/>
  </si>
  <si>
    <t>General Cargo</t>
    <phoneticPr fontId="4"/>
  </si>
  <si>
    <t>Jeffrey</t>
    <phoneticPr fontId="4"/>
  </si>
  <si>
    <t>Forwarder</t>
    <phoneticPr fontId="4"/>
  </si>
  <si>
    <t>Normal, Ferry</t>
    <phoneticPr fontId="6"/>
  </si>
  <si>
    <t>Destination Charges in Japan</t>
    <phoneticPr fontId="4"/>
  </si>
  <si>
    <t>From: Shanghai CY</t>
    <phoneticPr fontId="6"/>
  </si>
  <si>
    <t>THC</t>
    <phoneticPr fontId="4"/>
  </si>
  <si>
    <t>Doc. Fee</t>
    <phoneticPr fontId="4"/>
  </si>
  <si>
    <t>CIC</t>
    <phoneticPr fontId="4"/>
  </si>
  <si>
    <t>Shipping Liner</t>
    <phoneticPr fontId="4"/>
  </si>
  <si>
    <t>Note</t>
    <phoneticPr fontId="6"/>
  </si>
  <si>
    <t>20'GP</t>
    <phoneticPr fontId="6"/>
  </si>
  <si>
    <t>40'GP/HQ</t>
    <phoneticPr fontId="6"/>
  </si>
  <si>
    <t>THC</t>
    <phoneticPr fontId="6"/>
  </si>
  <si>
    <t>Doc.Fee</t>
    <phoneticPr fontId="6"/>
  </si>
  <si>
    <t>CFS Charge</t>
    <phoneticPr fontId="4"/>
  </si>
  <si>
    <t>Doc.Fee</t>
    <phoneticPr fontId="4"/>
  </si>
  <si>
    <t>DRS</t>
    <phoneticPr fontId="6"/>
  </si>
  <si>
    <t>Normal Vessel</t>
    <phoneticPr fontId="6"/>
  </si>
  <si>
    <t>SU ZHOU HAO (Ferry)</t>
    <phoneticPr fontId="6"/>
  </si>
  <si>
    <t>XIN JIAN ZHEN (Ferry)</t>
    <phoneticPr fontId="6"/>
  </si>
  <si>
    <t>From: Shanghai CFS</t>
    <phoneticPr fontId="6"/>
  </si>
  <si>
    <t>To: Japan</t>
    <phoneticPr fontId="4"/>
  </si>
  <si>
    <t>---</t>
    <phoneticPr fontId="6"/>
  </si>
  <si>
    <t>Origin Charges in Shanghai</t>
    <phoneticPr fontId="4"/>
  </si>
  <si>
    <t>Carton</t>
    <phoneticPr fontId="6"/>
  </si>
  <si>
    <t>Pallete</t>
    <phoneticPr fontId="6"/>
  </si>
  <si>
    <t>ミニマム</t>
    <phoneticPr fontId="4"/>
  </si>
  <si>
    <t>D/O Fee
(課税)</t>
    <rPh sb="9" eb="11">
      <t>カゼイ</t>
    </rPh>
    <phoneticPr fontId="4"/>
  </si>
  <si>
    <t>HASCO/CCL</t>
  </si>
  <si>
    <t>FERRY</t>
  </si>
  <si>
    <t>CFS CLOSE</t>
    <phoneticPr fontId="1"/>
  </si>
  <si>
    <t>FERRY</t>
    <phoneticPr fontId="4"/>
  </si>
  <si>
    <t>LSS</t>
    <phoneticPr fontId="4"/>
  </si>
  <si>
    <t>LSS</t>
    <phoneticPr fontId="4"/>
  </si>
  <si>
    <t>SITC/HASCO</t>
    <phoneticPr fontId="4"/>
  </si>
  <si>
    <t>SHIPPING SCHEDULE FOR LCL SERVICE</t>
    <phoneticPr fontId="1"/>
  </si>
  <si>
    <t>SJJ</t>
    <phoneticPr fontId="4"/>
  </si>
  <si>
    <t>---</t>
    <phoneticPr fontId="4"/>
  </si>
  <si>
    <t>SJJ/HASCO</t>
    <phoneticPr fontId="4"/>
  </si>
  <si>
    <t>COSCO/SINO/HASCO</t>
    <phoneticPr fontId="4"/>
  </si>
  <si>
    <t>SITC/HASCO</t>
  </si>
  <si>
    <t>SINO/SITC</t>
  </si>
  <si>
    <t>SJJ/HASCO</t>
  </si>
  <si>
    <t>HASCO/SITC</t>
  </si>
  <si>
    <t>COSCO/SINO</t>
  </si>
  <si>
    <t>HASCO/SJJ</t>
  </si>
  <si>
    <t>SINO/SITC/COSCO</t>
    <phoneticPr fontId="4"/>
  </si>
  <si>
    <t>HASCO/SJJ</t>
    <phoneticPr fontId="4"/>
  </si>
  <si>
    <t>XIU HONG</t>
  </si>
  <si>
    <t>---</t>
    <phoneticPr fontId="4"/>
  </si>
  <si>
    <t>SINO/SITC/COSCO</t>
  </si>
  <si>
    <t>COSCO/SINO/HASCO</t>
  </si>
  <si>
    <t>---</t>
  </si>
  <si>
    <t>TYO/YOK</t>
    <phoneticPr fontId="4"/>
  </si>
  <si>
    <t>TYO/YOK/NGO</t>
    <phoneticPr fontId="4"/>
  </si>
  <si>
    <t>NGO</t>
    <phoneticPr fontId="4"/>
  </si>
  <si>
    <t>OSA</t>
    <phoneticPr fontId="4"/>
  </si>
  <si>
    <t>OSA/UKB</t>
    <phoneticPr fontId="4"/>
  </si>
  <si>
    <t>HKT/MOJ</t>
    <phoneticPr fontId="4"/>
  </si>
  <si>
    <t>NGO/OSA/UKB</t>
    <phoneticPr fontId="4"/>
  </si>
  <si>
    <t>ASIATIC WAVE</t>
    <phoneticPr fontId="4"/>
  </si>
  <si>
    <t>LCL:TOKYO</t>
    <phoneticPr fontId="4"/>
  </si>
  <si>
    <t>LCL:NAGOYA</t>
    <phoneticPr fontId="4"/>
  </si>
  <si>
    <t>LCL:OSAKA</t>
    <phoneticPr fontId="4"/>
  </si>
  <si>
    <t>SJJ</t>
    <phoneticPr fontId="4"/>
  </si>
  <si>
    <t>XIN JIAN ZHEN(OSAKA)</t>
    <phoneticPr fontId="4"/>
  </si>
  <si>
    <t>QIU JIN</t>
    <phoneticPr fontId="4"/>
  </si>
  <si>
    <t>MILD WALTZ</t>
    <phoneticPr fontId="4"/>
  </si>
  <si>
    <t>MILD TEMPO</t>
    <phoneticPr fontId="4"/>
  </si>
  <si>
    <t>SINOTRANS SHANGHAI</t>
    <phoneticPr fontId="4"/>
  </si>
  <si>
    <t>GLORY SHENGDONG</t>
    <phoneticPr fontId="4"/>
  </si>
  <si>
    <t>SINOTRANS OSAKA</t>
    <phoneticPr fontId="4"/>
  </si>
  <si>
    <t>ESTIMA</t>
    <phoneticPr fontId="4"/>
  </si>
  <si>
    <t>GLORY ZHENDONG</t>
    <phoneticPr fontId="4"/>
  </si>
  <si>
    <t>HALCYON</t>
    <phoneticPr fontId="4"/>
  </si>
  <si>
    <t>GLORY GUANGZHOU</t>
    <phoneticPr fontId="4"/>
  </si>
  <si>
    <t>JRS CARINA</t>
    <phoneticPr fontId="4"/>
  </si>
  <si>
    <t>INTRA BHUM</t>
    <phoneticPr fontId="4"/>
  </si>
  <si>
    <t>CONSISTENCE</t>
    <phoneticPr fontId="4"/>
  </si>
  <si>
    <t>HYPERION</t>
    <phoneticPr fontId="4"/>
  </si>
  <si>
    <t>CHUN JIN</t>
    <phoneticPr fontId="4"/>
  </si>
  <si>
    <t>GLORY GUANDONG</t>
    <phoneticPr fontId="4"/>
  </si>
  <si>
    <t>SITC KAOHSIUNG</t>
    <phoneticPr fontId="4"/>
  </si>
  <si>
    <t>SINOTRANS DALIAN</t>
    <phoneticPr fontId="4"/>
  </si>
  <si>
    <t>XIN JIAN ZHEN(KOBE)</t>
    <phoneticPr fontId="4"/>
  </si>
  <si>
    <t>SU ZHOU HAO(KOBE)</t>
    <phoneticPr fontId="4"/>
  </si>
  <si>
    <t>SITC SENDAI</t>
    <phoneticPr fontId="4"/>
  </si>
  <si>
    <t>SITC QINZHOU</t>
    <phoneticPr fontId="4"/>
  </si>
  <si>
    <t>MILD SONATA</t>
    <phoneticPr fontId="4"/>
  </si>
  <si>
    <t>HF WEALTH</t>
    <phoneticPr fontId="4"/>
  </si>
  <si>
    <t>MILD WALTZ</t>
  </si>
  <si>
    <t>GLORY SHANGHAI</t>
  </si>
  <si>
    <t>WES SINA</t>
    <phoneticPr fontId="4"/>
  </si>
  <si>
    <t>ACACIA ARIES</t>
    <phoneticPr fontId="4"/>
  </si>
  <si>
    <t>JJ TOKYO</t>
    <phoneticPr fontId="4"/>
  </si>
  <si>
    <t>JJ NAGOYA</t>
    <phoneticPr fontId="4"/>
  </si>
  <si>
    <t>2119N</t>
    <phoneticPr fontId="4"/>
  </si>
  <si>
    <t>GLORY TIANJIN</t>
    <phoneticPr fontId="4"/>
  </si>
  <si>
    <t>GLORY SHENGDONG</t>
  </si>
  <si>
    <t>SITC TAICANG</t>
    <phoneticPr fontId="4"/>
  </si>
  <si>
    <t>HF FORTUNE</t>
    <phoneticPr fontId="4"/>
  </si>
  <si>
    <t>MILD JAZZ</t>
    <phoneticPr fontId="4"/>
  </si>
  <si>
    <t>GLORY FORTUNE</t>
    <phoneticPr fontId="4"/>
  </si>
  <si>
    <t>HE SHENG</t>
    <phoneticPr fontId="4"/>
  </si>
  <si>
    <t>TBA</t>
    <phoneticPr fontId="4"/>
  </si>
  <si>
    <t>SITC WEIHAI</t>
    <phoneticPr fontId="4"/>
  </si>
  <si>
    <t>SITC KOBE</t>
    <phoneticPr fontId="4"/>
  </si>
  <si>
    <t>ACACIA ARIES</t>
  </si>
  <si>
    <t>TS MOJI</t>
    <phoneticPr fontId="4"/>
  </si>
  <si>
    <t>SU ZHOU HAO(OSAKA)</t>
    <phoneticPr fontId="4"/>
  </si>
  <si>
    <t>2123N</t>
    <phoneticPr fontId="4"/>
  </si>
  <si>
    <t>NOHHI LOGISTICS CO.,LTD.</t>
  </si>
  <si>
    <t>SHANGHAI OFFICE</t>
  </si>
  <si>
    <t>BUILDING C,ROOM 1806 THE SILVA BAY TOWER NO.469 WUSONG ROAD,SHANGHAI CHINA</t>
  </si>
  <si>
    <t xml:space="preserve">Phone: (+86) 021-6325-1680      Fax: (+86) 021-5354-0263/5263      </t>
  </si>
  <si>
    <t xml:space="preserve">SHIPPING SCHEDULE FOR SHIMAMURA EXPRESS SERVICE    </t>
  </si>
  <si>
    <t>混載直流</t>
  </si>
  <si>
    <t>SHANGHAI-NAGOYA</t>
  </si>
  <si>
    <t>(関ヶ原）</t>
  </si>
  <si>
    <t>注意订舱截止</t>
  </si>
  <si>
    <t>请注意文件截止</t>
  </si>
  <si>
    <t>请注意仓库截止</t>
  </si>
  <si>
    <r>
      <t xml:space="preserve">名古屋向け：周五JJ </t>
    </r>
    <r>
      <rPr>
        <b/>
        <sz val="11"/>
        <color theme="0"/>
        <rFont val="宋体"/>
        <charset val="134"/>
      </rPr>
      <t>/ 周日SITC</t>
    </r>
    <phoneticPr fontId="4"/>
  </si>
  <si>
    <t>〇</t>
  </si>
  <si>
    <t>SHANGHAI-TOKYO</t>
  </si>
  <si>
    <t>(東松山）</t>
  </si>
  <si>
    <t>BOOKINGCUT注意</t>
  </si>
  <si>
    <t>DOC.CUT注意</t>
  </si>
  <si>
    <t>CFSカット注意</t>
  </si>
  <si>
    <r>
      <t xml:space="preserve">東京向け：周五JJ </t>
    </r>
    <r>
      <rPr>
        <b/>
        <sz val="11"/>
        <color theme="0"/>
        <rFont val="宋体"/>
        <charset val="134"/>
      </rPr>
      <t>/ 周日HASCO</t>
    </r>
    <phoneticPr fontId="4"/>
  </si>
  <si>
    <t>X</t>
  </si>
  <si>
    <t>Vessel</t>
  </si>
  <si>
    <t>Voy.</t>
  </si>
  <si>
    <t>Booking Cut</t>
  </si>
  <si>
    <r>
      <rPr>
        <b/>
        <sz val="11"/>
        <color indexed="9"/>
        <rFont val="Arial"/>
        <family val="2"/>
      </rPr>
      <t>Doc.Cut/</t>
    </r>
    <r>
      <rPr>
        <b/>
        <sz val="11"/>
        <color indexed="9"/>
        <rFont val="ＭＳ Ｐゴシック"/>
        <family val="3"/>
        <charset val="128"/>
      </rPr>
      <t>文件載止</t>
    </r>
  </si>
  <si>
    <t>CFS
Closing</t>
  </si>
  <si>
    <t>ETD
Shanghai</t>
  </si>
  <si>
    <t>ETA 
Nagoya</t>
  </si>
  <si>
    <t>ETA 
Tokyo</t>
  </si>
  <si>
    <r>
      <rPr>
        <b/>
        <sz val="11"/>
        <color indexed="9"/>
        <rFont val="Arial"/>
        <family val="2"/>
      </rPr>
      <t xml:space="preserve">ETA 
</t>
    </r>
    <r>
      <rPr>
        <b/>
        <sz val="11"/>
        <color indexed="9"/>
        <rFont val="ＭＳ Ｐゴシック"/>
        <family val="3"/>
        <charset val="128"/>
      </rPr>
      <t>関ヶ原</t>
    </r>
  </si>
  <si>
    <r>
      <rPr>
        <b/>
        <sz val="11"/>
        <color indexed="9"/>
        <rFont val="Arial"/>
        <family val="2"/>
      </rPr>
      <t xml:space="preserve">ETA 
</t>
    </r>
    <r>
      <rPr>
        <b/>
        <sz val="11"/>
        <color indexed="9"/>
        <rFont val="宋体"/>
        <charset val="134"/>
      </rPr>
      <t>東松山</t>
    </r>
  </si>
  <si>
    <t>Shipping Line</t>
  </si>
  <si>
    <t>Transit
Time</t>
  </si>
  <si>
    <t>本船</t>
  </si>
  <si>
    <t>混直</t>
  </si>
  <si>
    <t>——</t>
  </si>
  <si>
    <t>上海市闵行区文井路 211号</t>
  </si>
  <si>
    <r>
      <rPr>
        <sz val="12"/>
        <rFont val="ＭＳ Ｐゴシック"/>
        <family val="3"/>
        <charset val="128"/>
      </rPr>
      <t>具体地区請参考</t>
    </r>
    <r>
      <rPr>
        <sz val="12"/>
        <rFont val="Arial"/>
        <family val="2"/>
      </rPr>
      <t>“</t>
    </r>
    <r>
      <rPr>
        <sz val="12"/>
        <rFont val="ＭＳ Ｐゴシック"/>
        <family val="3"/>
        <charset val="128"/>
      </rPr>
      <t>貨物進</t>
    </r>
    <r>
      <rPr>
        <sz val="12"/>
        <rFont val="NSimSun"/>
        <family val="3"/>
        <charset val="134"/>
      </rPr>
      <t>倉</t>
    </r>
    <r>
      <rPr>
        <sz val="12"/>
        <rFont val="ＭＳ Ｐゴシック"/>
        <family val="3"/>
        <charset val="128"/>
      </rPr>
      <t>通知書</t>
    </r>
    <r>
      <rPr>
        <sz val="12"/>
        <rFont val="Arial"/>
        <family val="2"/>
      </rPr>
      <t>”</t>
    </r>
    <r>
      <rPr>
        <sz val="12"/>
        <rFont val="ＭＳ Ｐゴシック"/>
        <family val="3"/>
        <charset val="128"/>
      </rPr>
      <t>上的地図。</t>
    </r>
  </si>
  <si>
    <t>※此船期及費用只限于拼箱服務的場合、整箱例外。</t>
  </si>
  <si>
    <t>Remarks:</t>
  </si>
  <si>
    <t xml:space="preserve">--According to Shipping Company's discretion, Schedule may be changed  with/without prior notice. </t>
  </si>
  <si>
    <t>Operation Dept :</t>
  </si>
  <si>
    <t>: TEL 021-55082521</t>
  </si>
  <si>
    <r>
      <rPr>
        <b/>
        <i/>
        <sz val="11"/>
        <rFont val="Arial"/>
        <family val="2"/>
      </rPr>
      <t>FAX</t>
    </r>
    <r>
      <rPr>
        <b/>
        <i/>
        <sz val="11"/>
        <rFont val="宋体"/>
        <charset val="134"/>
      </rPr>
      <t>：</t>
    </r>
    <r>
      <rPr>
        <b/>
        <i/>
        <sz val="11"/>
        <rFont val="Arial"/>
        <family val="2"/>
      </rPr>
      <t>021-55085897</t>
    </r>
    <r>
      <rPr>
        <b/>
        <i/>
        <sz val="11"/>
        <rFont val="宋体"/>
        <charset val="134"/>
      </rPr>
      <t>　</t>
    </r>
  </si>
  <si>
    <t>SITC YOKKAICHI</t>
    <phoneticPr fontId="4"/>
  </si>
  <si>
    <t>SITC FUJIAN</t>
    <phoneticPr fontId="4"/>
  </si>
  <si>
    <t>2144E</t>
    <phoneticPr fontId="4"/>
  </si>
  <si>
    <t>RUN LONG</t>
    <phoneticPr fontId="4"/>
  </si>
  <si>
    <t>TBN</t>
    <phoneticPr fontId="4"/>
  </si>
  <si>
    <t>2155E</t>
    <phoneticPr fontId="4"/>
  </si>
  <si>
    <t>SITC LAEM CHABANG</t>
    <phoneticPr fontId="4"/>
  </si>
  <si>
    <t>JJ SUN</t>
    <phoneticPr fontId="4"/>
  </si>
  <si>
    <t>2153E</t>
    <phoneticPr fontId="4"/>
  </si>
  <si>
    <t>2125N</t>
    <phoneticPr fontId="4"/>
  </si>
  <si>
    <t>2146E</t>
    <phoneticPr fontId="4"/>
  </si>
  <si>
    <t>HONG PROSPERITY</t>
    <phoneticPr fontId="4"/>
  </si>
  <si>
    <t>SITC BANGKOK</t>
    <phoneticPr fontId="4"/>
  </si>
  <si>
    <t>2139N</t>
    <phoneticPr fontId="4"/>
  </si>
  <si>
    <t>2141E</t>
    <phoneticPr fontId="4"/>
  </si>
  <si>
    <t>2159E</t>
    <phoneticPr fontId="4"/>
  </si>
  <si>
    <t>2140N</t>
    <phoneticPr fontId="4"/>
  </si>
  <si>
    <t>21041E</t>
    <phoneticPr fontId="4"/>
  </si>
  <si>
    <t>QIU JIN</t>
    <phoneticPr fontId="4"/>
  </si>
  <si>
    <t>2140E</t>
    <phoneticPr fontId="4"/>
  </si>
  <si>
    <t>SITC LIANYUNGANG</t>
    <phoneticPr fontId="4"/>
  </si>
  <si>
    <t>ACACIA TAURUS</t>
    <phoneticPr fontId="4"/>
  </si>
  <si>
    <t>SITC KEELUNG</t>
    <phoneticPr fontId="4"/>
  </si>
  <si>
    <t>SITC YANTAI</t>
    <phoneticPr fontId="4"/>
  </si>
  <si>
    <t>2127N</t>
    <phoneticPr fontId="4"/>
  </si>
  <si>
    <t>121E</t>
    <phoneticPr fontId="4"/>
  </si>
  <si>
    <t>SITC SUBIC</t>
    <phoneticPr fontId="4"/>
  </si>
  <si>
    <t>105E</t>
    <phoneticPr fontId="4"/>
  </si>
  <si>
    <t>2903</t>
    <phoneticPr fontId="4"/>
  </si>
  <si>
    <t>026E</t>
    <phoneticPr fontId="4"/>
  </si>
  <si>
    <t>2142E</t>
    <phoneticPr fontId="4"/>
  </si>
  <si>
    <t>190E</t>
    <phoneticPr fontId="4"/>
  </si>
  <si>
    <t>506E</t>
    <phoneticPr fontId="4"/>
  </si>
  <si>
    <t>2787</t>
    <phoneticPr fontId="4"/>
  </si>
  <si>
    <t>041E</t>
    <phoneticPr fontId="4"/>
  </si>
  <si>
    <t>2141N</t>
    <phoneticPr fontId="4"/>
  </si>
  <si>
    <t>2143E</t>
    <phoneticPr fontId="4"/>
  </si>
  <si>
    <t>21042E</t>
    <phoneticPr fontId="4"/>
  </si>
  <si>
    <t>460E</t>
    <phoneticPr fontId="4"/>
  </si>
  <si>
    <t>2161E</t>
    <phoneticPr fontId="4"/>
  </si>
  <si>
    <t>ATLANTIC  EAST</t>
    <phoneticPr fontId="4"/>
  </si>
  <si>
    <t>027E</t>
    <phoneticPr fontId="4"/>
  </si>
  <si>
    <t>2121N</t>
    <phoneticPr fontId="4"/>
  </si>
  <si>
    <t>106E</t>
    <phoneticPr fontId="4"/>
  </si>
  <si>
    <t>2905</t>
    <phoneticPr fontId="4"/>
  </si>
  <si>
    <t>122E</t>
    <phoneticPr fontId="4"/>
  </si>
  <si>
    <t>SITC SHIDAO</t>
    <phoneticPr fontId="4"/>
  </si>
  <si>
    <t>191E</t>
    <phoneticPr fontId="4"/>
  </si>
  <si>
    <t>INTEGRA</t>
    <phoneticPr fontId="4"/>
  </si>
  <si>
    <t>461E</t>
    <phoneticPr fontId="4"/>
  </si>
  <si>
    <t>ATLANTIC EAST</t>
    <phoneticPr fontId="4"/>
  </si>
  <si>
    <t>2789</t>
    <phoneticPr fontId="4"/>
  </si>
  <si>
    <t>042E</t>
    <phoneticPr fontId="4"/>
  </si>
  <si>
    <t>2142N</t>
    <phoneticPr fontId="4"/>
  </si>
  <si>
    <t>SITC YOKOHAMA</t>
    <phoneticPr fontId="4"/>
  </si>
  <si>
    <t>MILD CHORUS</t>
    <phoneticPr fontId="4"/>
  </si>
  <si>
    <t>21043E</t>
    <phoneticPr fontId="4"/>
  </si>
  <si>
    <t>507E</t>
    <phoneticPr fontId="4"/>
  </si>
  <si>
    <t>2162E</t>
    <phoneticPr fontId="4"/>
  </si>
  <si>
    <t>123E</t>
    <phoneticPr fontId="4"/>
  </si>
  <si>
    <t>107E</t>
    <phoneticPr fontId="4"/>
  </si>
  <si>
    <t>2907</t>
    <phoneticPr fontId="4"/>
  </si>
  <si>
    <t>028E</t>
    <phoneticPr fontId="4"/>
  </si>
  <si>
    <t>2163E</t>
    <phoneticPr fontId="4"/>
  </si>
  <si>
    <t>192E</t>
    <phoneticPr fontId="4"/>
  </si>
  <si>
    <t>SITC KANTO</t>
    <phoneticPr fontId="4"/>
  </si>
  <si>
    <t>508E</t>
    <phoneticPr fontId="4"/>
  </si>
  <si>
    <t>2129N</t>
    <phoneticPr fontId="4"/>
  </si>
  <si>
    <t>2791</t>
    <phoneticPr fontId="4"/>
  </si>
  <si>
    <t>043E</t>
    <phoneticPr fontId="4"/>
  </si>
  <si>
    <t>2143N</t>
    <phoneticPr fontId="4"/>
  </si>
  <si>
    <t>2145E</t>
    <phoneticPr fontId="4"/>
  </si>
  <si>
    <t>21044E</t>
    <phoneticPr fontId="4"/>
  </si>
  <si>
    <t>462E</t>
    <phoneticPr fontId="4"/>
  </si>
  <si>
    <t>2141E</t>
  </si>
  <si>
    <t>2142E</t>
  </si>
  <si>
    <t>2143E</t>
  </si>
  <si>
    <t>SITC GUANGDONG</t>
    <phoneticPr fontId="4"/>
  </si>
  <si>
    <t>TBN1</t>
    <phoneticPr fontId="4"/>
  </si>
  <si>
    <t>SITC GUANGXI</t>
    <phoneticPr fontId="4"/>
  </si>
  <si>
    <t>029E</t>
    <phoneticPr fontId="4"/>
  </si>
  <si>
    <t>SITC JAKARTA</t>
    <phoneticPr fontId="4"/>
  </si>
  <si>
    <t>108E</t>
    <phoneticPr fontId="4"/>
  </si>
  <si>
    <t>2909</t>
    <phoneticPr fontId="4"/>
  </si>
  <si>
    <t>124E</t>
    <phoneticPr fontId="4"/>
  </si>
  <si>
    <t>TBA</t>
    <phoneticPr fontId="4"/>
  </si>
  <si>
    <t>193E</t>
    <phoneticPr fontId="4"/>
  </si>
  <si>
    <t>463E</t>
    <phoneticPr fontId="4"/>
  </si>
  <si>
    <t>2793</t>
    <phoneticPr fontId="4"/>
  </si>
  <si>
    <t>044E</t>
    <phoneticPr fontId="4"/>
  </si>
  <si>
    <t>21045E</t>
    <phoneticPr fontId="4"/>
  </si>
  <si>
    <t>509E</t>
    <phoneticPr fontId="4"/>
  </si>
  <si>
    <t>2164E</t>
    <phoneticPr fontId="4"/>
  </si>
  <si>
    <t>125E</t>
    <phoneticPr fontId="4"/>
  </si>
  <si>
    <t>109E</t>
    <phoneticPr fontId="4"/>
  </si>
  <si>
    <t>2911</t>
    <phoneticPr fontId="4"/>
  </si>
  <si>
    <t>030E</t>
    <phoneticPr fontId="4"/>
  </si>
  <si>
    <t>194E</t>
    <phoneticPr fontId="4"/>
  </si>
  <si>
    <t>510E</t>
    <phoneticPr fontId="4"/>
  </si>
  <si>
    <t>2795</t>
    <phoneticPr fontId="4"/>
  </si>
  <si>
    <t>045E</t>
    <phoneticPr fontId="4"/>
  </si>
  <si>
    <t>21046E</t>
    <phoneticPr fontId="4"/>
  </si>
  <si>
    <t>464E</t>
    <phoneticPr fontId="4"/>
  </si>
  <si>
    <t>2165E</t>
    <phoneticPr fontId="4"/>
  </si>
  <si>
    <t>2144E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</si>
</sst>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¥&quot;#,##0;&quot;¥&quot;\-#,##0"/>
    <numFmt numFmtId="6" formatCode="&quot;¥&quot;#,##0;[Red]&quot;¥&quot;\-#,##0"/>
    <numFmt numFmtId="176" formatCode="ddd"/>
    <numFmt numFmtId="177" formatCode="m/d"/>
    <numFmt numFmtId="178" formatCode="&quot;ETD &quot;@"/>
    <numFmt numFmtId="179" formatCode="&quot;NAGOYA - &quot;@"/>
    <numFmt numFmtId="180" formatCode="&quot;FROM &quot;@"/>
    <numFmt numFmtId="181" formatCode="0&quot;:&quot;00"/>
    <numFmt numFmtId="182" formatCode="#,##0.00_ ;[Red]\-#,##0.00\ "/>
    <numFmt numFmtId="183" formatCode="[$CNY]\ #,##0;[$CNY]\ \-#,##0"/>
    <numFmt numFmtId="184" formatCode="&quot;US$&quot;#,##0;\-&quot;US$&quot;#,##0"/>
    <numFmt numFmtId="185" formatCode="&quot;US$&quot;#,##0.00;\-&quot;US$&quot;#,##0.00"/>
    <numFmt numFmtId="186" formatCode="\$#,##0.00;\-\$#,##0.00"/>
    <numFmt numFmtId="187" formatCode="&quot;Last updated：&quot;yyyy/m/d;@"/>
    <numFmt numFmtId="188" formatCode="&quot;Last Updated：&quot;yyyy/m/d;@"/>
    <numFmt numFmtId="189" formatCode="0_ "/>
    <numFmt numFmtId="190" formatCode="yyyy&quot;年&quot;m&quot;月&quot;;@"/>
    <numFmt numFmtId="191" formatCode="m/d\(aaa\)"/>
    <numFmt numFmtId="192" formatCode="m/d\(aaa\)&quot;正午&quot;"/>
    <numFmt numFmtId="193" formatCode="m/d\(aaa\)&quot;PM4:00&quot;"/>
    <numFmt numFmtId="194" formatCode="m/d\ \(aaa\)"/>
  </numFmts>
  <fonts count="9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Calibri"/>
      <family val="2"/>
    </font>
    <font>
      <sz val="6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3"/>
      <charset val="128"/>
      <scheme val="minor"/>
    </font>
    <font>
      <sz val="10"/>
      <name val="Calibri"/>
      <family val="2"/>
    </font>
    <font>
      <u/>
      <sz val="11"/>
      <color indexed="12"/>
      <name val="ＭＳ Ｐ明朝"/>
      <family val="1"/>
      <charset val="128"/>
    </font>
    <font>
      <u/>
      <sz val="11"/>
      <color indexed="12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sz val="16"/>
      <color rgb="FFFF0000"/>
      <name val="Calibri"/>
      <family val="2"/>
    </font>
    <font>
      <b/>
      <u/>
      <sz val="16"/>
      <name val="Calibri"/>
      <family val="2"/>
    </font>
    <font>
      <b/>
      <sz val="20"/>
      <name val="Calibri"/>
      <family val="2"/>
    </font>
    <font>
      <sz val="12"/>
      <name val="Times New Roman"/>
      <family val="1"/>
    </font>
    <font>
      <sz val="12"/>
      <name val="宋体"/>
      <family val="3"/>
      <charset val="134"/>
    </font>
    <font>
      <u/>
      <sz val="10.8"/>
      <color indexed="12"/>
      <name val="Times New Roman"/>
      <family val="1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0"/>
      <name val="Calibri"/>
      <family val="2"/>
    </font>
    <font>
      <u/>
      <sz val="11"/>
      <color indexed="12"/>
      <name val="Arial Unicode MS"/>
      <family val="2"/>
      <charset val="134"/>
    </font>
    <font>
      <sz val="11"/>
      <name val="Arial Unicode MS"/>
      <family val="2"/>
      <charset val="134"/>
    </font>
    <font>
      <sz val="10"/>
      <name val="Arial Unicode MS"/>
      <family val="2"/>
      <charset val="134"/>
    </font>
    <font>
      <u/>
      <sz val="10"/>
      <color indexed="12"/>
      <name val="Arial Unicode MS"/>
      <family val="2"/>
      <charset val="134"/>
    </font>
    <font>
      <sz val="11"/>
      <color theme="1"/>
      <name val="游ゴシック"/>
      <family val="2"/>
      <charset val="128"/>
      <scheme val="minor"/>
    </font>
    <font>
      <sz val="11"/>
      <name val="Arial Unicode MS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HGPｺﾞｼｯｸM"/>
      <family val="3"/>
      <charset val="128"/>
    </font>
    <font>
      <sz val="9"/>
      <color theme="1"/>
      <name val="游ゴシック"/>
      <family val="2"/>
      <scheme val="minor"/>
    </font>
    <font>
      <b/>
      <sz val="16"/>
      <name val="Times New Roman"/>
      <family val="1"/>
    </font>
    <font>
      <sz val="14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u/>
      <sz val="16"/>
      <name val="HGPｺﾞｼｯｸM"/>
      <family val="3"/>
      <charset val="128"/>
    </font>
    <font>
      <sz val="10"/>
      <color theme="0" tint="-0.499984740745262"/>
      <name val="游ゴシック"/>
      <family val="2"/>
      <scheme val="minor"/>
    </font>
    <font>
      <sz val="10"/>
      <color theme="0" tint="-0.499984740745262"/>
      <name val="HGPｺﾞｼｯｸM"/>
      <family val="3"/>
      <charset val="128"/>
    </font>
    <font>
      <sz val="10"/>
      <color indexed="23"/>
      <name val="HGPｺﾞｼｯｸM"/>
      <family val="3"/>
      <charset val="128"/>
    </font>
    <font>
      <sz val="12"/>
      <name val="Microsoft JhengHei"/>
      <family val="3"/>
      <charset val="134"/>
    </font>
    <font>
      <sz val="9"/>
      <color rgb="FFFF0000"/>
      <name val="HGPｺﾞｼｯｸM"/>
      <family val="3"/>
      <charset val="128"/>
    </font>
    <font>
      <sz val="12"/>
      <name val="宋体"/>
      <charset val="134"/>
    </font>
    <font>
      <u/>
      <sz val="10"/>
      <color theme="1"/>
      <name val="Arial Unicode MS"/>
      <family val="2"/>
      <charset val="134"/>
    </font>
    <font>
      <sz val="10"/>
      <name val="Calibri"/>
      <family val="2"/>
      <charset val="161"/>
    </font>
    <font>
      <strike/>
      <sz val="10"/>
      <color rgb="FFFF0000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i/>
      <sz val="22"/>
      <color indexed="12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sz val="15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HGPｺﾞｼｯｸM"/>
      <family val="3"/>
      <charset val="128"/>
    </font>
    <font>
      <b/>
      <sz val="18"/>
      <name val="HGPｺﾞｼｯｸM"/>
      <family val="3"/>
      <charset val="128"/>
    </font>
    <font>
      <b/>
      <sz val="11"/>
      <name val="FangSong"/>
      <family val="3"/>
      <charset val="134"/>
    </font>
    <font>
      <sz val="11"/>
      <name val="FangSong"/>
      <family val="3"/>
      <charset val="134"/>
    </font>
    <font>
      <b/>
      <sz val="11"/>
      <color indexed="10"/>
      <name val="宋体"/>
      <charset val="134"/>
    </font>
    <font>
      <b/>
      <sz val="11"/>
      <color theme="0"/>
      <name val="宋体"/>
      <charset val="134"/>
    </font>
    <font>
      <sz val="12"/>
      <name val="ＭＳ Ｐゴシック"/>
      <family val="3"/>
      <charset val="128"/>
    </font>
    <font>
      <b/>
      <sz val="11"/>
      <name val="HGPｺﾞｼｯｸM"/>
      <family val="3"/>
      <charset val="128"/>
    </font>
    <font>
      <b/>
      <sz val="2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ＭＳ Ｐゴシック"/>
      <family val="3"/>
      <charset val="128"/>
    </font>
    <font>
      <b/>
      <sz val="11"/>
      <color indexed="9"/>
      <name val="宋体"/>
      <charset val="134"/>
    </font>
    <font>
      <b/>
      <i/>
      <sz val="12"/>
      <color indexed="10"/>
      <name val="ＭＳ Ｐゴシック"/>
      <family val="3"/>
      <charset val="128"/>
    </font>
    <font>
      <b/>
      <i/>
      <sz val="12"/>
      <name val="Arial"/>
      <family val="2"/>
    </font>
    <font>
      <b/>
      <sz val="14"/>
      <color rgb="FFFF0000"/>
      <name val="BIZ UDPゴシック"/>
      <family val="3"/>
      <charset val="128"/>
    </font>
    <font>
      <i/>
      <sz val="11"/>
      <name val="BIZ UDPゴシック"/>
      <family val="3"/>
      <charset val="128"/>
    </font>
    <font>
      <sz val="12"/>
      <name val="BIZ UDPゴシック"/>
      <family val="3"/>
      <charset val="128"/>
    </font>
    <font>
      <i/>
      <sz val="12"/>
      <name val="BIZ UDPゴシック"/>
      <family val="3"/>
      <charset val="128"/>
    </font>
    <font>
      <i/>
      <sz val="12"/>
      <name val="Arial"/>
      <family val="2"/>
    </font>
    <font>
      <sz val="12"/>
      <name val="NSimSun"/>
      <family val="3"/>
      <charset val="134"/>
    </font>
    <font>
      <sz val="14"/>
      <color rgb="FFFF0000"/>
      <name val="BIZ UDPゴシック"/>
      <family val="3"/>
      <charset val="128"/>
    </font>
    <font>
      <b/>
      <i/>
      <sz val="15"/>
      <name val="Arial"/>
      <family val="2"/>
    </font>
    <font>
      <u/>
      <sz val="12"/>
      <color indexed="12"/>
      <name val="Times New Roman"/>
      <family val="1"/>
    </font>
    <font>
      <b/>
      <i/>
      <sz val="11"/>
      <name val="Arial"/>
      <family val="2"/>
    </font>
    <font>
      <b/>
      <i/>
      <sz val="11"/>
      <name val="宋体"/>
      <charset val="134"/>
    </font>
    <font>
      <b/>
      <i/>
      <sz val="12"/>
      <name val="ＭＳ Ｐゴシック"/>
      <family val="3"/>
      <charset val="128"/>
    </font>
    <font>
      <strike/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3333FF"/>
        <bgColor rgb="FF3333FF"/>
      </patternFill>
    </fill>
    <fill>
      <patternFill patternType="solid">
        <fgColor theme="3" tint="0.399945066682943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5" fillId="0" borderId="0">
      <alignment vertical="center"/>
    </xf>
    <xf numFmtId="0" fontId="1" fillId="0" borderId="0"/>
    <xf numFmtId="0" fontId="2" fillId="0" borderId="0"/>
    <xf numFmtId="6" fontId="2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0" fontId="53" fillId="0" borderId="0"/>
    <xf numFmtId="6" fontId="2" fillId="0" borderId="0" applyFont="0" applyFill="0" applyBorder="0" applyAlignment="0" applyProtection="0"/>
    <xf numFmtId="0" fontId="23" fillId="0" borderId="0"/>
    <xf numFmtId="6" fontId="2" fillId="0" borderId="0" applyFont="0" applyFill="0" applyBorder="0" applyAlignment="0" applyProtection="0"/>
    <xf numFmtId="0" fontId="22" fillId="0" borderId="0"/>
  </cellStyleXfs>
  <cellXfs count="544">
    <xf numFmtId="0" fontId="0" fillId="0" borderId="0" xfId="0">
      <alignment vertical="center"/>
    </xf>
    <xf numFmtId="0" fontId="3" fillId="0" borderId="0" xfId="1" applyFont="1" applyFill="1" applyAlignment="1">
      <alignment shrinkToFit="1"/>
    </xf>
    <xf numFmtId="0" fontId="3" fillId="0" borderId="0" xfId="1" applyFont="1" applyFill="1" applyAlignment="1">
      <alignment vertical="center" shrinkToFit="1"/>
    </xf>
    <xf numFmtId="0" fontId="25" fillId="2" borderId="0" xfId="7" applyFill="1">
      <alignment vertical="center"/>
    </xf>
    <xf numFmtId="0" fontId="25" fillId="0" borderId="0" xfId="7">
      <alignment vertical="center"/>
    </xf>
    <xf numFmtId="0" fontId="26" fillId="0" borderId="0" xfId="7" applyFont="1">
      <alignment vertical="center"/>
    </xf>
    <xf numFmtId="0" fontId="27" fillId="2" borderId="0" xfId="7" applyFont="1" applyFill="1">
      <alignment vertical="center"/>
    </xf>
    <xf numFmtId="0" fontId="28" fillId="2" borderId="0" xfId="7" applyFont="1" applyFill="1">
      <alignment vertical="center"/>
    </xf>
    <xf numFmtId="0" fontId="28" fillId="2" borderId="12" xfId="7" applyFont="1" applyFill="1" applyBorder="1" applyAlignment="1">
      <alignment horizontal="center" vertical="center"/>
    </xf>
    <xf numFmtId="0" fontId="28" fillId="2" borderId="11" xfId="7" applyFont="1" applyFill="1" applyBorder="1" applyAlignment="1">
      <alignment horizontal="right" vertical="center"/>
    </xf>
    <xf numFmtId="0" fontId="28" fillId="2" borderId="13" xfId="7" applyFont="1" applyFill="1" applyBorder="1" applyAlignment="1">
      <alignment vertical="center"/>
    </xf>
    <xf numFmtId="0" fontId="28" fillId="2" borderId="14" xfId="7" applyFont="1" applyFill="1" applyBorder="1" applyAlignment="1">
      <alignment horizontal="center" vertical="center"/>
    </xf>
    <xf numFmtId="20" fontId="28" fillId="2" borderId="2" xfId="7" applyNumberFormat="1" applyFont="1" applyFill="1" applyBorder="1" applyAlignment="1">
      <alignment horizontal="center" vertical="center"/>
    </xf>
    <xf numFmtId="0" fontId="28" fillId="2" borderId="2" xfId="7" applyFont="1" applyFill="1" applyBorder="1" applyAlignment="1">
      <alignment horizontal="center" vertical="center"/>
    </xf>
    <xf numFmtId="20" fontId="28" fillId="2" borderId="1" xfId="7" applyNumberFormat="1" applyFont="1" applyFill="1" applyBorder="1" applyAlignment="1">
      <alignment horizontal="center" vertical="center"/>
    </xf>
    <xf numFmtId="0" fontId="28" fillId="2" borderId="1" xfId="7" applyFont="1" applyFill="1" applyBorder="1" applyAlignment="1">
      <alignment horizontal="center" vertical="center"/>
    </xf>
    <xf numFmtId="0" fontId="25" fillId="0" borderId="0" xfId="7" applyBorder="1">
      <alignment vertical="center"/>
    </xf>
    <xf numFmtId="20" fontId="28" fillId="2" borderId="0" xfId="7" applyNumberFormat="1" applyFont="1" applyFill="1">
      <alignment vertical="center"/>
    </xf>
    <xf numFmtId="181" fontId="28" fillId="2" borderId="1" xfId="7" applyNumberFormat="1" applyFont="1" applyFill="1" applyBorder="1" applyAlignment="1">
      <alignment horizontal="center" vertical="center"/>
    </xf>
    <xf numFmtId="0" fontId="28" fillId="2" borderId="2" xfId="7" applyFont="1" applyFill="1" applyBorder="1" applyAlignment="1">
      <alignment horizontal="center" vertical="center" shrinkToFit="1"/>
    </xf>
    <xf numFmtId="0" fontId="27" fillId="2" borderId="0" xfId="7" applyFont="1" applyFill="1" applyAlignment="1">
      <alignment horizontal="center" vertical="center"/>
    </xf>
    <xf numFmtId="0" fontId="7" fillId="0" borderId="0" xfId="1" applyFont="1" applyFill="1" applyAlignment="1">
      <alignment horizontal="center" shrinkToFit="1"/>
    </xf>
    <xf numFmtId="0" fontId="1" fillId="0" borderId="0" xfId="8"/>
    <xf numFmtId="0" fontId="35" fillId="0" borderId="0" xfId="9" applyFont="1" applyAlignment="1">
      <alignment horizontal="left" vertical="center"/>
    </xf>
    <xf numFmtId="0" fontId="36" fillId="0" borderId="0" xfId="9" applyFont="1" applyAlignment="1">
      <alignment horizontal="left" vertical="center"/>
    </xf>
    <xf numFmtId="0" fontId="36" fillId="0" borderId="0" xfId="9" applyFont="1" applyAlignment="1">
      <alignment vertical="center"/>
    </xf>
    <xf numFmtId="0" fontId="37" fillId="0" borderId="0" xfId="9" applyFont="1" applyAlignment="1">
      <alignment horizontal="center" vertical="center"/>
    </xf>
    <xf numFmtId="182" fontId="37" fillId="0" borderId="0" xfId="10" applyNumberFormat="1" applyFont="1" applyAlignment="1">
      <alignment horizontal="left" vertical="center"/>
    </xf>
    <xf numFmtId="0" fontId="38" fillId="0" borderId="0" xfId="9" applyFont="1" applyAlignment="1">
      <alignment horizontal="center" vertical="center"/>
    </xf>
    <xf numFmtId="182" fontId="39" fillId="0" borderId="0" xfId="10" applyNumberFormat="1" applyFont="1" applyAlignment="1">
      <alignment horizontal="left" vertical="center"/>
    </xf>
    <xf numFmtId="183" fontId="40" fillId="0" borderId="10" xfId="9" applyNumberFormat="1" applyFont="1" applyBorder="1" applyAlignment="1">
      <alignment horizontal="center" vertical="center"/>
    </xf>
    <xf numFmtId="184" fontId="40" fillId="0" borderId="10" xfId="9" quotePrefix="1" applyNumberFormat="1" applyFont="1" applyBorder="1" applyAlignment="1">
      <alignment horizontal="center" vertical="center"/>
    </xf>
    <xf numFmtId="0" fontId="40" fillId="0" borderId="10" xfId="9" applyFont="1" applyBorder="1" applyAlignment="1">
      <alignment horizontal="center" vertical="center"/>
    </xf>
    <xf numFmtId="0" fontId="41" fillId="0" borderId="0" xfId="8" applyFont="1"/>
    <xf numFmtId="49" fontId="40" fillId="0" borderId="10" xfId="9" applyNumberFormat="1" applyFont="1" applyBorder="1" applyAlignment="1">
      <alignment horizontal="center" vertical="center"/>
    </xf>
    <xf numFmtId="0" fontId="40" fillId="4" borderId="10" xfId="9" applyFont="1" applyFill="1" applyBorder="1" applyAlignment="1">
      <alignment horizontal="center" vertical="center"/>
    </xf>
    <xf numFmtId="183" fontId="40" fillId="2" borderId="10" xfId="9" applyNumberFormat="1" applyFont="1" applyFill="1" applyBorder="1" applyAlignment="1">
      <alignment horizontal="center" vertical="center"/>
    </xf>
    <xf numFmtId="0" fontId="43" fillId="0" borderId="0" xfId="8" applyFont="1"/>
    <xf numFmtId="0" fontId="40" fillId="0" borderId="10" xfId="9" applyFont="1" applyBorder="1" applyAlignment="1">
      <alignment vertical="center"/>
    </xf>
    <xf numFmtId="5" fontId="40" fillId="2" borderId="10" xfId="9" applyNumberFormat="1" applyFont="1" applyFill="1" applyBorder="1" applyAlignment="1">
      <alignment horizontal="center" vertical="center"/>
    </xf>
    <xf numFmtId="6" fontId="40" fillId="0" borderId="10" xfId="9" quotePrefix="1" applyNumberFormat="1" applyFont="1" applyBorder="1" applyAlignment="1">
      <alignment horizontal="center" vertical="center"/>
    </xf>
    <xf numFmtId="6" fontId="40" fillId="0" borderId="10" xfId="9" applyNumberFormat="1" applyFont="1" applyBorder="1" applyAlignment="1">
      <alignment horizontal="center" vertical="center"/>
    </xf>
    <xf numFmtId="6" fontId="40" fillId="0" borderId="10" xfId="9" quotePrefix="1" applyNumberFormat="1" applyFont="1" applyBorder="1" applyAlignment="1">
      <alignment horizontal="center" vertical="center" wrapText="1"/>
    </xf>
    <xf numFmtId="0" fontId="40" fillId="4" borderId="10" xfId="9" applyFont="1" applyFill="1" applyBorder="1" applyAlignment="1">
      <alignment horizontal="center" vertical="center" wrapText="1"/>
    </xf>
    <xf numFmtId="5" fontId="40" fillId="0" borderId="10" xfId="9" applyNumberFormat="1" applyFont="1" applyBorder="1" applyAlignment="1">
      <alignment horizontal="center" vertical="center"/>
    </xf>
    <xf numFmtId="186" fontId="40" fillId="2" borderId="10" xfId="9" applyNumberFormat="1" applyFont="1" applyFill="1" applyBorder="1" applyAlignment="1">
      <alignment horizontal="center" vertical="center"/>
    </xf>
    <xf numFmtId="0" fontId="48" fillId="0" borderId="0" xfId="8" applyFont="1"/>
    <xf numFmtId="0" fontId="51" fillId="0" borderId="0" xfId="9" applyFont="1" applyAlignment="1">
      <alignment horizontal="center" vertical="center"/>
    </xf>
    <xf numFmtId="0" fontId="40" fillId="0" borderId="10" xfId="9" applyFont="1" applyBorder="1" applyAlignment="1">
      <alignment horizontal="center" vertical="center" shrinkToFit="1"/>
    </xf>
    <xf numFmtId="5" fontId="38" fillId="2" borderId="0" xfId="9" applyNumberFormat="1" applyFont="1" applyFill="1" applyBorder="1" applyAlignment="1">
      <alignment horizontal="center" vertical="center"/>
    </xf>
    <xf numFmtId="186" fontId="38" fillId="2" borderId="0" xfId="9" applyNumberFormat="1" applyFont="1" applyFill="1" applyBorder="1" applyAlignment="1">
      <alignment horizontal="center" vertical="center"/>
    </xf>
    <xf numFmtId="0" fontId="40" fillId="4" borderId="10" xfId="9" quotePrefix="1" applyFont="1" applyFill="1" applyBorder="1" applyAlignment="1">
      <alignment horizontal="center" vertical="center"/>
    </xf>
    <xf numFmtId="0" fontId="38" fillId="2" borderId="0" xfId="9" applyFont="1" applyFill="1" applyBorder="1" applyAlignment="1">
      <alignment horizontal="center" vertical="center"/>
    </xf>
    <xf numFmtId="0" fontId="45" fillId="2" borderId="0" xfId="9" applyFont="1" applyFill="1" applyAlignment="1">
      <alignment horizontal="left" vertical="center"/>
    </xf>
    <xf numFmtId="0" fontId="38" fillId="2" borderId="0" xfId="9" applyFont="1" applyFill="1" applyAlignment="1">
      <alignment horizontal="left" vertical="center"/>
    </xf>
    <xf numFmtId="0" fontId="38" fillId="2" borderId="0" xfId="9" applyFont="1" applyFill="1" applyAlignment="1">
      <alignment horizontal="center" vertical="center"/>
    </xf>
    <xf numFmtId="185" fontId="38" fillId="2" borderId="0" xfId="9" applyNumberFormat="1" applyFont="1" applyFill="1" applyAlignment="1">
      <alignment horizontal="center" vertical="center"/>
    </xf>
    <xf numFmtId="0" fontId="40" fillId="2" borderId="0" xfId="9" applyFont="1" applyFill="1" applyAlignment="1">
      <alignment horizontal="left" vertical="center"/>
    </xf>
    <xf numFmtId="0" fontId="40" fillId="2" borderId="0" xfId="9" applyFont="1" applyFill="1" applyAlignment="1">
      <alignment horizontal="center" vertical="center"/>
    </xf>
    <xf numFmtId="182" fontId="39" fillId="2" borderId="0" xfId="10" applyNumberFormat="1" applyFont="1" applyFill="1" applyAlignment="1">
      <alignment horizontal="left" vertical="center"/>
    </xf>
    <xf numFmtId="0" fontId="49" fillId="2" borderId="0" xfId="9" applyFont="1" applyFill="1" applyAlignment="1">
      <alignment horizontal="center" vertical="center"/>
    </xf>
    <xf numFmtId="0" fontId="46" fillId="2" borderId="0" xfId="9" applyFont="1" applyFill="1" applyAlignment="1">
      <alignment horizontal="left" vertical="center"/>
    </xf>
    <xf numFmtId="0" fontId="40" fillId="2" borderId="0" xfId="9" applyFont="1" applyFill="1" applyBorder="1" applyAlignment="1">
      <alignment horizontal="center" vertical="center"/>
    </xf>
    <xf numFmtId="183" fontId="40" fillId="2" borderId="0" xfId="9" applyNumberFormat="1" applyFont="1" applyFill="1" applyBorder="1" applyAlignment="1">
      <alignment horizontal="center" vertical="center"/>
    </xf>
    <xf numFmtId="49" fontId="40" fillId="2" borderId="0" xfId="9" applyNumberFormat="1" applyFont="1" applyFill="1" applyBorder="1" applyAlignment="1">
      <alignment horizontal="center" vertical="center"/>
    </xf>
    <xf numFmtId="184" fontId="40" fillId="2" borderId="0" xfId="9" quotePrefix="1" applyNumberFormat="1" applyFont="1" applyFill="1" applyBorder="1" applyAlignment="1">
      <alignment horizontal="center" vertical="center"/>
    </xf>
    <xf numFmtId="0" fontId="48" fillId="2" borderId="0" xfId="8" applyFont="1" applyFill="1"/>
    <xf numFmtId="0" fontId="1" fillId="2" borderId="0" xfId="8" applyFill="1"/>
    <xf numFmtId="185" fontId="40" fillId="2" borderId="0" xfId="9" applyNumberFormat="1" applyFont="1" applyFill="1" applyAlignment="1">
      <alignment horizontal="center" vertical="center"/>
    </xf>
    <xf numFmtId="9" fontId="40" fillId="2" borderId="0" xfId="11" applyFont="1" applyFill="1" applyAlignment="1">
      <alignment horizontal="center" vertical="center"/>
    </xf>
    <xf numFmtId="187" fontId="52" fillId="2" borderId="0" xfId="9" applyNumberFormat="1" applyFont="1" applyFill="1" applyAlignment="1">
      <alignment vertical="center"/>
    </xf>
    <xf numFmtId="0" fontId="3" fillId="0" borderId="0" xfId="1" applyFont="1" applyAlignment="1">
      <alignment horizontal="center" shrinkToFit="1"/>
    </xf>
    <xf numFmtId="49" fontId="3" fillId="0" borderId="0" xfId="1" applyNumberFormat="1" applyFont="1" applyAlignment="1">
      <alignment horizontal="center" shrinkToFit="1"/>
    </xf>
    <xf numFmtId="0" fontId="5" fillId="0" borderId="0" xfId="1" applyFont="1" applyAlignment="1">
      <alignment horizontal="center" shrinkToFit="1"/>
    </xf>
    <xf numFmtId="177" fontId="3" fillId="0" borderId="0" xfId="1" applyNumberFormat="1" applyFont="1" applyFill="1" applyAlignment="1">
      <alignment horizontal="center" shrinkToFit="1"/>
    </xf>
    <xf numFmtId="177" fontId="5" fillId="0" borderId="0" xfId="1" applyNumberFormat="1" applyFont="1" applyFill="1" applyAlignment="1">
      <alignment horizontal="center" shrinkToFit="1"/>
    </xf>
    <xf numFmtId="177" fontId="3" fillId="2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Alignment="1">
      <alignment horizontal="center" shrinkToFit="1"/>
    </xf>
    <xf numFmtId="176" fontId="5" fillId="0" borderId="0" xfId="1" applyNumberFormat="1" applyFont="1" applyFill="1" applyAlignment="1">
      <alignment horizontal="center" shrinkToFit="1"/>
    </xf>
    <xf numFmtId="49" fontId="3" fillId="0" borderId="0" xfId="1" applyNumberFormat="1" applyFont="1" applyFill="1" applyAlignment="1">
      <alignment horizontal="center" shrinkToFit="1"/>
    </xf>
    <xf numFmtId="0" fontId="3" fillId="2" borderId="0" xfId="1" applyFont="1" applyFill="1" applyAlignment="1">
      <alignment shrinkToFit="1"/>
    </xf>
    <xf numFmtId="0" fontId="49" fillId="2" borderId="0" xfId="9" applyFont="1" applyFill="1" applyAlignment="1">
      <alignment horizontal="center" vertical="center"/>
    </xf>
    <xf numFmtId="5" fontId="40" fillId="0" borderId="10" xfId="9" quotePrefix="1" applyNumberFormat="1" applyFont="1" applyBorder="1" applyAlignment="1">
      <alignment horizontal="center" vertical="center"/>
    </xf>
    <xf numFmtId="0" fontId="3" fillId="2" borderId="0" xfId="1" applyFont="1" applyFill="1" applyBorder="1" applyAlignment="1"/>
    <xf numFmtId="0" fontId="7" fillId="2" borderId="0" xfId="1" applyFont="1" applyFill="1" applyBorder="1" applyAlignment="1">
      <alignment horizontal="center" vertical="center"/>
    </xf>
    <xf numFmtId="177" fontId="7" fillId="2" borderId="0" xfId="1" applyNumberFormat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49" fontId="7" fillId="2" borderId="0" xfId="1" applyNumberFormat="1" applyFont="1" applyFill="1" applyAlignment="1">
      <alignment horizontal="center"/>
    </xf>
    <xf numFmtId="177" fontId="7" fillId="2" borderId="0" xfId="1" applyNumberFormat="1" applyFont="1" applyFill="1" applyAlignment="1">
      <alignment horizontal="center"/>
    </xf>
    <xf numFmtId="176" fontId="7" fillId="2" borderId="0" xfId="1" applyNumberFormat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77" fontId="11" fillId="2" borderId="0" xfId="1" applyNumberFormat="1" applyFont="1" applyFill="1" applyAlignment="1">
      <alignment horizontal="center" vertical="center"/>
    </xf>
    <xf numFmtId="176" fontId="11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77" fontId="7" fillId="2" borderId="0" xfId="1" applyNumberFormat="1" applyFont="1" applyFill="1" applyAlignment="1">
      <alignment horizontal="center" vertical="center"/>
    </xf>
    <xf numFmtId="176" fontId="7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/>
    <xf numFmtId="0" fontId="14" fillId="2" borderId="0" xfId="1" applyFont="1" applyFill="1" applyAlignment="1">
      <alignment horizontal="center"/>
    </xf>
    <xf numFmtId="177" fontId="14" fillId="2" borderId="0" xfId="1" applyNumberFormat="1" applyFont="1" applyFill="1" applyAlignment="1">
      <alignment horizontal="center"/>
    </xf>
    <xf numFmtId="176" fontId="14" fillId="2" borderId="0" xfId="1" applyNumberFormat="1" applyFont="1" applyFill="1" applyAlignment="1">
      <alignment horizontal="center"/>
    </xf>
    <xf numFmtId="0" fontId="14" fillId="2" borderId="0" xfId="1" applyFont="1" applyFill="1" applyAlignment="1">
      <alignment horizontal="left" vertical="center"/>
    </xf>
    <xf numFmtId="49" fontId="3" fillId="2" borderId="0" xfId="1" applyNumberFormat="1" applyFont="1" applyFill="1" applyAlignment="1">
      <alignment horizontal="center"/>
    </xf>
    <xf numFmtId="177" fontId="3" fillId="2" borderId="0" xfId="1" applyNumberFormat="1" applyFont="1" applyFill="1" applyAlignment="1">
      <alignment horizontal="center"/>
    </xf>
    <xf numFmtId="176" fontId="3" fillId="2" borderId="0" xfId="1" applyNumberFormat="1" applyFont="1" applyFill="1" applyAlignment="1">
      <alignment horizontal="left"/>
    </xf>
    <xf numFmtId="176" fontId="5" fillId="2" borderId="0" xfId="1" applyNumberFormat="1" applyFont="1" applyFill="1" applyAlignment="1">
      <alignment horizontal="center"/>
    </xf>
    <xf numFmtId="177" fontId="33" fillId="2" borderId="0" xfId="2" applyNumberFormat="1" applyFont="1" applyFill="1" applyBorder="1" applyAlignment="1" applyProtection="1">
      <alignment horizontal="left"/>
    </xf>
    <xf numFmtId="176" fontId="32" fillId="2" borderId="0" xfId="1" applyNumberFormat="1" applyFont="1" applyFill="1" applyAlignment="1">
      <alignment horizontal="center"/>
    </xf>
    <xf numFmtId="0" fontId="32" fillId="2" borderId="0" xfId="1" applyFont="1" applyFill="1" applyAlignment="1">
      <alignment horizontal="center"/>
    </xf>
    <xf numFmtId="177" fontId="5" fillId="2" borderId="0" xfId="1" applyNumberFormat="1" applyFont="1" applyFill="1" applyAlignment="1">
      <alignment horizontal="center"/>
    </xf>
    <xf numFmtId="176" fontId="5" fillId="2" borderId="0" xfId="1" quotePrefix="1" applyNumberFormat="1" applyFont="1" applyFill="1" applyAlignment="1">
      <alignment horizontal="left"/>
    </xf>
    <xf numFmtId="0" fontId="11" fillId="2" borderId="0" xfId="1" applyFont="1" applyFill="1" applyAlignment="1">
      <alignment horizontal="center"/>
    </xf>
    <xf numFmtId="0" fontId="11" fillId="2" borderId="0" xfId="1" quotePrefix="1" applyFont="1" applyFill="1" applyAlignment="1">
      <alignment horizontal="left"/>
    </xf>
    <xf numFmtId="177" fontId="13" fillId="2" borderId="0" xfId="2" applyNumberFormat="1" applyFont="1" applyFill="1" applyBorder="1" applyAlignment="1" applyProtection="1">
      <alignment horizontal="center" vertical="center"/>
    </xf>
    <xf numFmtId="0" fontId="11" fillId="2" borderId="0" xfId="1" applyFont="1" applyFill="1" applyAlignment="1">
      <alignment horizontal="center" vertical="center"/>
    </xf>
    <xf numFmtId="177" fontId="12" fillId="2" borderId="0" xfId="1" applyNumberFormat="1" applyFont="1" applyFill="1" applyAlignment="1">
      <alignment horizontal="center"/>
    </xf>
    <xf numFmtId="176" fontId="12" fillId="2" borderId="0" xfId="1" quotePrefix="1" applyNumberFormat="1" applyFont="1" applyFill="1" applyAlignment="1">
      <alignment horizontal="left"/>
    </xf>
    <xf numFmtId="176" fontId="12" fillId="2" borderId="0" xfId="1" applyNumberFormat="1" applyFont="1" applyFill="1" applyAlignment="1">
      <alignment horizontal="center"/>
    </xf>
    <xf numFmtId="0" fontId="14" fillId="2" borderId="0" xfId="1" quotePrefix="1" applyFont="1" applyFill="1" applyAlignment="1">
      <alignment horizontal="left"/>
    </xf>
    <xf numFmtId="177" fontId="9" fillId="2" borderId="0" xfId="2" applyNumberFormat="1" applyFont="1" applyFill="1" applyBorder="1" applyAlignment="1" applyProtection="1">
      <alignment horizontal="center" vertical="center"/>
    </xf>
    <xf numFmtId="176" fontId="3" fillId="2" borderId="0" xfId="1" applyNumberFormat="1" applyFont="1" applyFill="1" applyAlignment="1">
      <alignment horizontal="center"/>
    </xf>
    <xf numFmtId="177" fontId="32" fillId="2" borderId="0" xfId="1" applyNumberFormat="1" applyFont="1" applyFill="1" applyAlignment="1">
      <alignment horizontal="center"/>
    </xf>
    <xf numFmtId="176" fontId="3" fillId="2" borderId="0" xfId="1" applyNumberFormat="1" applyFont="1" applyFill="1" applyBorder="1" applyAlignment="1">
      <alignment horizontal="center" vertical="center"/>
    </xf>
    <xf numFmtId="176" fontId="5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76" fontId="33" fillId="2" borderId="0" xfId="2" applyNumberFormat="1" applyFont="1" applyFill="1" applyAlignment="1" applyProtection="1">
      <alignment horizontal="left"/>
    </xf>
    <xf numFmtId="177" fontId="33" fillId="2" borderId="0" xfId="2" applyNumberFormat="1" applyFont="1" applyFill="1" applyAlignment="1" applyProtection="1">
      <alignment horizontal="left"/>
    </xf>
    <xf numFmtId="176" fontId="3" fillId="2" borderId="0" xfId="1" quotePrefix="1" applyNumberFormat="1" applyFont="1" applyFill="1" applyAlignment="1">
      <alignment horizontal="left"/>
    </xf>
    <xf numFmtId="176" fontId="3" fillId="2" borderId="0" xfId="1" applyNumberFormat="1" applyFont="1" applyFill="1" applyAlignment="1"/>
    <xf numFmtId="176" fontId="33" fillId="2" borderId="0" xfId="2" applyNumberFormat="1" applyFont="1" applyFill="1" applyBorder="1" applyAlignment="1" applyProtection="1">
      <alignment horizontal="left" vertical="center"/>
    </xf>
    <xf numFmtId="177" fontId="33" fillId="2" borderId="0" xfId="2" applyNumberFormat="1" applyFont="1" applyFill="1" applyBorder="1" applyAlignment="1" applyProtection="1">
      <alignment horizontal="left" vertical="center"/>
    </xf>
    <xf numFmtId="176" fontId="32" fillId="2" borderId="0" xfId="2" applyNumberFormat="1" applyFont="1" applyFill="1" applyBorder="1" applyAlignment="1" applyProtection="1">
      <alignment horizontal="center" vertical="center"/>
    </xf>
    <xf numFmtId="0" fontId="7" fillId="2" borderId="0" xfId="1" applyFont="1" applyFill="1" applyAlignment="1"/>
    <xf numFmtId="0" fontId="3" fillId="2" borderId="0" xfId="1" applyFont="1" applyFill="1" applyAlignment="1">
      <alignment vertical="center" shrinkToFit="1"/>
    </xf>
    <xf numFmtId="0" fontId="19" fillId="2" borderId="0" xfId="1" applyNumberFormat="1" applyFont="1" applyFill="1" applyAlignment="1">
      <alignment vertical="center"/>
    </xf>
    <xf numFmtId="49" fontId="3" fillId="2" borderId="0" xfId="1" applyNumberFormat="1" applyFont="1" applyFill="1" applyAlignment="1">
      <alignment horizontal="center" vertical="center" shrinkToFit="1"/>
    </xf>
    <xf numFmtId="177" fontId="17" fillId="2" borderId="0" xfId="1" applyNumberFormat="1" applyFont="1" applyFill="1" applyAlignment="1">
      <alignment horizontal="center" vertical="center" shrinkToFit="1"/>
    </xf>
    <xf numFmtId="176" fontId="17" fillId="2" borderId="0" xfId="1" applyNumberFormat="1" applyFont="1" applyFill="1" applyAlignment="1">
      <alignment horizontal="center" vertical="center" shrinkToFit="1"/>
    </xf>
    <xf numFmtId="176" fontId="3" fillId="2" borderId="0" xfId="1" applyNumberFormat="1" applyFont="1" applyFill="1" applyAlignment="1">
      <alignment horizontal="center" vertical="center" shrinkToFit="1"/>
    </xf>
    <xf numFmtId="177" fontId="3" fillId="2" borderId="0" xfId="1" applyNumberFormat="1" applyFont="1" applyFill="1" applyAlignment="1">
      <alignment horizontal="center" vertical="center" shrinkToFit="1"/>
    </xf>
    <xf numFmtId="0" fontId="3" fillId="2" borderId="0" xfId="1" applyFont="1" applyFill="1" applyAlignment="1">
      <alignment horizontal="center" vertical="center" shrinkToFit="1"/>
    </xf>
    <xf numFmtId="0" fontId="7" fillId="2" borderId="0" xfId="1" applyFont="1" applyFill="1" applyAlignment="1">
      <alignment horizontal="center" vertical="center" shrinkToFit="1"/>
    </xf>
    <xf numFmtId="177" fontId="16" fillId="2" borderId="0" xfId="1" applyNumberFormat="1" applyFont="1" applyFill="1" applyAlignment="1">
      <alignment horizontal="center" vertical="center" shrinkToFit="1"/>
    </xf>
    <xf numFmtId="176" fontId="16" fillId="2" borderId="0" xfId="1" applyNumberFormat="1" applyFont="1" applyFill="1" applyBorder="1" applyAlignment="1">
      <alignment horizontal="center" vertical="center" shrinkToFit="1"/>
    </xf>
    <xf numFmtId="15" fontId="29" fillId="2" borderId="0" xfId="1" applyNumberFormat="1" applyFont="1" applyFill="1" applyBorder="1" applyAlignment="1">
      <alignment horizontal="center" vertical="center" shrinkToFit="1"/>
    </xf>
    <xf numFmtId="177" fontId="15" fillId="2" borderId="0" xfId="1" applyNumberFormat="1" applyFont="1" applyFill="1" applyBorder="1" applyAlignment="1">
      <alignment horizontal="center" vertical="center" shrinkToFit="1"/>
    </xf>
    <xf numFmtId="176" fontId="15" fillId="2" borderId="0" xfId="1" applyNumberFormat="1" applyFont="1" applyFill="1" applyBorder="1" applyAlignment="1">
      <alignment horizontal="center" vertical="center" shrinkToFit="1"/>
    </xf>
    <xf numFmtId="15" fontId="15" fillId="2" borderId="7" xfId="1" applyNumberFormat="1" applyFont="1" applyFill="1" applyBorder="1" applyAlignment="1">
      <alignment horizontal="center" vertical="center" shrinkToFit="1"/>
    </xf>
    <xf numFmtId="180" fontId="18" fillId="2" borderId="0" xfId="1" applyNumberFormat="1" applyFont="1" applyFill="1" applyAlignment="1">
      <alignment vertical="center" shrinkToFit="1"/>
    </xf>
    <xf numFmtId="49" fontId="18" fillId="2" borderId="0" xfId="1" applyNumberFormat="1" applyFont="1" applyFill="1" applyBorder="1" applyAlignment="1">
      <alignment horizontal="center" vertical="center"/>
    </xf>
    <xf numFmtId="176" fontId="16" fillId="2" borderId="0" xfId="1" applyNumberFormat="1" applyFont="1" applyFill="1" applyAlignment="1">
      <alignment horizontal="center" vertical="center" shrinkToFit="1"/>
    </xf>
    <xf numFmtId="15" fontId="29" fillId="2" borderId="0" xfId="1" applyNumberFormat="1" applyFont="1" applyFill="1" applyAlignment="1">
      <alignment horizontal="center" vertical="center" shrinkToFit="1"/>
    </xf>
    <xf numFmtId="177" fontId="15" fillId="2" borderId="0" xfId="1" applyNumberFormat="1" applyFont="1" applyFill="1" applyAlignment="1">
      <alignment horizontal="center" vertical="center" shrinkToFit="1"/>
    </xf>
    <xf numFmtId="176" fontId="15" fillId="2" borderId="0" xfId="1" applyNumberFormat="1" applyFont="1" applyFill="1" applyAlignment="1">
      <alignment horizontal="center" vertical="center" shrinkToFit="1"/>
    </xf>
    <xf numFmtId="15" fontId="15" fillId="2" borderId="0" xfId="1" applyNumberFormat="1" applyFont="1" applyFill="1" applyAlignment="1">
      <alignment horizontal="center" vertical="center" shrinkToFit="1"/>
    </xf>
    <xf numFmtId="0" fontId="5" fillId="2" borderId="0" xfId="1" applyFont="1" applyFill="1" applyAlignment="1">
      <alignment shrinkToFit="1"/>
    </xf>
    <xf numFmtId="177" fontId="11" fillId="2" borderId="28" xfId="1" applyNumberFormat="1" applyFont="1" applyFill="1" applyBorder="1" applyAlignment="1">
      <alignment horizontal="center" vertical="center" shrinkToFit="1"/>
    </xf>
    <xf numFmtId="176" fontId="54" fillId="2" borderId="0" xfId="2" applyNumberFormat="1" applyFont="1" applyFill="1" applyBorder="1" applyAlignment="1" applyProtection="1">
      <alignment horizontal="left"/>
    </xf>
    <xf numFmtId="0" fontId="3" fillId="0" borderId="0" xfId="1" applyFont="1" applyAlignment="1">
      <alignment vertical="center" shrinkToFit="1"/>
    </xf>
    <xf numFmtId="0" fontId="3" fillId="3" borderId="38" xfId="1" applyFont="1" applyFill="1" applyBorder="1" applyAlignment="1">
      <alignment horizontal="center" vertical="center" shrinkToFit="1"/>
    </xf>
    <xf numFmtId="0" fontId="3" fillId="3" borderId="40" xfId="1" applyFont="1" applyFill="1" applyBorder="1" applyAlignment="1">
      <alignment horizontal="center" vertical="center" shrinkToFit="1"/>
    </xf>
    <xf numFmtId="0" fontId="3" fillId="3" borderId="39" xfId="1" applyFont="1" applyFill="1" applyBorder="1" applyAlignment="1">
      <alignment horizontal="center" vertical="center" shrinkToFit="1"/>
    </xf>
    <xf numFmtId="49" fontId="3" fillId="0" borderId="0" xfId="1" applyNumberFormat="1" applyFont="1" applyAlignment="1">
      <alignment shrinkToFit="1"/>
    </xf>
    <xf numFmtId="0" fontId="3" fillId="0" borderId="0" xfId="1" applyFont="1" applyAlignment="1">
      <alignment shrinkToFit="1"/>
    </xf>
    <xf numFmtId="0" fontId="11" fillId="2" borderId="3" xfId="1" applyFont="1" applyFill="1" applyBorder="1" applyAlignment="1">
      <alignment horizontal="center" vertical="center" shrinkToFit="1"/>
    </xf>
    <xf numFmtId="176" fontId="7" fillId="2" borderId="42" xfId="1" applyNumberFormat="1" applyFont="1" applyFill="1" applyBorder="1" applyAlignment="1">
      <alignment horizontal="center" vertical="center" shrinkToFit="1"/>
    </xf>
    <xf numFmtId="0" fontId="11" fillId="2" borderId="32" xfId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7" fillId="2" borderId="22" xfId="1" applyFont="1" applyFill="1" applyBorder="1" applyAlignment="1">
      <alignment horizontal="left" vertical="center" shrinkToFit="1"/>
    </xf>
    <xf numFmtId="0" fontId="7" fillId="2" borderId="5" xfId="1" applyFont="1" applyFill="1" applyBorder="1" applyAlignment="1">
      <alignment horizontal="left" vertical="center" shrinkToFit="1"/>
    </xf>
    <xf numFmtId="0" fontId="11" fillId="2" borderId="41" xfId="1" applyFont="1" applyFill="1" applyBorder="1" applyAlignment="1">
      <alignment horizontal="center" vertical="center" shrinkToFit="1"/>
    </xf>
    <xf numFmtId="176" fontId="11" fillId="2" borderId="42" xfId="1" applyNumberFormat="1" applyFont="1" applyFill="1" applyBorder="1" applyAlignment="1">
      <alignment horizontal="center" vertical="center" shrinkToFit="1"/>
    </xf>
    <xf numFmtId="0" fontId="11" fillId="2" borderId="44" xfId="1" applyFont="1" applyFill="1" applyBorder="1" applyAlignment="1">
      <alignment horizontal="center" vertical="center" shrinkToFit="1"/>
    </xf>
    <xf numFmtId="177" fontId="11" fillId="2" borderId="21" xfId="1" applyNumberFormat="1" applyFont="1" applyFill="1" applyBorder="1" applyAlignment="1">
      <alignment horizontal="center" vertical="center" shrinkToFit="1"/>
    </xf>
    <xf numFmtId="177" fontId="7" fillId="2" borderId="28" xfId="1" applyNumberFormat="1" applyFont="1" applyFill="1" applyBorder="1" applyAlignment="1">
      <alignment horizontal="center" vertical="center" shrinkToFit="1"/>
    </xf>
    <xf numFmtId="0" fontId="7" fillId="2" borderId="45" xfId="1" applyFont="1" applyFill="1" applyBorder="1" applyAlignment="1">
      <alignment horizontal="left" vertical="center" shrinkToFit="1"/>
    </xf>
    <xf numFmtId="0" fontId="17" fillId="2" borderId="0" xfId="1" applyFont="1" applyFill="1" applyAlignment="1">
      <alignment horizontal="center" vertical="center" shrinkToFit="1"/>
    </xf>
    <xf numFmtId="15" fontId="16" fillId="2" borderId="0" xfId="1" applyNumberFormat="1" applyFont="1" applyFill="1" applyAlignment="1">
      <alignment horizontal="center" vertical="center" shrinkToFit="1"/>
    </xf>
    <xf numFmtId="179" fontId="3" fillId="2" borderId="0" xfId="1" applyNumberFormat="1" applyFont="1" applyFill="1" applyAlignment="1">
      <alignment horizontal="center" vertical="center" shrinkToFit="1"/>
    </xf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5" fillId="2" borderId="0" xfId="1" applyFont="1" applyFill="1" applyAlignment="1">
      <alignment horizontal="center"/>
    </xf>
    <xf numFmtId="0" fontId="30" fillId="2" borderId="0" xfId="2" applyFont="1" applyFill="1" applyBorder="1" applyAlignment="1" applyProtection="1">
      <alignment horizontal="left"/>
    </xf>
    <xf numFmtId="0" fontId="31" fillId="2" borderId="0" xfId="1" applyFont="1" applyFill="1" applyAlignment="1">
      <alignment horizontal="center"/>
    </xf>
    <xf numFmtId="0" fontId="5" fillId="2" borderId="0" xfId="1" quotePrefix="1" applyFont="1" applyFill="1" applyAlignment="1">
      <alignment horizontal="left"/>
    </xf>
    <xf numFmtId="0" fontId="13" fillId="2" borderId="0" xfId="2" applyFont="1" applyFill="1" applyBorder="1" applyAlignment="1" applyProtection="1">
      <alignment horizontal="center" vertical="center"/>
    </xf>
    <xf numFmtId="0" fontId="12" fillId="2" borderId="0" xfId="1" applyFont="1" applyFill="1" applyAlignment="1">
      <alignment horizontal="center"/>
    </xf>
    <xf numFmtId="0" fontId="12" fillId="2" borderId="0" xfId="1" quotePrefix="1" applyFont="1" applyFill="1" applyAlignment="1">
      <alignment horizontal="left"/>
    </xf>
    <xf numFmtId="0" fontId="9" fillId="2" borderId="0" xfId="2" applyFont="1" applyFill="1" applyBorder="1" applyAlignment="1" applyProtection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30" fillId="2" borderId="0" xfId="2" applyFont="1" applyFill="1" applyAlignment="1" applyProtection="1">
      <alignment horizontal="left"/>
    </xf>
    <xf numFmtId="0" fontId="3" fillId="2" borderId="0" xfId="1" quotePrefix="1" applyFont="1" applyFill="1" applyAlignment="1">
      <alignment horizontal="left"/>
    </xf>
    <xf numFmtId="0" fontId="30" fillId="2" borderId="0" xfId="2" applyFont="1" applyFill="1" applyBorder="1" applyAlignment="1" applyProtection="1">
      <alignment horizontal="left" vertical="center"/>
    </xf>
    <xf numFmtId="0" fontId="31" fillId="2" borderId="0" xfId="2" applyFont="1" applyFill="1" applyBorder="1" applyAlignment="1" applyProtection="1">
      <alignment horizontal="center" vertical="center"/>
    </xf>
    <xf numFmtId="0" fontId="7" fillId="2" borderId="0" xfId="1" applyFont="1" applyFill="1"/>
    <xf numFmtId="49" fontId="3" fillId="2" borderId="0" xfId="1" applyNumberFormat="1" applyFont="1" applyFill="1" applyAlignment="1">
      <alignment shrinkToFit="1"/>
    </xf>
    <xf numFmtId="49" fontId="7" fillId="2" borderId="0" xfId="1" applyNumberFormat="1" applyFont="1" applyFill="1" applyAlignment="1">
      <alignment shrinkToFit="1"/>
    </xf>
    <xf numFmtId="177" fontId="7" fillId="2" borderId="20" xfId="1" applyNumberFormat="1" applyFont="1" applyFill="1" applyBorder="1" applyAlignment="1">
      <alignment horizontal="center" vertical="center" shrinkToFit="1"/>
    </xf>
    <xf numFmtId="176" fontId="7" fillId="2" borderId="5" xfId="1" applyNumberFormat="1" applyFont="1" applyFill="1" applyBorder="1" applyAlignment="1">
      <alignment horizontal="center" vertical="center" shrinkToFit="1"/>
    </xf>
    <xf numFmtId="177" fontId="11" fillId="2" borderId="20" xfId="1" applyNumberFormat="1" applyFont="1" applyFill="1" applyBorder="1" applyAlignment="1">
      <alignment horizontal="center" vertical="center" shrinkToFit="1"/>
    </xf>
    <xf numFmtId="176" fontId="11" fillId="2" borderId="3" xfId="1" applyNumberFormat="1" applyFont="1" applyFill="1" applyBorder="1" applyAlignment="1">
      <alignment horizontal="center" vertical="center" shrinkToFit="1"/>
    </xf>
    <xf numFmtId="177" fontId="11" fillId="2" borderId="4" xfId="1" applyNumberFormat="1" applyFont="1" applyFill="1" applyBorder="1" applyAlignment="1">
      <alignment horizontal="center" vertical="center" shrinkToFit="1"/>
    </xf>
    <xf numFmtId="0" fontId="11" fillId="2" borderId="6" xfId="1" applyFont="1" applyFill="1" applyBorder="1" applyAlignment="1">
      <alignment horizontal="center" vertical="center" shrinkToFit="1"/>
    </xf>
    <xf numFmtId="177" fontId="11" fillId="2" borderId="23" xfId="1" applyNumberFormat="1" applyFont="1" applyFill="1" applyBorder="1" applyAlignment="1">
      <alignment horizontal="center" vertical="center" shrinkToFit="1"/>
    </xf>
    <xf numFmtId="176" fontId="11" fillId="2" borderId="5" xfId="1" applyNumberFormat="1" applyFont="1" applyFill="1" applyBorder="1" applyAlignment="1">
      <alignment horizontal="center" vertical="center" shrinkToFit="1"/>
    </xf>
    <xf numFmtId="177" fontId="11" fillId="2" borderId="27" xfId="1" applyNumberFormat="1" applyFont="1" applyFill="1" applyBorder="1" applyAlignment="1">
      <alignment horizontal="center" vertical="center" shrinkToFit="1"/>
    </xf>
    <xf numFmtId="176" fontId="11" fillId="2" borderId="19" xfId="1" applyNumberFormat="1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 shrinkToFit="1"/>
    </xf>
    <xf numFmtId="0" fontId="11" fillId="2" borderId="5" xfId="1" applyFont="1" applyFill="1" applyBorder="1" applyAlignment="1">
      <alignment horizontal="center" vertical="center" shrinkToFit="1"/>
    </xf>
    <xf numFmtId="176" fontId="7" fillId="2" borderId="19" xfId="1" applyNumberFormat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176" fontId="7" fillId="2" borderId="25" xfId="1" applyNumberFormat="1" applyFont="1" applyFill="1" applyBorder="1" applyAlignment="1">
      <alignment horizontal="center" vertical="center" shrinkToFit="1"/>
    </xf>
    <xf numFmtId="0" fontId="11" fillId="2" borderId="43" xfId="1" applyFont="1" applyFill="1" applyBorder="1" applyAlignment="1">
      <alignment horizontal="center" vertical="center" shrinkToFit="1"/>
    </xf>
    <xf numFmtId="49" fontId="7" fillId="2" borderId="34" xfId="1" applyNumberFormat="1" applyFont="1" applyFill="1" applyBorder="1" applyAlignment="1">
      <alignment horizontal="center" vertical="center" shrinkToFit="1"/>
    </xf>
    <xf numFmtId="177" fontId="7" fillId="2" borderId="23" xfId="1" applyNumberFormat="1" applyFont="1" applyFill="1" applyBorder="1" applyAlignment="1">
      <alignment horizontal="center" vertical="center" shrinkToFit="1"/>
    </xf>
    <xf numFmtId="176" fontId="7" fillId="2" borderId="26" xfId="1" applyNumberFormat="1" applyFont="1" applyFill="1" applyBorder="1" applyAlignment="1">
      <alignment horizontal="center" vertical="center" shrinkToFit="1"/>
    </xf>
    <xf numFmtId="176" fontId="7" fillId="2" borderId="3" xfId="1" applyNumberFormat="1" applyFont="1" applyFill="1" applyBorder="1" applyAlignment="1">
      <alignment horizontal="center" vertical="center" shrinkToFit="1"/>
    </xf>
    <xf numFmtId="177" fontId="14" fillId="2" borderId="4" xfId="1" applyNumberFormat="1" applyFont="1" applyFill="1" applyBorder="1" applyAlignment="1">
      <alignment horizontal="center" vertical="center" shrinkToFit="1"/>
    </xf>
    <xf numFmtId="176" fontId="14" fillId="2" borderId="25" xfId="1" applyNumberFormat="1" applyFont="1" applyFill="1" applyBorder="1" applyAlignment="1">
      <alignment horizontal="center" vertical="center" shrinkToFit="1"/>
    </xf>
    <xf numFmtId="0" fontId="14" fillId="2" borderId="21" xfId="1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shrinkToFit="1"/>
    </xf>
    <xf numFmtId="49" fontId="7" fillId="2" borderId="4" xfId="1" applyNumberFormat="1" applyFont="1" applyFill="1" applyBorder="1" applyAlignment="1">
      <alignment vertical="center" shrinkToFit="1"/>
    </xf>
    <xf numFmtId="0" fontId="3" fillId="2" borderId="22" xfId="1" applyFont="1" applyFill="1" applyBorder="1" applyAlignment="1">
      <alignment horizontal="left" vertical="center" shrinkToFit="1"/>
    </xf>
    <xf numFmtId="177" fontId="7" fillId="2" borderId="20" xfId="1" quotePrefix="1" applyNumberFormat="1" applyFont="1" applyFill="1" applyBorder="1" applyAlignment="1">
      <alignment horizontal="center" vertical="center" shrinkToFit="1"/>
    </xf>
    <xf numFmtId="177" fontId="7" fillId="2" borderId="49" xfId="1" applyNumberFormat="1" applyFont="1" applyFill="1" applyBorder="1" applyAlignment="1">
      <alignment horizontal="center" vertical="center" shrinkToFit="1"/>
    </xf>
    <xf numFmtId="177" fontId="7" fillId="2" borderId="48" xfId="1" applyNumberFormat="1" applyFont="1" applyFill="1" applyBorder="1" applyAlignment="1">
      <alignment horizontal="center" vertical="center" shrinkToFit="1"/>
    </xf>
    <xf numFmtId="177" fontId="7" fillId="2" borderId="52" xfId="1" applyNumberFormat="1" applyFont="1" applyFill="1" applyBorder="1" applyAlignment="1">
      <alignment horizontal="center" vertical="center" shrinkToFit="1"/>
    </xf>
    <xf numFmtId="177" fontId="7" fillId="2" borderId="53" xfId="1" applyNumberFormat="1" applyFont="1" applyFill="1" applyBorder="1" applyAlignment="1">
      <alignment horizontal="center" vertical="center" shrinkToFit="1"/>
    </xf>
    <xf numFmtId="176" fontId="7" fillId="2" borderId="54" xfId="1" applyNumberFormat="1" applyFont="1" applyFill="1" applyBorder="1" applyAlignment="1">
      <alignment horizontal="center" vertical="center" shrinkToFit="1"/>
    </xf>
    <xf numFmtId="176" fontId="7" fillId="2" borderId="32" xfId="1" applyNumberFormat="1" applyFont="1" applyFill="1" applyBorder="1" applyAlignment="1">
      <alignment horizontal="center" vertical="center" shrinkToFit="1"/>
    </xf>
    <xf numFmtId="0" fontId="11" fillId="2" borderId="55" xfId="1" applyFont="1" applyFill="1" applyBorder="1" applyAlignment="1">
      <alignment horizontal="center" vertical="center" shrinkToFit="1"/>
    </xf>
    <xf numFmtId="0" fontId="11" fillId="2" borderId="45" xfId="1" applyFont="1" applyFill="1" applyBorder="1" applyAlignment="1">
      <alignment horizontal="center" vertical="center" shrinkToFit="1"/>
    </xf>
    <xf numFmtId="177" fontId="7" fillId="2" borderId="58" xfId="1" applyNumberFormat="1" applyFont="1" applyFill="1" applyBorder="1" applyAlignment="1">
      <alignment horizontal="center" vertical="center" shrinkToFit="1"/>
    </xf>
    <xf numFmtId="176" fontId="7" fillId="2" borderId="59" xfId="1" applyNumberFormat="1" applyFont="1" applyFill="1" applyBorder="1" applyAlignment="1">
      <alignment horizontal="center" vertical="center" shrinkToFit="1"/>
    </xf>
    <xf numFmtId="177" fontId="7" fillId="2" borderId="56" xfId="1" applyNumberFormat="1" applyFont="1" applyFill="1" applyBorder="1" applyAlignment="1">
      <alignment horizontal="center" vertical="center" shrinkToFit="1"/>
    </xf>
    <xf numFmtId="177" fontId="7" fillId="2" borderId="60" xfId="1" applyNumberFormat="1" applyFont="1" applyFill="1" applyBorder="1" applyAlignment="1">
      <alignment horizontal="center" vertical="center" shrinkToFit="1"/>
    </xf>
    <xf numFmtId="177" fontId="11" fillId="2" borderId="56" xfId="1" applyNumberFormat="1" applyFont="1" applyFill="1" applyBorder="1" applyAlignment="1">
      <alignment horizontal="center" vertical="center" shrinkToFit="1"/>
    </xf>
    <xf numFmtId="0" fontId="11" fillId="2" borderId="50" xfId="1" applyFont="1" applyFill="1" applyBorder="1" applyAlignment="1">
      <alignment horizontal="center" vertical="center" shrinkToFit="1"/>
    </xf>
    <xf numFmtId="176" fontId="7" fillId="2" borderId="61" xfId="1" applyNumberFormat="1" applyFont="1" applyFill="1" applyBorder="1" applyAlignment="1">
      <alignment horizontal="center" vertical="center" shrinkToFit="1"/>
    </xf>
    <xf numFmtId="176" fontId="11" fillId="2" borderId="59" xfId="1" applyNumberFormat="1" applyFont="1" applyFill="1" applyBorder="1" applyAlignment="1">
      <alignment horizontal="center" vertical="center" shrinkToFit="1"/>
    </xf>
    <xf numFmtId="177" fontId="11" fillId="2" borderId="62" xfId="1" applyNumberFormat="1" applyFont="1" applyFill="1" applyBorder="1" applyAlignment="1">
      <alignment horizontal="center" vertical="center" shrinkToFit="1"/>
    </xf>
    <xf numFmtId="176" fontId="7" fillId="2" borderId="63" xfId="1" applyNumberFormat="1" applyFont="1" applyFill="1" applyBorder="1" applyAlignment="1">
      <alignment horizontal="center" vertical="center" shrinkToFit="1"/>
    </xf>
    <xf numFmtId="176" fontId="7" fillId="2" borderId="64" xfId="1" applyNumberFormat="1" applyFont="1" applyFill="1" applyBorder="1" applyAlignment="1">
      <alignment horizontal="center" vertical="center" shrinkToFit="1"/>
    </xf>
    <xf numFmtId="0" fontId="11" fillId="2" borderId="65" xfId="1" applyFont="1" applyFill="1" applyBorder="1" applyAlignment="1">
      <alignment horizontal="center" vertical="center" shrinkToFit="1"/>
    </xf>
    <xf numFmtId="0" fontId="11" fillId="2" borderId="66" xfId="1" applyFont="1" applyFill="1" applyBorder="1" applyAlignment="1">
      <alignment horizontal="center" vertical="center" shrinkToFit="1"/>
    </xf>
    <xf numFmtId="177" fontId="7" fillId="2" borderId="56" xfId="1" quotePrefix="1" applyNumberFormat="1" applyFont="1" applyFill="1" applyBorder="1" applyAlignment="1">
      <alignment horizontal="center" vertical="center" shrinkToFit="1"/>
    </xf>
    <xf numFmtId="0" fontId="11" fillId="2" borderId="62" xfId="1" applyFont="1" applyFill="1" applyBorder="1" applyAlignment="1">
      <alignment horizontal="center" vertical="center" shrinkToFit="1"/>
    </xf>
    <xf numFmtId="0" fontId="7" fillId="2" borderId="4" xfId="1" applyNumberFormat="1" applyFont="1" applyFill="1" applyBorder="1" applyAlignment="1">
      <alignment vertical="center" shrinkToFit="1"/>
    </xf>
    <xf numFmtId="0" fontId="7" fillId="2" borderId="20" xfId="1" applyNumberFormat="1" applyFont="1" applyFill="1" applyBorder="1" applyAlignment="1">
      <alignment vertical="center" shrinkToFit="1"/>
    </xf>
    <xf numFmtId="0" fontId="7" fillId="2" borderId="34" xfId="1" applyNumberFormat="1" applyFont="1" applyFill="1" applyBorder="1" applyAlignment="1">
      <alignment horizontal="center" vertical="center" shrinkToFit="1"/>
    </xf>
    <xf numFmtId="0" fontId="7" fillId="2" borderId="41" xfId="1" applyNumberFormat="1" applyFont="1" applyFill="1" applyBorder="1" applyAlignment="1">
      <alignment horizontal="center" vertical="center" shrinkToFit="1"/>
    </xf>
    <xf numFmtId="0" fontId="11" fillId="2" borderId="4" xfId="1" applyNumberFormat="1" applyFont="1" applyFill="1" applyBorder="1" applyAlignment="1">
      <alignment vertical="center" shrinkToFit="1"/>
    </xf>
    <xf numFmtId="0" fontId="11" fillId="2" borderId="34" xfId="1" applyNumberFormat="1" applyFont="1" applyFill="1" applyBorder="1" applyAlignment="1">
      <alignment horizontal="center" vertical="center" shrinkToFit="1"/>
    </xf>
    <xf numFmtId="0" fontId="7" fillId="2" borderId="56" xfId="1" applyNumberFormat="1" applyFont="1" applyFill="1" applyBorder="1" applyAlignment="1">
      <alignment vertical="center" shrinkToFit="1"/>
    </xf>
    <xf numFmtId="0" fontId="7" fillId="2" borderId="57" xfId="1" applyNumberFormat="1" applyFont="1" applyFill="1" applyBorder="1" applyAlignment="1">
      <alignment horizontal="center" vertical="center" shrinkToFit="1"/>
    </xf>
    <xf numFmtId="49" fontId="7" fillId="2" borderId="20" xfId="1" applyNumberFormat="1" applyFont="1" applyFill="1" applyBorder="1" applyAlignment="1">
      <alignment vertical="center" shrinkToFit="1"/>
    </xf>
    <xf numFmtId="49" fontId="7" fillId="2" borderId="41" xfId="1" applyNumberFormat="1" applyFont="1" applyFill="1" applyBorder="1" applyAlignment="1">
      <alignment horizontal="center" vertical="center" shrinkToFit="1"/>
    </xf>
    <xf numFmtId="49" fontId="11" fillId="2" borderId="4" xfId="1" applyNumberFormat="1" applyFont="1" applyFill="1" applyBorder="1" applyAlignment="1">
      <alignment vertical="center" shrinkToFit="1"/>
    </xf>
    <xf numFmtId="49" fontId="11" fillId="2" borderId="34" xfId="1" applyNumberFormat="1" applyFont="1" applyFill="1" applyBorder="1" applyAlignment="1">
      <alignment horizontal="center" vertical="center" shrinkToFit="1"/>
    </xf>
    <xf numFmtId="49" fontId="7" fillId="2" borderId="28" xfId="1" applyNumberFormat="1" applyFont="1" applyFill="1" applyBorder="1" applyAlignment="1">
      <alignment vertical="center" shrinkToFit="1"/>
    </xf>
    <xf numFmtId="49" fontId="7" fillId="2" borderId="51" xfId="1" applyNumberFormat="1" applyFont="1" applyFill="1" applyBorder="1" applyAlignment="1">
      <alignment horizontal="center" vertical="center" shrinkToFit="1"/>
    </xf>
    <xf numFmtId="0" fontId="7" fillId="2" borderId="21" xfId="1" applyFont="1" applyFill="1" applyBorder="1" applyAlignment="1">
      <alignment horizontal="center" vertical="center" shrinkToFit="1"/>
    </xf>
    <xf numFmtId="177" fontId="7" fillId="2" borderId="4" xfId="1" applyNumberFormat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2" borderId="22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6" xfId="1" applyNumberFormat="1" applyFont="1" applyFill="1" applyBorder="1" applyAlignment="1">
      <alignment vertical="center" shrinkToFit="1"/>
    </xf>
    <xf numFmtId="0" fontId="7" fillId="2" borderId="6" xfId="1" applyNumberFormat="1" applyFont="1" applyFill="1" applyBorder="1" applyAlignment="1">
      <alignment horizontal="center" vertical="center" shrinkToFit="1"/>
    </xf>
    <xf numFmtId="0" fontId="7" fillId="2" borderId="47" xfId="1" applyNumberFormat="1" applyFont="1" applyFill="1" applyBorder="1" applyAlignment="1">
      <alignment horizontal="center" vertical="center" shrinkToFit="1"/>
    </xf>
    <xf numFmtId="0" fontId="7" fillId="2" borderId="55" xfId="1" applyNumberFormat="1" applyFont="1" applyFill="1" applyBorder="1" applyAlignment="1">
      <alignment vertical="center" shrinkToFit="1"/>
    </xf>
    <xf numFmtId="0" fontId="7" fillId="2" borderId="42" xfId="1" applyFont="1" applyFill="1" applyBorder="1" applyAlignment="1">
      <alignment horizontal="left" vertical="center" shrinkToFit="1"/>
    </xf>
    <xf numFmtId="0" fontId="7" fillId="2" borderId="65" xfId="1" applyNumberFormat="1" applyFont="1" applyFill="1" applyBorder="1" applyAlignment="1">
      <alignment vertical="center" shrinkToFit="1"/>
    </xf>
    <xf numFmtId="0" fontId="7" fillId="2" borderId="67" xfId="1" applyNumberFormat="1" applyFont="1" applyFill="1" applyBorder="1" applyAlignment="1">
      <alignment horizontal="center" vertical="center" shrinkToFit="1"/>
    </xf>
    <xf numFmtId="0" fontId="7" fillId="2" borderId="66" xfId="1" applyFont="1" applyFill="1" applyBorder="1" applyAlignment="1">
      <alignment horizontal="left" vertical="center" shrinkToFit="1"/>
    </xf>
    <xf numFmtId="0" fontId="7" fillId="2" borderId="59" xfId="1" applyFont="1" applyFill="1" applyBorder="1" applyAlignment="1">
      <alignment horizontal="left" vertical="center" shrinkToFit="1"/>
    </xf>
    <xf numFmtId="177" fontId="7" fillId="5" borderId="49" xfId="1" applyNumberFormat="1" applyFont="1" applyFill="1" applyBorder="1" applyAlignment="1">
      <alignment horizontal="center" vertical="center" shrinkToFit="1"/>
    </xf>
    <xf numFmtId="0" fontId="7" fillId="2" borderId="41" xfId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shrinkToFit="1"/>
    </xf>
    <xf numFmtId="0" fontId="7" fillId="2" borderId="50" xfId="1" applyFont="1" applyFill="1" applyBorder="1" applyAlignment="1">
      <alignment horizontal="center" vertical="center" shrinkToFit="1"/>
    </xf>
    <xf numFmtId="177" fontId="7" fillId="2" borderId="62" xfId="1" applyNumberFormat="1" applyFont="1" applyFill="1" applyBorder="1" applyAlignment="1">
      <alignment horizontal="center" vertical="center" shrinkToFit="1"/>
    </xf>
    <xf numFmtId="0" fontId="7" fillId="2" borderId="68" xfId="1" applyFont="1" applyFill="1" applyBorder="1" applyAlignment="1">
      <alignment horizontal="center" vertical="center" shrinkToFit="1"/>
    </xf>
    <xf numFmtId="0" fontId="7" fillId="2" borderId="43" xfId="1" applyFont="1" applyFill="1" applyBorder="1" applyAlignment="1">
      <alignment horizontal="center" vertical="center" shrinkToFit="1"/>
    </xf>
    <xf numFmtId="0" fontId="7" fillId="2" borderId="32" xfId="1" applyFont="1" applyFill="1" applyBorder="1" applyAlignment="1">
      <alignment horizontal="center" vertical="center" shrinkToFit="1"/>
    </xf>
    <xf numFmtId="0" fontId="7" fillId="2" borderId="55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2" borderId="64" xfId="1" applyFont="1" applyFill="1" applyBorder="1" applyAlignment="1">
      <alignment horizontal="center" vertical="center" shrinkToFit="1"/>
    </xf>
    <xf numFmtId="0" fontId="7" fillId="2" borderId="65" xfId="1" applyFont="1" applyFill="1" applyBorder="1" applyAlignment="1">
      <alignment horizontal="center" vertical="center" shrinkToFit="1"/>
    </xf>
    <xf numFmtId="0" fontId="7" fillId="2" borderId="44" xfId="1" applyFont="1" applyFill="1" applyBorder="1" applyAlignment="1">
      <alignment horizontal="center" vertical="center" shrinkToFit="1"/>
    </xf>
    <xf numFmtId="177" fontId="7" fillId="2" borderId="21" xfId="1" applyNumberFormat="1" applyFont="1" applyFill="1" applyBorder="1" applyAlignment="1">
      <alignment horizontal="center" vertical="center" shrinkToFit="1"/>
    </xf>
    <xf numFmtId="0" fontId="18" fillId="2" borderId="0" xfId="1" applyNumberFormat="1" applyFont="1" applyFill="1" applyAlignment="1">
      <alignment vertical="center" shrinkToFit="1"/>
    </xf>
    <xf numFmtId="0" fontId="3" fillId="3" borderId="35" xfId="1" applyNumberFormat="1" applyFont="1" applyFill="1" applyBorder="1" applyAlignment="1">
      <alignment horizontal="center" vertical="center" shrinkToFit="1"/>
    </xf>
    <xf numFmtId="0" fontId="3" fillId="2" borderId="0" xfId="1" applyNumberFormat="1" applyFont="1" applyFill="1"/>
    <xf numFmtId="0" fontId="10" fillId="2" borderId="0" xfId="1" applyNumberFormat="1" applyFont="1" applyFill="1" applyAlignment="1">
      <alignment horizontal="left" vertical="center"/>
    </xf>
    <xf numFmtId="0" fontId="3" fillId="0" borderId="0" xfId="1" applyNumberFormat="1" applyFont="1" applyAlignment="1">
      <alignment shrinkToFit="1"/>
    </xf>
    <xf numFmtId="0" fontId="3" fillId="0" borderId="0" xfId="1" quotePrefix="1" applyNumberFormat="1" applyFont="1" applyAlignment="1">
      <alignment shrinkToFit="1"/>
    </xf>
    <xf numFmtId="0" fontId="3" fillId="2" borderId="0" xfId="1" applyNumberFormat="1" applyFont="1" applyFill="1" applyAlignment="1">
      <alignment vertical="center" shrinkToFit="1"/>
    </xf>
    <xf numFmtId="0" fontId="18" fillId="2" borderId="0" xfId="1" applyNumberFormat="1" applyFont="1" applyFill="1" applyAlignment="1">
      <alignment vertical="center"/>
    </xf>
    <xf numFmtId="0" fontId="3" fillId="3" borderId="36" xfId="1" applyNumberFormat="1" applyFont="1" applyFill="1" applyBorder="1" applyAlignment="1">
      <alignment horizontal="center" vertical="center" shrinkToFit="1"/>
    </xf>
    <xf numFmtId="0" fontId="7" fillId="2" borderId="55" xfId="1" applyNumberFormat="1" applyFont="1" applyFill="1" applyBorder="1" applyAlignment="1">
      <alignment horizontal="center" vertical="center" shrinkToFit="1"/>
    </xf>
    <xf numFmtId="0" fontId="7" fillId="2" borderId="0" xfId="1" applyNumberFormat="1" applyFont="1" applyFill="1"/>
    <xf numFmtId="0" fontId="7" fillId="3" borderId="20" xfId="1" applyNumberFormat="1" applyFont="1" applyFill="1" applyBorder="1" applyAlignment="1">
      <alignment vertical="center" shrinkToFit="1"/>
    </xf>
    <xf numFmtId="49" fontId="7" fillId="3" borderId="34" xfId="1" applyNumberFormat="1" applyFont="1" applyFill="1" applyBorder="1" applyAlignment="1">
      <alignment horizontal="center" vertical="center" shrinkToFit="1"/>
    </xf>
    <xf numFmtId="0" fontId="55" fillId="3" borderId="20" xfId="1" applyNumberFormat="1" applyFont="1" applyFill="1" applyBorder="1" applyAlignment="1">
      <alignment vertical="center" shrinkToFit="1"/>
    </xf>
    <xf numFmtId="49" fontId="7" fillId="3" borderId="57" xfId="1" applyNumberFormat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5" fillId="0" borderId="0" xfId="1" applyFont="1" applyFill="1" applyAlignment="1">
      <alignment shrinkToFit="1"/>
    </xf>
    <xf numFmtId="0" fontId="3" fillId="0" borderId="0" xfId="1" applyFont="1" applyFill="1" applyAlignment="1"/>
    <xf numFmtId="177" fontId="7" fillId="2" borderId="23" xfId="1" quotePrefix="1" applyNumberFormat="1" applyFont="1" applyFill="1" applyBorder="1" applyAlignment="1">
      <alignment horizontal="center" vertical="center" shrinkToFit="1"/>
    </xf>
    <xf numFmtId="177" fontId="11" fillId="2" borderId="49" xfId="1" applyNumberFormat="1" applyFont="1" applyFill="1" applyBorder="1" applyAlignment="1">
      <alignment horizontal="center" vertical="center" shrinkToFit="1"/>
    </xf>
    <xf numFmtId="177" fontId="7" fillId="2" borderId="58" xfId="1" quotePrefix="1" applyNumberFormat="1" applyFont="1" applyFill="1" applyBorder="1" applyAlignment="1">
      <alignment horizontal="center" vertical="center" shrinkToFit="1"/>
    </xf>
    <xf numFmtId="49" fontId="3" fillId="2" borderId="0" xfId="1" applyNumberFormat="1" applyFont="1" applyFill="1" applyAlignment="1">
      <alignment horizontal="center" shrinkToFit="1"/>
    </xf>
    <xf numFmtId="177" fontId="3" fillId="2" borderId="0" xfId="1" applyNumberFormat="1" applyFont="1" applyFill="1" applyAlignment="1">
      <alignment horizontal="center" shrinkToFit="1"/>
    </xf>
    <xf numFmtId="176" fontId="3" fillId="2" borderId="0" xfId="1" applyNumberFormat="1" applyFont="1" applyFill="1" applyAlignment="1">
      <alignment horizontal="center" shrinkToFit="1"/>
    </xf>
    <xf numFmtId="0" fontId="7" fillId="2" borderId="0" xfId="1" applyFont="1" applyFill="1" applyAlignment="1">
      <alignment horizontal="center" shrinkToFit="1"/>
    </xf>
    <xf numFmtId="177" fontId="5" fillId="2" borderId="0" xfId="1" applyNumberFormat="1" applyFont="1" applyFill="1" applyAlignment="1">
      <alignment horizontal="center" shrinkToFit="1"/>
    </xf>
    <xf numFmtId="176" fontId="5" fillId="2" borderId="0" xfId="1" applyNumberFormat="1" applyFont="1" applyFill="1" applyAlignment="1">
      <alignment horizontal="center" shrinkToFit="1"/>
    </xf>
    <xf numFmtId="0" fontId="3" fillId="2" borderId="0" xfId="1" applyFont="1" applyFill="1" applyAlignment="1">
      <alignment horizontal="center" shrinkToFit="1"/>
    </xf>
    <xf numFmtId="49" fontId="7" fillId="2" borderId="6" xfId="1" applyNumberFormat="1" applyFont="1" applyFill="1" applyBorder="1" applyAlignment="1">
      <alignment vertical="center" shrinkToFit="1"/>
    </xf>
    <xf numFmtId="49" fontId="7" fillId="2" borderId="55" xfId="1" applyNumberFormat="1" applyFont="1" applyFill="1" applyBorder="1" applyAlignment="1">
      <alignment vertical="center" shrinkToFit="1"/>
    </xf>
    <xf numFmtId="176" fontId="7" fillId="2" borderId="20" xfId="1" applyNumberFormat="1" applyFont="1" applyFill="1" applyBorder="1" applyAlignment="1">
      <alignment horizontal="center" vertical="center" shrinkToFit="1"/>
    </xf>
    <xf numFmtId="176" fontId="7" fillId="2" borderId="28" xfId="1" applyNumberFormat="1" applyFont="1" applyFill="1" applyBorder="1" applyAlignment="1">
      <alignment horizontal="center" vertical="center" shrinkToFit="1"/>
    </xf>
    <xf numFmtId="0" fontId="7" fillId="2" borderId="65" xfId="1" applyNumberFormat="1" applyFont="1" applyFill="1" applyBorder="1" applyAlignment="1">
      <alignment horizontal="center" vertical="center" shrinkToFit="1"/>
    </xf>
    <xf numFmtId="177" fontId="7" fillId="2" borderId="27" xfId="1" applyNumberFormat="1" applyFont="1" applyFill="1" applyBorder="1" applyAlignment="1">
      <alignment horizontal="center" vertical="center" shrinkToFit="1"/>
    </xf>
    <xf numFmtId="177" fontId="7" fillId="2" borderId="70" xfId="1" applyNumberFormat="1" applyFont="1" applyFill="1" applyBorder="1" applyAlignment="1">
      <alignment horizontal="center" vertical="center" shrinkToFit="1"/>
    </xf>
    <xf numFmtId="176" fontId="7" fillId="2" borderId="71" xfId="1" applyNumberFormat="1" applyFont="1" applyFill="1" applyBorder="1" applyAlignment="1">
      <alignment horizontal="center" vertical="center" shrinkToFit="1"/>
    </xf>
    <xf numFmtId="176" fontId="7" fillId="2" borderId="72" xfId="1" applyNumberFormat="1" applyFont="1" applyFill="1" applyBorder="1" applyAlignment="1">
      <alignment horizontal="center" vertical="center" shrinkToFit="1"/>
    </xf>
    <xf numFmtId="177" fontId="7" fillId="2" borderId="73" xfId="1" applyNumberFormat="1" applyFont="1" applyFill="1" applyBorder="1" applyAlignment="1">
      <alignment horizontal="center" vertical="center" shrinkToFit="1"/>
    </xf>
    <xf numFmtId="0" fontId="7" fillId="2" borderId="74" xfId="1" applyFont="1" applyFill="1" applyBorder="1" applyAlignment="1">
      <alignment horizontal="center" vertical="center" shrinkToFit="1"/>
    </xf>
    <xf numFmtId="176" fontId="7" fillId="2" borderId="75" xfId="1" applyNumberFormat="1" applyFont="1" applyFill="1" applyBorder="1" applyAlignment="1">
      <alignment horizontal="center" vertical="center" shrinkToFit="1"/>
    </xf>
    <xf numFmtId="0" fontId="7" fillId="2" borderId="76" xfId="1" applyNumberFormat="1" applyFont="1" applyFill="1" applyBorder="1" applyAlignment="1">
      <alignment horizontal="center" vertical="center" shrinkToFit="1"/>
    </xf>
    <xf numFmtId="0" fontId="7" fillId="2" borderId="69" xfId="1" applyFont="1" applyFill="1" applyBorder="1" applyAlignment="1">
      <alignment horizontal="center" vertical="center" shrinkToFit="1"/>
    </xf>
    <xf numFmtId="0" fontId="7" fillId="2" borderId="69" xfId="1" applyNumberFormat="1" applyFont="1" applyFill="1" applyBorder="1" applyAlignment="1">
      <alignment vertical="center" shrinkToFit="1"/>
    </xf>
    <xf numFmtId="0" fontId="7" fillId="2" borderId="69" xfId="1" applyNumberFormat="1" applyFont="1" applyFill="1" applyBorder="1" applyAlignment="1">
      <alignment horizontal="center" vertical="center" shrinkToFit="1"/>
    </xf>
    <xf numFmtId="177" fontId="7" fillId="2" borderId="77" xfId="1" applyNumberFormat="1" applyFont="1" applyFill="1" applyBorder="1" applyAlignment="1">
      <alignment horizontal="center" vertical="center" shrinkToFit="1"/>
    </xf>
    <xf numFmtId="176" fontId="7" fillId="2" borderId="78" xfId="1" applyNumberFormat="1" applyFont="1" applyFill="1" applyBorder="1" applyAlignment="1">
      <alignment horizontal="center" vertical="center" shrinkToFit="1"/>
    </xf>
    <xf numFmtId="0" fontId="7" fillId="2" borderId="79" xfId="1" applyFont="1" applyFill="1" applyBorder="1" applyAlignment="1">
      <alignment horizontal="left" vertical="center" shrinkToFit="1"/>
    </xf>
    <xf numFmtId="0" fontId="3" fillId="6" borderId="17" xfId="1" applyFont="1" applyFill="1" applyBorder="1" applyAlignment="1">
      <alignment horizontal="center" vertical="center" shrinkToFit="1"/>
    </xf>
    <xf numFmtId="49" fontId="3" fillId="6" borderId="33" xfId="1" applyNumberFormat="1" applyFont="1" applyFill="1" applyBorder="1" applyAlignment="1">
      <alignment horizontal="center" vertical="center" shrinkToFit="1"/>
    </xf>
    <xf numFmtId="0" fontId="3" fillId="6" borderId="10" xfId="1" applyFont="1" applyFill="1" applyBorder="1" applyAlignment="1">
      <alignment horizontal="center" vertical="center" shrinkToFit="1"/>
    </xf>
    <xf numFmtId="0" fontId="3" fillId="6" borderId="16" xfId="1" applyFont="1" applyFill="1" applyBorder="1" applyAlignment="1">
      <alignment horizontal="center" vertical="center" shrinkToFit="1"/>
    </xf>
    <xf numFmtId="0" fontId="3" fillId="6" borderId="10" xfId="1" applyNumberFormat="1" applyFont="1" applyFill="1" applyBorder="1" applyAlignment="1">
      <alignment horizontal="center" vertical="center" shrinkToFit="1"/>
    </xf>
    <xf numFmtId="0" fontId="3" fillId="6" borderId="16" xfId="1" applyNumberFormat="1" applyFont="1" applyFill="1" applyBorder="1" applyAlignment="1">
      <alignment horizontal="center" vertical="center" shrinkToFit="1"/>
    </xf>
    <xf numFmtId="0" fontId="3" fillId="6" borderId="46" xfId="1" applyFont="1" applyFill="1" applyBorder="1" applyAlignment="1">
      <alignment horizontal="center" vertical="center" shrinkToFit="1"/>
    </xf>
    <xf numFmtId="0" fontId="3" fillId="6" borderId="18" xfId="1" applyFont="1" applyFill="1" applyBorder="1" applyAlignment="1">
      <alignment horizontal="center" vertical="center" shrinkToFit="1"/>
    </xf>
    <xf numFmtId="49" fontId="7" fillId="2" borderId="6" xfId="1" applyNumberFormat="1" applyFont="1" applyFill="1" applyBorder="1" applyAlignment="1">
      <alignment horizontal="center" vertical="center" shrinkToFit="1"/>
    </xf>
    <xf numFmtId="49" fontId="7" fillId="5" borderId="20" xfId="1" applyNumberFormat="1" applyFont="1" applyFill="1" applyBorder="1" applyAlignment="1">
      <alignment vertical="center" shrinkToFit="1"/>
    </xf>
    <xf numFmtId="49" fontId="7" fillId="5" borderId="34" xfId="1" applyNumberFormat="1" applyFont="1" applyFill="1" applyBorder="1" applyAlignment="1">
      <alignment horizontal="center" vertical="center" shrinkToFit="1"/>
    </xf>
    <xf numFmtId="49" fontId="7" fillId="5" borderId="4" xfId="1" applyNumberFormat="1" applyFont="1" applyFill="1" applyBorder="1" applyAlignment="1">
      <alignment vertical="center" shrinkToFit="1"/>
    </xf>
    <xf numFmtId="49" fontId="7" fillId="5" borderId="41" xfId="1" applyNumberFormat="1" applyFont="1" applyFill="1" applyBorder="1" applyAlignment="1">
      <alignment horizontal="center" vertical="center" shrinkToFit="1"/>
    </xf>
    <xf numFmtId="0" fontId="7" fillId="2" borderId="45" xfId="1" applyFont="1" applyFill="1" applyBorder="1" applyAlignment="1">
      <alignment horizontal="center" vertical="center" shrinkToFit="1"/>
    </xf>
    <xf numFmtId="177" fontId="7" fillId="0" borderId="20" xfId="1" applyNumberFormat="1" applyFont="1" applyFill="1" applyBorder="1" applyAlignment="1">
      <alignment horizontal="center" vertical="center" shrinkToFit="1"/>
    </xf>
    <xf numFmtId="176" fontId="7" fillId="0" borderId="3" xfId="1" applyNumberFormat="1" applyFont="1" applyFill="1" applyBorder="1" applyAlignment="1">
      <alignment horizontal="center" vertical="center" shrinkToFit="1"/>
    </xf>
    <xf numFmtId="176" fontId="7" fillId="0" borderId="5" xfId="1" applyNumberFormat="1" applyFont="1" applyFill="1" applyBorder="1" applyAlignment="1">
      <alignment horizontal="center" vertical="center" shrinkToFit="1"/>
    </xf>
    <xf numFmtId="177" fontId="7" fillId="0" borderId="4" xfId="1" applyNumberFormat="1" applyFont="1" applyFill="1" applyBorder="1" applyAlignment="1">
      <alignment horizontal="center" vertical="center" shrinkToFit="1"/>
    </xf>
    <xf numFmtId="176" fontId="7" fillId="0" borderId="25" xfId="1" applyNumberFormat="1" applyFont="1" applyFill="1" applyBorder="1" applyAlignment="1">
      <alignment horizontal="center" vertical="center" shrinkToFit="1"/>
    </xf>
    <xf numFmtId="49" fontId="7" fillId="2" borderId="47" xfId="1" applyNumberFormat="1" applyFont="1" applyFill="1" applyBorder="1" applyAlignment="1">
      <alignment horizontal="center" vertical="center" shrinkToFit="1"/>
    </xf>
    <xf numFmtId="49" fontId="11" fillId="2" borderId="41" xfId="1" applyNumberFormat="1" applyFont="1" applyFill="1" applyBorder="1" applyAlignment="1">
      <alignment horizontal="center" vertical="center" shrinkToFit="1"/>
    </xf>
    <xf numFmtId="49" fontId="7" fillId="2" borderId="57" xfId="1" applyNumberFormat="1" applyFont="1" applyFill="1" applyBorder="1" applyAlignment="1">
      <alignment horizontal="center" vertical="center" shrinkToFit="1"/>
    </xf>
    <xf numFmtId="49" fontId="7" fillId="2" borderId="62" xfId="1" applyNumberFormat="1" applyFont="1" applyFill="1" applyBorder="1" applyAlignment="1">
      <alignment vertical="center" shrinkToFit="1"/>
    </xf>
    <xf numFmtId="49" fontId="7" fillId="2" borderId="68" xfId="1" applyNumberFormat="1" applyFont="1" applyFill="1" applyBorder="1" applyAlignment="1">
      <alignment horizontal="center" vertical="center" shrinkToFit="1"/>
    </xf>
    <xf numFmtId="0" fontId="7" fillId="3" borderId="56" xfId="1" applyNumberFormat="1" applyFont="1" applyFill="1" applyBorder="1" applyAlignment="1">
      <alignment vertical="center" shrinkToFit="1"/>
    </xf>
    <xf numFmtId="0" fontId="3" fillId="2" borderId="66" xfId="1" applyFont="1" applyFill="1" applyBorder="1" applyAlignment="1">
      <alignment horizontal="left" vertical="center" shrinkToFit="1"/>
    </xf>
    <xf numFmtId="49" fontId="11" fillId="2" borderId="20" xfId="1" applyNumberFormat="1" applyFont="1" applyFill="1" applyBorder="1" applyAlignment="1">
      <alignment vertical="center" shrinkToFit="1"/>
    </xf>
    <xf numFmtId="176" fontId="56" fillId="2" borderId="5" xfId="1" applyNumberFormat="1" applyFont="1" applyFill="1" applyBorder="1" applyAlignment="1">
      <alignment horizontal="center" vertical="center" shrinkToFit="1"/>
    </xf>
    <xf numFmtId="177" fontId="56" fillId="2" borderId="20" xfId="1" applyNumberFormat="1" applyFont="1" applyFill="1" applyBorder="1" applyAlignment="1">
      <alignment horizontal="center" vertical="center" shrinkToFit="1"/>
    </xf>
    <xf numFmtId="49" fontId="7" fillId="2" borderId="80" xfId="1" applyNumberFormat="1" applyFont="1" applyFill="1" applyBorder="1" applyAlignment="1">
      <alignment horizontal="center" vertical="center" shrinkToFit="1"/>
    </xf>
    <xf numFmtId="49" fontId="7" fillId="2" borderId="44" xfId="1" applyNumberFormat="1" applyFont="1" applyFill="1" applyBorder="1" applyAlignment="1">
      <alignment horizontal="center" vertical="center" shrinkToFit="1"/>
    </xf>
    <xf numFmtId="176" fontId="56" fillId="2" borderId="19" xfId="1" applyNumberFormat="1" applyFont="1" applyFill="1" applyBorder="1" applyAlignment="1">
      <alignment horizontal="center" vertical="center" shrinkToFit="1"/>
    </xf>
    <xf numFmtId="0" fontId="57" fillId="0" borderId="0" xfId="16" applyFont="1" applyAlignment="1">
      <alignment vertical="center"/>
    </xf>
    <xf numFmtId="16" fontId="57" fillId="0" borderId="0" xfId="16" applyNumberFormat="1" applyFont="1" applyAlignment="1">
      <alignment horizontal="center" vertical="center"/>
    </xf>
    <xf numFmtId="0" fontId="57" fillId="0" borderId="0" xfId="16" applyFont="1" applyAlignment="1">
      <alignment horizontal="center" vertical="center"/>
    </xf>
    <xf numFmtId="0" fontId="58" fillId="2" borderId="0" xfId="16" applyFont="1" applyFill="1" applyAlignment="1">
      <alignment horizontal="center" vertical="center"/>
    </xf>
    <xf numFmtId="0" fontId="58" fillId="0" borderId="0" xfId="16" applyFont="1" applyAlignment="1">
      <alignment horizontal="center" vertical="center"/>
    </xf>
    <xf numFmtId="189" fontId="57" fillId="0" borderId="0" xfId="16" applyNumberFormat="1" applyFont="1" applyAlignment="1">
      <alignment horizontal="center" vertical="center"/>
    </xf>
    <xf numFmtId="0" fontId="61" fillId="0" borderId="0" xfId="6" applyFont="1" applyAlignment="1">
      <alignment vertical="center"/>
    </xf>
    <xf numFmtId="0" fontId="63" fillId="0" borderId="0" xfId="16" applyFont="1" applyAlignment="1">
      <alignment horizontal="center" vertical="center"/>
    </xf>
    <xf numFmtId="49" fontId="64" fillId="2" borderId="82" xfId="16" applyNumberFormat="1" applyFont="1" applyFill="1" applyBorder="1" applyAlignment="1">
      <alignment vertical="center"/>
    </xf>
    <xf numFmtId="49" fontId="65" fillId="2" borderId="82" xfId="16" applyNumberFormat="1" applyFont="1" applyFill="1" applyBorder="1" applyAlignment="1">
      <alignment vertical="center"/>
    </xf>
    <xf numFmtId="0" fontId="57" fillId="0" borderId="0" xfId="16" applyFont="1" applyAlignment="1">
      <alignment horizontal="right" vertical="center"/>
    </xf>
    <xf numFmtId="49" fontId="66" fillId="2" borderId="0" xfId="16" applyNumberFormat="1" applyFont="1" applyFill="1" applyAlignment="1">
      <alignment vertical="center"/>
    </xf>
    <xf numFmtId="49" fontId="67" fillId="2" borderId="0" xfId="16" applyNumberFormat="1" applyFont="1" applyFill="1" applyAlignment="1">
      <alignment vertical="center"/>
    </xf>
    <xf numFmtId="0" fontId="68" fillId="2" borderId="0" xfId="16" applyFont="1" applyFill="1" applyAlignment="1">
      <alignment vertical="center"/>
    </xf>
    <xf numFmtId="0" fontId="69" fillId="7" borderId="0" xfId="16" applyFont="1" applyFill="1" applyAlignment="1">
      <alignment vertical="center"/>
    </xf>
    <xf numFmtId="0" fontId="70" fillId="8" borderId="10" xfId="16" applyFont="1" applyFill="1" applyBorder="1" applyAlignment="1">
      <alignment horizontal="center" vertical="center"/>
    </xf>
    <xf numFmtId="0" fontId="71" fillId="7" borderId="10" xfId="16" applyFont="1" applyFill="1" applyBorder="1" applyAlignment="1">
      <alignment horizontal="center" vertical="center" shrinkToFit="1"/>
    </xf>
    <xf numFmtId="49" fontId="67" fillId="2" borderId="0" xfId="16" applyNumberFormat="1" applyFont="1" applyFill="1" applyAlignment="1">
      <alignment horizontal="center" vertical="center"/>
    </xf>
    <xf numFmtId="49" fontId="72" fillId="2" borderId="0" xfId="16" applyNumberFormat="1" applyFont="1" applyFill="1" applyAlignment="1">
      <alignment horizontal="center" vertical="center"/>
    </xf>
    <xf numFmtId="49" fontId="66" fillId="2" borderId="0" xfId="16" applyNumberFormat="1" applyFont="1" applyFill="1" applyAlignment="1">
      <alignment horizontal="center" vertical="center"/>
    </xf>
    <xf numFmtId="0" fontId="74" fillId="0" borderId="0" xfId="16" applyFont="1" applyAlignment="1">
      <alignment horizontal="center" vertical="center"/>
    </xf>
    <xf numFmtId="0" fontId="75" fillId="8" borderId="10" xfId="16" applyFont="1" applyFill="1" applyBorder="1" applyAlignment="1">
      <alignment horizontal="center" vertical="center"/>
    </xf>
    <xf numFmtId="0" fontId="2" fillId="7" borderId="10" xfId="16" applyFont="1" applyFill="1" applyBorder="1" applyAlignment="1">
      <alignment horizontal="center" vertical="center" shrinkToFit="1"/>
    </xf>
    <xf numFmtId="0" fontId="77" fillId="0" borderId="0" xfId="16" applyFont="1" applyAlignment="1">
      <alignment vertical="center"/>
    </xf>
    <xf numFmtId="0" fontId="78" fillId="0" borderId="0" xfId="16" applyFont="1" applyAlignment="1">
      <alignment vertical="center"/>
    </xf>
    <xf numFmtId="20" fontId="79" fillId="9" borderId="2" xfId="16" applyNumberFormat="1" applyFont="1" applyFill="1" applyBorder="1" applyAlignment="1">
      <alignment horizontal="center" vertical="center"/>
    </xf>
    <xf numFmtId="49" fontId="79" fillId="9" borderId="9" xfId="16" applyNumberFormat="1" applyFont="1" applyFill="1" applyBorder="1" applyAlignment="1">
      <alignment horizontal="center" vertical="center"/>
    </xf>
    <xf numFmtId="49" fontId="80" fillId="10" borderId="10" xfId="16" applyNumberFormat="1" applyFont="1" applyFill="1" applyBorder="1" applyAlignment="1">
      <alignment horizontal="center" vertical="center"/>
    </xf>
    <xf numFmtId="16" fontId="81" fillId="11" borderId="10" xfId="16" applyNumberFormat="1" applyFont="1" applyFill="1" applyBorder="1" applyAlignment="1">
      <alignment horizontal="center" vertical="center" wrapText="1" shrinkToFit="1"/>
    </xf>
    <xf numFmtId="16" fontId="79" fillId="11" borderId="10" xfId="16" applyNumberFormat="1" applyFont="1" applyFill="1" applyBorder="1" applyAlignment="1">
      <alignment horizontal="center" vertical="center" wrapText="1"/>
    </xf>
    <xf numFmtId="16" fontId="81" fillId="12" borderId="11" xfId="16" applyNumberFormat="1" applyFont="1" applyFill="1" applyBorder="1" applyAlignment="1">
      <alignment horizontal="center" vertical="center" wrapText="1"/>
    </xf>
    <xf numFmtId="16" fontId="81" fillId="12" borderId="2" xfId="16" applyNumberFormat="1" applyFont="1" applyFill="1" applyBorder="1" applyAlignment="1">
      <alignment horizontal="center" vertical="center" wrapText="1"/>
    </xf>
    <xf numFmtId="0" fontId="79" fillId="11" borderId="2" xfId="16" applyFont="1" applyFill="1" applyBorder="1" applyAlignment="1">
      <alignment horizontal="center" vertical="center" wrapText="1"/>
    </xf>
    <xf numFmtId="189" fontId="79" fillId="11" borderId="2" xfId="16" applyNumberFormat="1" applyFont="1" applyFill="1" applyBorder="1" applyAlignment="1">
      <alignment horizontal="center" vertical="center" wrapText="1"/>
    </xf>
    <xf numFmtId="0" fontId="2" fillId="0" borderId="83" xfId="16" applyFont="1" applyBorder="1" applyAlignment="1">
      <alignment horizontal="center" vertical="center"/>
    </xf>
    <xf numFmtId="0" fontId="2" fillId="0" borderId="84" xfId="16" applyFont="1" applyBorder="1" applyAlignment="1">
      <alignment horizontal="center" vertical="center"/>
    </xf>
    <xf numFmtId="191" fontId="57" fillId="2" borderId="10" xfId="16" applyNumberFormat="1" applyFont="1" applyFill="1" applyBorder="1" applyAlignment="1">
      <alignment vertical="center"/>
    </xf>
    <xf numFmtId="191" fontId="57" fillId="2" borderId="10" xfId="16" applyNumberFormat="1" applyFont="1" applyFill="1" applyBorder="1" applyAlignment="1">
      <alignment horizontal="center" vertical="center"/>
    </xf>
    <xf numFmtId="192" fontId="57" fillId="2" borderId="10" xfId="16" applyNumberFormat="1" applyFont="1" applyFill="1" applyBorder="1" applyAlignment="1">
      <alignment horizontal="center" vertical="center"/>
    </xf>
    <xf numFmtId="193" fontId="57" fillId="2" borderId="10" xfId="16" applyNumberFormat="1" applyFont="1" applyFill="1" applyBorder="1" applyAlignment="1">
      <alignment horizontal="center" vertical="center"/>
    </xf>
    <xf numFmtId="194" fontId="57" fillId="2" borderId="10" xfId="16" applyNumberFormat="1" applyFont="1" applyFill="1" applyBorder="1" applyAlignment="1">
      <alignment horizontal="center" vertical="center" shrinkToFit="1"/>
    </xf>
    <xf numFmtId="194" fontId="57" fillId="2" borderId="10" xfId="16" applyNumberFormat="1" applyFont="1" applyFill="1" applyBorder="1" applyAlignment="1">
      <alignment horizontal="center" vertical="center"/>
    </xf>
    <xf numFmtId="0" fontId="57" fillId="2" borderId="10" xfId="16" applyFont="1" applyFill="1" applyBorder="1" applyAlignment="1">
      <alignment horizontal="center" vertical="center"/>
    </xf>
    <xf numFmtId="0" fontId="57" fillId="2" borderId="10" xfId="6" applyFont="1" applyFill="1" applyBorder="1" applyAlignment="1">
      <alignment horizontal="center" vertical="center"/>
    </xf>
    <xf numFmtId="0" fontId="57" fillId="2" borderId="83" xfId="16" applyFont="1" applyFill="1" applyBorder="1" applyAlignment="1">
      <alignment horizontal="center" vertical="center"/>
    </xf>
    <xf numFmtId="0" fontId="57" fillId="2" borderId="84" xfId="16" applyFont="1" applyFill="1" applyBorder="1" applyAlignment="1">
      <alignment horizontal="center" vertical="center"/>
    </xf>
    <xf numFmtId="0" fontId="57" fillId="2" borderId="0" xfId="16" applyFont="1" applyFill="1" applyAlignment="1">
      <alignment vertical="center"/>
    </xf>
    <xf numFmtId="0" fontId="84" fillId="2" borderId="0" xfId="16" applyFont="1" applyFill="1" applyAlignment="1">
      <alignment vertical="center"/>
    </xf>
    <xf numFmtId="16" fontId="85" fillId="2" borderId="0" xfId="16" applyNumberFormat="1" applyFont="1" applyFill="1" applyAlignment="1">
      <alignment horizontal="left" vertical="center"/>
    </xf>
    <xf numFmtId="0" fontId="85" fillId="2" borderId="0" xfId="16" applyFont="1" applyFill="1" applyAlignment="1">
      <alignment horizontal="center" vertical="center"/>
    </xf>
    <xf numFmtId="189" fontId="90" fillId="2" borderId="0" xfId="16" applyNumberFormat="1" applyFont="1" applyFill="1" applyAlignment="1">
      <alignment horizontal="center" vertical="center"/>
    </xf>
    <xf numFmtId="0" fontId="78" fillId="2" borderId="0" xfId="16" applyFont="1" applyFill="1" applyAlignment="1">
      <alignment vertical="center"/>
    </xf>
    <xf numFmtId="0" fontId="74" fillId="2" borderId="0" xfId="16" applyFont="1" applyFill="1" applyAlignment="1">
      <alignment vertical="center"/>
    </xf>
    <xf numFmtId="16" fontId="90" fillId="2" borderId="0" xfId="16" applyNumberFormat="1" applyFont="1" applyFill="1" applyAlignment="1">
      <alignment horizontal="center" vertical="center"/>
    </xf>
    <xf numFmtId="0" fontId="90" fillId="2" borderId="0" xfId="16" applyFont="1" applyFill="1" applyAlignment="1">
      <alignment horizontal="center" vertical="center"/>
    </xf>
    <xf numFmtId="16" fontId="57" fillId="2" borderId="0" xfId="16" applyNumberFormat="1" applyFont="1" applyFill="1" applyAlignment="1">
      <alignment horizontal="center" vertical="center"/>
    </xf>
    <xf numFmtId="0" fontId="57" fillId="2" borderId="0" xfId="16" applyFont="1" applyFill="1" applyAlignment="1">
      <alignment horizontal="center" vertical="center"/>
    </xf>
    <xf numFmtId="49" fontId="93" fillId="2" borderId="0" xfId="6" applyNumberFormat="1" applyFont="1" applyFill="1" applyAlignment="1">
      <alignment vertical="center"/>
    </xf>
    <xf numFmtId="49" fontId="57" fillId="2" borderId="0" xfId="6" applyNumberFormat="1" applyFont="1" applyFill="1" applyAlignment="1">
      <alignment vertical="center"/>
    </xf>
    <xf numFmtId="0" fontId="85" fillId="2" borderId="0" xfId="6" applyFont="1" applyFill="1" applyAlignment="1">
      <alignment vertical="center"/>
    </xf>
    <xf numFmtId="16" fontId="85" fillId="2" borderId="0" xfId="6" applyNumberFormat="1" applyFont="1" applyFill="1" applyAlignment="1">
      <alignment horizontal="left" vertical="center"/>
    </xf>
    <xf numFmtId="0" fontId="90" fillId="2" borderId="0" xfId="6" applyFont="1" applyFill="1" applyAlignment="1">
      <alignment horizontal="center" vertical="center"/>
    </xf>
    <xf numFmtId="0" fontId="94" fillId="2" borderId="0" xfId="5" applyFont="1" applyFill="1" applyAlignment="1" applyProtection="1">
      <alignment horizontal="center" vertical="center"/>
    </xf>
    <xf numFmtId="0" fontId="95" fillId="2" borderId="0" xfId="6" applyFont="1" applyFill="1" applyAlignment="1">
      <alignment horizontal="center" vertical="center"/>
    </xf>
    <xf numFmtId="0" fontId="78" fillId="2" borderId="0" xfId="6" applyFont="1" applyFill="1" applyAlignment="1">
      <alignment horizontal="center" vertical="center"/>
    </xf>
    <xf numFmtId="0" fontId="97" fillId="2" borderId="0" xfId="6" applyFont="1" applyFill="1" applyAlignment="1">
      <alignment horizontal="center" vertical="center"/>
    </xf>
    <xf numFmtId="0" fontId="97" fillId="2" borderId="0" xfId="6" applyFont="1" applyFill="1" applyAlignment="1">
      <alignment horizontal="center"/>
    </xf>
    <xf numFmtId="176" fontId="7" fillId="5" borderId="5" xfId="1" applyNumberFormat="1" applyFont="1" applyFill="1" applyBorder="1" applyAlignment="1">
      <alignment horizontal="center" vertical="center" shrinkToFit="1"/>
    </xf>
    <xf numFmtId="177" fontId="56" fillId="2" borderId="4" xfId="1" applyNumberFormat="1" applyFont="1" applyFill="1" applyBorder="1" applyAlignment="1">
      <alignment horizontal="center" vertical="center" shrinkToFit="1"/>
    </xf>
    <xf numFmtId="176" fontId="56" fillId="2" borderId="25" xfId="1" applyNumberFormat="1" applyFont="1" applyFill="1" applyBorder="1" applyAlignment="1">
      <alignment horizontal="center" vertical="center" shrinkToFit="1"/>
    </xf>
    <xf numFmtId="177" fontId="56" fillId="2" borderId="49" xfId="1" applyNumberFormat="1" applyFont="1" applyFill="1" applyBorder="1" applyAlignment="1">
      <alignment horizontal="center" vertical="center" shrinkToFit="1"/>
    </xf>
    <xf numFmtId="0" fontId="56" fillId="2" borderId="21" xfId="1" applyFont="1" applyFill="1" applyBorder="1" applyAlignment="1">
      <alignment horizontal="center" vertical="center" shrinkToFit="1"/>
    </xf>
    <xf numFmtId="176" fontId="56" fillId="2" borderId="3" xfId="1" applyNumberFormat="1" applyFont="1" applyFill="1" applyBorder="1" applyAlignment="1">
      <alignment horizontal="center" vertical="center" shrinkToFit="1"/>
    </xf>
    <xf numFmtId="0" fontId="56" fillId="2" borderId="6" xfId="1" applyFont="1" applyFill="1" applyBorder="1" applyAlignment="1">
      <alignment horizontal="center" vertical="center" shrinkToFit="1"/>
    </xf>
    <xf numFmtId="0" fontId="56" fillId="2" borderId="22" xfId="1" applyFont="1" applyFill="1" applyBorder="1" applyAlignment="1">
      <alignment horizontal="center" vertical="center" shrinkToFit="1"/>
    </xf>
    <xf numFmtId="0" fontId="98" fillId="0" borderId="0" xfId="1" applyFont="1" applyFill="1" applyAlignment="1">
      <alignment shrinkToFit="1"/>
    </xf>
    <xf numFmtId="177" fontId="56" fillId="2" borderId="23" xfId="1" quotePrefix="1" applyNumberFormat="1" applyFont="1" applyFill="1" applyBorder="1" applyAlignment="1">
      <alignment horizontal="center" vertical="center" shrinkToFit="1"/>
    </xf>
    <xf numFmtId="49" fontId="56" fillId="2" borderId="4" xfId="1" applyNumberFormat="1" applyFont="1" applyFill="1" applyBorder="1" applyAlignment="1">
      <alignment vertical="center" shrinkToFit="1"/>
    </xf>
    <xf numFmtId="0" fontId="86" fillId="2" borderId="0" xfId="16" applyFont="1" applyFill="1" applyAlignment="1">
      <alignment vertical="center"/>
    </xf>
    <xf numFmtId="0" fontId="87" fillId="2" borderId="0" xfId="16" applyFont="1" applyFill="1" applyAlignment="1">
      <alignment horizontal="center" vertical="center"/>
    </xf>
    <xf numFmtId="194" fontId="88" fillId="2" borderId="85" xfId="16" applyNumberFormat="1" applyFont="1" applyFill="1" applyBorder="1" applyAlignment="1">
      <alignment horizontal="center" vertical="center"/>
    </xf>
    <xf numFmtId="0" fontId="89" fillId="2" borderId="0" xfId="16" applyFont="1" applyFill="1" applyAlignment="1">
      <alignment horizontal="center" vertical="center"/>
    </xf>
    <xf numFmtId="49" fontId="56" fillId="2" borderId="34" xfId="1" applyNumberFormat="1" applyFont="1" applyFill="1" applyBorder="1" applyAlignment="1">
      <alignment horizontal="center" vertical="center" shrinkToFit="1"/>
    </xf>
    <xf numFmtId="49" fontId="56" fillId="2" borderId="20" xfId="1" applyNumberFormat="1" applyFont="1" applyFill="1" applyBorder="1" applyAlignment="1">
      <alignment vertical="center" shrinkToFit="1"/>
    </xf>
    <xf numFmtId="49" fontId="7" fillId="2" borderId="81" xfId="1" applyNumberFormat="1" applyFont="1" applyFill="1" applyBorder="1" applyAlignment="1">
      <alignment horizontal="center" vertical="center" shrinkToFit="1"/>
    </xf>
    <xf numFmtId="176" fontId="7" fillId="0" borderId="19" xfId="1" applyNumberFormat="1" applyFont="1" applyFill="1" applyBorder="1" applyAlignment="1">
      <alignment horizontal="center" vertical="center" shrinkToFit="1"/>
    </xf>
    <xf numFmtId="49" fontId="56" fillId="2" borderId="41" xfId="1" applyNumberFormat="1" applyFont="1" applyFill="1" applyBorder="1" applyAlignment="1">
      <alignment horizontal="center" vertical="center" shrinkToFit="1"/>
    </xf>
    <xf numFmtId="49" fontId="11" fillId="5" borderId="34" xfId="1" applyNumberFormat="1" applyFont="1" applyFill="1" applyBorder="1" applyAlignment="1">
      <alignment horizontal="center" vertical="center" shrinkToFit="1"/>
    </xf>
    <xf numFmtId="0" fontId="98" fillId="5" borderId="0" xfId="1" applyFont="1" applyFill="1" applyAlignment="1">
      <alignment shrinkToFit="1"/>
    </xf>
    <xf numFmtId="49" fontId="11" fillId="2" borderId="81" xfId="1" applyNumberFormat="1" applyFont="1" applyFill="1" applyBorder="1" applyAlignment="1">
      <alignment horizontal="center" vertical="center" shrinkToFit="1"/>
    </xf>
    <xf numFmtId="0" fontId="56" fillId="2" borderId="4" xfId="1" applyFont="1" applyFill="1" applyBorder="1" applyAlignment="1">
      <alignment horizontal="center" vertical="center" shrinkToFit="1"/>
    </xf>
    <xf numFmtId="0" fontId="3" fillId="6" borderId="10" xfId="1" applyNumberFormat="1" applyFont="1" applyFill="1" applyBorder="1" applyAlignment="1">
      <alignment horizontal="center" vertical="center" shrinkToFit="1"/>
    </xf>
    <xf numFmtId="0" fontId="3" fillId="6" borderId="17" xfId="1" applyNumberFormat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horizontal="center" vertical="center" shrinkToFit="1"/>
    </xf>
    <xf numFmtId="0" fontId="29" fillId="0" borderId="0" xfId="1" applyFont="1" applyFill="1" applyBorder="1" applyAlignment="1">
      <alignment horizontal="center" vertical="center" shrinkToFit="1"/>
    </xf>
    <xf numFmtId="0" fontId="15" fillId="0" borderId="7" xfId="1" applyFont="1" applyFill="1" applyBorder="1" applyAlignment="1">
      <alignment horizontal="center" vertical="center" shrinkToFit="1"/>
    </xf>
    <xf numFmtId="0" fontId="29" fillId="0" borderId="7" xfId="1" applyFont="1" applyFill="1" applyBorder="1" applyAlignment="1">
      <alignment horizontal="center" vertical="center" shrinkToFit="1"/>
    </xf>
    <xf numFmtId="0" fontId="20" fillId="2" borderId="8" xfId="1" applyFont="1" applyFill="1" applyBorder="1" applyAlignment="1">
      <alignment horizontal="center" vertical="center" shrinkToFit="1"/>
    </xf>
    <xf numFmtId="0" fontId="3" fillId="6" borderId="24" xfId="1" applyFont="1" applyFill="1" applyBorder="1" applyAlignment="1">
      <alignment horizontal="center" vertical="center" wrapText="1" shrinkToFit="1"/>
    </xf>
    <xf numFmtId="0" fontId="3" fillId="6" borderId="16" xfId="1" applyFont="1" applyFill="1" applyBorder="1" applyAlignment="1">
      <alignment horizontal="center" vertical="center" wrapText="1" shrinkToFit="1"/>
    </xf>
    <xf numFmtId="0" fontId="3" fillId="6" borderId="10" xfId="1" applyFont="1" applyFill="1" applyBorder="1" applyAlignment="1">
      <alignment horizontal="center" vertical="center" shrinkToFit="1"/>
    </xf>
    <xf numFmtId="178" fontId="3" fillId="6" borderId="17" xfId="1" applyNumberFormat="1" applyFont="1" applyFill="1" applyBorder="1" applyAlignment="1">
      <alignment horizontal="center" vertical="center" shrinkToFit="1"/>
    </xf>
    <xf numFmtId="178" fontId="3" fillId="6" borderId="24" xfId="1" applyNumberFormat="1" applyFont="1" applyFill="1" applyBorder="1" applyAlignment="1">
      <alignment horizontal="center" vertical="center" shrinkToFit="1"/>
    </xf>
    <xf numFmtId="178" fontId="3" fillId="6" borderId="16" xfId="1" applyNumberFormat="1" applyFont="1" applyFill="1" applyBorder="1" applyAlignment="1">
      <alignment horizontal="center" vertical="center" shrinkToFit="1"/>
    </xf>
    <xf numFmtId="0" fontId="5" fillId="6" borderId="17" xfId="1" applyNumberFormat="1" applyFont="1" applyFill="1" applyBorder="1" applyAlignment="1">
      <alignment horizontal="center" vertical="center" shrinkToFit="1"/>
    </xf>
    <xf numFmtId="0" fontId="5" fillId="6" borderId="24" xfId="1" applyNumberFormat="1" applyFont="1" applyFill="1" applyBorder="1" applyAlignment="1">
      <alignment horizontal="center" vertical="center" shrinkToFit="1"/>
    </xf>
    <xf numFmtId="0" fontId="3" fillId="6" borderId="18" xfId="1" applyFont="1" applyFill="1" applyBorder="1" applyAlignment="1">
      <alignment horizontal="center" vertical="center" shrinkToFit="1"/>
    </xf>
    <xf numFmtId="0" fontId="3" fillId="3" borderId="37" xfId="1" applyFont="1" applyFill="1" applyBorder="1" applyAlignment="1">
      <alignment horizontal="center" vertical="center" shrinkToFit="1"/>
    </xf>
    <xf numFmtId="0" fontId="3" fillId="3" borderId="37" xfId="1" applyFont="1" applyFill="1" applyBorder="1" applyAlignment="1">
      <alignment horizontal="center" vertical="center" wrapText="1" shrinkToFit="1"/>
    </xf>
    <xf numFmtId="0" fontId="3" fillId="3" borderId="35" xfId="1" applyFont="1" applyFill="1" applyBorder="1" applyAlignment="1">
      <alignment horizontal="center" vertical="center" wrapText="1" shrinkToFit="1"/>
    </xf>
    <xf numFmtId="0" fontId="3" fillId="3" borderId="39" xfId="1" applyFont="1" applyFill="1" applyBorder="1" applyAlignment="1">
      <alignment horizontal="center" vertical="center" wrapText="1" shrinkToFit="1"/>
    </xf>
    <xf numFmtId="0" fontId="21" fillId="0" borderId="0" xfId="1" applyFont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3" fillId="3" borderId="35" xfId="1" applyFont="1" applyFill="1" applyBorder="1" applyAlignment="1">
      <alignment horizontal="center" vertical="center" shrinkToFit="1"/>
    </xf>
    <xf numFmtId="178" fontId="3" fillId="3" borderId="38" xfId="1" applyNumberFormat="1" applyFont="1" applyFill="1" applyBorder="1" applyAlignment="1">
      <alignment horizontal="center" vertical="center" shrinkToFit="1"/>
    </xf>
    <xf numFmtId="0" fontId="5" fillId="3" borderId="37" xfId="1" applyFont="1" applyFill="1" applyBorder="1" applyAlignment="1">
      <alignment horizontal="center" vertical="center" shrinkToFit="1"/>
    </xf>
    <xf numFmtId="0" fontId="92" fillId="2" borderId="0" xfId="16" applyFont="1" applyFill="1" applyAlignment="1">
      <alignment vertical="center" wrapText="1"/>
    </xf>
    <xf numFmtId="0" fontId="92" fillId="2" borderId="0" xfId="16" applyFont="1" applyFill="1" applyAlignment="1">
      <alignment vertical="center"/>
    </xf>
    <xf numFmtId="0" fontId="59" fillId="0" borderId="0" xfId="16" applyFont="1" applyAlignment="1">
      <alignment horizontal="center" vertical="center"/>
    </xf>
    <xf numFmtId="0" fontId="60" fillId="0" borderId="0" xfId="16" applyFont="1" applyAlignment="1">
      <alignment horizontal="center" vertical="center" wrapText="1"/>
    </xf>
    <xf numFmtId="0" fontId="61" fillId="0" borderId="0" xfId="6" applyFont="1" applyAlignment="1">
      <alignment horizontal="center" vertical="center" wrapText="1"/>
    </xf>
    <xf numFmtId="0" fontId="61" fillId="0" borderId="0" xfId="6" applyFont="1" applyAlignment="1">
      <alignment horizontal="center" vertical="center"/>
    </xf>
    <xf numFmtId="0" fontId="62" fillId="0" borderId="0" xfId="16" applyFont="1" applyAlignment="1">
      <alignment horizontal="center" vertical="center" shrinkToFit="1"/>
    </xf>
    <xf numFmtId="190" fontId="76" fillId="2" borderId="0" xfId="16" applyNumberFormat="1" applyFont="1" applyFill="1" applyAlignment="1">
      <alignment horizontal="center" vertical="center"/>
    </xf>
    <xf numFmtId="0" fontId="28" fillId="2" borderId="10" xfId="7" applyFont="1" applyFill="1" applyBorder="1" applyAlignment="1">
      <alignment horizontal="center" vertical="center" wrapText="1"/>
    </xf>
    <xf numFmtId="0" fontId="28" fillId="2" borderId="10" xfId="7" applyFont="1" applyFill="1" applyBorder="1" applyAlignment="1">
      <alignment horizontal="center" vertical="center"/>
    </xf>
    <xf numFmtId="0" fontId="28" fillId="2" borderId="2" xfId="7" applyFont="1" applyFill="1" applyBorder="1" applyAlignment="1">
      <alignment horizontal="center" vertical="center"/>
    </xf>
    <xf numFmtId="0" fontId="28" fillId="2" borderId="1" xfId="7" applyFont="1" applyFill="1" applyBorder="1" applyAlignment="1">
      <alignment horizontal="center" vertical="center"/>
    </xf>
    <xf numFmtId="0" fontId="28" fillId="2" borderId="9" xfId="7" applyFont="1" applyFill="1" applyBorder="1" applyAlignment="1">
      <alignment horizontal="center" vertical="center"/>
    </xf>
    <xf numFmtId="0" fontId="28" fillId="2" borderId="11" xfId="7" applyFont="1" applyFill="1" applyBorder="1" applyAlignment="1">
      <alignment horizontal="center" vertical="center"/>
    </xf>
    <xf numFmtId="0" fontId="28" fillId="2" borderId="13" xfId="7" applyFont="1" applyFill="1" applyBorder="1" applyAlignment="1">
      <alignment horizontal="center" vertical="center"/>
    </xf>
    <xf numFmtId="0" fontId="28" fillId="2" borderId="15" xfId="7" applyFont="1" applyFill="1" applyBorder="1" applyAlignment="1">
      <alignment horizontal="center" vertical="center"/>
    </xf>
    <xf numFmtId="0" fontId="27" fillId="2" borderId="0" xfId="7" applyFont="1" applyFill="1" applyAlignment="1">
      <alignment horizontal="center" vertical="center"/>
    </xf>
    <xf numFmtId="0" fontId="44" fillId="2" borderId="0" xfId="9" applyFont="1" applyFill="1" applyAlignment="1">
      <alignment horizontal="center" vertical="center"/>
    </xf>
    <xf numFmtId="0" fontId="40" fillId="4" borderId="2" xfId="9" applyFont="1" applyFill="1" applyBorder="1" applyAlignment="1">
      <alignment horizontal="center" vertical="center"/>
    </xf>
    <xf numFmtId="0" fontId="40" fillId="4" borderId="29" xfId="9" applyFont="1" applyFill="1" applyBorder="1" applyAlignment="1">
      <alignment horizontal="center" vertical="center"/>
    </xf>
    <xf numFmtId="0" fontId="40" fillId="4" borderId="1" xfId="9" applyFont="1" applyFill="1" applyBorder="1" applyAlignment="1">
      <alignment horizontal="center" vertical="center"/>
    </xf>
    <xf numFmtId="0" fontId="40" fillId="4" borderId="9" xfId="9" applyFont="1" applyFill="1" applyBorder="1" applyAlignment="1">
      <alignment horizontal="center" vertical="center"/>
    </xf>
    <xf numFmtId="0" fontId="40" fillId="4" borderId="11" xfId="9" applyFont="1" applyFill="1" applyBorder="1" applyAlignment="1">
      <alignment horizontal="center" vertical="center"/>
    </xf>
    <xf numFmtId="0" fontId="40" fillId="4" borderId="30" xfId="9" applyFont="1" applyFill="1" applyBorder="1" applyAlignment="1">
      <alignment horizontal="center" vertical="center"/>
    </xf>
    <xf numFmtId="0" fontId="40" fillId="4" borderId="31" xfId="9" applyFont="1" applyFill="1" applyBorder="1" applyAlignment="1">
      <alignment horizontal="center" vertical="center"/>
    </xf>
    <xf numFmtId="0" fontId="40" fillId="4" borderId="13" xfId="9" applyFont="1" applyFill="1" applyBorder="1" applyAlignment="1">
      <alignment horizontal="center" vertical="center"/>
    </xf>
    <xf numFmtId="0" fontId="40" fillId="4" borderId="15" xfId="9" applyFont="1" applyFill="1" applyBorder="1" applyAlignment="1">
      <alignment horizontal="center" vertical="center"/>
    </xf>
    <xf numFmtId="0" fontId="42" fillId="0" borderId="17" xfId="9" applyFont="1" applyBorder="1" applyAlignment="1">
      <alignment horizontal="center" vertical="center"/>
    </xf>
    <xf numFmtId="0" fontId="42" fillId="0" borderId="16" xfId="9" applyFont="1" applyBorder="1" applyAlignment="1">
      <alignment horizontal="center" vertical="center"/>
    </xf>
    <xf numFmtId="0" fontId="42" fillId="2" borderId="17" xfId="9" applyFont="1" applyFill="1" applyBorder="1" applyAlignment="1">
      <alignment horizontal="center" vertical="center"/>
    </xf>
    <xf numFmtId="0" fontId="42" fillId="2" borderId="16" xfId="9" applyFont="1" applyFill="1" applyBorder="1" applyAlignment="1">
      <alignment horizontal="center" vertical="center"/>
    </xf>
    <xf numFmtId="0" fontId="47" fillId="2" borderId="0" xfId="9" applyFont="1" applyFill="1" applyAlignment="1">
      <alignment horizontal="center" vertical="center"/>
    </xf>
    <xf numFmtId="188" fontId="52" fillId="2" borderId="0" xfId="9" applyNumberFormat="1" applyFont="1" applyFill="1" applyAlignment="1">
      <alignment horizontal="right" vertical="center"/>
    </xf>
    <xf numFmtId="0" fontId="40" fillId="4" borderId="2" xfId="9" applyFont="1" applyFill="1" applyBorder="1" applyAlignment="1">
      <alignment horizontal="center" vertical="center" wrapText="1"/>
    </xf>
    <xf numFmtId="0" fontId="40" fillId="4" borderId="1" xfId="9" applyFont="1" applyFill="1" applyBorder="1" applyAlignment="1">
      <alignment horizontal="center" vertical="center" wrapText="1"/>
    </xf>
    <xf numFmtId="0" fontId="40" fillId="0" borderId="17" xfId="9" applyFont="1" applyBorder="1" applyAlignment="1">
      <alignment horizontal="center" vertical="center"/>
    </xf>
    <xf numFmtId="0" fontId="40" fillId="0" borderId="16" xfId="9" applyFont="1" applyBorder="1" applyAlignment="1">
      <alignment horizontal="center" vertical="center"/>
    </xf>
    <xf numFmtId="0" fontId="40" fillId="2" borderId="17" xfId="9" applyFont="1" applyFill="1" applyBorder="1" applyAlignment="1">
      <alignment horizontal="center" vertical="center"/>
    </xf>
    <xf numFmtId="0" fontId="40" fillId="2" borderId="16" xfId="9" applyFont="1" applyFill="1" applyBorder="1" applyAlignment="1">
      <alignment horizontal="center" vertical="center"/>
    </xf>
    <xf numFmtId="0" fontId="40" fillId="4" borderId="2" xfId="9" applyFont="1" applyFill="1" applyBorder="1" applyAlignment="1">
      <alignment horizontal="center" vertical="center" shrinkToFit="1"/>
    </xf>
    <xf numFmtId="0" fontId="40" fillId="4" borderId="29" xfId="9" applyFont="1" applyFill="1" applyBorder="1" applyAlignment="1">
      <alignment horizontal="center" vertical="center" shrinkToFit="1"/>
    </xf>
    <xf numFmtId="0" fontId="40" fillId="4" borderId="1" xfId="9" applyFont="1" applyFill="1" applyBorder="1" applyAlignment="1">
      <alignment horizontal="center" vertical="center" shrinkToFit="1"/>
    </xf>
    <xf numFmtId="0" fontId="40" fillId="4" borderId="17" xfId="9" applyFont="1" applyFill="1" applyBorder="1" applyAlignment="1">
      <alignment horizontal="center" vertical="center"/>
    </xf>
    <xf numFmtId="0" fontId="40" fillId="4" borderId="16" xfId="9" applyFont="1" applyFill="1" applyBorder="1" applyAlignment="1">
      <alignment horizontal="center" vertical="center"/>
    </xf>
    <xf numFmtId="0" fontId="40" fillId="4" borderId="17" xfId="9" applyFont="1" applyFill="1" applyBorder="1" applyAlignment="1">
      <alignment horizontal="center" vertical="center" shrinkToFit="1"/>
    </xf>
    <xf numFmtId="0" fontId="40" fillId="4" borderId="24" xfId="9" applyFont="1" applyFill="1" applyBorder="1" applyAlignment="1">
      <alignment horizontal="center" vertical="center" shrinkToFit="1"/>
    </xf>
    <xf numFmtId="0" fontId="40" fillId="4" borderId="16" xfId="9" applyFont="1" applyFill="1" applyBorder="1" applyAlignment="1">
      <alignment horizontal="center" vertical="center" shrinkToFit="1"/>
    </xf>
    <xf numFmtId="0" fontId="50" fillId="2" borderId="0" xfId="9" applyFont="1" applyFill="1" applyAlignment="1">
      <alignment horizontal="center" vertical="center"/>
    </xf>
    <xf numFmtId="0" fontId="49" fillId="2" borderId="0" xfId="9" applyFont="1" applyFill="1" applyAlignment="1">
      <alignment horizontal="center" vertical="center"/>
    </xf>
    <xf numFmtId="0" fontId="40" fillId="4" borderId="17" xfId="9" applyFont="1" applyFill="1" applyBorder="1" applyAlignment="1">
      <alignment horizontal="center" vertical="center" wrapText="1"/>
    </xf>
    <xf numFmtId="0" fontId="40" fillId="4" borderId="16" xfId="9" applyFont="1" applyFill="1" applyBorder="1" applyAlignment="1">
      <alignment horizontal="center" vertical="center" wrapText="1"/>
    </xf>
    <xf numFmtId="0" fontId="40" fillId="4" borderId="29" xfId="9" applyFont="1" applyFill="1" applyBorder="1" applyAlignment="1">
      <alignment horizontal="center" vertical="center" wrapText="1"/>
    </xf>
    <xf numFmtId="0" fontId="98" fillId="2" borderId="0" xfId="1" applyFont="1" applyFill="1" applyAlignment="1">
      <alignment shrinkToFit="1"/>
    </xf>
    <xf numFmtId="49" fontId="11" fillId="2" borderId="51" xfId="1" applyNumberFormat="1" applyFont="1" applyFill="1" applyBorder="1" applyAlignment="1">
      <alignment horizontal="center" vertical="center" shrinkToFit="1"/>
    </xf>
    <xf numFmtId="0" fontId="7" fillId="2" borderId="66" xfId="1" applyFont="1" applyFill="1" applyBorder="1" applyAlignment="1">
      <alignment horizontal="center" vertical="center" shrinkToFit="1"/>
    </xf>
    <xf numFmtId="177" fontId="7" fillId="5" borderId="20" xfId="1" applyNumberFormat="1" applyFont="1" applyFill="1" applyBorder="1" applyAlignment="1">
      <alignment horizontal="center" vertical="center" shrinkToFit="1"/>
    </xf>
  </cellXfs>
  <cellStyles count="17">
    <cellStyle name="Currency [0] 2" xfId="10" xr:uid="{00000000-0005-0000-0000-000000000000}"/>
    <cellStyle name="Currency [0] 2 2" xfId="13" xr:uid="{9F001A21-99D9-44E5-82CA-6A11CBB10C17}"/>
    <cellStyle name="Currency [0] 2 3" xfId="15" xr:uid="{6F2336D4-23D6-4EB1-B338-C21CF2484053}"/>
    <cellStyle name="Normal 2 11" xfId="9" xr:uid="{00000000-0005-0000-0000-000001000000}"/>
    <cellStyle name="Percent 2" xfId="11" xr:uid="{00000000-0005-0000-0000-000002000000}"/>
    <cellStyle name="ハイパーリンク" xfId="2" builtinId="8"/>
    <cellStyle name="ハイパーリンク 2" xfId="5" xr:uid="{00000000-0005-0000-0000-000004000000}"/>
    <cellStyle name="常规 56" xfId="4" xr:uid="{00000000-0005-0000-0000-00000B000000}"/>
    <cellStyle name="常规 56 2" xfId="12" xr:uid="{EE7B3751-44F1-481C-B2A5-6598518FF246}"/>
    <cellStyle name="常规 56 2 2" xfId="14" xr:uid="{7F033E12-4E65-40A1-85C6-E32699B75A46}"/>
    <cellStyle name="標準" xfId="0" builtinId="0"/>
    <cellStyle name="標準 2" xfId="3" xr:uid="{00000000-0005-0000-0000-000006000000}"/>
    <cellStyle name="標準 3" xfId="6" xr:uid="{00000000-0005-0000-0000-000007000000}"/>
    <cellStyle name="標準 4" xfId="7" xr:uid="{00000000-0005-0000-0000-000008000000}"/>
    <cellStyle name="標準 5" xfId="8" xr:uid="{00000000-0005-0000-0000-000009000000}"/>
    <cellStyle name="標準_NOHHI SCHEDULE" xfId="1" xr:uid="{00000000-0005-0000-0000-00000A000000}"/>
    <cellStyle name="標準_SCHEDULE" xfId="16" xr:uid="{C88CD32B-F8BD-459C-9445-7CC758805398}"/>
  </cellStyles>
  <dxfs count="400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99FF"/>
      <color rgb="FFFF99FF"/>
      <color rgb="FF66CCFF"/>
      <color rgb="FF33CCFF"/>
      <color rgb="FFEDE3ED"/>
      <color rgb="FFFF00FF"/>
      <color rgb="FFD60093"/>
      <color rgb="FF0066FF"/>
      <color rgb="FF99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0</xdr:row>
      <xdr:rowOff>88900</xdr:rowOff>
    </xdr:from>
    <xdr:to>
      <xdr:col>11</xdr:col>
      <xdr:colOff>59450</xdr:colOff>
      <xdr:row>1</xdr:row>
      <xdr:rowOff>6350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2750" y="88900"/>
          <a:ext cx="3896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152400</xdr:colOff>
      <xdr:row>0</xdr:row>
      <xdr:rowOff>88900</xdr:rowOff>
    </xdr:from>
    <xdr:to>
      <xdr:col>11</xdr:col>
      <xdr:colOff>59450</xdr:colOff>
      <xdr:row>1</xdr:row>
      <xdr:rowOff>6350</xdr:rowOff>
    </xdr:to>
    <xdr:pic>
      <xdr:nvPicPr>
        <xdr:cNvPr id="3" name="Picture 1" descr="HKh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88900"/>
          <a:ext cx="392825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177800</xdr:colOff>
      <xdr:row>0</xdr:row>
      <xdr:rowOff>95250</xdr:rowOff>
    </xdr:from>
    <xdr:to>
      <xdr:col>7</xdr:col>
      <xdr:colOff>84850</xdr:colOff>
      <xdr:row>1</xdr:row>
      <xdr:rowOff>12700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C1F7685E-CE73-4BF4-88C1-742F60700452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95250"/>
          <a:ext cx="3896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177800</xdr:colOff>
      <xdr:row>0</xdr:row>
      <xdr:rowOff>95250</xdr:rowOff>
    </xdr:from>
    <xdr:to>
      <xdr:col>7</xdr:col>
      <xdr:colOff>84850</xdr:colOff>
      <xdr:row>1</xdr:row>
      <xdr:rowOff>12700</xdr:rowOff>
    </xdr:to>
    <xdr:pic>
      <xdr:nvPicPr>
        <xdr:cNvPr id="3" name="Picture 1" descr="HKhk">
          <a:extLst>
            <a:ext uri="{FF2B5EF4-FFF2-40B4-BE49-F238E27FC236}">
              <a16:creationId xmlns:a16="http://schemas.microsoft.com/office/drawing/2014/main" id="{D32E22D1-8625-4FD0-B64A-2B1E67FDBCB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95250"/>
          <a:ext cx="3896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1511300</xdr:colOff>
      <xdr:row>1</xdr:row>
      <xdr:rowOff>88900</xdr:rowOff>
    </xdr:from>
    <xdr:to>
      <xdr:col>1</xdr:col>
      <xdr:colOff>260350</xdr:colOff>
      <xdr:row>4</xdr:row>
      <xdr:rowOff>19050</xdr:rowOff>
    </xdr:to>
    <xdr:pic>
      <xdr:nvPicPr>
        <xdr:cNvPr id="2" name="Picture 148" descr="HKhk">
          <a:extLst>
            <a:ext uri="{FF2B5EF4-FFF2-40B4-BE49-F238E27FC236}">
              <a16:creationId xmlns:a16="http://schemas.microsoft.com/office/drawing/2014/main" id="{B09E8EEF-696C-4D51-9E29-39C5C219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11300" y="266700"/>
          <a:ext cx="774700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</xdr:row>
      <xdr:rowOff>342900</xdr:rowOff>
    </xdr:from>
    <xdr:to>
      <xdr:col>1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1524100-9605-48CB-B71E-36DDCA59A853}"/>
            </a:ext>
          </a:extLst>
        </xdr:cNvPr>
        <xdr:cNvSpPr>
          <a:spLocks noChangeShapeType="1"/>
        </xdr:cNvSpPr>
      </xdr:nvSpPr>
      <xdr:spPr>
        <a:xfrm>
          <a:off x="2025650" y="271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0</xdr:colOff>
      <xdr:row>0</xdr:row>
      <xdr:rowOff>0</xdr:rowOff>
    </xdr:from>
    <xdr:ext cx="95250" cy="5457674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C1DA291-8912-4FD7-B2D5-D59D32FAB442}"/>
            </a:ext>
          </a:extLst>
        </xdr:cNvPr>
        <xdr:cNvSpPr txBox="1">
          <a:spLocks noChangeArrowheads="1"/>
        </xdr:cNvSpPr>
      </xdr:nvSpPr>
      <xdr:spPr>
        <a:xfrm>
          <a:off x="2025650" y="0"/>
          <a:ext cx="95250" cy="545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457674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D0189DD-19D9-44DC-88EC-ABC55D136969}"/>
            </a:ext>
          </a:extLst>
        </xdr:cNvPr>
        <xdr:cNvSpPr txBox="1">
          <a:spLocks noChangeArrowheads="1"/>
        </xdr:cNvSpPr>
      </xdr:nvSpPr>
      <xdr:spPr>
        <a:xfrm>
          <a:off x="2025650" y="0"/>
          <a:ext cx="95250" cy="545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425924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F92631CD-C20A-45CB-81A6-72F475E7A790}"/>
            </a:ext>
          </a:extLst>
        </xdr:cNvPr>
        <xdr:cNvSpPr txBox="1">
          <a:spLocks noChangeArrowheads="1"/>
        </xdr:cNvSpPr>
      </xdr:nvSpPr>
      <xdr:spPr>
        <a:xfrm>
          <a:off x="2025650" y="0"/>
          <a:ext cx="95250" cy="542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425924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65A50D6A-D9DF-4CF5-A874-5792186E4B20}"/>
            </a:ext>
          </a:extLst>
        </xdr:cNvPr>
        <xdr:cNvSpPr txBox="1">
          <a:spLocks noChangeArrowheads="1"/>
        </xdr:cNvSpPr>
      </xdr:nvSpPr>
      <xdr:spPr>
        <a:xfrm>
          <a:off x="2025650" y="0"/>
          <a:ext cx="95250" cy="542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0</xdr:colOff>
      <xdr:row>10</xdr:row>
      <xdr:rowOff>342900</xdr:rowOff>
    </xdr:from>
    <xdr:to>
      <xdr:col>1</xdr:col>
      <xdr:colOff>0</xdr:colOff>
      <xdr:row>11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FCC074C6-0BAF-4DC5-AA7A-C6A043DD79D6}"/>
            </a:ext>
          </a:extLst>
        </xdr:cNvPr>
        <xdr:cNvSpPr>
          <a:spLocks noChangeShapeType="1"/>
        </xdr:cNvSpPr>
      </xdr:nvSpPr>
      <xdr:spPr>
        <a:xfrm>
          <a:off x="2025650" y="271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0</xdr:colOff>
      <xdr:row>0</xdr:row>
      <xdr:rowOff>0</xdr:rowOff>
    </xdr:from>
    <xdr:ext cx="88900" cy="4843235"/>
    <xdr:sp macro="" textlink="">
      <xdr:nvSpPr>
        <xdr:cNvPr id="9" name="Text Box 1652">
          <a:extLst>
            <a:ext uri="{FF2B5EF4-FFF2-40B4-BE49-F238E27FC236}">
              <a16:creationId xmlns:a16="http://schemas.microsoft.com/office/drawing/2014/main" id="{FDDDE158-7CE3-4B20-A419-CE1E5F3CC7F3}"/>
            </a:ext>
          </a:extLst>
        </xdr:cNvPr>
        <xdr:cNvSpPr txBox="1">
          <a:spLocks noChangeArrowheads="1"/>
        </xdr:cNvSpPr>
      </xdr:nvSpPr>
      <xdr:spPr>
        <a:xfrm>
          <a:off x="2025650" y="0"/>
          <a:ext cx="88900" cy="4843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8900" cy="4843235"/>
    <xdr:sp macro="" textlink="">
      <xdr:nvSpPr>
        <xdr:cNvPr id="10" name="Text Box 1653">
          <a:extLst>
            <a:ext uri="{FF2B5EF4-FFF2-40B4-BE49-F238E27FC236}">
              <a16:creationId xmlns:a16="http://schemas.microsoft.com/office/drawing/2014/main" id="{94AE73FA-9542-4693-9B5B-0959C81E2C21}"/>
            </a:ext>
          </a:extLst>
        </xdr:cNvPr>
        <xdr:cNvSpPr txBox="1">
          <a:spLocks noChangeArrowheads="1"/>
        </xdr:cNvSpPr>
      </xdr:nvSpPr>
      <xdr:spPr>
        <a:xfrm>
          <a:off x="2025650" y="0"/>
          <a:ext cx="88900" cy="4843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11" name="Text Box 1031">
          <a:extLst>
            <a:ext uri="{FF2B5EF4-FFF2-40B4-BE49-F238E27FC236}">
              <a16:creationId xmlns:a16="http://schemas.microsoft.com/office/drawing/2014/main" id="{93A9501D-5D36-4A79-A537-8B413ED38E75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12" name="Text Box 1032">
          <a:extLst>
            <a:ext uri="{FF2B5EF4-FFF2-40B4-BE49-F238E27FC236}">
              <a16:creationId xmlns:a16="http://schemas.microsoft.com/office/drawing/2014/main" id="{A7E34E4E-1968-4340-9BC3-80E41601B73C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13" name="Text Box 1033">
          <a:extLst>
            <a:ext uri="{FF2B5EF4-FFF2-40B4-BE49-F238E27FC236}">
              <a16:creationId xmlns:a16="http://schemas.microsoft.com/office/drawing/2014/main" id="{796D3F91-4685-4602-8FA6-174A664FC8F3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14" name="Text Box 1035">
          <a:extLst>
            <a:ext uri="{FF2B5EF4-FFF2-40B4-BE49-F238E27FC236}">
              <a16:creationId xmlns:a16="http://schemas.microsoft.com/office/drawing/2014/main" id="{CF4A2A47-9EF0-45A4-B1FA-E5000D2A8B9F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15" name="Text Box 1036">
          <a:extLst>
            <a:ext uri="{FF2B5EF4-FFF2-40B4-BE49-F238E27FC236}">
              <a16:creationId xmlns:a16="http://schemas.microsoft.com/office/drawing/2014/main" id="{12D85807-D89C-4293-9197-23B51216542C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16" name="Text Box 1037">
          <a:extLst>
            <a:ext uri="{FF2B5EF4-FFF2-40B4-BE49-F238E27FC236}">
              <a16:creationId xmlns:a16="http://schemas.microsoft.com/office/drawing/2014/main" id="{6826D8CC-0C2B-49E8-AA3D-28D45F74D9CE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17" name="Text Box 1039">
          <a:extLst>
            <a:ext uri="{FF2B5EF4-FFF2-40B4-BE49-F238E27FC236}">
              <a16:creationId xmlns:a16="http://schemas.microsoft.com/office/drawing/2014/main" id="{2950E8F9-1404-4201-8AAF-FD3DCFD03330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18" name="Text Box 1040">
          <a:extLst>
            <a:ext uri="{FF2B5EF4-FFF2-40B4-BE49-F238E27FC236}">
              <a16:creationId xmlns:a16="http://schemas.microsoft.com/office/drawing/2014/main" id="{8B616C0D-2F95-42EA-9987-246753F57DED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19" name="Text Box 1041">
          <a:extLst>
            <a:ext uri="{FF2B5EF4-FFF2-40B4-BE49-F238E27FC236}">
              <a16:creationId xmlns:a16="http://schemas.microsoft.com/office/drawing/2014/main" id="{BB1D6FCE-9900-4028-8EFA-1528AB05A123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0" name="Text Box 1043">
          <a:extLst>
            <a:ext uri="{FF2B5EF4-FFF2-40B4-BE49-F238E27FC236}">
              <a16:creationId xmlns:a16="http://schemas.microsoft.com/office/drawing/2014/main" id="{F4CE85C5-95AD-47B2-B58D-90AF8697352A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1" name="Text Box 1044">
          <a:extLst>
            <a:ext uri="{FF2B5EF4-FFF2-40B4-BE49-F238E27FC236}">
              <a16:creationId xmlns:a16="http://schemas.microsoft.com/office/drawing/2014/main" id="{F59035CE-80D2-4402-8E73-4C92B11BAD6E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2" name="Text Box 1045">
          <a:extLst>
            <a:ext uri="{FF2B5EF4-FFF2-40B4-BE49-F238E27FC236}">
              <a16:creationId xmlns:a16="http://schemas.microsoft.com/office/drawing/2014/main" id="{51D4929F-CC62-444C-8E5A-5264100F888E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3" name="Text Box 1047">
          <a:extLst>
            <a:ext uri="{FF2B5EF4-FFF2-40B4-BE49-F238E27FC236}">
              <a16:creationId xmlns:a16="http://schemas.microsoft.com/office/drawing/2014/main" id="{BDFDEBA7-AE36-4275-8CBA-E3C99C1E04F1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4" name="Text Box 1048">
          <a:extLst>
            <a:ext uri="{FF2B5EF4-FFF2-40B4-BE49-F238E27FC236}">
              <a16:creationId xmlns:a16="http://schemas.microsoft.com/office/drawing/2014/main" id="{619590D8-4282-49A9-8A02-DA24088DBFD6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5" name="Text Box 1049">
          <a:extLst>
            <a:ext uri="{FF2B5EF4-FFF2-40B4-BE49-F238E27FC236}">
              <a16:creationId xmlns:a16="http://schemas.microsoft.com/office/drawing/2014/main" id="{5B1C896D-D297-491B-8C7D-C722557E5BC6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6" name="Text Box 1050">
          <a:extLst>
            <a:ext uri="{FF2B5EF4-FFF2-40B4-BE49-F238E27FC236}">
              <a16:creationId xmlns:a16="http://schemas.microsoft.com/office/drawing/2014/main" id="{C5231E5B-F35B-43A9-8871-4E8C57E5D48A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7" name="Text Box 1051">
          <a:extLst>
            <a:ext uri="{FF2B5EF4-FFF2-40B4-BE49-F238E27FC236}">
              <a16:creationId xmlns:a16="http://schemas.microsoft.com/office/drawing/2014/main" id="{D1D4E83A-62AE-403B-BE4D-7A79C0B47DDC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8" name="Text Box 1052">
          <a:extLst>
            <a:ext uri="{FF2B5EF4-FFF2-40B4-BE49-F238E27FC236}">
              <a16:creationId xmlns:a16="http://schemas.microsoft.com/office/drawing/2014/main" id="{4C540FCE-BABC-43AF-B427-ABF4FC3C358E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9" name="Text Box 1054">
          <a:extLst>
            <a:ext uri="{FF2B5EF4-FFF2-40B4-BE49-F238E27FC236}">
              <a16:creationId xmlns:a16="http://schemas.microsoft.com/office/drawing/2014/main" id="{A3F6E6F9-33B6-45E9-9A8D-FEB66E809BB5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30" name="Text Box 1055">
          <a:extLst>
            <a:ext uri="{FF2B5EF4-FFF2-40B4-BE49-F238E27FC236}">
              <a16:creationId xmlns:a16="http://schemas.microsoft.com/office/drawing/2014/main" id="{2536DFC6-D4E9-4CBB-8709-4437B2B499DF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31" name="Text Box 1056">
          <a:extLst>
            <a:ext uri="{FF2B5EF4-FFF2-40B4-BE49-F238E27FC236}">
              <a16:creationId xmlns:a16="http://schemas.microsoft.com/office/drawing/2014/main" id="{B3B0C90C-A64B-495A-B24C-CCBDB1B9AC48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32" name="Text Box 1058">
          <a:extLst>
            <a:ext uri="{FF2B5EF4-FFF2-40B4-BE49-F238E27FC236}">
              <a16:creationId xmlns:a16="http://schemas.microsoft.com/office/drawing/2014/main" id="{E06F0AFC-BAAD-402A-A1EC-C3C035C56F51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33" name="Text Box 1059">
          <a:extLst>
            <a:ext uri="{FF2B5EF4-FFF2-40B4-BE49-F238E27FC236}">
              <a16:creationId xmlns:a16="http://schemas.microsoft.com/office/drawing/2014/main" id="{43A38BDE-B242-4202-BEFD-14C2CD5DBDAB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34" name="Text Box 1060">
          <a:extLst>
            <a:ext uri="{FF2B5EF4-FFF2-40B4-BE49-F238E27FC236}">
              <a16:creationId xmlns:a16="http://schemas.microsoft.com/office/drawing/2014/main" id="{A1C758C7-C022-4834-94FA-18020D2530D5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35" name="Text Box 1061">
          <a:extLst>
            <a:ext uri="{FF2B5EF4-FFF2-40B4-BE49-F238E27FC236}">
              <a16:creationId xmlns:a16="http://schemas.microsoft.com/office/drawing/2014/main" id="{0F96F56E-D50D-42A8-B927-8A58542C9611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36" name="Text Box 1062">
          <a:extLst>
            <a:ext uri="{FF2B5EF4-FFF2-40B4-BE49-F238E27FC236}">
              <a16:creationId xmlns:a16="http://schemas.microsoft.com/office/drawing/2014/main" id="{9F8B5E19-A461-4CAE-BED9-75B2BABA5514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37" name="Text Box 1063">
          <a:extLst>
            <a:ext uri="{FF2B5EF4-FFF2-40B4-BE49-F238E27FC236}">
              <a16:creationId xmlns:a16="http://schemas.microsoft.com/office/drawing/2014/main" id="{B45FAC9D-8CFB-45AE-8F53-1FF97FA7D7BD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38" name="Text Box 1064">
          <a:extLst>
            <a:ext uri="{FF2B5EF4-FFF2-40B4-BE49-F238E27FC236}">
              <a16:creationId xmlns:a16="http://schemas.microsoft.com/office/drawing/2014/main" id="{C9730F2D-7A2D-489C-A7D5-B156220F2449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39" name="Text Box 1065">
          <a:extLst>
            <a:ext uri="{FF2B5EF4-FFF2-40B4-BE49-F238E27FC236}">
              <a16:creationId xmlns:a16="http://schemas.microsoft.com/office/drawing/2014/main" id="{6B96A2ED-C35A-40D3-B3FA-B22C604A503F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40" name="Text Box 1066">
          <a:extLst>
            <a:ext uri="{FF2B5EF4-FFF2-40B4-BE49-F238E27FC236}">
              <a16:creationId xmlns:a16="http://schemas.microsoft.com/office/drawing/2014/main" id="{A0AD3C8C-E160-4451-A5EA-D20A73769C46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1" name="Text Box 1031">
          <a:extLst>
            <a:ext uri="{FF2B5EF4-FFF2-40B4-BE49-F238E27FC236}">
              <a16:creationId xmlns:a16="http://schemas.microsoft.com/office/drawing/2014/main" id="{7B39E364-D17A-4DC2-8261-8A58C501080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2" name="Text Box 1032">
          <a:extLst>
            <a:ext uri="{FF2B5EF4-FFF2-40B4-BE49-F238E27FC236}">
              <a16:creationId xmlns:a16="http://schemas.microsoft.com/office/drawing/2014/main" id="{A1A97250-1443-49F1-836F-A3FB5F53C06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3" name="Text Box 1033">
          <a:extLst>
            <a:ext uri="{FF2B5EF4-FFF2-40B4-BE49-F238E27FC236}">
              <a16:creationId xmlns:a16="http://schemas.microsoft.com/office/drawing/2014/main" id="{05123943-75C5-4437-AC90-6706246B03B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4" name="Text Box 1035">
          <a:extLst>
            <a:ext uri="{FF2B5EF4-FFF2-40B4-BE49-F238E27FC236}">
              <a16:creationId xmlns:a16="http://schemas.microsoft.com/office/drawing/2014/main" id="{41437DF3-24FD-4A4A-B73C-0C463DB9DE0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5" name="Text Box 1036">
          <a:extLst>
            <a:ext uri="{FF2B5EF4-FFF2-40B4-BE49-F238E27FC236}">
              <a16:creationId xmlns:a16="http://schemas.microsoft.com/office/drawing/2014/main" id="{B155A6CF-A986-43C2-8F36-5D8F108108C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6" name="Text Box 1037">
          <a:extLst>
            <a:ext uri="{FF2B5EF4-FFF2-40B4-BE49-F238E27FC236}">
              <a16:creationId xmlns:a16="http://schemas.microsoft.com/office/drawing/2014/main" id="{1B530160-9761-49FC-885F-24EE322B2AA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7" name="Text Box 1039">
          <a:extLst>
            <a:ext uri="{FF2B5EF4-FFF2-40B4-BE49-F238E27FC236}">
              <a16:creationId xmlns:a16="http://schemas.microsoft.com/office/drawing/2014/main" id="{6872DDEA-B4EE-49DE-A9B7-DA4E7EF4870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8" name="Text Box 1040">
          <a:extLst>
            <a:ext uri="{FF2B5EF4-FFF2-40B4-BE49-F238E27FC236}">
              <a16:creationId xmlns:a16="http://schemas.microsoft.com/office/drawing/2014/main" id="{9DE44229-CFD1-417B-B2BB-6CF6A4756AD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9" name="Text Box 1041">
          <a:extLst>
            <a:ext uri="{FF2B5EF4-FFF2-40B4-BE49-F238E27FC236}">
              <a16:creationId xmlns:a16="http://schemas.microsoft.com/office/drawing/2014/main" id="{D69EFDC2-CBC4-4F35-854A-D4AD1F65548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0" name="Text Box 1043">
          <a:extLst>
            <a:ext uri="{FF2B5EF4-FFF2-40B4-BE49-F238E27FC236}">
              <a16:creationId xmlns:a16="http://schemas.microsoft.com/office/drawing/2014/main" id="{5190E938-DE55-4EEC-943B-C7A34EC8A88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1" name="Text Box 1044">
          <a:extLst>
            <a:ext uri="{FF2B5EF4-FFF2-40B4-BE49-F238E27FC236}">
              <a16:creationId xmlns:a16="http://schemas.microsoft.com/office/drawing/2014/main" id="{0002A876-EE35-491B-BDE1-FC096CD510C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2" name="Text Box 1045">
          <a:extLst>
            <a:ext uri="{FF2B5EF4-FFF2-40B4-BE49-F238E27FC236}">
              <a16:creationId xmlns:a16="http://schemas.microsoft.com/office/drawing/2014/main" id="{2076AFAF-60CA-40B3-B994-397BF2AE06D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3" name="Text Box 1047">
          <a:extLst>
            <a:ext uri="{FF2B5EF4-FFF2-40B4-BE49-F238E27FC236}">
              <a16:creationId xmlns:a16="http://schemas.microsoft.com/office/drawing/2014/main" id="{43DAA873-E874-4A31-9AE4-1F9AA870BCD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4" name="Text Box 1048">
          <a:extLst>
            <a:ext uri="{FF2B5EF4-FFF2-40B4-BE49-F238E27FC236}">
              <a16:creationId xmlns:a16="http://schemas.microsoft.com/office/drawing/2014/main" id="{FE476C54-F8D4-4BA4-BB54-C8E3F838C6C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5" name="Text Box 1049">
          <a:extLst>
            <a:ext uri="{FF2B5EF4-FFF2-40B4-BE49-F238E27FC236}">
              <a16:creationId xmlns:a16="http://schemas.microsoft.com/office/drawing/2014/main" id="{5382771B-5032-4087-AC57-5DF9B824CF9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6" name="Text Box 1050">
          <a:extLst>
            <a:ext uri="{FF2B5EF4-FFF2-40B4-BE49-F238E27FC236}">
              <a16:creationId xmlns:a16="http://schemas.microsoft.com/office/drawing/2014/main" id="{7D014B33-D6EA-4188-BCCA-C760BC96D8E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7" name="Text Box 1051">
          <a:extLst>
            <a:ext uri="{FF2B5EF4-FFF2-40B4-BE49-F238E27FC236}">
              <a16:creationId xmlns:a16="http://schemas.microsoft.com/office/drawing/2014/main" id="{7739361A-B1A5-4542-A016-1C7E874421E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8" name="Text Box 1052">
          <a:extLst>
            <a:ext uri="{FF2B5EF4-FFF2-40B4-BE49-F238E27FC236}">
              <a16:creationId xmlns:a16="http://schemas.microsoft.com/office/drawing/2014/main" id="{5909FDFC-8A8F-4DF6-A24E-88AFA4A8F6B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9" name="Text Box 1054">
          <a:extLst>
            <a:ext uri="{FF2B5EF4-FFF2-40B4-BE49-F238E27FC236}">
              <a16:creationId xmlns:a16="http://schemas.microsoft.com/office/drawing/2014/main" id="{037DDF9E-14CE-48A3-9F21-FE1E1FA06D5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0" name="Text Box 1055">
          <a:extLst>
            <a:ext uri="{FF2B5EF4-FFF2-40B4-BE49-F238E27FC236}">
              <a16:creationId xmlns:a16="http://schemas.microsoft.com/office/drawing/2014/main" id="{F28F8697-7D1B-4C28-93A6-2FA55DCB2F2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1" name="Text Box 1056">
          <a:extLst>
            <a:ext uri="{FF2B5EF4-FFF2-40B4-BE49-F238E27FC236}">
              <a16:creationId xmlns:a16="http://schemas.microsoft.com/office/drawing/2014/main" id="{040C590C-CC4C-45BD-A27C-261E25B079A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2" name="Text Box 1058">
          <a:extLst>
            <a:ext uri="{FF2B5EF4-FFF2-40B4-BE49-F238E27FC236}">
              <a16:creationId xmlns:a16="http://schemas.microsoft.com/office/drawing/2014/main" id="{BD72032A-08BE-499D-AE39-E8308C2E853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3" name="Text Box 1059">
          <a:extLst>
            <a:ext uri="{FF2B5EF4-FFF2-40B4-BE49-F238E27FC236}">
              <a16:creationId xmlns:a16="http://schemas.microsoft.com/office/drawing/2014/main" id="{A1B667B6-EA76-4013-8D6A-63FAFC4615D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4" name="Text Box 1060">
          <a:extLst>
            <a:ext uri="{FF2B5EF4-FFF2-40B4-BE49-F238E27FC236}">
              <a16:creationId xmlns:a16="http://schemas.microsoft.com/office/drawing/2014/main" id="{F1C98755-DEB7-451A-A9CC-8109AEDC7BC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5" name="Text Box 1061">
          <a:extLst>
            <a:ext uri="{FF2B5EF4-FFF2-40B4-BE49-F238E27FC236}">
              <a16:creationId xmlns:a16="http://schemas.microsoft.com/office/drawing/2014/main" id="{BF64EB28-4006-4575-BEA3-3513F1514C0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6" name="Text Box 1062">
          <a:extLst>
            <a:ext uri="{FF2B5EF4-FFF2-40B4-BE49-F238E27FC236}">
              <a16:creationId xmlns:a16="http://schemas.microsoft.com/office/drawing/2014/main" id="{02B34CAF-22C6-4558-9329-C87518ED8DA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7" name="Text Box 1063">
          <a:extLst>
            <a:ext uri="{FF2B5EF4-FFF2-40B4-BE49-F238E27FC236}">
              <a16:creationId xmlns:a16="http://schemas.microsoft.com/office/drawing/2014/main" id="{6DE7CE5F-B1CA-4EE0-AC50-6766A6823FD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8" name="Text Box 1064">
          <a:extLst>
            <a:ext uri="{FF2B5EF4-FFF2-40B4-BE49-F238E27FC236}">
              <a16:creationId xmlns:a16="http://schemas.microsoft.com/office/drawing/2014/main" id="{060C7960-1275-435C-8387-EF5D1C94C68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9" name="Text Box 1065">
          <a:extLst>
            <a:ext uri="{FF2B5EF4-FFF2-40B4-BE49-F238E27FC236}">
              <a16:creationId xmlns:a16="http://schemas.microsoft.com/office/drawing/2014/main" id="{D1CD1D3C-1707-405C-8762-8D8C56D39C9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0" name="Text Box 1066">
          <a:extLst>
            <a:ext uri="{FF2B5EF4-FFF2-40B4-BE49-F238E27FC236}">
              <a16:creationId xmlns:a16="http://schemas.microsoft.com/office/drawing/2014/main" id="{82F075DE-8226-41D2-85CC-AC3ECF63BA6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0</xdr:colOff>
      <xdr:row>10</xdr:row>
      <xdr:rowOff>342900</xdr:rowOff>
    </xdr:from>
    <xdr:to>
      <xdr:col>1</xdr:col>
      <xdr:colOff>0</xdr:colOff>
      <xdr:row>11</xdr:row>
      <xdr:rowOff>0</xdr:rowOff>
    </xdr:to>
    <xdr:sp macro="" textlink="">
      <xdr:nvSpPr>
        <xdr:cNvPr id="71" name="Line 2">
          <a:extLst>
            <a:ext uri="{FF2B5EF4-FFF2-40B4-BE49-F238E27FC236}">
              <a16:creationId xmlns:a16="http://schemas.microsoft.com/office/drawing/2014/main" id="{076234C5-B441-4850-AA44-09D0DBE0876D}"/>
            </a:ext>
          </a:extLst>
        </xdr:cNvPr>
        <xdr:cNvSpPr>
          <a:spLocks noChangeShapeType="1"/>
        </xdr:cNvSpPr>
      </xdr:nvSpPr>
      <xdr:spPr>
        <a:xfrm>
          <a:off x="2025650" y="271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0</xdr:colOff>
      <xdr:row>6</xdr:row>
      <xdr:rowOff>0</xdr:rowOff>
    </xdr:from>
    <xdr:ext cx="88900" cy="3135086"/>
    <xdr:sp macro="" textlink="">
      <xdr:nvSpPr>
        <xdr:cNvPr id="72" name="Text Box 1652">
          <a:extLst>
            <a:ext uri="{FF2B5EF4-FFF2-40B4-BE49-F238E27FC236}">
              <a16:creationId xmlns:a16="http://schemas.microsoft.com/office/drawing/2014/main" id="{B25F3F28-4997-4400-B5C5-4DDF8A71BF04}"/>
            </a:ext>
          </a:extLst>
        </xdr:cNvPr>
        <xdr:cNvSpPr txBox="1">
          <a:spLocks noChangeArrowheads="1"/>
        </xdr:cNvSpPr>
      </xdr:nvSpPr>
      <xdr:spPr>
        <a:xfrm>
          <a:off x="2025650" y="1308100"/>
          <a:ext cx="88900" cy="3135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88900" cy="3135086"/>
    <xdr:sp macro="" textlink="">
      <xdr:nvSpPr>
        <xdr:cNvPr id="73" name="Text Box 1653">
          <a:extLst>
            <a:ext uri="{FF2B5EF4-FFF2-40B4-BE49-F238E27FC236}">
              <a16:creationId xmlns:a16="http://schemas.microsoft.com/office/drawing/2014/main" id="{F13A550A-4A72-4CD9-A43A-A5103C738D7B}"/>
            </a:ext>
          </a:extLst>
        </xdr:cNvPr>
        <xdr:cNvSpPr txBox="1">
          <a:spLocks noChangeArrowheads="1"/>
        </xdr:cNvSpPr>
      </xdr:nvSpPr>
      <xdr:spPr>
        <a:xfrm>
          <a:off x="2025650" y="1308100"/>
          <a:ext cx="88900" cy="3135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4" name="Text Box 1031">
          <a:extLst>
            <a:ext uri="{FF2B5EF4-FFF2-40B4-BE49-F238E27FC236}">
              <a16:creationId xmlns:a16="http://schemas.microsoft.com/office/drawing/2014/main" id="{77EE2B3F-31E1-45CF-B55C-52B45DFFC53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5" name="Text Box 1032">
          <a:extLst>
            <a:ext uri="{FF2B5EF4-FFF2-40B4-BE49-F238E27FC236}">
              <a16:creationId xmlns:a16="http://schemas.microsoft.com/office/drawing/2014/main" id="{26DB4B68-148E-4208-8155-6162BE91BD1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6" name="Text Box 1033">
          <a:extLst>
            <a:ext uri="{FF2B5EF4-FFF2-40B4-BE49-F238E27FC236}">
              <a16:creationId xmlns:a16="http://schemas.microsoft.com/office/drawing/2014/main" id="{18A99F62-936C-450E-A43A-4C3B6782F41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7" name="Text Box 1035">
          <a:extLst>
            <a:ext uri="{FF2B5EF4-FFF2-40B4-BE49-F238E27FC236}">
              <a16:creationId xmlns:a16="http://schemas.microsoft.com/office/drawing/2014/main" id="{C26CEF4C-0B37-48A4-B7AF-EFDECB78768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8" name="Text Box 1036">
          <a:extLst>
            <a:ext uri="{FF2B5EF4-FFF2-40B4-BE49-F238E27FC236}">
              <a16:creationId xmlns:a16="http://schemas.microsoft.com/office/drawing/2014/main" id="{9824D2A8-A24E-4272-8AD9-695CB4FDA2F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9" name="Text Box 1037">
          <a:extLst>
            <a:ext uri="{FF2B5EF4-FFF2-40B4-BE49-F238E27FC236}">
              <a16:creationId xmlns:a16="http://schemas.microsoft.com/office/drawing/2014/main" id="{AF0D4EBF-8BA8-4665-8BC9-C91E80A0C0E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80" name="Text Box 1039">
          <a:extLst>
            <a:ext uri="{FF2B5EF4-FFF2-40B4-BE49-F238E27FC236}">
              <a16:creationId xmlns:a16="http://schemas.microsoft.com/office/drawing/2014/main" id="{412874DD-0E1D-4663-9916-B7C35483A5E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81" name="Text Box 1040">
          <a:extLst>
            <a:ext uri="{FF2B5EF4-FFF2-40B4-BE49-F238E27FC236}">
              <a16:creationId xmlns:a16="http://schemas.microsoft.com/office/drawing/2014/main" id="{1B0E706D-CE3F-478A-86ED-F9D51B3D58F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82" name="Text Box 1041">
          <a:extLst>
            <a:ext uri="{FF2B5EF4-FFF2-40B4-BE49-F238E27FC236}">
              <a16:creationId xmlns:a16="http://schemas.microsoft.com/office/drawing/2014/main" id="{892A1C34-ADA8-467C-8A1F-09466C601B5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83" name="Text Box 1043">
          <a:extLst>
            <a:ext uri="{FF2B5EF4-FFF2-40B4-BE49-F238E27FC236}">
              <a16:creationId xmlns:a16="http://schemas.microsoft.com/office/drawing/2014/main" id="{872DC16A-B3ED-468F-BB2B-180A4D0E00D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84" name="Text Box 1044">
          <a:extLst>
            <a:ext uri="{FF2B5EF4-FFF2-40B4-BE49-F238E27FC236}">
              <a16:creationId xmlns:a16="http://schemas.microsoft.com/office/drawing/2014/main" id="{9E55FFFE-07D3-44DF-A771-A237EF8201C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85" name="Text Box 1045">
          <a:extLst>
            <a:ext uri="{FF2B5EF4-FFF2-40B4-BE49-F238E27FC236}">
              <a16:creationId xmlns:a16="http://schemas.microsoft.com/office/drawing/2014/main" id="{4109F8FF-9D9D-4E12-BE42-85C5C84CAB5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86" name="Text Box 1047">
          <a:extLst>
            <a:ext uri="{FF2B5EF4-FFF2-40B4-BE49-F238E27FC236}">
              <a16:creationId xmlns:a16="http://schemas.microsoft.com/office/drawing/2014/main" id="{6C0E38DD-3D57-4600-A8CB-DFFFC3A3CE1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87" name="Text Box 1048">
          <a:extLst>
            <a:ext uri="{FF2B5EF4-FFF2-40B4-BE49-F238E27FC236}">
              <a16:creationId xmlns:a16="http://schemas.microsoft.com/office/drawing/2014/main" id="{C99F659F-6BEB-4C5D-8206-3531981457A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88" name="Text Box 1049">
          <a:extLst>
            <a:ext uri="{FF2B5EF4-FFF2-40B4-BE49-F238E27FC236}">
              <a16:creationId xmlns:a16="http://schemas.microsoft.com/office/drawing/2014/main" id="{B7E30598-7F73-4F94-ADA9-403B4125596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89" name="Text Box 1050">
          <a:extLst>
            <a:ext uri="{FF2B5EF4-FFF2-40B4-BE49-F238E27FC236}">
              <a16:creationId xmlns:a16="http://schemas.microsoft.com/office/drawing/2014/main" id="{13EF7666-C3A0-443E-9921-DE74B6BDEF0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90" name="Text Box 1051">
          <a:extLst>
            <a:ext uri="{FF2B5EF4-FFF2-40B4-BE49-F238E27FC236}">
              <a16:creationId xmlns:a16="http://schemas.microsoft.com/office/drawing/2014/main" id="{CD6222C1-741B-4537-937A-68EE01CD6C4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91" name="Text Box 1052">
          <a:extLst>
            <a:ext uri="{FF2B5EF4-FFF2-40B4-BE49-F238E27FC236}">
              <a16:creationId xmlns:a16="http://schemas.microsoft.com/office/drawing/2014/main" id="{867B0FC6-9DBD-48ED-BED1-F12025F0686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92" name="Text Box 1054">
          <a:extLst>
            <a:ext uri="{FF2B5EF4-FFF2-40B4-BE49-F238E27FC236}">
              <a16:creationId xmlns:a16="http://schemas.microsoft.com/office/drawing/2014/main" id="{623A19CD-986C-491B-BEB4-ECC723F58D6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93" name="Text Box 1055">
          <a:extLst>
            <a:ext uri="{FF2B5EF4-FFF2-40B4-BE49-F238E27FC236}">
              <a16:creationId xmlns:a16="http://schemas.microsoft.com/office/drawing/2014/main" id="{FDC58A1B-F73A-4ED6-BD26-E1390F17F46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94" name="Text Box 1056">
          <a:extLst>
            <a:ext uri="{FF2B5EF4-FFF2-40B4-BE49-F238E27FC236}">
              <a16:creationId xmlns:a16="http://schemas.microsoft.com/office/drawing/2014/main" id="{10D595EC-8AA3-446C-B080-2CE7367C6C7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95" name="Text Box 1058">
          <a:extLst>
            <a:ext uri="{FF2B5EF4-FFF2-40B4-BE49-F238E27FC236}">
              <a16:creationId xmlns:a16="http://schemas.microsoft.com/office/drawing/2014/main" id="{33DABECF-FB70-4E31-B1DC-98D203611DC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96" name="Text Box 1059">
          <a:extLst>
            <a:ext uri="{FF2B5EF4-FFF2-40B4-BE49-F238E27FC236}">
              <a16:creationId xmlns:a16="http://schemas.microsoft.com/office/drawing/2014/main" id="{FC48605B-5652-41EE-995D-E51287F5EB3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97" name="Text Box 1060">
          <a:extLst>
            <a:ext uri="{FF2B5EF4-FFF2-40B4-BE49-F238E27FC236}">
              <a16:creationId xmlns:a16="http://schemas.microsoft.com/office/drawing/2014/main" id="{CAE507D1-D609-492E-9EED-32D48ABEFAA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98" name="Text Box 1061">
          <a:extLst>
            <a:ext uri="{FF2B5EF4-FFF2-40B4-BE49-F238E27FC236}">
              <a16:creationId xmlns:a16="http://schemas.microsoft.com/office/drawing/2014/main" id="{FD11B9FC-55DC-46C1-8CE4-B1222F069D8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99" name="Text Box 1062">
          <a:extLst>
            <a:ext uri="{FF2B5EF4-FFF2-40B4-BE49-F238E27FC236}">
              <a16:creationId xmlns:a16="http://schemas.microsoft.com/office/drawing/2014/main" id="{EE29A001-3C1F-4F7B-97F3-3941BC7C4F0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100" name="Text Box 1063">
          <a:extLst>
            <a:ext uri="{FF2B5EF4-FFF2-40B4-BE49-F238E27FC236}">
              <a16:creationId xmlns:a16="http://schemas.microsoft.com/office/drawing/2014/main" id="{872F596B-0F0B-430B-A930-D6368C704AB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101" name="Text Box 1064">
          <a:extLst>
            <a:ext uri="{FF2B5EF4-FFF2-40B4-BE49-F238E27FC236}">
              <a16:creationId xmlns:a16="http://schemas.microsoft.com/office/drawing/2014/main" id="{F1D4A42C-90F0-4E6C-AF28-D08C2832183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102" name="Text Box 1065">
          <a:extLst>
            <a:ext uri="{FF2B5EF4-FFF2-40B4-BE49-F238E27FC236}">
              <a16:creationId xmlns:a16="http://schemas.microsoft.com/office/drawing/2014/main" id="{AE4A77A0-5F16-4BC6-891E-664DC17A885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103" name="Text Box 1066">
          <a:extLst>
            <a:ext uri="{FF2B5EF4-FFF2-40B4-BE49-F238E27FC236}">
              <a16:creationId xmlns:a16="http://schemas.microsoft.com/office/drawing/2014/main" id="{072DE78B-FB60-4618-82B3-066E7469020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88900" cy="4152900"/>
    <xdr:sp macro="" textlink="">
      <xdr:nvSpPr>
        <xdr:cNvPr id="104" name="Text Box 1652">
          <a:extLst>
            <a:ext uri="{FF2B5EF4-FFF2-40B4-BE49-F238E27FC236}">
              <a16:creationId xmlns:a16="http://schemas.microsoft.com/office/drawing/2014/main" id="{4F2FF5DD-48E9-45F0-B401-D05AED801756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88900" cy="415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88900" cy="4152900"/>
    <xdr:sp macro="" textlink="">
      <xdr:nvSpPr>
        <xdr:cNvPr id="105" name="Text Box 1653">
          <a:extLst>
            <a:ext uri="{FF2B5EF4-FFF2-40B4-BE49-F238E27FC236}">
              <a16:creationId xmlns:a16="http://schemas.microsoft.com/office/drawing/2014/main" id="{72673928-39F3-4F6D-9032-493C4C7FE791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88900" cy="415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06" name="Text Box 1031">
          <a:extLst>
            <a:ext uri="{FF2B5EF4-FFF2-40B4-BE49-F238E27FC236}">
              <a16:creationId xmlns:a16="http://schemas.microsoft.com/office/drawing/2014/main" id="{66B819C7-79E5-4CA4-A34B-C5F111505C1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07" name="Text Box 1032">
          <a:extLst>
            <a:ext uri="{FF2B5EF4-FFF2-40B4-BE49-F238E27FC236}">
              <a16:creationId xmlns:a16="http://schemas.microsoft.com/office/drawing/2014/main" id="{62CF574C-A1F3-425E-A1D7-C02AC23A9AE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08" name="Text Box 1033">
          <a:extLst>
            <a:ext uri="{FF2B5EF4-FFF2-40B4-BE49-F238E27FC236}">
              <a16:creationId xmlns:a16="http://schemas.microsoft.com/office/drawing/2014/main" id="{0E44C96E-83CF-49AD-82EC-7027065F954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09" name="Text Box 1035">
          <a:extLst>
            <a:ext uri="{FF2B5EF4-FFF2-40B4-BE49-F238E27FC236}">
              <a16:creationId xmlns:a16="http://schemas.microsoft.com/office/drawing/2014/main" id="{3030E5AF-4E14-47C5-9613-EB923BB25E6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10" name="Text Box 1036">
          <a:extLst>
            <a:ext uri="{FF2B5EF4-FFF2-40B4-BE49-F238E27FC236}">
              <a16:creationId xmlns:a16="http://schemas.microsoft.com/office/drawing/2014/main" id="{C1DC6A7F-5295-44CC-AB8D-01029D0AA0B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11" name="Text Box 1037">
          <a:extLst>
            <a:ext uri="{FF2B5EF4-FFF2-40B4-BE49-F238E27FC236}">
              <a16:creationId xmlns:a16="http://schemas.microsoft.com/office/drawing/2014/main" id="{388B601A-FE87-4769-9DA0-872D5C2A800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12" name="Text Box 1039">
          <a:extLst>
            <a:ext uri="{FF2B5EF4-FFF2-40B4-BE49-F238E27FC236}">
              <a16:creationId xmlns:a16="http://schemas.microsoft.com/office/drawing/2014/main" id="{1E45C619-3C36-4412-8192-17597B92BC6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13" name="Text Box 1040">
          <a:extLst>
            <a:ext uri="{FF2B5EF4-FFF2-40B4-BE49-F238E27FC236}">
              <a16:creationId xmlns:a16="http://schemas.microsoft.com/office/drawing/2014/main" id="{815ACD7C-454F-43D2-80FD-3379F974FCD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14" name="Text Box 1041">
          <a:extLst>
            <a:ext uri="{FF2B5EF4-FFF2-40B4-BE49-F238E27FC236}">
              <a16:creationId xmlns:a16="http://schemas.microsoft.com/office/drawing/2014/main" id="{AF4E27C0-6DFD-4907-9217-BE85A3275E5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15" name="Text Box 1043">
          <a:extLst>
            <a:ext uri="{FF2B5EF4-FFF2-40B4-BE49-F238E27FC236}">
              <a16:creationId xmlns:a16="http://schemas.microsoft.com/office/drawing/2014/main" id="{EE8C4841-4E1C-4F19-B4A0-FAE3C398211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16" name="Text Box 1044">
          <a:extLst>
            <a:ext uri="{FF2B5EF4-FFF2-40B4-BE49-F238E27FC236}">
              <a16:creationId xmlns:a16="http://schemas.microsoft.com/office/drawing/2014/main" id="{76302D09-291D-4F75-8FA9-5895758C2A5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17" name="Text Box 1045">
          <a:extLst>
            <a:ext uri="{FF2B5EF4-FFF2-40B4-BE49-F238E27FC236}">
              <a16:creationId xmlns:a16="http://schemas.microsoft.com/office/drawing/2014/main" id="{6185ADB7-F299-47BD-A890-78007D08845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18" name="Text Box 1047">
          <a:extLst>
            <a:ext uri="{FF2B5EF4-FFF2-40B4-BE49-F238E27FC236}">
              <a16:creationId xmlns:a16="http://schemas.microsoft.com/office/drawing/2014/main" id="{186A5FD9-810D-4B08-ADE5-A84B13332C8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19" name="Text Box 1048">
          <a:extLst>
            <a:ext uri="{FF2B5EF4-FFF2-40B4-BE49-F238E27FC236}">
              <a16:creationId xmlns:a16="http://schemas.microsoft.com/office/drawing/2014/main" id="{D0DC6400-47BE-4765-AC67-EC4F9D4A972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20" name="Text Box 1049">
          <a:extLst>
            <a:ext uri="{FF2B5EF4-FFF2-40B4-BE49-F238E27FC236}">
              <a16:creationId xmlns:a16="http://schemas.microsoft.com/office/drawing/2014/main" id="{A63BCC03-3E89-47C2-BC13-5BBCD03922A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21" name="Text Box 1050">
          <a:extLst>
            <a:ext uri="{FF2B5EF4-FFF2-40B4-BE49-F238E27FC236}">
              <a16:creationId xmlns:a16="http://schemas.microsoft.com/office/drawing/2014/main" id="{2F680843-921F-4B0B-AB63-9887A3B1412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22" name="Text Box 1051">
          <a:extLst>
            <a:ext uri="{FF2B5EF4-FFF2-40B4-BE49-F238E27FC236}">
              <a16:creationId xmlns:a16="http://schemas.microsoft.com/office/drawing/2014/main" id="{9B9F0E7B-724C-4DDC-AF40-83E98C59695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23" name="Text Box 1052">
          <a:extLst>
            <a:ext uri="{FF2B5EF4-FFF2-40B4-BE49-F238E27FC236}">
              <a16:creationId xmlns:a16="http://schemas.microsoft.com/office/drawing/2014/main" id="{B6069075-A02A-446F-A3E7-31E89B342AC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24" name="Text Box 1054">
          <a:extLst>
            <a:ext uri="{FF2B5EF4-FFF2-40B4-BE49-F238E27FC236}">
              <a16:creationId xmlns:a16="http://schemas.microsoft.com/office/drawing/2014/main" id="{9B5E3E05-58D7-4D82-A2C8-4E4DF641E6B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25" name="Text Box 1055">
          <a:extLst>
            <a:ext uri="{FF2B5EF4-FFF2-40B4-BE49-F238E27FC236}">
              <a16:creationId xmlns:a16="http://schemas.microsoft.com/office/drawing/2014/main" id="{F4BE6D24-370A-4024-9559-D9945F11945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26" name="Text Box 1056">
          <a:extLst>
            <a:ext uri="{FF2B5EF4-FFF2-40B4-BE49-F238E27FC236}">
              <a16:creationId xmlns:a16="http://schemas.microsoft.com/office/drawing/2014/main" id="{85F4276F-74B5-4C97-9BAE-4C60883D12E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27" name="Text Box 1058">
          <a:extLst>
            <a:ext uri="{FF2B5EF4-FFF2-40B4-BE49-F238E27FC236}">
              <a16:creationId xmlns:a16="http://schemas.microsoft.com/office/drawing/2014/main" id="{3FE3BEFA-6DC3-44E2-B254-37CFC6F32CE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28" name="Text Box 1059">
          <a:extLst>
            <a:ext uri="{FF2B5EF4-FFF2-40B4-BE49-F238E27FC236}">
              <a16:creationId xmlns:a16="http://schemas.microsoft.com/office/drawing/2014/main" id="{8B55CD8F-8C7F-4645-97C5-362E8FDBF95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29" name="Text Box 1060">
          <a:extLst>
            <a:ext uri="{FF2B5EF4-FFF2-40B4-BE49-F238E27FC236}">
              <a16:creationId xmlns:a16="http://schemas.microsoft.com/office/drawing/2014/main" id="{1EC1115B-BD8C-463D-BF74-33ADB9D7163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30" name="Text Box 1061">
          <a:extLst>
            <a:ext uri="{FF2B5EF4-FFF2-40B4-BE49-F238E27FC236}">
              <a16:creationId xmlns:a16="http://schemas.microsoft.com/office/drawing/2014/main" id="{EA6C2593-F121-4D6D-85BA-B66CF6D2978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31" name="Text Box 1062">
          <a:extLst>
            <a:ext uri="{FF2B5EF4-FFF2-40B4-BE49-F238E27FC236}">
              <a16:creationId xmlns:a16="http://schemas.microsoft.com/office/drawing/2014/main" id="{2FE7089A-1473-459A-80FA-0AC11838944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32" name="Text Box 1063">
          <a:extLst>
            <a:ext uri="{FF2B5EF4-FFF2-40B4-BE49-F238E27FC236}">
              <a16:creationId xmlns:a16="http://schemas.microsoft.com/office/drawing/2014/main" id="{4B400A9F-F9DF-42B6-BCE7-FCDE636713D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33" name="Text Box 1064">
          <a:extLst>
            <a:ext uri="{FF2B5EF4-FFF2-40B4-BE49-F238E27FC236}">
              <a16:creationId xmlns:a16="http://schemas.microsoft.com/office/drawing/2014/main" id="{DEF55E96-D328-4B71-9D4C-B72B5FC5396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34" name="Text Box 1065">
          <a:extLst>
            <a:ext uri="{FF2B5EF4-FFF2-40B4-BE49-F238E27FC236}">
              <a16:creationId xmlns:a16="http://schemas.microsoft.com/office/drawing/2014/main" id="{C31076AB-9A69-466C-A577-0BD6B3CE4C1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135" name="Text Box 1066">
          <a:extLst>
            <a:ext uri="{FF2B5EF4-FFF2-40B4-BE49-F238E27FC236}">
              <a16:creationId xmlns:a16="http://schemas.microsoft.com/office/drawing/2014/main" id="{5B355AB9-AD3F-4A04-BB0F-842C51DDD53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36" name="Text Box 1031">
          <a:extLst>
            <a:ext uri="{FF2B5EF4-FFF2-40B4-BE49-F238E27FC236}">
              <a16:creationId xmlns:a16="http://schemas.microsoft.com/office/drawing/2014/main" id="{9E86410C-68E9-4642-91C4-4D18FF85A3A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37" name="Text Box 1032">
          <a:extLst>
            <a:ext uri="{FF2B5EF4-FFF2-40B4-BE49-F238E27FC236}">
              <a16:creationId xmlns:a16="http://schemas.microsoft.com/office/drawing/2014/main" id="{75DC1C33-0826-4BE2-9A4F-DB9F5A864F8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38" name="Text Box 1033">
          <a:extLst>
            <a:ext uri="{FF2B5EF4-FFF2-40B4-BE49-F238E27FC236}">
              <a16:creationId xmlns:a16="http://schemas.microsoft.com/office/drawing/2014/main" id="{1697A900-8EF6-433E-9B7F-AD0ACB04B96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39" name="Text Box 1035">
          <a:extLst>
            <a:ext uri="{FF2B5EF4-FFF2-40B4-BE49-F238E27FC236}">
              <a16:creationId xmlns:a16="http://schemas.microsoft.com/office/drawing/2014/main" id="{6F7C0630-0A6B-4B96-8A8A-5CD0195890E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40" name="Text Box 1036">
          <a:extLst>
            <a:ext uri="{FF2B5EF4-FFF2-40B4-BE49-F238E27FC236}">
              <a16:creationId xmlns:a16="http://schemas.microsoft.com/office/drawing/2014/main" id="{BA1536C6-D840-45DE-AE00-65050F32AF0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41" name="Text Box 1037">
          <a:extLst>
            <a:ext uri="{FF2B5EF4-FFF2-40B4-BE49-F238E27FC236}">
              <a16:creationId xmlns:a16="http://schemas.microsoft.com/office/drawing/2014/main" id="{CA6EC895-78D4-4D69-9435-DAC22070B2C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42" name="Text Box 1039">
          <a:extLst>
            <a:ext uri="{FF2B5EF4-FFF2-40B4-BE49-F238E27FC236}">
              <a16:creationId xmlns:a16="http://schemas.microsoft.com/office/drawing/2014/main" id="{E8AEE432-EA16-4DF7-9D6B-5D569C4777A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43" name="Text Box 1040">
          <a:extLst>
            <a:ext uri="{FF2B5EF4-FFF2-40B4-BE49-F238E27FC236}">
              <a16:creationId xmlns:a16="http://schemas.microsoft.com/office/drawing/2014/main" id="{277D28B7-228B-4D22-8F3A-FCB1C9CB866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44" name="Text Box 1041">
          <a:extLst>
            <a:ext uri="{FF2B5EF4-FFF2-40B4-BE49-F238E27FC236}">
              <a16:creationId xmlns:a16="http://schemas.microsoft.com/office/drawing/2014/main" id="{64EF05DE-CAD6-4D84-AB1D-559E2BE1480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45" name="Text Box 1043">
          <a:extLst>
            <a:ext uri="{FF2B5EF4-FFF2-40B4-BE49-F238E27FC236}">
              <a16:creationId xmlns:a16="http://schemas.microsoft.com/office/drawing/2014/main" id="{FB74D27E-1778-437E-A2E6-10342458FC4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46" name="Text Box 1044">
          <a:extLst>
            <a:ext uri="{FF2B5EF4-FFF2-40B4-BE49-F238E27FC236}">
              <a16:creationId xmlns:a16="http://schemas.microsoft.com/office/drawing/2014/main" id="{27E9917E-AF21-4A5F-9D3F-818335B3C86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47" name="Text Box 1045">
          <a:extLst>
            <a:ext uri="{FF2B5EF4-FFF2-40B4-BE49-F238E27FC236}">
              <a16:creationId xmlns:a16="http://schemas.microsoft.com/office/drawing/2014/main" id="{8EF0509A-B6D5-4B8D-868C-A5296DE7DC9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48" name="Text Box 1047">
          <a:extLst>
            <a:ext uri="{FF2B5EF4-FFF2-40B4-BE49-F238E27FC236}">
              <a16:creationId xmlns:a16="http://schemas.microsoft.com/office/drawing/2014/main" id="{1277B350-4A8F-45E3-A697-153674A6ECC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49" name="Text Box 1048">
          <a:extLst>
            <a:ext uri="{FF2B5EF4-FFF2-40B4-BE49-F238E27FC236}">
              <a16:creationId xmlns:a16="http://schemas.microsoft.com/office/drawing/2014/main" id="{B3FE6635-9DC4-4BCD-B6A3-9F6C164F854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50" name="Text Box 1049">
          <a:extLst>
            <a:ext uri="{FF2B5EF4-FFF2-40B4-BE49-F238E27FC236}">
              <a16:creationId xmlns:a16="http://schemas.microsoft.com/office/drawing/2014/main" id="{8F30D695-CCD2-4CD1-B452-E087A3643A1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51" name="Text Box 1050">
          <a:extLst>
            <a:ext uri="{FF2B5EF4-FFF2-40B4-BE49-F238E27FC236}">
              <a16:creationId xmlns:a16="http://schemas.microsoft.com/office/drawing/2014/main" id="{E8A1427D-FFAD-48A7-AA31-08D8187F958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52" name="Text Box 1051">
          <a:extLst>
            <a:ext uri="{FF2B5EF4-FFF2-40B4-BE49-F238E27FC236}">
              <a16:creationId xmlns:a16="http://schemas.microsoft.com/office/drawing/2014/main" id="{C3F5DED9-FC9A-4E6E-9F93-587CFBAB473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53" name="Text Box 1052">
          <a:extLst>
            <a:ext uri="{FF2B5EF4-FFF2-40B4-BE49-F238E27FC236}">
              <a16:creationId xmlns:a16="http://schemas.microsoft.com/office/drawing/2014/main" id="{987C2A78-2482-43C8-A74E-378B9A19234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54" name="Text Box 1054">
          <a:extLst>
            <a:ext uri="{FF2B5EF4-FFF2-40B4-BE49-F238E27FC236}">
              <a16:creationId xmlns:a16="http://schemas.microsoft.com/office/drawing/2014/main" id="{F45FA91F-A142-494B-9BDE-794F6F46173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55" name="Text Box 1055">
          <a:extLst>
            <a:ext uri="{FF2B5EF4-FFF2-40B4-BE49-F238E27FC236}">
              <a16:creationId xmlns:a16="http://schemas.microsoft.com/office/drawing/2014/main" id="{78CD1F31-DED1-4695-A07F-77DD47B5043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56" name="Text Box 1056">
          <a:extLst>
            <a:ext uri="{FF2B5EF4-FFF2-40B4-BE49-F238E27FC236}">
              <a16:creationId xmlns:a16="http://schemas.microsoft.com/office/drawing/2014/main" id="{43C7DFD3-CE25-4268-8839-7267C987A04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57" name="Text Box 1058">
          <a:extLst>
            <a:ext uri="{FF2B5EF4-FFF2-40B4-BE49-F238E27FC236}">
              <a16:creationId xmlns:a16="http://schemas.microsoft.com/office/drawing/2014/main" id="{77E16FEF-B27B-4113-A2FB-03D2745851A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58" name="Text Box 1059">
          <a:extLst>
            <a:ext uri="{FF2B5EF4-FFF2-40B4-BE49-F238E27FC236}">
              <a16:creationId xmlns:a16="http://schemas.microsoft.com/office/drawing/2014/main" id="{C51E6512-31C8-4F54-9FB7-E7E4160A6D6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59" name="Text Box 1060">
          <a:extLst>
            <a:ext uri="{FF2B5EF4-FFF2-40B4-BE49-F238E27FC236}">
              <a16:creationId xmlns:a16="http://schemas.microsoft.com/office/drawing/2014/main" id="{AF1CAB14-6902-40EE-A8BA-435C9B11CF2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60" name="Text Box 1061">
          <a:extLst>
            <a:ext uri="{FF2B5EF4-FFF2-40B4-BE49-F238E27FC236}">
              <a16:creationId xmlns:a16="http://schemas.microsoft.com/office/drawing/2014/main" id="{26B00E8E-98BD-4D51-814F-4A6D67AA458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61" name="Text Box 1062">
          <a:extLst>
            <a:ext uri="{FF2B5EF4-FFF2-40B4-BE49-F238E27FC236}">
              <a16:creationId xmlns:a16="http://schemas.microsoft.com/office/drawing/2014/main" id="{2ADAD044-7D50-43A1-B030-4D18718F18F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62" name="Text Box 1063">
          <a:extLst>
            <a:ext uri="{FF2B5EF4-FFF2-40B4-BE49-F238E27FC236}">
              <a16:creationId xmlns:a16="http://schemas.microsoft.com/office/drawing/2014/main" id="{2149D8EA-9ED6-4DAB-89F8-C61B885E8D3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63" name="Text Box 1064">
          <a:extLst>
            <a:ext uri="{FF2B5EF4-FFF2-40B4-BE49-F238E27FC236}">
              <a16:creationId xmlns:a16="http://schemas.microsoft.com/office/drawing/2014/main" id="{4CDB4786-0E20-4D9D-8FAE-3FC9017DE0F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64" name="Text Box 1065">
          <a:extLst>
            <a:ext uri="{FF2B5EF4-FFF2-40B4-BE49-F238E27FC236}">
              <a16:creationId xmlns:a16="http://schemas.microsoft.com/office/drawing/2014/main" id="{3ECEF6A1-1AD4-4F8F-B78D-95C681D81C0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165" name="Text Box 1066">
          <a:extLst>
            <a:ext uri="{FF2B5EF4-FFF2-40B4-BE49-F238E27FC236}">
              <a16:creationId xmlns:a16="http://schemas.microsoft.com/office/drawing/2014/main" id="{52565F2B-27D6-4A73-8650-D68E206D763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66" name="Text Box 1031">
          <a:extLst>
            <a:ext uri="{FF2B5EF4-FFF2-40B4-BE49-F238E27FC236}">
              <a16:creationId xmlns:a16="http://schemas.microsoft.com/office/drawing/2014/main" id="{6036EB0C-1DB7-46BB-A61B-3EBAA815FBB1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67" name="Text Box 1032">
          <a:extLst>
            <a:ext uri="{FF2B5EF4-FFF2-40B4-BE49-F238E27FC236}">
              <a16:creationId xmlns:a16="http://schemas.microsoft.com/office/drawing/2014/main" id="{08433BB8-A057-456E-A107-777A7C3F1FA9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68" name="Text Box 1033">
          <a:extLst>
            <a:ext uri="{FF2B5EF4-FFF2-40B4-BE49-F238E27FC236}">
              <a16:creationId xmlns:a16="http://schemas.microsoft.com/office/drawing/2014/main" id="{436C2534-5653-403E-9095-1433CEB8F66D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69" name="Text Box 1035">
          <a:extLst>
            <a:ext uri="{FF2B5EF4-FFF2-40B4-BE49-F238E27FC236}">
              <a16:creationId xmlns:a16="http://schemas.microsoft.com/office/drawing/2014/main" id="{98CF3958-CE0E-403F-8226-5AB279214AE4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70" name="Text Box 1036">
          <a:extLst>
            <a:ext uri="{FF2B5EF4-FFF2-40B4-BE49-F238E27FC236}">
              <a16:creationId xmlns:a16="http://schemas.microsoft.com/office/drawing/2014/main" id="{7AF705DD-2881-4D4A-9067-74423FF9BBD9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71" name="Text Box 1037">
          <a:extLst>
            <a:ext uri="{FF2B5EF4-FFF2-40B4-BE49-F238E27FC236}">
              <a16:creationId xmlns:a16="http://schemas.microsoft.com/office/drawing/2014/main" id="{C3FA4C1B-E875-410E-82E0-F7177B15FB39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72" name="Text Box 1039">
          <a:extLst>
            <a:ext uri="{FF2B5EF4-FFF2-40B4-BE49-F238E27FC236}">
              <a16:creationId xmlns:a16="http://schemas.microsoft.com/office/drawing/2014/main" id="{6D645E9D-42E6-44B9-837B-8545DF66A9B3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73" name="Text Box 1040">
          <a:extLst>
            <a:ext uri="{FF2B5EF4-FFF2-40B4-BE49-F238E27FC236}">
              <a16:creationId xmlns:a16="http://schemas.microsoft.com/office/drawing/2014/main" id="{E77F078F-ACE3-47DE-BD04-2CDC9D90D704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74" name="Text Box 1041">
          <a:extLst>
            <a:ext uri="{FF2B5EF4-FFF2-40B4-BE49-F238E27FC236}">
              <a16:creationId xmlns:a16="http://schemas.microsoft.com/office/drawing/2014/main" id="{3EAE46AF-7947-4AE9-81B8-DB941333B87E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75" name="Text Box 1043">
          <a:extLst>
            <a:ext uri="{FF2B5EF4-FFF2-40B4-BE49-F238E27FC236}">
              <a16:creationId xmlns:a16="http://schemas.microsoft.com/office/drawing/2014/main" id="{CF1FDB4E-B1B6-481D-AA05-329790B74387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76" name="Text Box 1044">
          <a:extLst>
            <a:ext uri="{FF2B5EF4-FFF2-40B4-BE49-F238E27FC236}">
              <a16:creationId xmlns:a16="http://schemas.microsoft.com/office/drawing/2014/main" id="{7786C0E7-6DDD-4CE6-BBB4-073D0CB25C02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77" name="Text Box 1045">
          <a:extLst>
            <a:ext uri="{FF2B5EF4-FFF2-40B4-BE49-F238E27FC236}">
              <a16:creationId xmlns:a16="http://schemas.microsoft.com/office/drawing/2014/main" id="{CAF5E065-292B-4249-9D72-61889BFC5F47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78" name="Text Box 1047">
          <a:extLst>
            <a:ext uri="{FF2B5EF4-FFF2-40B4-BE49-F238E27FC236}">
              <a16:creationId xmlns:a16="http://schemas.microsoft.com/office/drawing/2014/main" id="{535A0D16-1433-4AE9-872E-C4B405CD4862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79" name="Text Box 1048">
          <a:extLst>
            <a:ext uri="{FF2B5EF4-FFF2-40B4-BE49-F238E27FC236}">
              <a16:creationId xmlns:a16="http://schemas.microsoft.com/office/drawing/2014/main" id="{F75C21B3-FCD5-4C6D-BEFA-9E152512B533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80" name="Text Box 1049">
          <a:extLst>
            <a:ext uri="{FF2B5EF4-FFF2-40B4-BE49-F238E27FC236}">
              <a16:creationId xmlns:a16="http://schemas.microsoft.com/office/drawing/2014/main" id="{3EBA67A8-E239-422B-94F0-D24C6C766F75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81" name="Text Box 1050">
          <a:extLst>
            <a:ext uri="{FF2B5EF4-FFF2-40B4-BE49-F238E27FC236}">
              <a16:creationId xmlns:a16="http://schemas.microsoft.com/office/drawing/2014/main" id="{AA9647A8-2FBF-43BC-BA08-A581268AAE4F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82" name="Text Box 1051">
          <a:extLst>
            <a:ext uri="{FF2B5EF4-FFF2-40B4-BE49-F238E27FC236}">
              <a16:creationId xmlns:a16="http://schemas.microsoft.com/office/drawing/2014/main" id="{858BEA60-E0CF-48B0-9B31-1D76E9C78728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83" name="Text Box 1052">
          <a:extLst>
            <a:ext uri="{FF2B5EF4-FFF2-40B4-BE49-F238E27FC236}">
              <a16:creationId xmlns:a16="http://schemas.microsoft.com/office/drawing/2014/main" id="{8FB6478E-500E-4F25-9BBD-FF265164ADC0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84" name="Text Box 1054">
          <a:extLst>
            <a:ext uri="{FF2B5EF4-FFF2-40B4-BE49-F238E27FC236}">
              <a16:creationId xmlns:a16="http://schemas.microsoft.com/office/drawing/2014/main" id="{DB95D770-2E2E-49E4-B5A0-3DD6AEDAC7C5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85" name="Text Box 1055">
          <a:extLst>
            <a:ext uri="{FF2B5EF4-FFF2-40B4-BE49-F238E27FC236}">
              <a16:creationId xmlns:a16="http://schemas.microsoft.com/office/drawing/2014/main" id="{F75B80A3-067A-4D4E-B921-F421CE236038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86" name="Text Box 1056">
          <a:extLst>
            <a:ext uri="{FF2B5EF4-FFF2-40B4-BE49-F238E27FC236}">
              <a16:creationId xmlns:a16="http://schemas.microsoft.com/office/drawing/2014/main" id="{0B105F67-42CD-4C28-A2E0-DE8D665D2CC1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87" name="Text Box 1058">
          <a:extLst>
            <a:ext uri="{FF2B5EF4-FFF2-40B4-BE49-F238E27FC236}">
              <a16:creationId xmlns:a16="http://schemas.microsoft.com/office/drawing/2014/main" id="{17240EFD-71F9-4642-82BF-6420D68A489A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88" name="Text Box 1059">
          <a:extLst>
            <a:ext uri="{FF2B5EF4-FFF2-40B4-BE49-F238E27FC236}">
              <a16:creationId xmlns:a16="http://schemas.microsoft.com/office/drawing/2014/main" id="{FFB38348-524A-485A-9390-F35774EADBC3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89" name="Text Box 1060">
          <a:extLst>
            <a:ext uri="{FF2B5EF4-FFF2-40B4-BE49-F238E27FC236}">
              <a16:creationId xmlns:a16="http://schemas.microsoft.com/office/drawing/2014/main" id="{258D7903-6BA2-499D-BE51-C27CC57AEBC5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90" name="Text Box 1061">
          <a:extLst>
            <a:ext uri="{FF2B5EF4-FFF2-40B4-BE49-F238E27FC236}">
              <a16:creationId xmlns:a16="http://schemas.microsoft.com/office/drawing/2014/main" id="{41FF9610-F15E-4514-AE33-BD192612D958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91" name="Text Box 1062">
          <a:extLst>
            <a:ext uri="{FF2B5EF4-FFF2-40B4-BE49-F238E27FC236}">
              <a16:creationId xmlns:a16="http://schemas.microsoft.com/office/drawing/2014/main" id="{1787CBDD-1C82-44AD-9C19-E1FFBE2E45D5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92" name="Text Box 1063">
          <a:extLst>
            <a:ext uri="{FF2B5EF4-FFF2-40B4-BE49-F238E27FC236}">
              <a16:creationId xmlns:a16="http://schemas.microsoft.com/office/drawing/2014/main" id="{4B9AFAD5-0F54-4801-8307-D26018DA5EF1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93" name="Text Box 1064">
          <a:extLst>
            <a:ext uri="{FF2B5EF4-FFF2-40B4-BE49-F238E27FC236}">
              <a16:creationId xmlns:a16="http://schemas.microsoft.com/office/drawing/2014/main" id="{02713339-5523-4DCB-B211-47A6F02EB0E1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94" name="Text Box 1065">
          <a:extLst>
            <a:ext uri="{FF2B5EF4-FFF2-40B4-BE49-F238E27FC236}">
              <a16:creationId xmlns:a16="http://schemas.microsoft.com/office/drawing/2014/main" id="{32386977-217E-45D5-8F80-C77B3DC3F0DB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195" name="Text Box 1066">
          <a:extLst>
            <a:ext uri="{FF2B5EF4-FFF2-40B4-BE49-F238E27FC236}">
              <a16:creationId xmlns:a16="http://schemas.microsoft.com/office/drawing/2014/main" id="{25C923B5-D4A0-46BD-AA39-062D241F63F1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196" name="Text Box 1031">
          <a:extLst>
            <a:ext uri="{FF2B5EF4-FFF2-40B4-BE49-F238E27FC236}">
              <a16:creationId xmlns:a16="http://schemas.microsoft.com/office/drawing/2014/main" id="{3B946458-3471-4170-A23A-394057F7A1FC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197" name="Text Box 1032">
          <a:extLst>
            <a:ext uri="{FF2B5EF4-FFF2-40B4-BE49-F238E27FC236}">
              <a16:creationId xmlns:a16="http://schemas.microsoft.com/office/drawing/2014/main" id="{B07030C7-00F1-4AD4-B7C3-23AC440A0537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198" name="Text Box 1033">
          <a:extLst>
            <a:ext uri="{FF2B5EF4-FFF2-40B4-BE49-F238E27FC236}">
              <a16:creationId xmlns:a16="http://schemas.microsoft.com/office/drawing/2014/main" id="{3197FEC8-477C-4514-B015-9F368E281919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199" name="Text Box 1035">
          <a:extLst>
            <a:ext uri="{FF2B5EF4-FFF2-40B4-BE49-F238E27FC236}">
              <a16:creationId xmlns:a16="http://schemas.microsoft.com/office/drawing/2014/main" id="{35D7BF32-293F-4396-94DC-E6285554AB7F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00" name="Text Box 1036">
          <a:extLst>
            <a:ext uri="{FF2B5EF4-FFF2-40B4-BE49-F238E27FC236}">
              <a16:creationId xmlns:a16="http://schemas.microsoft.com/office/drawing/2014/main" id="{B80EA86B-6B67-4E35-B88E-28D2A3CF2701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01" name="Text Box 1037">
          <a:extLst>
            <a:ext uri="{FF2B5EF4-FFF2-40B4-BE49-F238E27FC236}">
              <a16:creationId xmlns:a16="http://schemas.microsoft.com/office/drawing/2014/main" id="{DA013704-77C4-43C6-87AD-34EEBFDA2E0B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02" name="Text Box 1039">
          <a:extLst>
            <a:ext uri="{FF2B5EF4-FFF2-40B4-BE49-F238E27FC236}">
              <a16:creationId xmlns:a16="http://schemas.microsoft.com/office/drawing/2014/main" id="{555799EB-970E-4385-9128-2E59761A8483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03" name="Text Box 1040">
          <a:extLst>
            <a:ext uri="{FF2B5EF4-FFF2-40B4-BE49-F238E27FC236}">
              <a16:creationId xmlns:a16="http://schemas.microsoft.com/office/drawing/2014/main" id="{A8E29A04-D905-4FF8-AA46-815E0B4B2B53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04" name="Text Box 1041">
          <a:extLst>
            <a:ext uri="{FF2B5EF4-FFF2-40B4-BE49-F238E27FC236}">
              <a16:creationId xmlns:a16="http://schemas.microsoft.com/office/drawing/2014/main" id="{89D4E85C-2586-4DB3-97BD-ED5553676A58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05" name="Text Box 1043">
          <a:extLst>
            <a:ext uri="{FF2B5EF4-FFF2-40B4-BE49-F238E27FC236}">
              <a16:creationId xmlns:a16="http://schemas.microsoft.com/office/drawing/2014/main" id="{64E7F614-4433-4F5C-8A36-1CD6E809AB4E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06" name="Text Box 1044">
          <a:extLst>
            <a:ext uri="{FF2B5EF4-FFF2-40B4-BE49-F238E27FC236}">
              <a16:creationId xmlns:a16="http://schemas.microsoft.com/office/drawing/2014/main" id="{A5C966C8-F3A2-4143-86DF-05811698ED8E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07" name="Text Box 1045">
          <a:extLst>
            <a:ext uri="{FF2B5EF4-FFF2-40B4-BE49-F238E27FC236}">
              <a16:creationId xmlns:a16="http://schemas.microsoft.com/office/drawing/2014/main" id="{FC67536C-033E-4029-93DB-6F8C6F556628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08" name="Text Box 1047">
          <a:extLst>
            <a:ext uri="{FF2B5EF4-FFF2-40B4-BE49-F238E27FC236}">
              <a16:creationId xmlns:a16="http://schemas.microsoft.com/office/drawing/2014/main" id="{07CE42B5-323D-4C2F-B87E-AB8461F95465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09" name="Text Box 1048">
          <a:extLst>
            <a:ext uri="{FF2B5EF4-FFF2-40B4-BE49-F238E27FC236}">
              <a16:creationId xmlns:a16="http://schemas.microsoft.com/office/drawing/2014/main" id="{9FE0BC84-0542-4B39-8C0B-26ED177D84B4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10" name="Text Box 1049">
          <a:extLst>
            <a:ext uri="{FF2B5EF4-FFF2-40B4-BE49-F238E27FC236}">
              <a16:creationId xmlns:a16="http://schemas.microsoft.com/office/drawing/2014/main" id="{DCBE2D5C-9528-4675-87EB-435E28B6C23C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11" name="Text Box 1050">
          <a:extLst>
            <a:ext uri="{FF2B5EF4-FFF2-40B4-BE49-F238E27FC236}">
              <a16:creationId xmlns:a16="http://schemas.microsoft.com/office/drawing/2014/main" id="{95B70D35-40A5-46CC-9121-375D94E05A09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12" name="Text Box 1051">
          <a:extLst>
            <a:ext uri="{FF2B5EF4-FFF2-40B4-BE49-F238E27FC236}">
              <a16:creationId xmlns:a16="http://schemas.microsoft.com/office/drawing/2014/main" id="{8A398B2D-C05F-437A-8F44-864979C93DC6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13" name="Text Box 1052">
          <a:extLst>
            <a:ext uri="{FF2B5EF4-FFF2-40B4-BE49-F238E27FC236}">
              <a16:creationId xmlns:a16="http://schemas.microsoft.com/office/drawing/2014/main" id="{79FF3610-2631-4C17-96A7-DBFBDD4ECDFA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14" name="Text Box 1054">
          <a:extLst>
            <a:ext uri="{FF2B5EF4-FFF2-40B4-BE49-F238E27FC236}">
              <a16:creationId xmlns:a16="http://schemas.microsoft.com/office/drawing/2014/main" id="{FE6582FD-99AE-4E4E-B4CE-73C9ECBB6E37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15" name="Text Box 1055">
          <a:extLst>
            <a:ext uri="{FF2B5EF4-FFF2-40B4-BE49-F238E27FC236}">
              <a16:creationId xmlns:a16="http://schemas.microsoft.com/office/drawing/2014/main" id="{FEF4A9A4-E985-465C-B780-3F4C5FD3CDBD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16" name="Text Box 1056">
          <a:extLst>
            <a:ext uri="{FF2B5EF4-FFF2-40B4-BE49-F238E27FC236}">
              <a16:creationId xmlns:a16="http://schemas.microsoft.com/office/drawing/2014/main" id="{E18079FD-FD84-43AC-9916-33F109FF6BA0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17" name="Text Box 1058">
          <a:extLst>
            <a:ext uri="{FF2B5EF4-FFF2-40B4-BE49-F238E27FC236}">
              <a16:creationId xmlns:a16="http://schemas.microsoft.com/office/drawing/2014/main" id="{757E2964-EA08-496F-9EBA-77BC41834770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18" name="Text Box 1059">
          <a:extLst>
            <a:ext uri="{FF2B5EF4-FFF2-40B4-BE49-F238E27FC236}">
              <a16:creationId xmlns:a16="http://schemas.microsoft.com/office/drawing/2014/main" id="{4F963B23-B4FE-4783-9D90-B0FB3705C162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19" name="Text Box 1060">
          <a:extLst>
            <a:ext uri="{FF2B5EF4-FFF2-40B4-BE49-F238E27FC236}">
              <a16:creationId xmlns:a16="http://schemas.microsoft.com/office/drawing/2014/main" id="{BC502412-594A-46A4-9645-754909D7A663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20" name="Text Box 1061">
          <a:extLst>
            <a:ext uri="{FF2B5EF4-FFF2-40B4-BE49-F238E27FC236}">
              <a16:creationId xmlns:a16="http://schemas.microsoft.com/office/drawing/2014/main" id="{638BE2B9-2AB6-45E8-9639-EF59579E7A52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21" name="Text Box 1062">
          <a:extLst>
            <a:ext uri="{FF2B5EF4-FFF2-40B4-BE49-F238E27FC236}">
              <a16:creationId xmlns:a16="http://schemas.microsoft.com/office/drawing/2014/main" id="{FB8A8889-7161-4686-A94F-187AC0387C7C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22" name="Text Box 1063">
          <a:extLst>
            <a:ext uri="{FF2B5EF4-FFF2-40B4-BE49-F238E27FC236}">
              <a16:creationId xmlns:a16="http://schemas.microsoft.com/office/drawing/2014/main" id="{60BFDAF0-C946-4B58-9FE0-C7EE9B5F3911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23" name="Text Box 1064">
          <a:extLst>
            <a:ext uri="{FF2B5EF4-FFF2-40B4-BE49-F238E27FC236}">
              <a16:creationId xmlns:a16="http://schemas.microsoft.com/office/drawing/2014/main" id="{CD93E2FE-E0AC-47B7-B597-0C7190086B06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24" name="Text Box 1065">
          <a:extLst>
            <a:ext uri="{FF2B5EF4-FFF2-40B4-BE49-F238E27FC236}">
              <a16:creationId xmlns:a16="http://schemas.microsoft.com/office/drawing/2014/main" id="{1A94A754-F2F8-4163-B212-C97A1F9BD9F6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225" name="Text Box 1066">
          <a:extLst>
            <a:ext uri="{FF2B5EF4-FFF2-40B4-BE49-F238E27FC236}">
              <a16:creationId xmlns:a16="http://schemas.microsoft.com/office/drawing/2014/main" id="{34B67A57-366C-4D3D-A6B6-BB86E1C4D333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1511300</xdr:colOff>
      <xdr:row>1</xdr:row>
      <xdr:rowOff>88900</xdr:rowOff>
    </xdr:from>
    <xdr:to>
      <xdr:col>1</xdr:col>
      <xdr:colOff>260350</xdr:colOff>
      <xdr:row>4</xdr:row>
      <xdr:rowOff>19050</xdr:rowOff>
    </xdr:to>
    <xdr:pic>
      <xdr:nvPicPr>
        <xdr:cNvPr id="226" name="Picture 148" descr="HKhk">
          <a:extLst>
            <a:ext uri="{FF2B5EF4-FFF2-40B4-BE49-F238E27FC236}">
              <a16:creationId xmlns:a16="http://schemas.microsoft.com/office/drawing/2014/main" id="{7561A71A-4505-4AB5-AA79-51460BA8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11300" y="266700"/>
          <a:ext cx="774700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</xdr:row>
      <xdr:rowOff>342900</xdr:rowOff>
    </xdr:from>
    <xdr:to>
      <xdr:col>1</xdr:col>
      <xdr:colOff>0</xdr:colOff>
      <xdr:row>11</xdr:row>
      <xdr:rowOff>0</xdr:rowOff>
    </xdr:to>
    <xdr:sp macro="" textlink="">
      <xdr:nvSpPr>
        <xdr:cNvPr id="227" name="Line 2">
          <a:extLst>
            <a:ext uri="{FF2B5EF4-FFF2-40B4-BE49-F238E27FC236}">
              <a16:creationId xmlns:a16="http://schemas.microsoft.com/office/drawing/2014/main" id="{02784AE3-47B2-49E5-8D0A-3A2A142F1F81}"/>
            </a:ext>
          </a:extLst>
        </xdr:cNvPr>
        <xdr:cNvSpPr>
          <a:spLocks noChangeShapeType="1"/>
        </xdr:cNvSpPr>
      </xdr:nvSpPr>
      <xdr:spPr>
        <a:xfrm>
          <a:off x="2025650" y="271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0</xdr:colOff>
      <xdr:row>0</xdr:row>
      <xdr:rowOff>0</xdr:rowOff>
    </xdr:from>
    <xdr:ext cx="95250" cy="5457674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139431FF-E4FD-441C-AAAB-EE8F10286014}"/>
            </a:ext>
          </a:extLst>
        </xdr:cNvPr>
        <xdr:cNvSpPr txBox="1">
          <a:spLocks noChangeArrowheads="1"/>
        </xdr:cNvSpPr>
      </xdr:nvSpPr>
      <xdr:spPr>
        <a:xfrm>
          <a:off x="2025650" y="0"/>
          <a:ext cx="95250" cy="545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457674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64950CF4-5B5F-4DEF-A4D3-FF58C84B4F54}"/>
            </a:ext>
          </a:extLst>
        </xdr:cNvPr>
        <xdr:cNvSpPr txBox="1">
          <a:spLocks noChangeArrowheads="1"/>
        </xdr:cNvSpPr>
      </xdr:nvSpPr>
      <xdr:spPr>
        <a:xfrm>
          <a:off x="2025650" y="0"/>
          <a:ext cx="95250" cy="545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425924"/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039A71C6-1BE0-4C93-8E66-B911C211AE85}"/>
            </a:ext>
          </a:extLst>
        </xdr:cNvPr>
        <xdr:cNvSpPr txBox="1">
          <a:spLocks noChangeArrowheads="1"/>
        </xdr:cNvSpPr>
      </xdr:nvSpPr>
      <xdr:spPr>
        <a:xfrm>
          <a:off x="2025650" y="0"/>
          <a:ext cx="95250" cy="542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95250" cy="5425924"/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id="{2CF41D85-2FBB-4941-BF76-5D6D95F2BD3A}"/>
            </a:ext>
          </a:extLst>
        </xdr:cNvPr>
        <xdr:cNvSpPr txBox="1">
          <a:spLocks noChangeArrowheads="1"/>
        </xdr:cNvSpPr>
      </xdr:nvSpPr>
      <xdr:spPr>
        <a:xfrm>
          <a:off x="2025650" y="0"/>
          <a:ext cx="95250" cy="542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0</xdr:colOff>
      <xdr:row>10</xdr:row>
      <xdr:rowOff>342900</xdr:rowOff>
    </xdr:from>
    <xdr:to>
      <xdr:col>1</xdr:col>
      <xdr:colOff>0</xdr:colOff>
      <xdr:row>11</xdr:row>
      <xdr:rowOff>0</xdr:rowOff>
    </xdr:to>
    <xdr:sp macro="" textlink="">
      <xdr:nvSpPr>
        <xdr:cNvPr id="232" name="Line 2">
          <a:extLst>
            <a:ext uri="{FF2B5EF4-FFF2-40B4-BE49-F238E27FC236}">
              <a16:creationId xmlns:a16="http://schemas.microsoft.com/office/drawing/2014/main" id="{CFFC17E0-C2EA-4210-BBC2-09FA899262C5}"/>
            </a:ext>
          </a:extLst>
        </xdr:cNvPr>
        <xdr:cNvSpPr>
          <a:spLocks noChangeShapeType="1"/>
        </xdr:cNvSpPr>
      </xdr:nvSpPr>
      <xdr:spPr>
        <a:xfrm>
          <a:off x="2025650" y="271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0</xdr:colOff>
      <xdr:row>0</xdr:row>
      <xdr:rowOff>0</xdr:rowOff>
    </xdr:from>
    <xdr:ext cx="88900" cy="4843235"/>
    <xdr:sp macro="" textlink="">
      <xdr:nvSpPr>
        <xdr:cNvPr id="233" name="Text Box 1652">
          <a:extLst>
            <a:ext uri="{FF2B5EF4-FFF2-40B4-BE49-F238E27FC236}">
              <a16:creationId xmlns:a16="http://schemas.microsoft.com/office/drawing/2014/main" id="{E1556C5D-909D-41A0-B476-183278BB34B7}"/>
            </a:ext>
          </a:extLst>
        </xdr:cNvPr>
        <xdr:cNvSpPr txBox="1">
          <a:spLocks noChangeArrowheads="1"/>
        </xdr:cNvSpPr>
      </xdr:nvSpPr>
      <xdr:spPr>
        <a:xfrm>
          <a:off x="2025650" y="0"/>
          <a:ext cx="88900" cy="4843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8900" cy="4843235"/>
    <xdr:sp macro="" textlink="">
      <xdr:nvSpPr>
        <xdr:cNvPr id="234" name="Text Box 1653">
          <a:extLst>
            <a:ext uri="{FF2B5EF4-FFF2-40B4-BE49-F238E27FC236}">
              <a16:creationId xmlns:a16="http://schemas.microsoft.com/office/drawing/2014/main" id="{00F8E29A-0523-447E-BA11-FE044C787A30}"/>
            </a:ext>
          </a:extLst>
        </xdr:cNvPr>
        <xdr:cNvSpPr txBox="1">
          <a:spLocks noChangeArrowheads="1"/>
        </xdr:cNvSpPr>
      </xdr:nvSpPr>
      <xdr:spPr>
        <a:xfrm>
          <a:off x="2025650" y="0"/>
          <a:ext cx="88900" cy="4843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35" name="Text Box 1031">
          <a:extLst>
            <a:ext uri="{FF2B5EF4-FFF2-40B4-BE49-F238E27FC236}">
              <a16:creationId xmlns:a16="http://schemas.microsoft.com/office/drawing/2014/main" id="{AF8B17E7-A362-440F-A20C-89D6056E554E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36" name="Text Box 1032">
          <a:extLst>
            <a:ext uri="{FF2B5EF4-FFF2-40B4-BE49-F238E27FC236}">
              <a16:creationId xmlns:a16="http://schemas.microsoft.com/office/drawing/2014/main" id="{D8A7266D-06A4-4646-9670-C66FB5FCE275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37" name="Text Box 1033">
          <a:extLst>
            <a:ext uri="{FF2B5EF4-FFF2-40B4-BE49-F238E27FC236}">
              <a16:creationId xmlns:a16="http://schemas.microsoft.com/office/drawing/2014/main" id="{CA8D91EA-3773-4E7A-9FEB-EC6BEC2EC04B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38" name="Text Box 1035">
          <a:extLst>
            <a:ext uri="{FF2B5EF4-FFF2-40B4-BE49-F238E27FC236}">
              <a16:creationId xmlns:a16="http://schemas.microsoft.com/office/drawing/2014/main" id="{8460AF27-8146-4B0E-A556-4B48F82D6829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39" name="Text Box 1036">
          <a:extLst>
            <a:ext uri="{FF2B5EF4-FFF2-40B4-BE49-F238E27FC236}">
              <a16:creationId xmlns:a16="http://schemas.microsoft.com/office/drawing/2014/main" id="{CF9DDE91-C9DA-4CB7-9493-B4AA2BAFC16F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40" name="Text Box 1037">
          <a:extLst>
            <a:ext uri="{FF2B5EF4-FFF2-40B4-BE49-F238E27FC236}">
              <a16:creationId xmlns:a16="http://schemas.microsoft.com/office/drawing/2014/main" id="{1824FEAF-F087-499F-AB42-3A34EE10FF83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41" name="Text Box 1039">
          <a:extLst>
            <a:ext uri="{FF2B5EF4-FFF2-40B4-BE49-F238E27FC236}">
              <a16:creationId xmlns:a16="http://schemas.microsoft.com/office/drawing/2014/main" id="{FCCAE63A-9974-4C02-BB53-01E8118DC02F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42" name="Text Box 1040">
          <a:extLst>
            <a:ext uri="{FF2B5EF4-FFF2-40B4-BE49-F238E27FC236}">
              <a16:creationId xmlns:a16="http://schemas.microsoft.com/office/drawing/2014/main" id="{8F21A252-0AB6-4E2C-B9A4-2F793159470C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43" name="Text Box 1041">
          <a:extLst>
            <a:ext uri="{FF2B5EF4-FFF2-40B4-BE49-F238E27FC236}">
              <a16:creationId xmlns:a16="http://schemas.microsoft.com/office/drawing/2014/main" id="{C0CC6D42-6D8A-45D2-A78B-43CB398E99DF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44" name="Text Box 1043">
          <a:extLst>
            <a:ext uri="{FF2B5EF4-FFF2-40B4-BE49-F238E27FC236}">
              <a16:creationId xmlns:a16="http://schemas.microsoft.com/office/drawing/2014/main" id="{1885D816-8233-4164-BC5D-A4322CAEC49C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45" name="Text Box 1044">
          <a:extLst>
            <a:ext uri="{FF2B5EF4-FFF2-40B4-BE49-F238E27FC236}">
              <a16:creationId xmlns:a16="http://schemas.microsoft.com/office/drawing/2014/main" id="{5D27E7EE-C28D-4187-BD95-5973E6BCD5DE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46" name="Text Box 1045">
          <a:extLst>
            <a:ext uri="{FF2B5EF4-FFF2-40B4-BE49-F238E27FC236}">
              <a16:creationId xmlns:a16="http://schemas.microsoft.com/office/drawing/2014/main" id="{D22F6D55-CDB1-4145-BEEC-8A6E1E82ED1B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47" name="Text Box 1047">
          <a:extLst>
            <a:ext uri="{FF2B5EF4-FFF2-40B4-BE49-F238E27FC236}">
              <a16:creationId xmlns:a16="http://schemas.microsoft.com/office/drawing/2014/main" id="{9441DFEB-AF6E-445B-944F-AD0E5D329649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48" name="Text Box 1048">
          <a:extLst>
            <a:ext uri="{FF2B5EF4-FFF2-40B4-BE49-F238E27FC236}">
              <a16:creationId xmlns:a16="http://schemas.microsoft.com/office/drawing/2014/main" id="{700DA4B0-C76E-416B-B9D2-76E133B75CC5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49" name="Text Box 1049">
          <a:extLst>
            <a:ext uri="{FF2B5EF4-FFF2-40B4-BE49-F238E27FC236}">
              <a16:creationId xmlns:a16="http://schemas.microsoft.com/office/drawing/2014/main" id="{CE8D5CAE-EED6-4CA0-8041-3A9FB2829405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50" name="Text Box 1050">
          <a:extLst>
            <a:ext uri="{FF2B5EF4-FFF2-40B4-BE49-F238E27FC236}">
              <a16:creationId xmlns:a16="http://schemas.microsoft.com/office/drawing/2014/main" id="{487D82B8-9B47-402F-8D96-0B351FA4C817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51" name="Text Box 1051">
          <a:extLst>
            <a:ext uri="{FF2B5EF4-FFF2-40B4-BE49-F238E27FC236}">
              <a16:creationId xmlns:a16="http://schemas.microsoft.com/office/drawing/2014/main" id="{DF0A25CF-2D2E-4964-BDC4-59A4D1035531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52" name="Text Box 1052">
          <a:extLst>
            <a:ext uri="{FF2B5EF4-FFF2-40B4-BE49-F238E27FC236}">
              <a16:creationId xmlns:a16="http://schemas.microsoft.com/office/drawing/2014/main" id="{214DC843-828E-45C6-A62A-C9BCEEF01EAC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53" name="Text Box 1054">
          <a:extLst>
            <a:ext uri="{FF2B5EF4-FFF2-40B4-BE49-F238E27FC236}">
              <a16:creationId xmlns:a16="http://schemas.microsoft.com/office/drawing/2014/main" id="{43935BCF-3F58-497B-B33C-AA4129A512B6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54" name="Text Box 1055">
          <a:extLst>
            <a:ext uri="{FF2B5EF4-FFF2-40B4-BE49-F238E27FC236}">
              <a16:creationId xmlns:a16="http://schemas.microsoft.com/office/drawing/2014/main" id="{B7E9D194-4E49-480A-82B4-8ACCF87A43BC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55" name="Text Box 1056">
          <a:extLst>
            <a:ext uri="{FF2B5EF4-FFF2-40B4-BE49-F238E27FC236}">
              <a16:creationId xmlns:a16="http://schemas.microsoft.com/office/drawing/2014/main" id="{3410C92F-6F82-4A31-94F0-7A750C497F3E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56" name="Text Box 1058">
          <a:extLst>
            <a:ext uri="{FF2B5EF4-FFF2-40B4-BE49-F238E27FC236}">
              <a16:creationId xmlns:a16="http://schemas.microsoft.com/office/drawing/2014/main" id="{6FECE0AC-C729-4A63-A876-C2C5AE770157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57" name="Text Box 1059">
          <a:extLst>
            <a:ext uri="{FF2B5EF4-FFF2-40B4-BE49-F238E27FC236}">
              <a16:creationId xmlns:a16="http://schemas.microsoft.com/office/drawing/2014/main" id="{AC470E00-B556-40FF-967E-CD90F9455D17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58" name="Text Box 1060">
          <a:extLst>
            <a:ext uri="{FF2B5EF4-FFF2-40B4-BE49-F238E27FC236}">
              <a16:creationId xmlns:a16="http://schemas.microsoft.com/office/drawing/2014/main" id="{9A78E3B7-DF65-411F-8D8C-3B2809E94284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59" name="Text Box 1061">
          <a:extLst>
            <a:ext uri="{FF2B5EF4-FFF2-40B4-BE49-F238E27FC236}">
              <a16:creationId xmlns:a16="http://schemas.microsoft.com/office/drawing/2014/main" id="{DA5B9AB4-485C-4D1F-BE63-5D216B345773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60" name="Text Box 1062">
          <a:extLst>
            <a:ext uri="{FF2B5EF4-FFF2-40B4-BE49-F238E27FC236}">
              <a16:creationId xmlns:a16="http://schemas.microsoft.com/office/drawing/2014/main" id="{F5B5C60D-24C6-468B-93CE-B6638309C9C7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61" name="Text Box 1063">
          <a:extLst>
            <a:ext uri="{FF2B5EF4-FFF2-40B4-BE49-F238E27FC236}">
              <a16:creationId xmlns:a16="http://schemas.microsoft.com/office/drawing/2014/main" id="{72C23BE4-C714-4EB8-AC67-636E1A164FDB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62" name="Text Box 1064">
          <a:extLst>
            <a:ext uri="{FF2B5EF4-FFF2-40B4-BE49-F238E27FC236}">
              <a16:creationId xmlns:a16="http://schemas.microsoft.com/office/drawing/2014/main" id="{5FC8E66B-0AF4-4B35-B6B4-DBAF2F27479D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63" name="Text Box 1065">
          <a:extLst>
            <a:ext uri="{FF2B5EF4-FFF2-40B4-BE49-F238E27FC236}">
              <a16:creationId xmlns:a16="http://schemas.microsoft.com/office/drawing/2014/main" id="{B75E51FD-4C31-4A4B-A2ED-D0DA323B9D01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101600" cy="2597150"/>
    <xdr:sp macro="" textlink="">
      <xdr:nvSpPr>
        <xdr:cNvPr id="264" name="Text Box 1066">
          <a:extLst>
            <a:ext uri="{FF2B5EF4-FFF2-40B4-BE49-F238E27FC236}">
              <a16:creationId xmlns:a16="http://schemas.microsoft.com/office/drawing/2014/main" id="{54B651F6-4E4D-46F1-AAC4-E11DD101D9BA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101600" cy="259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65" name="Text Box 1031">
          <a:extLst>
            <a:ext uri="{FF2B5EF4-FFF2-40B4-BE49-F238E27FC236}">
              <a16:creationId xmlns:a16="http://schemas.microsoft.com/office/drawing/2014/main" id="{D97D0E6B-A2F2-4B22-85BF-E61B18FF3E5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66" name="Text Box 1032">
          <a:extLst>
            <a:ext uri="{FF2B5EF4-FFF2-40B4-BE49-F238E27FC236}">
              <a16:creationId xmlns:a16="http://schemas.microsoft.com/office/drawing/2014/main" id="{37D9F578-6A2C-4E22-99DA-218CF62E705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67" name="Text Box 1033">
          <a:extLst>
            <a:ext uri="{FF2B5EF4-FFF2-40B4-BE49-F238E27FC236}">
              <a16:creationId xmlns:a16="http://schemas.microsoft.com/office/drawing/2014/main" id="{692F5451-8E09-49C9-97E7-71F17A32379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68" name="Text Box 1035">
          <a:extLst>
            <a:ext uri="{FF2B5EF4-FFF2-40B4-BE49-F238E27FC236}">
              <a16:creationId xmlns:a16="http://schemas.microsoft.com/office/drawing/2014/main" id="{60FA6B1E-94A9-4AFD-97A3-B1A25251F1D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69" name="Text Box 1036">
          <a:extLst>
            <a:ext uri="{FF2B5EF4-FFF2-40B4-BE49-F238E27FC236}">
              <a16:creationId xmlns:a16="http://schemas.microsoft.com/office/drawing/2014/main" id="{9835AA11-6466-4B9B-9FD5-DA30CAB986B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70" name="Text Box 1037">
          <a:extLst>
            <a:ext uri="{FF2B5EF4-FFF2-40B4-BE49-F238E27FC236}">
              <a16:creationId xmlns:a16="http://schemas.microsoft.com/office/drawing/2014/main" id="{87E12AAE-D1F9-43B7-B6DA-39C87F988B5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71" name="Text Box 1039">
          <a:extLst>
            <a:ext uri="{FF2B5EF4-FFF2-40B4-BE49-F238E27FC236}">
              <a16:creationId xmlns:a16="http://schemas.microsoft.com/office/drawing/2014/main" id="{8A0DB052-728B-4435-814F-06CDE297A04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72" name="Text Box 1040">
          <a:extLst>
            <a:ext uri="{FF2B5EF4-FFF2-40B4-BE49-F238E27FC236}">
              <a16:creationId xmlns:a16="http://schemas.microsoft.com/office/drawing/2014/main" id="{EFBECDDE-FB32-4033-8D4E-2E4F847E9CA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73" name="Text Box 1041">
          <a:extLst>
            <a:ext uri="{FF2B5EF4-FFF2-40B4-BE49-F238E27FC236}">
              <a16:creationId xmlns:a16="http://schemas.microsoft.com/office/drawing/2014/main" id="{A7DFEFE3-CE30-4429-AEB6-5E65CDB374A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74" name="Text Box 1043">
          <a:extLst>
            <a:ext uri="{FF2B5EF4-FFF2-40B4-BE49-F238E27FC236}">
              <a16:creationId xmlns:a16="http://schemas.microsoft.com/office/drawing/2014/main" id="{F011FF4B-8663-4A37-9A4C-334ADF728BC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75" name="Text Box 1044">
          <a:extLst>
            <a:ext uri="{FF2B5EF4-FFF2-40B4-BE49-F238E27FC236}">
              <a16:creationId xmlns:a16="http://schemas.microsoft.com/office/drawing/2014/main" id="{1DD33FF2-A65B-4AD1-BAC7-91A77D63D3E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76" name="Text Box 1045">
          <a:extLst>
            <a:ext uri="{FF2B5EF4-FFF2-40B4-BE49-F238E27FC236}">
              <a16:creationId xmlns:a16="http://schemas.microsoft.com/office/drawing/2014/main" id="{F5A7DCC2-FF16-42BF-B46F-65CC9238F39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77" name="Text Box 1047">
          <a:extLst>
            <a:ext uri="{FF2B5EF4-FFF2-40B4-BE49-F238E27FC236}">
              <a16:creationId xmlns:a16="http://schemas.microsoft.com/office/drawing/2014/main" id="{3106B27E-8652-4210-B2EC-7B9EF3F0210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78" name="Text Box 1048">
          <a:extLst>
            <a:ext uri="{FF2B5EF4-FFF2-40B4-BE49-F238E27FC236}">
              <a16:creationId xmlns:a16="http://schemas.microsoft.com/office/drawing/2014/main" id="{0B0AD858-C1A5-4A9F-9E45-223F709C3F3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79" name="Text Box 1049">
          <a:extLst>
            <a:ext uri="{FF2B5EF4-FFF2-40B4-BE49-F238E27FC236}">
              <a16:creationId xmlns:a16="http://schemas.microsoft.com/office/drawing/2014/main" id="{38DA9257-FF1A-456B-AE88-CB0F8173FCF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80" name="Text Box 1050">
          <a:extLst>
            <a:ext uri="{FF2B5EF4-FFF2-40B4-BE49-F238E27FC236}">
              <a16:creationId xmlns:a16="http://schemas.microsoft.com/office/drawing/2014/main" id="{27692697-6EDC-4A2A-8C02-0BD5CF74619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81" name="Text Box 1051">
          <a:extLst>
            <a:ext uri="{FF2B5EF4-FFF2-40B4-BE49-F238E27FC236}">
              <a16:creationId xmlns:a16="http://schemas.microsoft.com/office/drawing/2014/main" id="{17783C3A-A9FD-470E-92D9-14C913E8ED5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82" name="Text Box 1052">
          <a:extLst>
            <a:ext uri="{FF2B5EF4-FFF2-40B4-BE49-F238E27FC236}">
              <a16:creationId xmlns:a16="http://schemas.microsoft.com/office/drawing/2014/main" id="{E1B96E2E-ED3D-4591-8C82-9051803E0DF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83" name="Text Box 1054">
          <a:extLst>
            <a:ext uri="{FF2B5EF4-FFF2-40B4-BE49-F238E27FC236}">
              <a16:creationId xmlns:a16="http://schemas.microsoft.com/office/drawing/2014/main" id="{E2837EBA-2312-4CC6-853A-BF1876E17B7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84" name="Text Box 1055">
          <a:extLst>
            <a:ext uri="{FF2B5EF4-FFF2-40B4-BE49-F238E27FC236}">
              <a16:creationId xmlns:a16="http://schemas.microsoft.com/office/drawing/2014/main" id="{4CCABC55-5228-48D9-B2EE-412EBFCB75F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85" name="Text Box 1056">
          <a:extLst>
            <a:ext uri="{FF2B5EF4-FFF2-40B4-BE49-F238E27FC236}">
              <a16:creationId xmlns:a16="http://schemas.microsoft.com/office/drawing/2014/main" id="{BA9F2240-3F39-4170-871A-87DBE1C4B40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86" name="Text Box 1058">
          <a:extLst>
            <a:ext uri="{FF2B5EF4-FFF2-40B4-BE49-F238E27FC236}">
              <a16:creationId xmlns:a16="http://schemas.microsoft.com/office/drawing/2014/main" id="{352B9172-BD6E-41CE-ABCC-800A4282193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87" name="Text Box 1059">
          <a:extLst>
            <a:ext uri="{FF2B5EF4-FFF2-40B4-BE49-F238E27FC236}">
              <a16:creationId xmlns:a16="http://schemas.microsoft.com/office/drawing/2014/main" id="{615E8B49-D17D-4E6C-894D-765D70DCCC6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88" name="Text Box 1060">
          <a:extLst>
            <a:ext uri="{FF2B5EF4-FFF2-40B4-BE49-F238E27FC236}">
              <a16:creationId xmlns:a16="http://schemas.microsoft.com/office/drawing/2014/main" id="{052B7497-856B-4604-ADE9-B9D0828216B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89" name="Text Box 1061">
          <a:extLst>
            <a:ext uri="{FF2B5EF4-FFF2-40B4-BE49-F238E27FC236}">
              <a16:creationId xmlns:a16="http://schemas.microsoft.com/office/drawing/2014/main" id="{F67ABC86-1409-4018-9469-9D782774303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90" name="Text Box 1062">
          <a:extLst>
            <a:ext uri="{FF2B5EF4-FFF2-40B4-BE49-F238E27FC236}">
              <a16:creationId xmlns:a16="http://schemas.microsoft.com/office/drawing/2014/main" id="{7EE8AF04-0EF6-4903-B90F-2C7DF8512E0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91" name="Text Box 1063">
          <a:extLst>
            <a:ext uri="{FF2B5EF4-FFF2-40B4-BE49-F238E27FC236}">
              <a16:creationId xmlns:a16="http://schemas.microsoft.com/office/drawing/2014/main" id="{6B125CE2-D0DD-42DC-BA21-A893E1278BB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92" name="Text Box 1064">
          <a:extLst>
            <a:ext uri="{FF2B5EF4-FFF2-40B4-BE49-F238E27FC236}">
              <a16:creationId xmlns:a16="http://schemas.microsoft.com/office/drawing/2014/main" id="{3E96CCCB-2056-4333-9406-821862545A1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93" name="Text Box 1065">
          <a:extLst>
            <a:ext uri="{FF2B5EF4-FFF2-40B4-BE49-F238E27FC236}">
              <a16:creationId xmlns:a16="http://schemas.microsoft.com/office/drawing/2014/main" id="{265ED25D-C883-4106-98E8-600520910F0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294" name="Text Box 1066">
          <a:extLst>
            <a:ext uri="{FF2B5EF4-FFF2-40B4-BE49-F238E27FC236}">
              <a16:creationId xmlns:a16="http://schemas.microsoft.com/office/drawing/2014/main" id="{5839A67E-CCC1-4F2B-A506-298D0ED0D81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0</xdr:colOff>
      <xdr:row>10</xdr:row>
      <xdr:rowOff>342900</xdr:rowOff>
    </xdr:from>
    <xdr:to>
      <xdr:col>1</xdr:col>
      <xdr:colOff>0</xdr:colOff>
      <xdr:row>11</xdr:row>
      <xdr:rowOff>0</xdr:rowOff>
    </xdr:to>
    <xdr:sp macro="" textlink="">
      <xdr:nvSpPr>
        <xdr:cNvPr id="295" name="Line 2">
          <a:extLst>
            <a:ext uri="{FF2B5EF4-FFF2-40B4-BE49-F238E27FC236}">
              <a16:creationId xmlns:a16="http://schemas.microsoft.com/office/drawing/2014/main" id="{3BAE9AB5-45BD-434B-83A3-C458B6A64CB8}"/>
            </a:ext>
          </a:extLst>
        </xdr:cNvPr>
        <xdr:cNvSpPr>
          <a:spLocks noChangeShapeType="1"/>
        </xdr:cNvSpPr>
      </xdr:nvSpPr>
      <xdr:spPr>
        <a:xfrm>
          <a:off x="2025650" y="271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0</xdr:colOff>
      <xdr:row>6</xdr:row>
      <xdr:rowOff>0</xdr:rowOff>
    </xdr:from>
    <xdr:ext cx="88900" cy="3135086"/>
    <xdr:sp macro="" textlink="">
      <xdr:nvSpPr>
        <xdr:cNvPr id="296" name="Text Box 1652">
          <a:extLst>
            <a:ext uri="{FF2B5EF4-FFF2-40B4-BE49-F238E27FC236}">
              <a16:creationId xmlns:a16="http://schemas.microsoft.com/office/drawing/2014/main" id="{24FE1623-BEBB-4DAA-9467-3630BCA9A209}"/>
            </a:ext>
          </a:extLst>
        </xdr:cNvPr>
        <xdr:cNvSpPr txBox="1">
          <a:spLocks noChangeArrowheads="1"/>
        </xdr:cNvSpPr>
      </xdr:nvSpPr>
      <xdr:spPr>
        <a:xfrm>
          <a:off x="2025650" y="1308100"/>
          <a:ext cx="88900" cy="3135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88900" cy="3135086"/>
    <xdr:sp macro="" textlink="">
      <xdr:nvSpPr>
        <xdr:cNvPr id="297" name="Text Box 1653">
          <a:extLst>
            <a:ext uri="{FF2B5EF4-FFF2-40B4-BE49-F238E27FC236}">
              <a16:creationId xmlns:a16="http://schemas.microsoft.com/office/drawing/2014/main" id="{18FAD65F-36B4-4E61-A44B-C2B7B36C5732}"/>
            </a:ext>
          </a:extLst>
        </xdr:cNvPr>
        <xdr:cNvSpPr txBox="1">
          <a:spLocks noChangeArrowheads="1"/>
        </xdr:cNvSpPr>
      </xdr:nvSpPr>
      <xdr:spPr>
        <a:xfrm>
          <a:off x="2025650" y="1308100"/>
          <a:ext cx="88900" cy="3135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298" name="Text Box 1031">
          <a:extLst>
            <a:ext uri="{FF2B5EF4-FFF2-40B4-BE49-F238E27FC236}">
              <a16:creationId xmlns:a16="http://schemas.microsoft.com/office/drawing/2014/main" id="{7CDC5277-F00C-43D2-990C-DA363AC347B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299" name="Text Box 1032">
          <a:extLst>
            <a:ext uri="{FF2B5EF4-FFF2-40B4-BE49-F238E27FC236}">
              <a16:creationId xmlns:a16="http://schemas.microsoft.com/office/drawing/2014/main" id="{9B6FD35E-FF4B-41F5-8615-FE43BC4C5E1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00" name="Text Box 1033">
          <a:extLst>
            <a:ext uri="{FF2B5EF4-FFF2-40B4-BE49-F238E27FC236}">
              <a16:creationId xmlns:a16="http://schemas.microsoft.com/office/drawing/2014/main" id="{9111500A-8212-40FD-85DC-B037EC72B3D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01" name="Text Box 1035">
          <a:extLst>
            <a:ext uri="{FF2B5EF4-FFF2-40B4-BE49-F238E27FC236}">
              <a16:creationId xmlns:a16="http://schemas.microsoft.com/office/drawing/2014/main" id="{2D6D855F-3F55-4CF7-83A4-4F7A54E9DE2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02" name="Text Box 1036">
          <a:extLst>
            <a:ext uri="{FF2B5EF4-FFF2-40B4-BE49-F238E27FC236}">
              <a16:creationId xmlns:a16="http://schemas.microsoft.com/office/drawing/2014/main" id="{D5647DD7-A01F-4CD9-B17D-871B6C60883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03" name="Text Box 1037">
          <a:extLst>
            <a:ext uri="{FF2B5EF4-FFF2-40B4-BE49-F238E27FC236}">
              <a16:creationId xmlns:a16="http://schemas.microsoft.com/office/drawing/2014/main" id="{3D15BD34-18FE-47C0-822C-BAF13430329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04" name="Text Box 1039">
          <a:extLst>
            <a:ext uri="{FF2B5EF4-FFF2-40B4-BE49-F238E27FC236}">
              <a16:creationId xmlns:a16="http://schemas.microsoft.com/office/drawing/2014/main" id="{3B647784-1351-4BCD-9EE6-D1FF25C98CB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05" name="Text Box 1040">
          <a:extLst>
            <a:ext uri="{FF2B5EF4-FFF2-40B4-BE49-F238E27FC236}">
              <a16:creationId xmlns:a16="http://schemas.microsoft.com/office/drawing/2014/main" id="{FF845FE3-A7B3-4D30-9CCA-75B1C538D1A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06" name="Text Box 1041">
          <a:extLst>
            <a:ext uri="{FF2B5EF4-FFF2-40B4-BE49-F238E27FC236}">
              <a16:creationId xmlns:a16="http://schemas.microsoft.com/office/drawing/2014/main" id="{18453613-2FB4-4FA2-9DE9-BE67393F870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07" name="Text Box 1043">
          <a:extLst>
            <a:ext uri="{FF2B5EF4-FFF2-40B4-BE49-F238E27FC236}">
              <a16:creationId xmlns:a16="http://schemas.microsoft.com/office/drawing/2014/main" id="{AE480163-9ABB-452B-98D9-F4C9A8A3AC7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08" name="Text Box 1044">
          <a:extLst>
            <a:ext uri="{FF2B5EF4-FFF2-40B4-BE49-F238E27FC236}">
              <a16:creationId xmlns:a16="http://schemas.microsoft.com/office/drawing/2014/main" id="{72C9F7B7-406B-48C2-BA27-7CC7EDB2286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09" name="Text Box 1045">
          <a:extLst>
            <a:ext uri="{FF2B5EF4-FFF2-40B4-BE49-F238E27FC236}">
              <a16:creationId xmlns:a16="http://schemas.microsoft.com/office/drawing/2014/main" id="{BDCE34CB-1508-4356-8EBF-629823444AE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10" name="Text Box 1047">
          <a:extLst>
            <a:ext uri="{FF2B5EF4-FFF2-40B4-BE49-F238E27FC236}">
              <a16:creationId xmlns:a16="http://schemas.microsoft.com/office/drawing/2014/main" id="{706858D1-4538-45B2-8A59-076C0699F30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11" name="Text Box 1048">
          <a:extLst>
            <a:ext uri="{FF2B5EF4-FFF2-40B4-BE49-F238E27FC236}">
              <a16:creationId xmlns:a16="http://schemas.microsoft.com/office/drawing/2014/main" id="{4B8D4C6F-E8CE-4563-85A5-0E757C24357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12" name="Text Box 1049">
          <a:extLst>
            <a:ext uri="{FF2B5EF4-FFF2-40B4-BE49-F238E27FC236}">
              <a16:creationId xmlns:a16="http://schemas.microsoft.com/office/drawing/2014/main" id="{E0A9FF51-47FC-438A-BB87-9150728E10A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13" name="Text Box 1050">
          <a:extLst>
            <a:ext uri="{FF2B5EF4-FFF2-40B4-BE49-F238E27FC236}">
              <a16:creationId xmlns:a16="http://schemas.microsoft.com/office/drawing/2014/main" id="{E2737D94-96DD-45FC-894A-1FCD4B7BC0C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14" name="Text Box 1051">
          <a:extLst>
            <a:ext uri="{FF2B5EF4-FFF2-40B4-BE49-F238E27FC236}">
              <a16:creationId xmlns:a16="http://schemas.microsoft.com/office/drawing/2014/main" id="{3A5B7CD1-DC4C-4F38-97CD-44291D6200E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15" name="Text Box 1052">
          <a:extLst>
            <a:ext uri="{FF2B5EF4-FFF2-40B4-BE49-F238E27FC236}">
              <a16:creationId xmlns:a16="http://schemas.microsoft.com/office/drawing/2014/main" id="{ACBF9B6E-1F7F-42C1-998B-CC9A34677E4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16" name="Text Box 1054">
          <a:extLst>
            <a:ext uri="{FF2B5EF4-FFF2-40B4-BE49-F238E27FC236}">
              <a16:creationId xmlns:a16="http://schemas.microsoft.com/office/drawing/2014/main" id="{61ED3181-F674-43D8-BF7E-8AC0ECE8FB1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17" name="Text Box 1055">
          <a:extLst>
            <a:ext uri="{FF2B5EF4-FFF2-40B4-BE49-F238E27FC236}">
              <a16:creationId xmlns:a16="http://schemas.microsoft.com/office/drawing/2014/main" id="{1AF328E5-D5BE-45FF-9DFF-151EC534E06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18" name="Text Box 1056">
          <a:extLst>
            <a:ext uri="{FF2B5EF4-FFF2-40B4-BE49-F238E27FC236}">
              <a16:creationId xmlns:a16="http://schemas.microsoft.com/office/drawing/2014/main" id="{775014B9-3194-4EE9-B0B0-5BE45DCCCA8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19" name="Text Box 1058">
          <a:extLst>
            <a:ext uri="{FF2B5EF4-FFF2-40B4-BE49-F238E27FC236}">
              <a16:creationId xmlns:a16="http://schemas.microsoft.com/office/drawing/2014/main" id="{0C9322D2-48BB-4A54-9712-75D9B80D87E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20" name="Text Box 1059">
          <a:extLst>
            <a:ext uri="{FF2B5EF4-FFF2-40B4-BE49-F238E27FC236}">
              <a16:creationId xmlns:a16="http://schemas.microsoft.com/office/drawing/2014/main" id="{EC2C454E-D2B2-4FBB-AB17-197A35D8669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21" name="Text Box 1060">
          <a:extLst>
            <a:ext uri="{FF2B5EF4-FFF2-40B4-BE49-F238E27FC236}">
              <a16:creationId xmlns:a16="http://schemas.microsoft.com/office/drawing/2014/main" id="{1F4970AC-0107-4FF1-BC36-9CD99321A72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22" name="Text Box 1061">
          <a:extLst>
            <a:ext uri="{FF2B5EF4-FFF2-40B4-BE49-F238E27FC236}">
              <a16:creationId xmlns:a16="http://schemas.microsoft.com/office/drawing/2014/main" id="{34529A9E-4DCC-470A-81CE-60206EE43FC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23" name="Text Box 1062">
          <a:extLst>
            <a:ext uri="{FF2B5EF4-FFF2-40B4-BE49-F238E27FC236}">
              <a16:creationId xmlns:a16="http://schemas.microsoft.com/office/drawing/2014/main" id="{B06D911F-A245-4A79-B44E-8E806715F45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24" name="Text Box 1063">
          <a:extLst>
            <a:ext uri="{FF2B5EF4-FFF2-40B4-BE49-F238E27FC236}">
              <a16:creationId xmlns:a16="http://schemas.microsoft.com/office/drawing/2014/main" id="{98543C8C-C302-439F-881F-B20F9259697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25" name="Text Box 1064">
          <a:extLst>
            <a:ext uri="{FF2B5EF4-FFF2-40B4-BE49-F238E27FC236}">
              <a16:creationId xmlns:a16="http://schemas.microsoft.com/office/drawing/2014/main" id="{E5E0FDCD-0A73-4B39-B907-592A178A91B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26" name="Text Box 1065">
          <a:extLst>
            <a:ext uri="{FF2B5EF4-FFF2-40B4-BE49-F238E27FC236}">
              <a16:creationId xmlns:a16="http://schemas.microsoft.com/office/drawing/2014/main" id="{93A6B6D0-9231-458E-9286-02BA93FB603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327" name="Text Box 1066">
          <a:extLst>
            <a:ext uri="{FF2B5EF4-FFF2-40B4-BE49-F238E27FC236}">
              <a16:creationId xmlns:a16="http://schemas.microsoft.com/office/drawing/2014/main" id="{C09FE655-BB0E-47DD-A2A7-E24EA1B2172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88900" cy="4152900"/>
    <xdr:sp macro="" textlink="">
      <xdr:nvSpPr>
        <xdr:cNvPr id="328" name="Text Box 1652">
          <a:extLst>
            <a:ext uri="{FF2B5EF4-FFF2-40B4-BE49-F238E27FC236}">
              <a16:creationId xmlns:a16="http://schemas.microsoft.com/office/drawing/2014/main" id="{AD7C9887-C0FE-4DBC-84BC-00DD70DC9846}"/>
            </a:ext>
          </a:extLst>
        </xdr:cNvPr>
        <xdr:cNvSpPr txBox="1">
          <a:spLocks noChangeArrowheads="1"/>
        </xdr:cNvSpPr>
      </xdr:nvSpPr>
      <xdr:spPr>
        <a:xfrm>
          <a:off x="2025650" y="2374900"/>
          <a:ext cx="88900" cy="415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29" name="Text Box 1031">
          <a:extLst>
            <a:ext uri="{FF2B5EF4-FFF2-40B4-BE49-F238E27FC236}">
              <a16:creationId xmlns:a16="http://schemas.microsoft.com/office/drawing/2014/main" id="{8C731B64-3E55-494E-B9B2-182A8797D77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30" name="Text Box 1032">
          <a:extLst>
            <a:ext uri="{FF2B5EF4-FFF2-40B4-BE49-F238E27FC236}">
              <a16:creationId xmlns:a16="http://schemas.microsoft.com/office/drawing/2014/main" id="{F956E2C7-4DCB-4D13-B211-7B083C275F9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31" name="Text Box 1033">
          <a:extLst>
            <a:ext uri="{FF2B5EF4-FFF2-40B4-BE49-F238E27FC236}">
              <a16:creationId xmlns:a16="http://schemas.microsoft.com/office/drawing/2014/main" id="{383F2980-0A12-446C-8CEB-30E9D32178F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32" name="Text Box 1035">
          <a:extLst>
            <a:ext uri="{FF2B5EF4-FFF2-40B4-BE49-F238E27FC236}">
              <a16:creationId xmlns:a16="http://schemas.microsoft.com/office/drawing/2014/main" id="{80D764E0-55C5-44E2-88D9-9BC6D417690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33" name="Text Box 1036">
          <a:extLst>
            <a:ext uri="{FF2B5EF4-FFF2-40B4-BE49-F238E27FC236}">
              <a16:creationId xmlns:a16="http://schemas.microsoft.com/office/drawing/2014/main" id="{4575530F-72A8-4477-A48A-327F5AFE00D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34" name="Text Box 1037">
          <a:extLst>
            <a:ext uri="{FF2B5EF4-FFF2-40B4-BE49-F238E27FC236}">
              <a16:creationId xmlns:a16="http://schemas.microsoft.com/office/drawing/2014/main" id="{9ACF9826-08F4-45E2-BF0D-6D7E0A14C11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35" name="Text Box 1039">
          <a:extLst>
            <a:ext uri="{FF2B5EF4-FFF2-40B4-BE49-F238E27FC236}">
              <a16:creationId xmlns:a16="http://schemas.microsoft.com/office/drawing/2014/main" id="{8A81E5FB-38AE-460A-BC27-93431F92FAD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36" name="Text Box 1040">
          <a:extLst>
            <a:ext uri="{FF2B5EF4-FFF2-40B4-BE49-F238E27FC236}">
              <a16:creationId xmlns:a16="http://schemas.microsoft.com/office/drawing/2014/main" id="{19009142-E70F-452D-A1CF-6DC34E7DBD5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37" name="Text Box 1041">
          <a:extLst>
            <a:ext uri="{FF2B5EF4-FFF2-40B4-BE49-F238E27FC236}">
              <a16:creationId xmlns:a16="http://schemas.microsoft.com/office/drawing/2014/main" id="{F6AC14D1-67FB-43AA-B097-C14D84639B4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38" name="Text Box 1043">
          <a:extLst>
            <a:ext uri="{FF2B5EF4-FFF2-40B4-BE49-F238E27FC236}">
              <a16:creationId xmlns:a16="http://schemas.microsoft.com/office/drawing/2014/main" id="{40C6BF41-D476-43E0-A1F0-3B9DC4FFEDD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39" name="Text Box 1044">
          <a:extLst>
            <a:ext uri="{FF2B5EF4-FFF2-40B4-BE49-F238E27FC236}">
              <a16:creationId xmlns:a16="http://schemas.microsoft.com/office/drawing/2014/main" id="{CDAF5A1E-6E14-4DD8-AF3A-391F5633D47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40" name="Text Box 1045">
          <a:extLst>
            <a:ext uri="{FF2B5EF4-FFF2-40B4-BE49-F238E27FC236}">
              <a16:creationId xmlns:a16="http://schemas.microsoft.com/office/drawing/2014/main" id="{5C2E479E-2F01-47AD-980C-A2C8F86DE41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41" name="Text Box 1047">
          <a:extLst>
            <a:ext uri="{FF2B5EF4-FFF2-40B4-BE49-F238E27FC236}">
              <a16:creationId xmlns:a16="http://schemas.microsoft.com/office/drawing/2014/main" id="{95F3D5CB-3A06-4619-8388-D9562344721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42" name="Text Box 1048">
          <a:extLst>
            <a:ext uri="{FF2B5EF4-FFF2-40B4-BE49-F238E27FC236}">
              <a16:creationId xmlns:a16="http://schemas.microsoft.com/office/drawing/2014/main" id="{4A5CA7DA-736C-4EC7-A6CA-8AD4737159C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43" name="Text Box 1049">
          <a:extLst>
            <a:ext uri="{FF2B5EF4-FFF2-40B4-BE49-F238E27FC236}">
              <a16:creationId xmlns:a16="http://schemas.microsoft.com/office/drawing/2014/main" id="{4074C3E0-80F7-4E2B-9624-97B775A9CA7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44" name="Text Box 1050">
          <a:extLst>
            <a:ext uri="{FF2B5EF4-FFF2-40B4-BE49-F238E27FC236}">
              <a16:creationId xmlns:a16="http://schemas.microsoft.com/office/drawing/2014/main" id="{8B8A5212-62AF-4D65-A447-534257A510D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45" name="Text Box 1051">
          <a:extLst>
            <a:ext uri="{FF2B5EF4-FFF2-40B4-BE49-F238E27FC236}">
              <a16:creationId xmlns:a16="http://schemas.microsoft.com/office/drawing/2014/main" id="{E59C53D5-32A5-4015-A291-95847055F3C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46" name="Text Box 1052">
          <a:extLst>
            <a:ext uri="{FF2B5EF4-FFF2-40B4-BE49-F238E27FC236}">
              <a16:creationId xmlns:a16="http://schemas.microsoft.com/office/drawing/2014/main" id="{F53442F5-6389-4EDF-813A-910126C4432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47" name="Text Box 1054">
          <a:extLst>
            <a:ext uri="{FF2B5EF4-FFF2-40B4-BE49-F238E27FC236}">
              <a16:creationId xmlns:a16="http://schemas.microsoft.com/office/drawing/2014/main" id="{DAAB7ED7-F6FF-4DB8-84C3-F20DBF560C5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48" name="Text Box 1055">
          <a:extLst>
            <a:ext uri="{FF2B5EF4-FFF2-40B4-BE49-F238E27FC236}">
              <a16:creationId xmlns:a16="http://schemas.microsoft.com/office/drawing/2014/main" id="{760D19EC-8E5E-4122-A98D-C83F7A4CAC3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49" name="Text Box 1056">
          <a:extLst>
            <a:ext uri="{FF2B5EF4-FFF2-40B4-BE49-F238E27FC236}">
              <a16:creationId xmlns:a16="http://schemas.microsoft.com/office/drawing/2014/main" id="{615F1DFE-3852-4F55-8CC8-898474DF5CB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50" name="Text Box 1058">
          <a:extLst>
            <a:ext uri="{FF2B5EF4-FFF2-40B4-BE49-F238E27FC236}">
              <a16:creationId xmlns:a16="http://schemas.microsoft.com/office/drawing/2014/main" id="{76E9A320-E104-467C-BD34-219299475CE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51" name="Text Box 1059">
          <a:extLst>
            <a:ext uri="{FF2B5EF4-FFF2-40B4-BE49-F238E27FC236}">
              <a16:creationId xmlns:a16="http://schemas.microsoft.com/office/drawing/2014/main" id="{017EC627-A32F-4117-A9D6-3152AF845A5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52" name="Text Box 1060">
          <a:extLst>
            <a:ext uri="{FF2B5EF4-FFF2-40B4-BE49-F238E27FC236}">
              <a16:creationId xmlns:a16="http://schemas.microsoft.com/office/drawing/2014/main" id="{B287BA26-A962-425C-A883-4C7134CFA1E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53" name="Text Box 1061">
          <a:extLst>
            <a:ext uri="{FF2B5EF4-FFF2-40B4-BE49-F238E27FC236}">
              <a16:creationId xmlns:a16="http://schemas.microsoft.com/office/drawing/2014/main" id="{894D2F48-D81B-4DE1-A6EC-A40966B3D4F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54" name="Text Box 1062">
          <a:extLst>
            <a:ext uri="{FF2B5EF4-FFF2-40B4-BE49-F238E27FC236}">
              <a16:creationId xmlns:a16="http://schemas.microsoft.com/office/drawing/2014/main" id="{2D0180E0-BE0D-4307-8041-C88D7DB85D1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55" name="Text Box 1063">
          <a:extLst>
            <a:ext uri="{FF2B5EF4-FFF2-40B4-BE49-F238E27FC236}">
              <a16:creationId xmlns:a16="http://schemas.microsoft.com/office/drawing/2014/main" id="{6A98AD98-C2B8-49C9-8238-61F0A5E35AF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56" name="Text Box 1064">
          <a:extLst>
            <a:ext uri="{FF2B5EF4-FFF2-40B4-BE49-F238E27FC236}">
              <a16:creationId xmlns:a16="http://schemas.microsoft.com/office/drawing/2014/main" id="{DB619A2F-F454-4EE7-8FDF-DC749FA6861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57" name="Text Box 1065">
          <a:extLst>
            <a:ext uri="{FF2B5EF4-FFF2-40B4-BE49-F238E27FC236}">
              <a16:creationId xmlns:a16="http://schemas.microsoft.com/office/drawing/2014/main" id="{BE5D7C32-3469-4649-9C57-C44C7522E69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358" name="Text Box 1066">
          <a:extLst>
            <a:ext uri="{FF2B5EF4-FFF2-40B4-BE49-F238E27FC236}">
              <a16:creationId xmlns:a16="http://schemas.microsoft.com/office/drawing/2014/main" id="{7A78C600-9C1E-428C-BB85-7AFE701F166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59" name="Text Box 1031">
          <a:extLst>
            <a:ext uri="{FF2B5EF4-FFF2-40B4-BE49-F238E27FC236}">
              <a16:creationId xmlns:a16="http://schemas.microsoft.com/office/drawing/2014/main" id="{32E60E80-2ABA-41C1-BBC3-39301F40F91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60" name="Text Box 1032">
          <a:extLst>
            <a:ext uri="{FF2B5EF4-FFF2-40B4-BE49-F238E27FC236}">
              <a16:creationId xmlns:a16="http://schemas.microsoft.com/office/drawing/2014/main" id="{C0EB40E7-F822-4537-928F-0E96D10FB71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61" name="Text Box 1033">
          <a:extLst>
            <a:ext uri="{FF2B5EF4-FFF2-40B4-BE49-F238E27FC236}">
              <a16:creationId xmlns:a16="http://schemas.microsoft.com/office/drawing/2014/main" id="{31E0EF83-BBD3-4C72-AA6C-0CC6A2F6358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62" name="Text Box 1035">
          <a:extLst>
            <a:ext uri="{FF2B5EF4-FFF2-40B4-BE49-F238E27FC236}">
              <a16:creationId xmlns:a16="http://schemas.microsoft.com/office/drawing/2014/main" id="{83732845-97C9-42D7-813D-C044395EA9F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63" name="Text Box 1036">
          <a:extLst>
            <a:ext uri="{FF2B5EF4-FFF2-40B4-BE49-F238E27FC236}">
              <a16:creationId xmlns:a16="http://schemas.microsoft.com/office/drawing/2014/main" id="{DC21DA9B-29F8-4515-9199-BECBAB27417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64" name="Text Box 1037">
          <a:extLst>
            <a:ext uri="{FF2B5EF4-FFF2-40B4-BE49-F238E27FC236}">
              <a16:creationId xmlns:a16="http://schemas.microsoft.com/office/drawing/2014/main" id="{DDB43D66-2FF8-4BD6-BA2D-1E024C0BC5B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65" name="Text Box 1039">
          <a:extLst>
            <a:ext uri="{FF2B5EF4-FFF2-40B4-BE49-F238E27FC236}">
              <a16:creationId xmlns:a16="http://schemas.microsoft.com/office/drawing/2014/main" id="{CEB7EC03-8D63-4670-8E3A-E15CA3DA442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66" name="Text Box 1040">
          <a:extLst>
            <a:ext uri="{FF2B5EF4-FFF2-40B4-BE49-F238E27FC236}">
              <a16:creationId xmlns:a16="http://schemas.microsoft.com/office/drawing/2014/main" id="{1C567C39-6212-4AFC-A330-DF4550639C3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67" name="Text Box 1041">
          <a:extLst>
            <a:ext uri="{FF2B5EF4-FFF2-40B4-BE49-F238E27FC236}">
              <a16:creationId xmlns:a16="http://schemas.microsoft.com/office/drawing/2014/main" id="{4E2B9FEA-02EB-42AB-9719-8BD8FDA5DB9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68" name="Text Box 1043">
          <a:extLst>
            <a:ext uri="{FF2B5EF4-FFF2-40B4-BE49-F238E27FC236}">
              <a16:creationId xmlns:a16="http://schemas.microsoft.com/office/drawing/2014/main" id="{F7D1CD4E-E637-4032-9E76-AC3029ACBFA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69" name="Text Box 1044">
          <a:extLst>
            <a:ext uri="{FF2B5EF4-FFF2-40B4-BE49-F238E27FC236}">
              <a16:creationId xmlns:a16="http://schemas.microsoft.com/office/drawing/2014/main" id="{02DC4243-39DF-408D-B3A9-A1734185C85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70" name="Text Box 1045">
          <a:extLst>
            <a:ext uri="{FF2B5EF4-FFF2-40B4-BE49-F238E27FC236}">
              <a16:creationId xmlns:a16="http://schemas.microsoft.com/office/drawing/2014/main" id="{87B7D5E2-DABE-4D33-8D4C-C43CAE89A00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71" name="Text Box 1047">
          <a:extLst>
            <a:ext uri="{FF2B5EF4-FFF2-40B4-BE49-F238E27FC236}">
              <a16:creationId xmlns:a16="http://schemas.microsoft.com/office/drawing/2014/main" id="{4F5953FE-C854-45E9-A240-87DD81F40C4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72" name="Text Box 1048">
          <a:extLst>
            <a:ext uri="{FF2B5EF4-FFF2-40B4-BE49-F238E27FC236}">
              <a16:creationId xmlns:a16="http://schemas.microsoft.com/office/drawing/2014/main" id="{7908F188-3025-4317-8254-39B89E684F2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73" name="Text Box 1049">
          <a:extLst>
            <a:ext uri="{FF2B5EF4-FFF2-40B4-BE49-F238E27FC236}">
              <a16:creationId xmlns:a16="http://schemas.microsoft.com/office/drawing/2014/main" id="{511D3F69-C6F2-4C75-8610-C7D196F2E53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74" name="Text Box 1050">
          <a:extLst>
            <a:ext uri="{FF2B5EF4-FFF2-40B4-BE49-F238E27FC236}">
              <a16:creationId xmlns:a16="http://schemas.microsoft.com/office/drawing/2014/main" id="{DE32D6B8-C161-409F-914A-92F80657FBE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75" name="Text Box 1051">
          <a:extLst>
            <a:ext uri="{FF2B5EF4-FFF2-40B4-BE49-F238E27FC236}">
              <a16:creationId xmlns:a16="http://schemas.microsoft.com/office/drawing/2014/main" id="{31880A1D-AF84-43E6-8247-7BAE785509D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76" name="Text Box 1052">
          <a:extLst>
            <a:ext uri="{FF2B5EF4-FFF2-40B4-BE49-F238E27FC236}">
              <a16:creationId xmlns:a16="http://schemas.microsoft.com/office/drawing/2014/main" id="{44FF951E-FE6F-490E-A484-B3C0EF6FAD5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77" name="Text Box 1054">
          <a:extLst>
            <a:ext uri="{FF2B5EF4-FFF2-40B4-BE49-F238E27FC236}">
              <a16:creationId xmlns:a16="http://schemas.microsoft.com/office/drawing/2014/main" id="{7890F71C-B7C6-4385-871D-40038C295DA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78" name="Text Box 1055">
          <a:extLst>
            <a:ext uri="{FF2B5EF4-FFF2-40B4-BE49-F238E27FC236}">
              <a16:creationId xmlns:a16="http://schemas.microsoft.com/office/drawing/2014/main" id="{1FE82828-9506-42F8-9E49-E649E019407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79" name="Text Box 1056">
          <a:extLst>
            <a:ext uri="{FF2B5EF4-FFF2-40B4-BE49-F238E27FC236}">
              <a16:creationId xmlns:a16="http://schemas.microsoft.com/office/drawing/2014/main" id="{F9D0C2E4-98C6-4EBE-99C7-D820768D704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80" name="Text Box 1058">
          <a:extLst>
            <a:ext uri="{FF2B5EF4-FFF2-40B4-BE49-F238E27FC236}">
              <a16:creationId xmlns:a16="http://schemas.microsoft.com/office/drawing/2014/main" id="{EE297F0C-755F-4FD5-A575-E6CAB37CAF3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81" name="Text Box 1059">
          <a:extLst>
            <a:ext uri="{FF2B5EF4-FFF2-40B4-BE49-F238E27FC236}">
              <a16:creationId xmlns:a16="http://schemas.microsoft.com/office/drawing/2014/main" id="{CD489F65-3D8C-4497-82B9-BF4E2950041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82" name="Text Box 1060">
          <a:extLst>
            <a:ext uri="{FF2B5EF4-FFF2-40B4-BE49-F238E27FC236}">
              <a16:creationId xmlns:a16="http://schemas.microsoft.com/office/drawing/2014/main" id="{0A751D4A-EFB5-466D-8201-E86B5898E9E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83" name="Text Box 1061">
          <a:extLst>
            <a:ext uri="{FF2B5EF4-FFF2-40B4-BE49-F238E27FC236}">
              <a16:creationId xmlns:a16="http://schemas.microsoft.com/office/drawing/2014/main" id="{0452E244-D493-4E09-B250-62BE491777E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84" name="Text Box 1062">
          <a:extLst>
            <a:ext uri="{FF2B5EF4-FFF2-40B4-BE49-F238E27FC236}">
              <a16:creationId xmlns:a16="http://schemas.microsoft.com/office/drawing/2014/main" id="{3944C88E-CF1A-4052-8F9D-FE3B498E055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85" name="Text Box 1063">
          <a:extLst>
            <a:ext uri="{FF2B5EF4-FFF2-40B4-BE49-F238E27FC236}">
              <a16:creationId xmlns:a16="http://schemas.microsoft.com/office/drawing/2014/main" id="{77EB2B5A-2F0D-42DA-8017-5E3DE18C492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86" name="Text Box 1064">
          <a:extLst>
            <a:ext uri="{FF2B5EF4-FFF2-40B4-BE49-F238E27FC236}">
              <a16:creationId xmlns:a16="http://schemas.microsoft.com/office/drawing/2014/main" id="{4EA66E40-4F8C-4C16-BD52-8160409BE35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387" name="Text Box 1065">
          <a:extLst>
            <a:ext uri="{FF2B5EF4-FFF2-40B4-BE49-F238E27FC236}">
              <a16:creationId xmlns:a16="http://schemas.microsoft.com/office/drawing/2014/main" id="{5FD03CDA-CE09-4B36-B999-E797096DF34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388" name="Text Box 1031">
          <a:extLst>
            <a:ext uri="{FF2B5EF4-FFF2-40B4-BE49-F238E27FC236}">
              <a16:creationId xmlns:a16="http://schemas.microsoft.com/office/drawing/2014/main" id="{EAB6CFDE-5027-48AB-95B7-0FEDB43A3F1C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389" name="Text Box 1032">
          <a:extLst>
            <a:ext uri="{FF2B5EF4-FFF2-40B4-BE49-F238E27FC236}">
              <a16:creationId xmlns:a16="http://schemas.microsoft.com/office/drawing/2014/main" id="{91835D54-9427-45B1-8F63-EAB84680D783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390" name="Text Box 1033">
          <a:extLst>
            <a:ext uri="{FF2B5EF4-FFF2-40B4-BE49-F238E27FC236}">
              <a16:creationId xmlns:a16="http://schemas.microsoft.com/office/drawing/2014/main" id="{952B4E2E-5021-4395-861E-999D8F96752E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391" name="Text Box 1035">
          <a:extLst>
            <a:ext uri="{FF2B5EF4-FFF2-40B4-BE49-F238E27FC236}">
              <a16:creationId xmlns:a16="http://schemas.microsoft.com/office/drawing/2014/main" id="{A22FE9B0-FC81-43D2-A739-ACE328E57B78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392" name="Text Box 1036">
          <a:extLst>
            <a:ext uri="{FF2B5EF4-FFF2-40B4-BE49-F238E27FC236}">
              <a16:creationId xmlns:a16="http://schemas.microsoft.com/office/drawing/2014/main" id="{6BD66DF8-5C3E-468E-8A53-1A076608A444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393" name="Text Box 1037">
          <a:extLst>
            <a:ext uri="{FF2B5EF4-FFF2-40B4-BE49-F238E27FC236}">
              <a16:creationId xmlns:a16="http://schemas.microsoft.com/office/drawing/2014/main" id="{FF585BE0-571F-41EB-8AF1-55F8C5526337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394" name="Text Box 1039">
          <a:extLst>
            <a:ext uri="{FF2B5EF4-FFF2-40B4-BE49-F238E27FC236}">
              <a16:creationId xmlns:a16="http://schemas.microsoft.com/office/drawing/2014/main" id="{BCF0E4E3-8EBA-489A-886E-592E741CF6E7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395" name="Text Box 1040">
          <a:extLst>
            <a:ext uri="{FF2B5EF4-FFF2-40B4-BE49-F238E27FC236}">
              <a16:creationId xmlns:a16="http://schemas.microsoft.com/office/drawing/2014/main" id="{C78AAB39-DBCF-4D5C-8864-8FEC59A56540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396" name="Text Box 1041">
          <a:extLst>
            <a:ext uri="{FF2B5EF4-FFF2-40B4-BE49-F238E27FC236}">
              <a16:creationId xmlns:a16="http://schemas.microsoft.com/office/drawing/2014/main" id="{5B0F6742-9899-4D45-9F91-E1083D60B33A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397" name="Text Box 1043">
          <a:extLst>
            <a:ext uri="{FF2B5EF4-FFF2-40B4-BE49-F238E27FC236}">
              <a16:creationId xmlns:a16="http://schemas.microsoft.com/office/drawing/2014/main" id="{0EFE787F-BA7F-45B8-BF14-FD4D21AB7710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398" name="Text Box 1044">
          <a:extLst>
            <a:ext uri="{FF2B5EF4-FFF2-40B4-BE49-F238E27FC236}">
              <a16:creationId xmlns:a16="http://schemas.microsoft.com/office/drawing/2014/main" id="{C9CB0A53-5E9F-4BFB-8EB9-01563B360A73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399" name="Text Box 1045">
          <a:extLst>
            <a:ext uri="{FF2B5EF4-FFF2-40B4-BE49-F238E27FC236}">
              <a16:creationId xmlns:a16="http://schemas.microsoft.com/office/drawing/2014/main" id="{4DD92A21-C371-425C-86EA-3F5B4595ADAD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00" name="Text Box 1047">
          <a:extLst>
            <a:ext uri="{FF2B5EF4-FFF2-40B4-BE49-F238E27FC236}">
              <a16:creationId xmlns:a16="http://schemas.microsoft.com/office/drawing/2014/main" id="{C4BC341C-EE3F-4525-8424-21276061D559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01" name="Text Box 1048">
          <a:extLst>
            <a:ext uri="{FF2B5EF4-FFF2-40B4-BE49-F238E27FC236}">
              <a16:creationId xmlns:a16="http://schemas.microsoft.com/office/drawing/2014/main" id="{BC8BE4B0-48D7-481E-9110-94813F592BB6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02" name="Text Box 1049">
          <a:extLst>
            <a:ext uri="{FF2B5EF4-FFF2-40B4-BE49-F238E27FC236}">
              <a16:creationId xmlns:a16="http://schemas.microsoft.com/office/drawing/2014/main" id="{256B9EE0-EEB6-4529-AB2B-FD51EE11CE45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03" name="Text Box 1050">
          <a:extLst>
            <a:ext uri="{FF2B5EF4-FFF2-40B4-BE49-F238E27FC236}">
              <a16:creationId xmlns:a16="http://schemas.microsoft.com/office/drawing/2014/main" id="{6849869C-E370-4CDF-B037-A26B7CAB0B95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04" name="Text Box 1051">
          <a:extLst>
            <a:ext uri="{FF2B5EF4-FFF2-40B4-BE49-F238E27FC236}">
              <a16:creationId xmlns:a16="http://schemas.microsoft.com/office/drawing/2014/main" id="{632A43BF-601D-4055-AD65-13AF4AEBF27A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05" name="Text Box 1052">
          <a:extLst>
            <a:ext uri="{FF2B5EF4-FFF2-40B4-BE49-F238E27FC236}">
              <a16:creationId xmlns:a16="http://schemas.microsoft.com/office/drawing/2014/main" id="{47F012FA-510E-482E-9064-0A6A74253C4F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06" name="Text Box 1054">
          <a:extLst>
            <a:ext uri="{FF2B5EF4-FFF2-40B4-BE49-F238E27FC236}">
              <a16:creationId xmlns:a16="http://schemas.microsoft.com/office/drawing/2014/main" id="{E31BF5CA-B7C8-4E5F-9822-159CFE5DE780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07" name="Text Box 1055">
          <a:extLst>
            <a:ext uri="{FF2B5EF4-FFF2-40B4-BE49-F238E27FC236}">
              <a16:creationId xmlns:a16="http://schemas.microsoft.com/office/drawing/2014/main" id="{84DDE240-EF9F-4DF8-A639-540B54579D69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08" name="Text Box 1056">
          <a:extLst>
            <a:ext uri="{FF2B5EF4-FFF2-40B4-BE49-F238E27FC236}">
              <a16:creationId xmlns:a16="http://schemas.microsoft.com/office/drawing/2014/main" id="{C0FC694A-28FD-420F-945D-8127E7CCD255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09" name="Text Box 1058">
          <a:extLst>
            <a:ext uri="{FF2B5EF4-FFF2-40B4-BE49-F238E27FC236}">
              <a16:creationId xmlns:a16="http://schemas.microsoft.com/office/drawing/2014/main" id="{3EE30E4B-88B0-4718-9B0C-FB1D5877B38A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10" name="Text Box 1059">
          <a:extLst>
            <a:ext uri="{FF2B5EF4-FFF2-40B4-BE49-F238E27FC236}">
              <a16:creationId xmlns:a16="http://schemas.microsoft.com/office/drawing/2014/main" id="{A89C7845-D797-42C7-AEF2-A246EFAC4479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11" name="Text Box 1060">
          <a:extLst>
            <a:ext uri="{FF2B5EF4-FFF2-40B4-BE49-F238E27FC236}">
              <a16:creationId xmlns:a16="http://schemas.microsoft.com/office/drawing/2014/main" id="{D2829401-3583-4085-8B89-212673F2F6C2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12" name="Text Box 1061">
          <a:extLst>
            <a:ext uri="{FF2B5EF4-FFF2-40B4-BE49-F238E27FC236}">
              <a16:creationId xmlns:a16="http://schemas.microsoft.com/office/drawing/2014/main" id="{62B40716-5F37-42C2-984C-4F96BE89B9A9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13" name="Text Box 1062">
          <a:extLst>
            <a:ext uri="{FF2B5EF4-FFF2-40B4-BE49-F238E27FC236}">
              <a16:creationId xmlns:a16="http://schemas.microsoft.com/office/drawing/2014/main" id="{05FDF907-B4C4-4FFD-B225-649D50B1E96E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14" name="Text Box 1063">
          <a:extLst>
            <a:ext uri="{FF2B5EF4-FFF2-40B4-BE49-F238E27FC236}">
              <a16:creationId xmlns:a16="http://schemas.microsoft.com/office/drawing/2014/main" id="{BC35F737-6536-409F-A2D4-5FAC4060EDC0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15" name="Text Box 1064">
          <a:extLst>
            <a:ext uri="{FF2B5EF4-FFF2-40B4-BE49-F238E27FC236}">
              <a16:creationId xmlns:a16="http://schemas.microsoft.com/office/drawing/2014/main" id="{F75EADA3-863B-4A60-9D0A-FC533DB2E7B7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16" name="Text Box 1065">
          <a:extLst>
            <a:ext uri="{FF2B5EF4-FFF2-40B4-BE49-F238E27FC236}">
              <a16:creationId xmlns:a16="http://schemas.microsoft.com/office/drawing/2014/main" id="{36A01377-D073-40F7-AC28-EAAE03026044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3093358"/>
    <xdr:sp macro="" textlink="">
      <xdr:nvSpPr>
        <xdr:cNvPr id="417" name="Text Box 1066">
          <a:extLst>
            <a:ext uri="{FF2B5EF4-FFF2-40B4-BE49-F238E27FC236}">
              <a16:creationId xmlns:a16="http://schemas.microsoft.com/office/drawing/2014/main" id="{51FD3FB9-F0A6-4555-8FDD-30E1DC4B46A2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18" name="Text Box 1031">
          <a:extLst>
            <a:ext uri="{FF2B5EF4-FFF2-40B4-BE49-F238E27FC236}">
              <a16:creationId xmlns:a16="http://schemas.microsoft.com/office/drawing/2014/main" id="{CB92A3C6-763C-4B2C-B067-8930D17D2817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19" name="Text Box 1032">
          <a:extLst>
            <a:ext uri="{FF2B5EF4-FFF2-40B4-BE49-F238E27FC236}">
              <a16:creationId xmlns:a16="http://schemas.microsoft.com/office/drawing/2014/main" id="{6C7E97A7-9C3D-47DF-A377-45086DD3B938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20" name="Text Box 1033">
          <a:extLst>
            <a:ext uri="{FF2B5EF4-FFF2-40B4-BE49-F238E27FC236}">
              <a16:creationId xmlns:a16="http://schemas.microsoft.com/office/drawing/2014/main" id="{BDE3F5C6-82D6-46D3-85B2-1D8B9E71DAF3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21" name="Text Box 1035">
          <a:extLst>
            <a:ext uri="{FF2B5EF4-FFF2-40B4-BE49-F238E27FC236}">
              <a16:creationId xmlns:a16="http://schemas.microsoft.com/office/drawing/2014/main" id="{3D7F91F2-EE2C-48AA-9FA1-E94F5556CA69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22" name="Text Box 1036">
          <a:extLst>
            <a:ext uri="{FF2B5EF4-FFF2-40B4-BE49-F238E27FC236}">
              <a16:creationId xmlns:a16="http://schemas.microsoft.com/office/drawing/2014/main" id="{891506CD-189B-4DAD-B4D3-760D809230C0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23" name="Text Box 1037">
          <a:extLst>
            <a:ext uri="{FF2B5EF4-FFF2-40B4-BE49-F238E27FC236}">
              <a16:creationId xmlns:a16="http://schemas.microsoft.com/office/drawing/2014/main" id="{399D83C5-382D-47FF-B162-7BFEC45C13F7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24" name="Text Box 1039">
          <a:extLst>
            <a:ext uri="{FF2B5EF4-FFF2-40B4-BE49-F238E27FC236}">
              <a16:creationId xmlns:a16="http://schemas.microsoft.com/office/drawing/2014/main" id="{6A84B168-19F7-4EEB-9168-BF2B8D4E718F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25" name="Text Box 1040">
          <a:extLst>
            <a:ext uri="{FF2B5EF4-FFF2-40B4-BE49-F238E27FC236}">
              <a16:creationId xmlns:a16="http://schemas.microsoft.com/office/drawing/2014/main" id="{CFCAA376-F9BF-43E1-AD97-14B9620D5263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26" name="Text Box 1041">
          <a:extLst>
            <a:ext uri="{FF2B5EF4-FFF2-40B4-BE49-F238E27FC236}">
              <a16:creationId xmlns:a16="http://schemas.microsoft.com/office/drawing/2014/main" id="{7418FABF-CE63-4D77-B1BE-331A22433B56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27" name="Text Box 1043">
          <a:extLst>
            <a:ext uri="{FF2B5EF4-FFF2-40B4-BE49-F238E27FC236}">
              <a16:creationId xmlns:a16="http://schemas.microsoft.com/office/drawing/2014/main" id="{EAF85FBB-71C8-4B1F-83F5-80E8EFE7A7B2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28" name="Text Box 1044">
          <a:extLst>
            <a:ext uri="{FF2B5EF4-FFF2-40B4-BE49-F238E27FC236}">
              <a16:creationId xmlns:a16="http://schemas.microsoft.com/office/drawing/2014/main" id="{5E697CFB-7EC9-4254-87BE-76F882411C18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29" name="Text Box 1045">
          <a:extLst>
            <a:ext uri="{FF2B5EF4-FFF2-40B4-BE49-F238E27FC236}">
              <a16:creationId xmlns:a16="http://schemas.microsoft.com/office/drawing/2014/main" id="{4AD2D64D-8006-44F4-8C40-ED5FBDB1989E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30" name="Text Box 1047">
          <a:extLst>
            <a:ext uri="{FF2B5EF4-FFF2-40B4-BE49-F238E27FC236}">
              <a16:creationId xmlns:a16="http://schemas.microsoft.com/office/drawing/2014/main" id="{10BCA6A9-6E1A-4FCE-87F5-080620117E77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31" name="Text Box 1048">
          <a:extLst>
            <a:ext uri="{FF2B5EF4-FFF2-40B4-BE49-F238E27FC236}">
              <a16:creationId xmlns:a16="http://schemas.microsoft.com/office/drawing/2014/main" id="{E095C468-FE76-45E5-9A15-DD0515F74A40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32" name="Text Box 1049">
          <a:extLst>
            <a:ext uri="{FF2B5EF4-FFF2-40B4-BE49-F238E27FC236}">
              <a16:creationId xmlns:a16="http://schemas.microsoft.com/office/drawing/2014/main" id="{97B22F89-E7A2-43D8-90CE-DC1F6C0FA1D7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33" name="Text Box 1050">
          <a:extLst>
            <a:ext uri="{FF2B5EF4-FFF2-40B4-BE49-F238E27FC236}">
              <a16:creationId xmlns:a16="http://schemas.microsoft.com/office/drawing/2014/main" id="{EF739C93-1F89-47F0-A6EE-FB945CB6AAA9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34" name="Text Box 1051">
          <a:extLst>
            <a:ext uri="{FF2B5EF4-FFF2-40B4-BE49-F238E27FC236}">
              <a16:creationId xmlns:a16="http://schemas.microsoft.com/office/drawing/2014/main" id="{1772A260-6A58-444B-BE99-9EC3FFEB4518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35" name="Text Box 1052">
          <a:extLst>
            <a:ext uri="{FF2B5EF4-FFF2-40B4-BE49-F238E27FC236}">
              <a16:creationId xmlns:a16="http://schemas.microsoft.com/office/drawing/2014/main" id="{0A7148DC-2EA0-439D-BC66-71F01893A237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36" name="Text Box 1054">
          <a:extLst>
            <a:ext uri="{FF2B5EF4-FFF2-40B4-BE49-F238E27FC236}">
              <a16:creationId xmlns:a16="http://schemas.microsoft.com/office/drawing/2014/main" id="{D67E4BD0-C987-4232-9D3A-F59E55989F01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37" name="Text Box 1055">
          <a:extLst>
            <a:ext uri="{FF2B5EF4-FFF2-40B4-BE49-F238E27FC236}">
              <a16:creationId xmlns:a16="http://schemas.microsoft.com/office/drawing/2014/main" id="{4B5180A4-4D05-4BA8-BD3A-1E0DF99C5E8F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01600" cy="2699658"/>
    <xdr:sp macro="" textlink="">
      <xdr:nvSpPr>
        <xdr:cNvPr id="438" name="Text Box 1056">
          <a:extLst>
            <a:ext uri="{FF2B5EF4-FFF2-40B4-BE49-F238E27FC236}">
              <a16:creationId xmlns:a16="http://schemas.microsoft.com/office/drawing/2014/main" id="{2941D3F3-7B2C-4683-9BEF-65634548C84F}"/>
            </a:ext>
          </a:extLst>
        </xdr:cNvPr>
        <xdr:cNvSpPr txBox="1">
          <a:spLocks noChangeArrowheads="1"/>
        </xdr:cNvSpPr>
      </xdr:nvSpPr>
      <xdr:spPr>
        <a:xfrm>
          <a:off x="2025650" y="66294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39" name="Text Box 1031">
          <a:extLst>
            <a:ext uri="{FF2B5EF4-FFF2-40B4-BE49-F238E27FC236}">
              <a16:creationId xmlns:a16="http://schemas.microsoft.com/office/drawing/2014/main" id="{98E5796D-CF29-4CD5-838B-C1AAE9065CD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40" name="Text Box 1032">
          <a:extLst>
            <a:ext uri="{FF2B5EF4-FFF2-40B4-BE49-F238E27FC236}">
              <a16:creationId xmlns:a16="http://schemas.microsoft.com/office/drawing/2014/main" id="{61B0C84D-F96B-4EE6-B1A2-933B08D9D1B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41" name="Text Box 1033">
          <a:extLst>
            <a:ext uri="{FF2B5EF4-FFF2-40B4-BE49-F238E27FC236}">
              <a16:creationId xmlns:a16="http://schemas.microsoft.com/office/drawing/2014/main" id="{24701FBC-0F57-4041-AF15-4E868E6AA17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42" name="Text Box 1035">
          <a:extLst>
            <a:ext uri="{FF2B5EF4-FFF2-40B4-BE49-F238E27FC236}">
              <a16:creationId xmlns:a16="http://schemas.microsoft.com/office/drawing/2014/main" id="{42E210C0-6910-473C-898D-D21D0D89554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43" name="Text Box 1036">
          <a:extLst>
            <a:ext uri="{FF2B5EF4-FFF2-40B4-BE49-F238E27FC236}">
              <a16:creationId xmlns:a16="http://schemas.microsoft.com/office/drawing/2014/main" id="{DED37B61-700E-4011-9179-0AD394F9CA0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44" name="Text Box 1037">
          <a:extLst>
            <a:ext uri="{FF2B5EF4-FFF2-40B4-BE49-F238E27FC236}">
              <a16:creationId xmlns:a16="http://schemas.microsoft.com/office/drawing/2014/main" id="{DF10AFF5-27CF-4379-B580-8A3483A1072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45" name="Text Box 1039">
          <a:extLst>
            <a:ext uri="{FF2B5EF4-FFF2-40B4-BE49-F238E27FC236}">
              <a16:creationId xmlns:a16="http://schemas.microsoft.com/office/drawing/2014/main" id="{07C47E02-736E-44E0-8738-39005411BD5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46" name="Text Box 1040">
          <a:extLst>
            <a:ext uri="{FF2B5EF4-FFF2-40B4-BE49-F238E27FC236}">
              <a16:creationId xmlns:a16="http://schemas.microsoft.com/office/drawing/2014/main" id="{090DC51C-FF96-44EF-B544-6DB99D79CA7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47" name="Text Box 1041">
          <a:extLst>
            <a:ext uri="{FF2B5EF4-FFF2-40B4-BE49-F238E27FC236}">
              <a16:creationId xmlns:a16="http://schemas.microsoft.com/office/drawing/2014/main" id="{ABD86D08-1ABD-4445-B6FC-47EA67D87D9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48" name="Text Box 1043">
          <a:extLst>
            <a:ext uri="{FF2B5EF4-FFF2-40B4-BE49-F238E27FC236}">
              <a16:creationId xmlns:a16="http://schemas.microsoft.com/office/drawing/2014/main" id="{53306E15-137E-4873-940F-199AAA4FA0B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49" name="Text Box 1044">
          <a:extLst>
            <a:ext uri="{FF2B5EF4-FFF2-40B4-BE49-F238E27FC236}">
              <a16:creationId xmlns:a16="http://schemas.microsoft.com/office/drawing/2014/main" id="{02E56869-9E82-4FBC-9717-CECD1E70CC8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50" name="Text Box 1045">
          <a:extLst>
            <a:ext uri="{FF2B5EF4-FFF2-40B4-BE49-F238E27FC236}">
              <a16:creationId xmlns:a16="http://schemas.microsoft.com/office/drawing/2014/main" id="{31846E28-BCE5-4DAD-A320-87A9728DA3D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51" name="Text Box 1047">
          <a:extLst>
            <a:ext uri="{FF2B5EF4-FFF2-40B4-BE49-F238E27FC236}">
              <a16:creationId xmlns:a16="http://schemas.microsoft.com/office/drawing/2014/main" id="{AA8D60FB-D975-4532-BD4F-AC8902759FD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52" name="Text Box 1048">
          <a:extLst>
            <a:ext uri="{FF2B5EF4-FFF2-40B4-BE49-F238E27FC236}">
              <a16:creationId xmlns:a16="http://schemas.microsoft.com/office/drawing/2014/main" id="{35094F79-D6F2-4864-B89F-420A568A5B5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53" name="Text Box 1049">
          <a:extLst>
            <a:ext uri="{FF2B5EF4-FFF2-40B4-BE49-F238E27FC236}">
              <a16:creationId xmlns:a16="http://schemas.microsoft.com/office/drawing/2014/main" id="{1CCF9A3B-F01D-4871-BF36-388C64E21A5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54" name="Text Box 1050">
          <a:extLst>
            <a:ext uri="{FF2B5EF4-FFF2-40B4-BE49-F238E27FC236}">
              <a16:creationId xmlns:a16="http://schemas.microsoft.com/office/drawing/2014/main" id="{F4734B7F-0BC8-4EFF-AD5C-6389D6FC324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55" name="Text Box 1051">
          <a:extLst>
            <a:ext uri="{FF2B5EF4-FFF2-40B4-BE49-F238E27FC236}">
              <a16:creationId xmlns:a16="http://schemas.microsoft.com/office/drawing/2014/main" id="{37B9C22F-1869-4121-AF11-623C3E103F7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56" name="Text Box 1052">
          <a:extLst>
            <a:ext uri="{FF2B5EF4-FFF2-40B4-BE49-F238E27FC236}">
              <a16:creationId xmlns:a16="http://schemas.microsoft.com/office/drawing/2014/main" id="{D07BD62E-4B02-4A89-9691-2AB31187DA4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57" name="Text Box 1054">
          <a:extLst>
            <a:ext uri="{FF2B5EF4-FFF2-40B4-BE49-F238E27FC236}">
              <a16:creationId xmlns:a16="http://schemas.microsoft.com/office/drawing/2014/main" id="{4BDA2CD2-1382-4CD4-8AAB-D31E2E037B6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58" name="Text Box 1055">
          <a:extLst>
            <a:ext uri="{FF2B5EF4-FFF2-40B4-BE49-F238E27FC236}">
              <a16:creationId xmlns:a16="http://schemas.microsoft.com/office/drawing/2014/main" id="{08E727C0-DFAC-474C-9B40-87E380E27E3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59" name="Text Box 1056">
          <a:extLst>
            <a:ext uri="{FF2B5EF4-FFF2-40B4-BE49-F238E27FC236}">
              <a16:creationId xmlns:a16="http://schemas.microsoft.com/office/drawing/2014/main" id="{05B4DAAE-E08A-4BAB-B9E1-065454656D6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60" name="Text Box 1058">
          <a:extLst>
            <a:ext uri="{FF2B5EF4-FFF2-40B4-BE49-F238E27FC236}">
              <a16:creationId xmlns:a16="http://schemas.microsoft.com/office/drawing/2014/main" id="{4E353D25-24EC-41D3-AD8A-BC2AEB4F3C8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61" name="Text Box 1059">
          <a:extLst>
            <a:ext uri="{FF2B5EF4-FFF2-40B4-BE49-F238E27FC236}">
              <a16:creationId xmlns:a16="http://schemas.microsoft.com/office/drawing/2014/main" id="{397F0FA2-50F1-4365-8068-F7D8553E7B0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62" name="Text Box 1060">
          <a:extLst>
            <a:ext uri="{FF2B5EF4-FFF2-40B4-BE49-F238E27FC236}">
              <a16:creationId xmlns:a16="http://schemas.microsoft.com/office/drawing/2014/main" id="{DD3AEAF9-5DE1-4F9C-817C-5E81088A770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63" name="Text Box 1061">
          <a:extLst>
            <a:ext uri="{FF2B5EF4-FFF2-40B4-BE49-F238E27FC236}">
              <a16:creationId xmlns:a16="http://schemas.microsoft.com/office/drawing/2014/main" id="{6B70B04B-DDA5-48DD-8405-E200EE0EDBD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64" name="Text Box 1062">
          <a:extLst>
            <a:ext uri="{FF2B5EF4-FFF2-40B4-BE49-F238E27FC236}">
              <a16:creationId xmlns:a16="http://schemas.microsoft.com/office/drawing/2014/main" id="{33C96D62-DCC8-4C5E-88B1-8A7386500A7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65" name="Text Box 1063">
          <a:extLst>
            <a:ext uri="{FF2B5EF4-FFF2-40B4-BE49-F238E27FC236}">
              <a16:creationId xmlns:a16="http://schemas.microsoft.com/office/drawing/2014/main" id="{8C149ECB-A374-4E35-91D9-834F5D6E6D6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66" name="Text Box 1064">
          <a:extLst>
            <a:ext uri="{FF2B5EF4-FFF2-40B4-BE49-F238E27FC236}">
              <a16:creationId xmlns:a16="http://schemas.microsoft.com/office/drawing/2014/main" id="{EE8BD1CC-E4BD-4E9C-B567-EEC9AE40D10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67" name="Text Box 1065">
          <a:extLst>
            <a:ext uri="{FF2B5EF4-FFF2-40B4-BE49-F238E27FC236}">
              <a16:creationId xmlns:a16="http://schemas.microsoft.com/office/drawing/2014/main" id="{BB3DFF4F-4A24-4959-A47C-E39EA5E6866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468" name="Text Box 1066">
          <a:extLst>
            <a:ext uri="{FF2B5EF4-FFF2-40B4-BE49-F238E27FC236}">
              <a16:creationId xmlns:a16="http://schemas.microsoft.com/office/drawing/2014/main" id="{83DF30F9-C6D4-497C-B63E-D65E51E1CEA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69" name="Text Box 1031">
          <a:extLst>
            <a:ext uri="{FF2B5EF4-FFF2-40B4-BE49-F238E27FC236}">
              <a16:creationId xmlns:a16="http://schemas.microsoft.com/office/drawing/2014/main" id="{63C76FBC-1DD4-4CD3-858C-DB6524591A8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70" name="Text Box 1032">
          <a:extLst>
            <a:ext uri="{FF2B5EF4-FFF2-40B4-BE49-F238E27FC236}">
              <a16:creationId xmlns:a16="http://schemas.microsoft.com/office/drawing/2014/main" id="{4734C6B7-55B6-4BA8-B31D-854760398BB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71" name="Text Box 1033">
          <a:extLst>
            <a:ext uri="{FF2B5EF4-FFF2-40B4-BE49-F238E27FC236}">
              <a16:creationId xmlns:a16="http://schemas.microsoft.com/office/drawing/2014/main" id="{91F5F8B4-CCA2-4C45-B8CA-8CE759CF6ED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72" name="Text Box 1035">
          <a:extLst>
            <a:ext uri="{FF2B5EF4-FFF2-40B4-BE49-F238E27FC236}">
              <a16:creationId xmlns:a16="http://schemas.microsoft.com/office/drawing/2014/main" id="{4AC8D239-81C3-4390-A878-FB879D5BD27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73" name="Text Box 1036">
          <a:extLst>
            <a:ext uri="{FF2B5EF4-FFF2-40B4-BE49-F238E27FC236}">
              <a16:creationId xmlns:a16="http://schemas.microsoft.com/office/drawing/2014/main" id="{09EF558B-E5C4-489A-B59E-4A69E28AD5A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74" name="Text Box 1037">
          <a:extLst>
            <a:ext uri="{FF2B5EF4-FFF2-40B4-BE49-F238E27FC236}">
              <a16:creationId xmlns:a16="http://schemas.microsoft.com/office/drawing/2014/main" id="{AD4C41F1-84F8-45B2-8D25-33B1E5453F4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75" name="Text Box 1039">
          <a:extLst>
            <a:ext uri="{FF2B5EF4-FFF2-40B4-BE49-F238E27FC236}">
              <a16:creationId xmlns:a16="http://schemas.microsoft.com/office/drawing/2014/main" id="{5CB63241-FFA1-4C8D-AB59-40AB8405BC7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76" name="Text Box 1040">
          <a:extLst>
            <a:ext uri="{FF2B5EF4-FFF2-40B4-BE49-F238E27FC236}">
              <a16:creationId xmlns:a16="http://schemas.microsoft.com/office/drawing/2014/main" id="{15F076F8-ADB8-4A53-B544-F68EBCE164E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77" name="Text Box 1041">
          <a:extLst>
            <a:ext uri="{FF2B5EF4-FFF2-40B4-BE49-F238E27FC236}">
              <a16:creationId xmlns:a16="http://schemas.microsoft.com/office/drawing/2014/main" id="{26354BFE-A321-4D73-BA32-5B3A04CE5C4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78" name="Text Box 1043">
          <a:extLst>
            <a:ext uri="{FF2B5EF4-FFF2-40B4-BE49-F238E27FC236}">
              <a16:creationId xmlns:a16="http://schemas.microsoft.com/office/drawing/2014/main" id="{2B5B7365-E5C8-4F87-8EBC-DC594E105CF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79" name="Text Box 1044">
          <a:extLst>
            <a:ext uri="{FF2B5EF4-FFF2-40B4-BE49-F238E27FC236}">
              <a16:creationId xmlns:a16="http://schemas.microsoft.com/office/drawing/2014/main" id="{D893AFAB-FB3D-444D-8271-E45D5AFC28F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80" name="Text Box 1045">
          <a:extLst>
            <a:ext uri="{FF2B5EF4-FFF2-40B4-BE49-F238E27FC236}">
              <a16:creationId xmlns:a16="http://schemas.microsoft.com/office/drawing/2014/main" id="{0A043D3B-BE3A-416A-9C48-31D22DEB2A5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81" name="Text Box 1047">
          <a:extLst>
            <a:ext uri="{FF2B5EF4-FFF2-40B4-BE49-F238E27FC236}">
              <a16:creationId xmlns:a16="http://schemas.microsoft.com/office/drawing/2014/main" id="{28D0E5FB-5068-482E-A06E-DCEFF49CAC3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82" name="Text Box 1048">
          <a:extLst>
            <a:ext uri="{FF2B5EF4-FFF2-40B4-BE49-F238E27FC236}">
              <a16:creationId xmlns:a16="http://schemas.microsoft.com/office/drawing/2014/main" id="{5D7BE859-F528-4F6F-BCC0-E6BFB777ECC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83" name="Text Box 1049">
          <a:extLst>
            <a:ext uri="{FF2B5EF4-FFF2-40B4-BE49-F238E27FC236}">
              <a16:creationId xmlns:a16="http://schemas.microsoft.com/office/drawing/2014/main" id="{E44D48CC-5DCD-4CA0-825A-F91E24F5335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84" name="Text Box 1050">
          <a:extLst>
            <a:ext uri="{FF2B5EF4-FFF2-40B4-BE49-F238E27FC236}">
              <a16:creationId xmlns:a16="http://schemas.microsoft.com/office/drawing/2014/main" id="{4687D14D-D6E5-4C2D-A20E-8C53D78A10B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85" name="Text Box 1051">
          <a:extLst>
            <a:ext uri="{FF2B5EF4-FFF2-40B4-BE49-F238E27FC236}">
              <a16:creationId xmlns:a16="http://schemas.microsoft.com/office/drawing/2014/main" id="{69A5EBFF-F23A-48D5-B205-C1EF285FA09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86" name="Text Box 1052">
          <a:extLst>
            <a:ext uri="{FF2B5EF4-FFF2-40B4-BE49-F238E27FC236}">
              <a16:creationId xmlns:a16="http://schemas.microsoft.com/office/drawing/2014/main" id="{E52C21EC-916B-4D07-92A2-FC2F7A69A52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87" name="Text Box 1054">
          <a:extLst>
            <a:ext uri="{FF2B5EF4-FFF2-40B4-BE49-F238E27FC236}">
              <a16:creationId xmlns:a16="http://schemas.microsoft.com/office/drawing/2014/main" id="{B8E50DBD-5C61-49CE-B176-3D75264E736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88" name="Text Box 1055">
          <a:extLst>
            <a:ext uri="{FF2B5EF4-FFF2-40B4-BE49-F238E27FC236}">
              <a16:creationId xmlns:a16="http://schemas.microsoft.com/office/drawing/2014/main" id="{BEC4DD32-1930-46C7-9696-38365605787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89" name="Text Box 1056">
          <a:extLst>
            <a:ext uri="{FF2B5EF4-FFF2-40B4-BE49-F238E27FC236}">
              <a16:creationId xmlns:a16="http://schemas.microsoft.com/office/drawing/2014/main" id="{81140EE1-06DC-4659-8524-FEEE38BFE97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90" name="Text Box 1058">
          <a:extLst>
            <a:ext uri="{FF2B5EF4-FFF2-40B4-BE49-F238E27FC236}">
              <a16:creationId xmlns:a16="http://schemas.microsoft.com/office/drawing/2014/main" id="{EF5355DB-E3F7-468E-93FF-86B1CC16178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91" name="Text Box 1059">
          <a:extLst>
            <a:ext uri="{FF2B5EF4-FFF2-40B4-BE49-F238E27FC236}">
              <a16:creationId xmlns:a16="http://schemas.microsoft.com/office/drawing/2014/main" id="{D0FC136D-79B4-46D0-BD77-1752F724017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92" name="Text Box 1060">
          <a:extLst>
            <a:ext uri="{FF2B5EF4-FFF2-40B4-BE49-F238E27FC236}">
              <a16:creationId xmlns:a16="http://schemas.microsoft.com/office/drawing/2014/main" id="{5CB50BE0-0678-4413-A705-F01E664487C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93" name="Text Box 1061">
          <a:extLst>
            <a:ext uri="{FF2B5EF4-FFF2-40B4-BE49-F238E27FC236}">
              <a16:creationId xmlns:a16="http://schemas.microsoft.com/office/drawing/2014/main" id="{FED61F70-D029-4D4E-8A1F-774A664B06E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94" name="Text Box 1062">
          <a:extLst>
            <a:ext uri="{FF2B5EF4-FFF2-40B4-BE49-F238E27FC236}">
              <a16:creationId xmlns:a16="http://schemas.microsoft.com/office/drawing/2014/main" id="{11B03DA7-DA13-4978-B406-D9F2C034827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95" name="Text Box 1063">
          <a:extLst>
            <a:ext uri="{FF2B5EF4-FFF2-40B4-BE49-F238E27FC236}">
              <a16:creationId xmlns:a16="http://schemas.microsoft.com/office/drawing/2014/main" id="{460C8FBF-16D0-48BE-A2FD-E5828C51127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96" name="Text Box 1064">
          <a:extLst>
            <a:ext uri="{FF2B5EF4-FFF2-40B4-BE49-F238E27FC236}">
              <a16:creationId xmlns:a16="http://schemas.microsoft.com/office/drawing/2014/main" id="{8EAA36B1-3DB9-4784-B95B-434035D3868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97" name="Text Box 1065">
          <a:extLst>
            <a:ext uri="{FF2B5EF4-FFF2-40B4-BE49-F238E27FC236}">
              <a16:creationId xmlns:a16="http://schemas.microsoft.com/office/drawing/2014/main" id="{9431B9E8-18EC-44CF-B8FB-AB79B8272A5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498" name="Text Box 1066">
          <a:extLst>
            <a:ext uri="{FF2B5EF4-FFF2-40B4-BE49-F238E27FC236}">
              <a16:creationId xmlns:a16="http://schemas.microsoft.com/office/drawing/2014/main" id="{B0A625B1-9A58-4C20-9031-308B581FCA1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499" name="Text Box 1031">
          <a:extLst>
            <a:ext uri="{FF2B5EF4-FFF2-40B4-BE49-F238E27FC236}">
              <a16:creationId xmlns:a16="http://schemas.microsoft.com/office/drawing/2014/main" id="{6FCC4AD5-F5BD-4D30-88BF-C2F18750B18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00" name="Text Box 1032">
          <a:extLst>
            <a:ext uri="{FF2B5EF4-FFF2-40B4-BE49-F238E27FC236}">
              <a16:creationId xmlns:a16="http://schemas.microsoft.com/office/drawing/2014/main" id="{7DAF5492-AFFA-479D-A2C5-54DA8FCDE88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01" name="Text Box 1033">
          <a:extLst>
            <a:ext uri="{FF2B5EF4-FFF2-40B4-BE49-F238E27FC236}">
              <a16:creationId xmlns:a16="http://schemas.microsoft.com/office/drawing/2014/main" id="{F1DE158E-B5C3-490F-85DD-EE21331CD68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02" name="Text Box 1035">
          <a:extLst>
            <a:ext uri="{FF2B5EF4-FFF2-40B4-BE49-F238E27FC236}">
              <a16:creationId xmlns:a16="http://schemas.microsoft.com/office/drawing/2014/main" id="{48A42AB4-6195-4E4F-B101-B323A7A5C6A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03" name="Text Box 1036">
          <a:extLst>
            <a:ext uri="{FF2B5EF4-FFF2-40B4-BE49-F238E27FC236}">
              <a16:creationId xmlns:a16="http://schemas.microsoft.com/office/drawing/2014/main" id="{A91C92D0-1827-4D61-9C8D-1255B5AAD92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04" name="Text Box 1037">
          <a:extLst>
            <a:ext uri="{FF2B5EF4-FFF2-40B4-BE49-F238E27FC236}">
              <a16:creationId xmlns:a16="http://schemas.microsoft.com/office/drawing/2014/main" id="{45C99244-4978-4606-8310-073B9DD2BDC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05" name="Text Box 1039">
          <a:extLst>
            <a:ext uri="{FF2B5EF4-FFF2-40B4-BE49-F238E27FC236}">
              <a16:creationId xmlns:a16="http://schemas.microsoft.com/office/drawing/2014/main" id="{76DAEA4B-6C91-466C-BAAC-DD0E7798117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06" name="Text Box 1040">
          <a:extLst>
            <a:ext uri="{FF2B5EF4-FFF2-40B4-BE49-F238E27FC236}">
              <a16:creationId xmlns:a16="http://schemas.microsoft.com/office/drawing/2014/main" id="{D45AC3ED-E490-4C2F-A200-C99C181EEF4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07" name="Text Box 1041">
          <a:extLst>
            <a:ext uri="{FF2B5EF4-FFF2-40B4-BE49-F238E27FC236}">
              <a16:creationId xmlns:a16="http://schemas.microsoft.com/office/drawing/2014/main" id="{12E9B89D-1BB8-490B-B3D6-846C1F21A3E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08" name="Text Box 1043">
          <a:extLst>
            <a:ext uri="{FF2B5EF4-FFF2-40B4-BE49-F238E27FC236}">
              <a16:creationId xmlns:a16="http://schemas.microsoft.com/office/drawing/2014/main" id="{12AC64D7-3590-405D-B0E2-20B5AE22B6F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09" name="Text Box 1044">
          <a:extLst>
            <a:ext uri="{FF2B5EF4-FFF2-40B4-BE49-F238E27FC236}">
              <a16:creationId xmlns:a16="http://schemas.microsoft.com/office/drawing/2014/main" id="{EB756067-5838-437E-903F-AB805FC0556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10" name="Text Box 1045">
          <a:extLst>
            <a:ext uri="{FF2B5EF4-FFF2-40B4-BE49-F238E27FC236}">
              <a16:creationId xmlns:a16="http://schemas.microsoft.com/office/drawing/2014/main" id="{062F5A2C-09EA-4832-AC0F-8BB15C20275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11" name="Text Box 1047">
          <a:extLst>
            <a:ext uri="{FF2B5EF4-FFF2-40B4-BE49-F238E27FC236}">
              <a16:creationId xmlns:a16="http://schemas.microsoft.com/office/drawing/2014/main" id="{16347995-0A1A-476E-9E83-277180EC837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12" name="Text Box 1048">
          <a:extLst>
            <a:ext uri="{FF2B5EF4-FFF2-40B4-BE49-F238E27FC236}">
              <a16:creationId xmlns:a16="http://schemas.microsoft.com/office/drawing/2014/main" id="{90128B71-B1A8-4106-AEB5-13EE58A385A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13" name="Text Box 1049">
          <a:extLst>
            <a:ext uri="{FF2B5EF4-FFF2-40B4-BE49-F238E27FC236}">
              <a16:creationId xmlns:a16="http://schemas.microsoft.com/office/drawing/2014/main" id="{0B8C3C1D-8D67-42CA-99EC-885A955AABE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14" name="Text Box 1050">
          <a:extLst>
            <a:ext uri="{FF2B5EF4-FFF2-40B4-BE49-F238E27FC236}">
              <a16:creationId xmlns:a16="http://schemas.microsoft.com/office/drawing/2014/main" id="{5D0371BF-40C1-44EE-BB5A-A79DC302850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15" name="Text Box 1051">
          <a:extLst>
            <a:ext uri="{FF2B5EF4-FFF2-40B4-BE49-F238E27FC236}">
              <a16:creationId xmlns:a16="http://schemas.microsoft.com/office/drawing/2014/main" id="{85631D41-2FE8-4775-8D4A-0388E2148BF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16" name="Text Box 1052">
          <a:extLst>
            <a:ext uri="{FF2B5EF4-FFF2-40B4-BE49-F238E27FC236}">
              <a16:creationId xmlns:a16="http://schemas.microsoft.com/office/drawing/2014/main" id="{4A9E7D18-F931-479E-9C08-E56884616A8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17" name="Text Box 1054">
          <a:extLst>
            <a:ext uri="{FF2B5EF4-FFF2-40B4-BE49-F238E27FC236}">
              <a16:creationId xmlns:a16="http://schemas.microsoft.com/office/drawing/2014/main" id="{8A8FD7EC-1D8D-4A08-A18E-3AA3139F5B1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18" name="Text Box 1055">
          <a:extLst>
            <a:ext uri="{FF2B5EF4-FFF2-40B4-BE49-F238E27FC236}">
              <a16:creationId xmlns:a16="http://schemas.microsoft.com/office/drawing/2014/main" id="{9BA5C68C-5295-4589-BF06-ED8D797AF62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19" name="Text Box 1056">
          <a:extLst>
            <a:ext uri="{FF2B5EF4-FFF2-40B4-BE49-F238E27FC236}">
              <a16:creationId xmlns:a16="http://schemas.microsoft.com/office/drawing/2014/main" id="{41D67BF3-9239-4C20-97EC-CE5D3856C32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20" name="Text Box 1058">
          <a:extLst>
            <a:ext uri="{FF2B5EF4-FFF2-40B4-BE49-F238E27FC236}">
              <a16:creationId xmlns:a16="http://schemas.microsoft.com/office/drawing/2014/main" id="{8199F494-982D-4C5D-8434-EE485D3E9CE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21" name="Text Box 1059">
          <a:extLst>
            <a:ext uri="{FF2B5EF4-FFF2-40B4-BE49-F238E27FC236}">
              <a16:creationId xmlns:a16="http://schemas.microsoft.com/office/drawing/2014/main" id="{4F186129-F4C3-41D0-BA1B-7B0D65EBAA4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22" name="Text Box 1060">
          <a:extLst>
            <a:ext uri="{FF2B5EF4-FFF2-40B4-BE49-F238E27FC236}">
              <a16:creationId xmlns:a16="http://schemas.microsoft.com/office/drawing/2014/main" id="{B464024D-7CE9-4808-87A9-0843F6AF38C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23" name="Text Box 1061">
          <a:extLst>
            <a:ext uri="{FF2B5EF4-FFF2-40B4-BE49-F238E27FC236}">
              <a16:creationId xmlns:a16="http://schemas.microsoft.com/office/drawing/2014/main" id="{89884770-203C-4BE6-8548-5715981B452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24" name="Text Box 1062">
          <a:extLst>
            <a:ext uri="{FF2B5EF4-FFF2-40B4-BE49-F238E27FC236}">
              <a16:creationId xmlns:a16="http://schemas.microsoft.com/office/drawing/2014/main" id="{53240A69-4EA2-4D6A-9DB1-2074C57F8D8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25" name="Text Box 1063">
          <a:extLst>
            <a:ext uri="{FF2B5EF4-FFF2-40B4-BE49-F238E27FC236}">
              <a16:creationId xmlns:a16="http://schemas.microsoft.com/office/drawing/2014/main" id="{1FD98C69-4455-439E-A56F-11A320BD2F1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26" name="Text Box 1064">
          <a:extLst>
            <a:ext uri="{FF2B5EF4-FFF2-40B4-BE49-F238E27FC236}">
              <a16:creationId xmlns:a16="http://schemas.microsoft.com/office/drawing/2014/main" id="{4072AC80-50C2-41FE-BF22-ECF9C7FE7B7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27" name="Text Box 1065">
          <a:extLst>
            <a:ext uri="{FF2B5EF4-FFF2-40B4-BE49-F238E27FC236}">
              <a16:creationId xmlns:a16="http://schemas.microsoft.com/office/drawing/2014/main" id="{42B127D6-0954-40A0-BB67-BC3CF3148F4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528" name="Text Box 1066">
          <a:extLst>
            <a:ext uri="{FF2B5EF4-FFF2-40B4-BE49-F238E27FC236}">
              <a16:creationId xmlns:a16="http://schemas.microsoft.com/office/drawing/2014/main" id="{246AC247-451C-49A7-902A-5536F7F5697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29" name="Text Box 1031">
          <a:extLst>
            <a:ext uri="{FF2B5EF4-FFF2-40B4-BE49-F238E27FC236}">
              <a16:creationId xmlns:a16="http://schemas.microsoft.com/office/drawing/2014/main" id="{EFE992D3-9F25-4E28-BADE-4EF08545667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30" name="Text Box 1032">
          <a:extLst>
            <a:ext uri="{FF2B5EF4-FFF2-40B4-BE49-F238E27FC236}">
              <a16:creationId xmlns:a16="http://schemas.microsoft.com/office/drawing/2014/main" id="{93B09989-7597-4D68-A7F2-2BC031E0848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31" name="Text Box 1033">
          <a:extLst>
            <a:ext uri="{FF2B5EF4-FFF2-40B4-BE49-F238E27FC236}">
              <a16:creationId xmlns:a16="http://schemas.microsoft.com/office/drawing/2014/main" id="{7FC89259-CEE7-4D28-BFFE-40CD9EB1071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32" name="Text Box 1035">
          <a:extLst>
            <a:ext uri="{FF2B5EF4-FFF2-40B4-BE49-F238E27FC236}">
              <a16:creationId xmlns:a16="http://schemas.microsoft.com/office/drawing/2014/main" id="{3054510B-E554-4F04-AD75-A82F79CEBED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33" name="Text Box 1036">
          <a:extLst>
            <a:ext uri="{FF2B5EF4-FFF2-40B4-BE49-F238E27FC236}">
              <a16:creationId xmlns:a16="http://schemas.microsoft.com/office/drawing/2014/main" id="{7FAE78D2-99AC-4796-B4F6-D00378C112F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34" name="Text Box 1037">
          <a:extLst>
            <a:ext uri="{FF2B5EF4-FFF2-40B4-BE49-F238E27FC236}">
              <a16:creationId xmlns:a16="http://schemas.microsoft.com/office/drawing/2014/main" id="{C2358199-3DAC-42ED-BE98-C8D1DF0A198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35" name="Text Box 1039">
          <a:extLst>
            <a:ext uri="{FF2B5EF4-FFF2-40B4-BE49-F238E27FC236}">
              <a16:creationId xmlns:a16="http://schemas.microsoft.com/office/drawing/2014/main" id="{48F02EDD-E68E-46D1-8551-66066209831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36" name="Text Box 1040">
          <a:extLst>
            <a:ext uri="{FF2B5EF4-FFF2-40B4-BE49-F238E27FC236}">
              <a16:creationId xmlns:a16="http://schemas.microsoft.com/office/drawing/2014/main" id="{357F5982-0F6B-4B80-BE08-DD33EC21483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37" name="Text Box 1041">
          <a:extLst>
            <a:ext uri="{FF2B5EF4-FFF2-40B4-BE49-F238E27FC236}">
              <a16:creationId xmlns:a16="http://schemas.microsoft.com/office/drawing/2014/main" id="{CCCEB8BE-DCFC-4F7F-8762-67D9A692C1A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38" name="Text Box 1043">
          <a:extLst>
            <a:ext uri="{FF2B5EF4-FFF2-40B4-BE49-F238E27FC236}">
              <a16:creationId xmlns:a16="http://schemas.microsoft.com/office/drawing/2014/main" id="{66DA52AD-B582-4E36-BB93-85ADE51ADA7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39" name="Text Box 1044">
          <a:extLst>
            <a:ext uri="{FF2B5EF4-FFF2-40B4-BE49-F238E27FC236}">
              <a16:creationId xmlns:a16="http://schemas.microsoft.com/office/drawing/2014/main" id="{C201E2F9-8873-43C7-A826-ED647E32179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40" name="Text Box 1045">
          <a:extLst>
            <a:ext uri="{FF2B5EF4-FFF2-40B4-BE49-F238E27FC236}">
              <a16:creationId xmlns:a16="http://schemas.microsoft.com/office/drawing/2014/main" id="{510FE8A2-C91C-483E-8378-7DB6E7E4650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41" name="Text Box 1047">
          <a:extLst>
            <a:ext uri="{FF2B5EF4-FFF2-40B4-BE49-F238E27FC236}">
              <a16:creationId xmlns:a16="http://schemas.microsoft.com/office/drawing/2014/main" id="{C36C54CC-A8E4-407C-B290-975AC273735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42" name="Text Box 1048">
          <a:extLst>
            <a:ext uri="{FF2B5EF4-FFF2-40B4-BE49-F238E27FC236}">
              <a16:creationId xmlns:a16="http://schemas.microsoft.com/office/drawing/2014/main" id="{B0C0DBBA-1470-42A3-B35B-C01EBA0226F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43" name="Text Box 1049">
          <a:extLst>
            <a:ext uri="{FF2B5EF4-FFF2-40B4-BE49-F238E27FC236}">
              <a16:creationId xmlns:a16="http://schemas.microsoft.com/office/drawing/2014/main" id="{DDF49276-DA9D-4F03-9F51-2E02DC6D604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44" name="Text Box 1050">
          <a:extLst>
            <a:ext uri="{FF2B5EF4-FFF2-40B4-BE49-F238E27FC236}">
              <a16:creationId xmlns:a16="http://schemas.microsoft.com/office/drawing/2014/main" id="{ED8F302D-10C2-4927-A334-EAE5113B302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45" name="Text Box 1051">
          <a:extLst>
            <a:ext uri="{FF2B5EF4-FFF2-40B4-BE49-F238E27FC236}">
              <a16:creationId xmlns:a16="http://schemas.microsoft.com/office/drawing/2014/main" id="{FAEADB5D-46A4-4737-A567-45A41CFF456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46" name="Text Box 1052">
          <a:extLst>
            <a:ext uri="{FF2B5EF4-FFF2-40B4-BE49-F238E27FC236}">
              <a16:creationId xmlns:a16="http://schemas.microsoft.com/office/drawing/2014/main" id="{CFC8AB20-768D-4F45-B744-D9B16EEE013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47" name="Text Box 1054">
          <a:extLst>
            <a:ext uri="{FF2B5EF4-FFF2-40B4-BE49-F238E27FC236}">
              <a16:creationId xmlns:a16="http://schemas.microsoft.com/office/drawing/2014/main" id="{2DF0F08D-371C-467A-92EF-6AB4B95B4B4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48" name="Text Box 1055">
          <a:extLst>
            <a:ext uri="{FF2B5EF4-FFF2-40B4-BE49-F238E27FC236}">
              <a16:creationId xmlns:a16="http://schemas.microsoft.com/office/drawing/2014/main" id="{2093113E-4621-456E-B4FA-FE6C2DA026E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49" name="Text Box 1056">
          <a:extLst>
            <a:ext uri="{FF2B5EF4-FFF2-40B4-BE49-F238E27FC236}">
              <a16:creationId xmlns:a16="http://schemas.microsoft.com/office/drawing/2014/main" id="{F45D9EE8-F8FF-4E5C-BE1B-09B61C67B11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50" name="Text Box 1058">
          <a:extLst>
            <a:ext uri="{FF2B5EF4-FFF2-40B4-BE49-F238E27FC236}">
              <a16:creationId xmlns:a16="http://schemas.microsoft.com/office/drawing/2014/main" id="{3EF9F8CC-9BFF-44C9-91F4-69E74A3055A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51" name="Text Box 1059">
          <a:extLst>
            <a:ext uri="{FF2B5EF4-FFF2-40B4-BE49-F238E27FC236}">
              <a16:creationId xmlns:a16="http://schemas.microsoft.com/office/drawing/2014/main" id="{BC5A0B6B-536F-4657-AC48-74133218F56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52" name="Text Box 1060">
          <a:extLst>
            <a:ext uri="{FF2B5EF4-FFF2-40B4-BE49-F238E27FC236}">
              <a16:creationId xmlns:a16="http://schemas.microsoft.com/office/drawing/2014/main" id="{C3A7FA85-AD40-4CC3-8462-5B0A750587D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53" name="Text Box 1061">
          <a:extLst>
            <a:ext uri="{FF2B5EF4-FFF2-40B4-BE49-F238E27FC236}">
              <a16:creationId xmlns:a16="http://schemas.microsoft.com/office/drawing/2014/main" id="{9999E090-7020-40A3-91D5-0114F90D6DE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54" name="Text Box 1062">
          <a:extLst>
            <a:ext uri="{FF2B5EF4-FFF2-40B4-BE49-F238E27FC236}">
              <a16:creationId xmlns:a16="http://schemas.microsoft.com/office/drawing/2014/main" id="{9B232C77-5379-4F7F-B570-483811D869C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55" name="Text Box 1063">
          <a:extLst>
            <a:ext uri="{FF2B5EF4-FFF2-40B4-BE49-F238E27FC236}">
              <a16:creationId xmlns:a16="http://schemas.microsoft.com/office/drawing/2014/main" id="{ABCD3955-2AD5-4099-8A6D-96FD29C2626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56" name="Text Box 1064">
          <a:extLst>
            <a:ext uri="{FF2B5EF4-FFF2-40B4-BE49-F238E27FC236}">
              <a16:creationId xmlns:a16="http://schemas.microsoft.com/office/drawing/2014/main" id="{CCEB9C6E-319F-42B8-9B9E-5476D2876A9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57" name="Text Box 1065">
          <a:extLst>
            <a:ext uri="{FF2B5EF4-FFF2-40B4-BE49-F238E27FC236}">
              <a16:creationId xmlns:a16="http://schemas.microsoft.com/office/drawing/2014/main" id="{95A773C4-D763-4B55-A9F7-B4AC53A765A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58" name="Text Box 1066">
          <a:extLst>
            <a:ext uri="{FF2B5EF4-FFF2-40B4-BE49-F238E27FC236}">
              <a16:creationId xmlns:a16="http://schemas.microsoft.com/office/drawing/2014/main" id="{9C790853-8F38-43F1-9FA1-F187E77B44B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59" name="Text Box 1031">
          <a:extLst>
            <a:ext uri="{FF2B5EF4-FFF2-40B4-BE49-F238E27FC236}">
              <a16:creationId xmlns:a16="http://schemas.microsoft.com/office/drawing/2014/main" id="{17421017-7035-41C4-A331-D130EE45F04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60" name="Text Box 1032">
          <a:extLst>
            <a:ext uri="{FF2B5EF4-FFF2-40B4-BE49-F238E27FC236}">
              <a16:creationId xmlns:a16="http://schemas.microsoft.com/office/drawing/2014/main" id="{DA154A74-84E3-4B65-8693-BDF39DC2469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61" name="Text Box 1033">
          <a:extLst>
            <a:ext uri="{FF2B5EF4-FFF2-40B4-BE49-F238E27FC236}">
              <a16:creationId xmlns:a16="http://schemas.microsoft.com/office/drawing/2014/main" id="{CED67D24-7828-4D8F-BBBE-4299F93E1C0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62" name="Text Box 1035">
          <a:extLst>
            <a:ext uri="{FF2B5EF4-FFF2-40B4-BE49-F238E27FC236}">
              <a16:creationId xmlns:a16="http://schemas.microsoft.com/office/drawing/2014/main" id="{5D86D928-C939-44D8-A921-ACE57D99FB5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63" name="Text Box 1036">
          <a:extLst>
            <a:ext uri="{FF2B5EF4-FFF2-40B4-BE49-F238E27FC236}">
              <a16:creationId xmlns:a16="http://schemas.microsoft.com/office/drawing/2014/main" id="{EEA895D4-1540-4E41-B11B-4CDF11E21EC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64" name="Text Box 1037">
          <a:extLst>
            <a:ext uri="{FF2B5EF4-FFF2-40B4-BE49-F238E27FC236}">
              <a16:creationId xmlns:a16="http://schemas.microsoft.com/office/drawing/2014/main" id="{DE95630E-6366-4B80-B5B8-FA644619371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65" name="Text Box 1039">
          <a:extLst>
            <a:ext uri="{FF2B5EF4-FFF2-40B4-BE49-F238E27FC236}">
              <a16:creationId xmlns:a16="http://schemas.microsoft.com/office/drawing/2014/main" id="{AF6BDADE-7400-437E-8FCA-4D0243F4E75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66" name="Text Box 1040">
          <a:extLst>
            <a:ext uri="{FF2B5EF4-FFF2-40B4-BE49-F238E27FC236}">
              <a16:creationId xmlns:a16="http://schemas.microsoft.com/office/drawing/2014/main" id="{5A04D5A6-03C0-44C2-850E-C922DA76240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67" name="Text Box 1041">
          <a:extLst>
            <a:ext uri="{FF2B5EF4-FFF2-40B4-BE49-F238E27FC236}">
              <a16:creationId xmlns:a16="http://schemas.microsoft.com/office/drawing/2014/main" id="{11E0F8A4-37CB-49C0-AC62-DE2EA13F7C7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68" name="Text Box 1043">
          <a:extLst>
            <a:ext uri="{FF2B5EF4-FFF2-40B4-BE49-F238E27FC236}">
              <a16:creationId xmlns:a16="http://schemas.microsoft.com/office/drawing/2014/main" id="{66199B9A-FE3C-4518-8188-9F4330599E9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69" name="Text Box 1044">
          <a:extLst>
            <a:ext uri="{FF2B5EF4-FFF2-40B4-BE49-F238E27FC236}">
              <a16:creationId xmlns:a16="http://schemas.microsoft.com/office/drawing/2014/main" id="{D2B3AD95-19C3-4808-90F8-77DB3904A1B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70" name="Text Box 1045">
          <a:extLst>
            <a:ext uri="{FF2B5EF4-FFF2-40B4-BE49-F238E27FC236}">
              <a16:creationId xmlns:a16="http://schemas.microsoft.com/office/drawing/2014/main" id="{A4341D58-EB24-4B26-BA94-017A594941C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71" name="Text Box 1047">
          <a:extLst>
            <a:ext uri="{FF2B5EF4-FFF2-40B4-BE49-F238E27FC236}">
              <a16:creationId xmlns:a16="http://schemas.microsoft.com/office/drawing/2014/main" id="{BBF25CA3-1CE3-4A9C-A0C8-F3F9337B812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72" name="Text Box 1048">
          <a:extLst>
            <a:ext uri="{FF2B5EF4-FFF2-40B4-BE49-F238E27FC236}">
              <a16:creationId xmlns:a16="http://schemas.microsoft.com/office/drawing/2014/main" id="{E960D2C7-7B7B-4B37-8200-681A157A70D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73" name="Text Box 1049">
          <a:extLst>
            <a:ext uri="{FF2B5EF4-FFF2-40B4-BE49-F238E27FC236}">
              <a16:creationId xmlns:a16="http://schemas.microsoft.com/office/drawing/2014/main" id="{943FB3F4-3F57-4EA0-B18D-53D1B25D963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74" name="Text Box 1050">
          <a:extLst>
            <a:ext uri="{FF2B5EF4-FFF2-40B4-BE49-F238E27FC236}">
              <a16:creationId xmlns:a16="http://schemas.microsoft.com/office/drawing/2014/main" id="{B9235048-865A-4495-ABEB-9039F6D1202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75" name="Text Box 1051">
          <a:extLst>
            <a:ext uri="{FF2B5EF4-FFF2-40B4-BE49-F238E27FC236}">
              <a16:creationId xmlns:a16="http://schemas.microsoft.com/office/drawing/2014/main" id="{E8BDC95D-6E46-4DDA-8FC8-771CB457815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76" name="Text Box 1052">
          <a:extLst>
            <a:ext uri="{FF2B5EF4-FFF2-40B4-BE49-F238E27FC236}">
              <a16:creationId xmlns:a16="http://schemas.microsoft.com/office/drawing/2014/main" id="{0CAE0714-3F75-4997-97E9-3C2D14BFB51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77" name="Text Box 1054">
          <a:extLst>
            <a:ext uri="{FF2B5EF4-FFF2-40B4-BE49-F238E27FC236}">
              <a16:creationId xmlns:a16="http://schemas.microsoft.com/office/drawing/2014/main" id="{6397EBE5-B63B-4324-99E6-F1EDC2823A1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78" name="Text Box 1055">
          <a:extLst>
            <a:ext uri="{FF2B5EF4-FFF2-40B4-BE49-F238E27FC236}">
              <a16:creationId xmlns:a16="http://schemas.microsoft.com/office/drawing/2014/main" id="{141E9300-CF8F-461F-ADB6-83125143694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79" name="Text Box 1056">
          <a:extLst>
            <a:ext uri="{FF2B5EF4-FFF2-40B4-BE49-F238E27FC236}">
              <a16:creationId xmlns:a16="http://schemas.microsoft.com/office/drawing/2014/main" id="{C8DC7691-D588-4F87-852E-968617CD411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80" name="Text Box 1058">
          <a:extLst>
            <a:ext uri="{FF2B5EF4-FFF2-40B4-BE49-F238E27FC236}">
              <a16:creationId xmlns:a16="http://schemas.microsoft.com/office/drawing/2014/main" id="{B02991A5-465F-4CB9-BABC-1B16C0AF926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581" name="Text Box 1059">
          <a:extLst>
            <a:ext uri="{FF2B5EF4-FFF2-40B4-BE49-F238E27FC236}">
              <a16:creationId xmlns:a16="http://schemas.microsoft.com/office/drawing/2014/main" id="{8146BDFB-3DAE-4926-8488-E009D9B2D59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82" name="Text Box 1031">
          <a:extLst>
            <a:ext uri="{FF2B5EF4-FFF2-40B4-BE49-F238E27FC236}">
              <a16:creationId xmlns:a16="http://schemas.microsoft.com/office/drawing/2014/main" id="{DCC6B289-4901-42DA-8D95-9D41EC7B2C6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83" name="Text Box 1032">
          <a:extLst>
            <a:ext uri="{FF2B5EF4-FFF2-40B4-BE49-F238E27FC236}">
              <a16:creationId xmlns:a16="http://schemas.microsoft.com/office/drawing/2014/main" id="{CF9FC915-1F86-40F8-BDFA-9FF78476F1C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84" name="Text Box 1033">
          <a:extLst>
            <a:ext uri="{FF2B5EF4-FFF2-40B4-BE49-F238E27FC236}">
              <a16:creationId xmlns:a16="http://schemas.microsoft.com/office/drawing/2014/main" id="{0F87BD8B-AA69-47A2-966B-4047284E11B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85" name="Text Box 1035">
          <a:extLst>
            <a:ext uri="{FF2B5EF4-FFF2-40B4-BE49-F238E27FC236}">
              <a16:creationId xmlns:a16="http://schemas.microsoft.com/office/drawing/2014/main" id="{CFB5251F-ACDF-4886-8220-95104D26033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86" name="Text Box 1036">
          <a:extLst>
            <a:ext uri="{FF2B5EF4-FFF2-40B4-BE49-F238E27FC236}">
              <a16:creationId xmlns:a16="http://schemas.microsoft.com/office/drawing/2014/main" id="{1B18E650-0B57-486D-A00D-6B25C6221D4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87" name="Text Box 1037">
          <a:extLst>
            <a:ext uri="{FF2B5EF4-FFF2-40B4-BE49-F238E27FC236}">
              <a16:creationId xmlns:a16="http://schemas.microsoft.com/office/drawing/2014/main" id="{ED6406E6-1F29-4ABF-AD0A-A84135011F7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88" name="Text Box 1039">
          <a:extLst>
            <a:ext uri="{FF2B5EF4-FFF2-40B4-BE49-F238E27FC236}">
              <a16:creationId xmlns:a16="http://schemas.microsoft.com/office/drawing/2014/main" id="{6F0D2FAE-40C3-4024-B7D1-6C699EFC862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89" name="Text Box 1040">
          <a:extLst>
            <a:ext uri="{FF2B5EF4-FFF2-40B4-BE49-F238E27FC236}">
              <a16:creationId xmlns:a16="http://schemas.microsoft.com/office/drawing/2014/main" id="{6F0DB2B8-5AB4-4B90-9694-3C0DE6A814B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90" name="Text Box 1041">
          <a:extLst>
            <a:ext uri="{FF2B5EF4-FFF2-40B4-BE49-F238E27FC236}">
              <a16:creationId xmlns:a16="http://schemas.microsoft.com/office/drawing/2014/main" id="{1FA04168-97E5-451B-AFA7-A3BAEB88F56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91" name="Text Box 1043">
          <a:extLst>
            <a:ext uri="{FF2B5EF4-FFF2-40B4-BE49-F238E27FC236}">
              <a16:creationId xmlns:a16="http://schemas.microsoft.com/office/drawing/2014/main" id="{24FA7FF2-3F9D-4456-A079-7ED9BDF2F16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92" name="Text Box 1044">
          <a:extLst>
            <a:ext uri="{FF2B5EF4-FFF2-40B4-BE49-F238E27FC236}">
              <a16:creationId xmlns:a16="http://schemas.microsoft.com/office/drawing/2014/main" id="{3F7C6014-4A9F-47ED-A97D-59BFA35CB36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93" name="Text Box 1045">
          <a:extLst>
            <a:ext uri="{FF2B5EF4-FFF2-40B4-BE49-F238E27FC236}">
              <a16:creationId xmlns:a16="http://schemas.microsoft.com/office/drawing/2014/main" id="{F94F9F54-036D-4E79-8162-B15042ABDDD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94" name="Text Box 1047">
          <a:extLst>
            <a:ext uri="{FF2B5EF4-FFF2-40B4-BE49-F238E27FC236}">
              <a16:creationId xmlns:a16="http://schemas.microsoft.com/office/drawing/2014/main" id="{CBEFED7B-7BB1-4E37-9A90-D1C93AB8EF7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95" name="Text Box 1048">
          <a:extLst>
            <a:ext uri="{FF2B5EF4-FFF2-40B4-BE49-F238E27FC236}">
              <a16:creationId xmlns:a16="http://schemas.microsoft.com/office/drawing/2014/main" id="{9C6AC935-B52D-4E26-B4BB-AA1521A12CC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96" name="Text Box 1049">
          <a:extLst>
            <a:ext uri="{FF2B5EF4-FFF2-40B4-BE49-F238E27FC236}">
              <a16:creationId xmlns:a16="http://schemas.microsoft.com/office/drawing/2014/main" id="{D4048977-BA1A-4224-87DB-67614898898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97" name="Text Box 1050">
          <a:extLst>
            <a:ext uri="{FF2B5EF4-FFF2-40B4-BE49-F238E27FC236}">
              <a16:creationId xmlns:a16="http://schemas.microsoft.com/office/drawing/2014/main" id="{FDA3CB8C-0576-4F61-923E-F67F852AB82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98" name="Text Box 1051">
          <a:extLst>
            <a:ext uri="{FF2B5EF4-FFF2-40B4-BE49-F238E27FC236}">
              <a16:creationId xmlns:a16="http://schemas.microsoft.com/office/drawing/2014/main" id="{25668A3F-660E-48A5-9285-2EAC020AB70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599" name="Text Box 1052">
          <a:extLst>
            <a:ext uri="{FF2B5EF4-FFF2-40B4-BE49-F238E27FC236}">
              <a16:creationId xmlns:a16="http://schemas.microsoft.com/office/drawing/2014/main" id="{52B6E64D-876D-465B-A10E-C53FA79F3E4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00" name="Text Box 1054">
          <a:extLst>
            <a:ext uri="{FF2B5EF4-FFF2-40B4-BE49-F238E27FC236}">
              <a16:creationId xmlns:a16="http://schemas.microsoft.com/office/drawing/2014/main" id="{FBD8AD92-B721-42D0-8669-990CC43B26F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01" name="Text Box 1055">
          <a:extLst>
            <a:ext uri="{FF2B5EF4-FFF2-40B4-BE49-F238E27FC236}">
              <a16:creationId xmlns:a16="http://schemas.microsoft.com/office/drawing/2014/main" id="{05416230-A72A-4D26-B47A-8AB06F8377B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02" name="Text Box 1056">
          <a:extLst>
            <a:ext uri="{FF2B5EF4-FFF2-40B4-BE49-F238E27FC236}">
              <a16:creationId xmlns:a16="http://schemas.microsoft.com/office/drawing/2014/main" id="{385B364F-CBB6-42F2-B347-718457A7067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03" name="Text Box 1058">
          <a:extLst>
            <a:ext uri="{FF2B5EF4-FFF2-40B4-BE49-F238E27FC236}">
              <a16:creationId xmlns:a16="http://schemas.microsoft.com/office/drawing/2014/main" id="{B1DCAF10-B283-4454-B1E5-FAE1EB5B065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04" name="Text Box 1059">
          <a:extLst>
            <a:ext uri="{FF2B5EF4-FFF2-40B4-BE49-F238E27FC236}">
              <a16:creationId xmlns:a16="http://schemas.microsoft.com/office/drawing/2014/main" id="{9A54F509-3367-4AA2-9BA7-C25E991438C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05" name="Text Box 1060">
          <a:extLst>
            <a:ext uri="{FF2B5EF4-FFF2-40B4-BE49-F238E27FC236}">
              <a16:creationId xmlns:a16="http://schemas.microsoft.com/office/drawing/2014/main" id="{19D39AD0-17D7-4E0D-914F-1ABC54EDC11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06" name="Text Box 1061">
          <a:extLst>
            <a:ext uri="{FF2B5EF4-FFF2-40B4-BE49-F238E27FC236}">
              <a16:creationId xmlns:a16="http://schemas.microsoft.com/office/drawing/2014/main" id="{AF4F2705-97EE-486F-BBAE-C82EF4FEDC6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07" name="Text Box 1062">
          <a:extLst>
            <a:ext uri="{FF2B5EF4-FFF2-40B4-BE49-F238E27FC236}">
              <a16:creationId xmlns:a16="http://schemas.microsoft.com/office/drawing/2014/main" id="{F202A742-5AED-4179-A736-19604AF941A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08" name="Text Box 1063">
          <a:extLst>
            <a:ext uri="{FF2B5EF4-FFF2-40B4-BE49-F238E27FC236}">
              <a16:creationId xmlns:a16="http://schemas.microsoft.com/office/drawing/2014/main" id="{0B7B871D-4A9A-43EA-9835-8F675319192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09" name="Text Box 1064">
          <a:extLst>
            <a:ext uri="{FF2B5EF4-FFF2-40B4-BE49-F238E27FC236}">
              <a16:creationId xmlns:a16="http://schemas.microsoft.com/office/drawing/2014/main" id="{8DD63494-B899-47EE-AB5A-0396F4648DE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10" name="Text Box 1065">
          <a:extLst>
            <a:ext uri="{FF2B5EF4-FFF2-40B4-BE49-F238E27FC236}">
              <a16:creationId xmlns:a16="http://schemas.microsoft.com/office/drawing/2014/main" id="{FF294E7D-C5B5-48D5-A873-462F625A090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611" name="Text Box 1066">
          <a:extLst>
            <a:ext uri="{FF2B5EF4-FFF2-40B4-BE49-F238E27FC236}">
              <a16:creationId xmlns:a16="http://schemas.microsoft.com/office/drawing/2014/main" id="{73D2C4EC-7FD8-4C64-A4B6-BA3B628C922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12" name="Text Box 1031">
          <a:extLst>
            <a:ext uri="{FF2B5EF4-FFF2-40B4-BE49-F238E27FC236}">
              <a16:creationId xmlns:a16="http://schemas.microsoft.com/office/drawing/2014/main" id="{739CC898-E334-4B11-840E-35D75EB7ACF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13" name="Text Box 1032">
          <a:extLst>
            <a:ext uri="{FF2B5EF4-FFF2-40B4-BE49-F238E27FC236}">
              <a16:creationId xmlns:a16="http://schemas.microsoft.com/office/drawing/2014/main" id="{0F8377E0-385E-4F3E-BCE9-0178712619D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14" name="Text Box 1033">
          <a:extLst>
            <a:ext uri="{FF2B5EF4-FFF2-40B4-BE49-F238E27FC236}">
              <a16:creationId xmlns:a16="http://schemas.microsoft.com/office/drawing/2014/main" id="{2CFE5326-B9D6-4998-8C4F-B54F8FA9A23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15" name="Text Box 1035">
          <a:extLst>
            <a:ext uri="{FF2B5EF4-FFF2-40B4-BE49-F238E27FC236}">
              <a16:creationId xmlns:a16="http://schemas.microsoft.com/office/drawing/2014/main" id="{AA6F68BD-C74C-47CD-B59C-F9A41A61829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16" name="Text Box 1036">
          <a:extLst>
            <a:ext uri="{FF2B5EF4-FFF2-40B4-BE49-F238E27FC236}">
              <a16:creationId xmlns:a16="http://schemas.microsoft.com/office/drawing/2014/main" id="{D83F5DF8-2797-44B5-92B6-B3EC1567EAF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17" name="Text Box 1037">
          <a:extLst>
            <a:ext uri="{FF2B5EF4-FFF2-40B4-BE49-F238E27FC236}">
              <a16:creationId xmlns:a16="http://schemas.microsoft.com/office/drawing/2014/main" id="{EA9CD612-11D4-45E6-8809-B126EBAA8DB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18" name="Text Box 1039">
          <a:extLst>
            <a:ext uri="{FF2B5EF4-FFF2-40B4-BE49-F238E27FC236}">
              <a16:creationId xmlns:a16="http://schemas.microsoft.com/office/drawing/2014/main" id="{D348CDAD-C871-4C5A-94AA-99B87BCB9E6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19" name="Text Box 1040">
          <a:extLst>
            <a:ext uri="{FF2B5EF4-FFF2-40B4-BE49-F238E27FC236}">
              <a16:creationId xmlns:a16="http://schemas.microsoft.com/office/drawing/2014/main" id="{4DCDEEC6-72AB-4801-82EE-92E01912320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20" name="Text Box 1041">
          <a:extLst>
            <a:ext uri="{FF2B5EF4-FFF2-40B4-BE49-F238E27FC236}">
              <a16:creationId xmlns:a16="http://schemas.microsoft.com/office/drawing/2014/main" id="{882B7B12-2F39-48AD-8879-76F65670077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21" name="Text Box 1043">
          <a:extLst>
            <a:ext uri="{FF2B5EF4-FFF2-40B4-BE49-F238E27FC236}">
              <a16:creationId xmlns:a16="http://schemas.microsoft.com/office/drawing/2014/main" id="{22D05E51-DC12-4215-9473-3A5C733D9E8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22" name="Text Box 1044">
          <a:extLst>
            <a:ext uri="{FF2B5EF4-FFF2-40B4-BE49-F238E27FC236}">
              <a16:creationId xmlns:a16="http://schemas.microsoft.com/office/drawing/2014/main" id="{266B6993-7B00-4233-81D1-FA1D679341A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23" name="Text Box 1045">
          <a:extLst>
            <a:ext uri="{FF2B5EF4-FFF2-40B4-BE49-F238E27FC236}">
              <a16:creationId xmlns:a16="http://schemas.microsoft.com/office/drawing/2014/main" id="{479C761B-2EC8-48BE-9DC5-5B5D6494F62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24" name="Text Box 1047">
          <a:extLst>
            <a:ext uri="{FF2B5EF4-FFF2-40B4-BE49-F238E27FC236}">
              <a16:creationId xmlns:a16="http://schemas.microsoft.com/office/drawing/2014/main" id="{8EB8A3A7-972F-4DBD-9C61-5842A94082A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25" name="Text Box 1048">
          <a:extLst>
            <a:ext uri="{FF2B5EF4-FFF2-40B4-BE49-F238E27FC236}">
              <a16:creationId xmlns:a16="http://schemas.microsoft.com/office/drawing/2014/main" id="{C07EF56E-C78E-4B3A-B50A-D6151288593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26" name="Text Box 1049">
          <a:extLst>
            <a:ext uri="{FF2B5EF4-FFF2-40B4-BE49-F238E27FC236}">
              <a16:creationId xmlns:a16="http://schemas.microsoft.com/office/drawing/2014/main" id="{497110F9-0696-4816-BBB1-A5A58AE8906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27" name="Text Box 1050">
          <a:extLst>
            <a:ext uri="{FF2B5EF4-FFF2-40B4-BE49-F238E27FC236}">
              <a16:creationId xmlns:a16="http://schemas.microsoft.com/office/drawing/2014/main" id="{7B469AC4-1015-46E2-B61B-24319C3570F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28" name="Text Box 1051">
          <a:extLst>
            <a:ext uri="{FF2B5EF4-FFF2-40B4-BE49-F238E27FC236}">
              <a16:creationId xmlns:a16="http://schemas.microsoft.com/office/drawing/2014/main" id="{16C0B46E-890B-4947-9D13-E8A28D74331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29" name="Text Box 1052">
          <a:extLst>
            <a:ext uri="{FF2B5EF4-FFF2-40B4-BE49-F238E27FC236}">
              <a16:creationId xmlns:a16="http://schemas.microsoft.com/office/drawing/2014/main" id="{FDF025DF-C862-46CD-975E-494E0845DD3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30" name="Text Box 1054">
          <a:extLst>
            <a:ext uri="{FF2B5EF4-FFF2-40B4-BE49-F238E27FC236}">
              <a16:creationId xmlns:a16="http://schemas.microsoft.com/office/drawing/2014/main" id="{D8837DB2-756A-4C49-9DF7-9025AE35ED5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31" name="Text Box 1055">
          <a:extLst>
            <a:ext uri="{FF2B5EF4-FFF2-40B4-BE49-F238E27FC236}">
              <a16:creationId xmlns:a16="http://schemas.microsoft.com/office/drawing/2014/main" id="{09278864-5424-4E0B-8ACA-671C133825E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32" name="Text Box 1056">
          <a:extLst>
            <a:ext uri="{FF2B5EF4-FFF2-40B4-BE49-F238E27FC236}">
              <a16:creationId xmlns:a16="http://schemas.microsoft.com/office/drawing/2014/main" id="{DF1B0013-620B-4A16-8A7B-D5EC2B2191F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33" name="Text Box 1058">
          <a:extLst>
            <a:ext uri="{FF2B5EF4-FFF2-40B4-BE49-F238E27FC236}">
              <a16:creationId xmlns:a16="http://schemas.microsoft.com/office/drawing/2014/main" id="{D7D20362-73E1-4C94-8F3D-6AAE24016ED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34" name="Text Box 1059">
          <a:extLst>
            <a:ext uri="{FF2B5EF4-FFF2-40B4-BE49-F238E27FC236}">
              <a16:creationId xmlns:a16="http://schemas.microsoft.com/office/drawing/2014/main" id="{F2AF3515-9A52-44B0-AEC1-126390E53EF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35" name="Text Box 1060">
          <a:extLst>
            <a:ext uri="{FF2B5EF4-FFF2-40B4-BE49-F238E27FC236}">
              <a16:creationId xmlns:a16="http://schemas.microsoft.com/office/drawing/2014/main" id="{906458E3-C2D2-40FD-B1D8-6F01A5090F7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36" name="Text Box 1061">
          <a:extLst>
            <a:ext uri="{FF2B5EF4-FFF2-40B4-BE49-F238E27FC236}">
              <a16:creationId xmlns:a16="http://schemas.microsoft.com/office/drawing/2014/main" id="{8E486EBA-B7DF-4ED1-A439-8B899673C01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37" name="Text Box 1062">
          <a:extLst>
            <a:ext uri="{FF2B5EF4-FFF2-40B4-BE49-F238E27FC236}">
              <a16:creationId xmlns:a16="http://schemas.microsoft.com/office/drawing/2014/main" id="{30188C7E-B960-4745-8016-38CF06D06F4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38" name="Text Box 1063">
          <a:extLst>
            <a:ext uri="{FF2B5EF4-FFF2-40B4-BE49-F238E27FC236}">
              <a16:creationId xmlns:a16="http://schemas.microsoft.com/office/drawing/2014/main" id="{3C76E1C0-2534-4217-8BD9-A50FBB7253A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39" name="Text Box 1064">
          <a:extLst>
            <a:ext uri="{FF2B5EF4-FFF2-40B4-BE49-F238E27FC236}">
              <a16:creationId xmlns:a16="http://schemas.microsoft.com/office/drawing/2014/main" id="{11D8F166-59B9-431E-B006-47A2192CE80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40" name="Text Box 1065">
          <a:extLst>
            <a:ext uri="{FF2B5EF4-FFF2-40B4-BE49-F238E27FC236}">
              <a16:creationId xmlns:a16="http://schemas.microsoft.com/office/drawing/2014/main" id="{9FC585CA-48B9-41C4-B66A-542EDCB9DB4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641" name="Text Box 1066">
          <a:extLst>
            <a:ext uri="{FF2B5EF4-FFF2-40B4-BE49-F238E27FC236}">
              <a16:creationId xmlns:a16="http://schemas.microsoft.com/office/drawing/2014/main" id="{E21C92C6-8E8F-4996-AE45-AB9FCEF0C26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42" name="Text Box 1031">
          <a:extLst>
            <a:ext uri="{FF2B5EF4-FFF2-40B4-BE49-F238E27FC236}">
              <a16:creationId xmlns:a16="http://schemas.microsoft.com/office/drawing/2014/main" id="{8A209EA3-0149-4C87-B645-6EFFC35B301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43" name="Text Box 1032">
          <a:extLst>
            <a:ext uri="{FF2B5EF4-FFF2-40B4-BE49-F238E27FC236}">
              <a16:creationId xmlns:a16="http://schemas.microsoft.com/office/drawing/2014/main" id="{1E25575C-B993-4B39-B388-7652C9CA659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44" name="Text Box 1033">
          <a:extLst>
            <a:ext uri="{FF2B5EF4-FFF2-40B4-BE49-F238E27FC236}">
              <a16:creationId xmlns:a16="http://schemas.microsoft.com/office/drawing/2014/main" id="{98F84F2C-E484-4B2F-A238-1A22CD4A853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45" name="Text Box 1035">
          <a:extLst>
            <a:ext uri="{FF2B5EF4-FFF2-40B4-BE49-F238E27FC236}">
              <a16:creationId xmlns:a16="http://schemas.microsoft.com/office/drawing/2014/main" id="{7DE8122C-7E66-4472-8684-692F08092C0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46" name="Text Box 1036">
          <a:extLst>
            <a:ext uri="{FF2B5EF4-FFF2-40B4-BE49-F238E27FC236}">
              <a16:creationId xmlns:a16="http://schemas.microsoft.com/office/drawing/2014/main" id="{9080DD29-8D76-4F1F-BDB4-4AFCB5131E0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47" name="Text Box 1037">
          <a:extLst>
            <a:ext uri="{FF2B5EF4-FFF2-40B4-BE49-F238E27FC236}">
              <a16:creationId xmlns:a16="http://schemas.microsoft.com/office/drawing/2014/main" id="{E48F751D-37B9-40A5-B7F3-4A1365D79F5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48" name="Text Box 1039">
          <a:extLst>
            <a:ext uri="{FF2B5EF4-FFF2-40B4-BE49-F238E27FC236}">
              <a16:creationId xmlns:a16="http://schemas.microsoft.com/office/drawing/2014/main" id="{2E8B5653-843B-441E-AB43-1F3F9800C25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49" name="Text Box 1040">
          <a:extLst>
            <a:ext uri="{FF2B5EF4-FFF2-40B4-BE49-F238E27FC236}">
              <a16:creationId xmlns:a16="http://schemas.microsoft.com/office/drawing/2014/main" id="{B80F56CE-A8E4-4BEA-A22B-98E99004347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50" name="Text Box 1041">
          <a:extLst>
            <a:ext uri="{FF2B5EF4-FFF2-40B4-BE49-F238E27FC236}">
              <a16:creationId xmlns:a16="http://schemas.microsoft.com/office/drawing/2014/main" id="{FBDA46F9-EBEB-4CEC-9A81-28B3D8D4BEB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51" name="Text Box 1043">
          <a:extLst>
            <a:ext uri="{FF2B5EF4-FFF2-40B4-BE49-F238E27FC236}">
              <a16:creationId xmlns:a16="http://schemas.microsoft.com/office/drawing/2014/main" id="{A55B80AF-D41D-44DA-9D8F-EDD9DCFE513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52" name="Text Box 1044">
          <a:extLst>
            <a:ext uri="{FF2B5EF4-FFF2-40B4-BE49-F238E27FC236}">
              <a16:creationId xmlns:a16="http://schemas.microsoft.com/office/drawing/2014/main" id="{250E4348-9386-4E21-9906-4773D9C311F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53" name="Text Box 1045">
          <a:extLst>
            <a:ext uri="{FF2B5EF4-FFF2-40B4-BE49-F238E27FC236}">
              <a16:creationId xmlns:a16="http://schemas.microsoft.com/office/drawing/2014/main" id="{BD41CDBF-F442-4FF8-9071-4EC1195A9E9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54" name="Text Box 1047">
          <a:extLst>
            <a:ext uri="{FF2B5EF4-FFF2-40B4-BE49-F238E27FC236}">
              <a16:creationId xmlns:a16="http://schemas.microsoft.com/office/drawing/2014/main" id="{39B35D00-4073-47A8-B445-7A24715A365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55" name="Text Box 1048">
          <a:extLst>
            <a:ext uri="{FF2B5EF4-FFF2-40B4-BE49-F238E27FC236}">
              <a16:creationId xmlns:a16="http://schemas.microsoft.com/office/drawing/2014/main" id="{36138146-F87F-4D23-8F6D-BC5202685C1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56" name="Text Box 1049">
          <a:extLst>
            <a:ext uri="{FF2B5EF4-FFF2-40B4-BE49-F238E27FC236}">
              <a16:creationId xmlns:a16="http://schemas.microsoft.com/office/drawing/2014/main" id="{4FEC90A9-8650-4DBC-BEDA-F1377D0D47C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57" name="Text Box 1050">
          <a:extLst>
            <a:ext uri="{FF2B5EF4-FFF2-40B4-BE49-F238E27FC236}">
              <a16:creationId xmlns:a16="http://schemas.microsoft.com/office/drawing/2014/main" id="{6F7D193B-E1B5-469A-AE88-9553A90F40D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58" name="Text Box 1051">
          <a:extLst>
            <a:ext uri="{FF2B5EF4-FFF2-40B4-BE49-F238E27FC236}">
              <a16:creationId xmlns:a16="http://schemas.microsoft.com/office/drawing/2014/main" id="{2B67C362-26B3-4687-A422-DC74FD8A69D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59" name="Text Box 1052">
          <a:extLst>
            <a:ext uri="{FF2B5EF4-FFF2-40B4-BE49-F238E27FC236}">
              <a16:creationId xmlns:a16="http://schemas.microsoft.com/office/drawing/2014/main" id="{135F1388-3818-4899-8A20-5335F03CEE6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60" name="Text Box 1054">
          <a:extLst>
            <a:ext uri="{FF2B5EF4-FFF2-40B4-BE49-F238E27FC236}">
              <a16:creationId xmlns:a16="http://schemas.microsoft.com/office/drawing/2014/main" id="{FECA2966-C130-4966-8B56-CC74BFF2CE3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61" name="Text Box 1055">
          <a:extLst>
            <a:ext uri="{FF2B5EF4-FFF2-40B4-BE49-F238E27FC236}">
              <a16:creationId xmlns:a16="http://schemas.microsoft.com/office/drawing/2014/main" id="{D8C89E00-80B5-4BF0-9B12-762FAA11B3F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62" name="Text Box 1056">
          <a:extLst>
            <a:ext uri="{FF2B5EF4-FFF2-40B4-BE49-F238E27FC236}">
              <a16:creationId xmlns:a16="http://schemas.microsoft.com/office/drawing/2014/main" id="{ABFF7130-EB2F-4C92-824C-3A9F99BE7AA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63" name="Text Box 1058">
          <a:extLst>
            <a:ext uri="{FF2B5EF4-FFF2-40B4-BE49-F238E27FC236}">
              <a16:creationId xmlns:a16="http://schemas.microsoft.com/office/drawing/2014/main" id="{DC8186C9-21F4-4EAC-BEBC-F1D46E9CDC0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64" name="Text Box 1059">
          <a:extLst>
            <a:ext uri="{FF2B5EF4-FFF2-40B4-BE49-F238E27FC236}">
              <a16:creationId xmlns:a16="http://schemas.microsoft.com/office/drawing/2014/main" id="{C4FFEA3E-FD28-4C11-BE19-99E21ECE4B7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65" name="Text Box 1060">
          <a:extLst>
            <a:ext uri="{FF2B5EF4-FFF2-40B4-BE49-F238E27FC236}">
              <a16:creationId xmlns:a16="http://schemas.microsoft.com/office/drawing/2014/main" id="{F3A7BB1D-AB88-4743-BFEE-5C62E9E7DB3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66" name="Text Box 1061">
          <a:extLst>
            <a:ext uri="{FF2B5EF4-FFF2-40B4-BE49-F238E27FC236}">
              <a16:creationId xmlns:a16="http://schemas.microsoft.com/office/drawing/2014/main" id="{0B881002-E383-413E-88EB-0FC2D05DB18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67" name="Text Box 1062">
          <a:extLst>
            <a:ext uri="{FF2B5EF4-FFF2-40B4-BE49-F238E27FC236}">
              <a16:creationId xmlns:a16="http://schemas.microsoft.com/office/drawing/2014/main" id="{B9938FDE-49FA-454D-8758-4534905E50B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68" name="Text Box 1063">
          <a:extLst>
            <a:ext uri="{FF2B5EF4-FFF2-40B4-BE49-F238E27FC236}">
              <a16:creationId xmlns:a16="http://schemas.microsoft.com/office/drawing/2014/main" id="{EAFAE564-5437-45D4-B49F-7149797F6A3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69" name="Text Box 1064">
          <a:extLst>
            <a:ext uri="{FF2B5EF4-FFF2-40B4-BE49-F238E27FC236}">
              <a16:creationId xmlns:a16="http://schemas.microsoft.com/office/drawing/2014/main" id="{A4469614-CCA6-418F-BB8B-2F95C21D351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70" name="Text Box 1065">
          <a:extLst>
            <a:ext uri="{FF2B5EF4-FFF2-40B4-BE49-F238E27FC236}">
              <a16:creationId xmlns:a16="http://schemas.microsoft.com/office/drawing/2014/main" id="{EA518036-FCD5-4BD9-B55A-2553D188BD5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671" name="Text Box 1066">
          <a:extLst>
            <a:ext uri="{FF2B5EF4-FFF2-40B4-BE49-F238E27FC236}">
              <a16:creationId xmlns:a16="http://schemas.microsoft.com/office/drawing/2014/main" id="{E6A30174-867A-4B13-94DA-1DE62565B19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72" name="Text Box 1031">
          <a:extLst>
            <a:ext uri="{FF2B5EF4-FFF2-40B4-BE49-F238E27FC236}">
              <a16:creationId xmlns:a16="http://schemas.microsoft.com/office/drawing/2014/main" id="{B02CCB76-1A06-4F8E-803B-31A427776A6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73" name="Text Box 1032">
          <a:extLst>
            <a:ext uri="{FF2B5EF4-FFF2-40B4-BE49-F238E27FC236}">
              <a16:creationId xmlns:a16="http://schemas.microsoft.com/office/drawing/2014/main" id="{78F19ECF-56F5-43D2-B339-A5A47C62EBE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74" name="Text Box 1033">
          <a:extLst>
            <a:ext uri="{FF2B5EF4-FFF2-40B4-BE49-F238E27FC236}">
              <a16:creationId xmlns:a16="http://schemas.microsoft.com/office/drawing/2014/main" id="{5562D652-041D-4998-89CC-6D3BBAD2EE2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75" name="Text Box 1035">
          <a:extLst>
            <a:ext uri="{FF2B5EF4-FFF2-40B4-BE49-F238E27FC236}">
              <a16:creationId xmlns:a16="http://schemas.microsoft.com/office/drawing/2014/main" id="{72DF3FF5-8711-4D4C-98AB-E6B295C024A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76" name="Text Box 1036">
          <a:extLst>
            <a:ext uri="{FF2B5EF4-FFF2-40B4-BE49-F238E27FC236}">
              <a16:creationId xmlns:a16="http://schemas.microsoft.com/office/drawing/2014/main" id="{DFEE9955-D269-4D3C-80FF-D3E0BED3CAE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77" name="Text Box 1037">
          <a:extLst>
            <a:ext uri="{FF2B5EF4-FFF2-40B4-BE49-F238E27FC236}">
              <a16:creationId xmlns:a16="http://schemas.microsoft.com/office/drawing/2014/main" id="{72C5E666-E60E-4BA0-A5FD-EBD9064FBB0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78" name="Text Box 1039">
          <a:extLst>
            <a:ext uri="{FF2B5EF4-FFF2-40B4-BE49-F238E27FC236}">
              <a16:creationId xmlns:a16="http://schemas.microsoft.com/office/drawing/2014/main" id="{FD31A178-5C95-41AE-86FB-0CBFBA829C3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79" name="Text Box 1040">
          <a:extLst>
            <a:ext uri="{FF2B5EF4-FFF2-40B4-BE49-F238E27FC236}">
              <a16:creationId xmlns:a16="http://schemas.microsoft.com/office/drawing/2014/main" id="{39397A43-97C0-4FB0-8EE8-56F0262FE9D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80" name="Text Box 1041">
          <a:extLst>
            <a:ext uri="{FF2B5EF4-FFF2-40B4-BE49-F238E27FC236}">
              <a16:creationId xmlns:a16="http://schemas.microsoft.com/office/drawing/2014/main" id="{308CCF42-CB2D-4DA9-B0EB-C65F8C9B067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81" name="Text Box 1043">
          <a:extLst>
            <a:ext uri="{FF2B5EF4-FFF2-40B4-BE49-F238E27FC236}">
              <a16:creationId xmlns:a16="http://schemas.microsoft.com/office/drawing/2014/main" id="{7D2769BA-0AA5-48F1-9323-5407393FA4C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82" name="Text Box 1044">
          <a:extLst>
            <a:ext uri="{FF2B5EF4-FFF2-40B4-BE49-F238E27FC236}">
              <a16:creationId xmlns:a16="http://schemas.microsoft.com/office/drawing/2014/main" id="{9C0647B9-7FC4-4B15-A4A9-5DAB6A1D8A6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83" name="Text Box 1045">
          <a:extLst>
            <a:ext uri="{FF2B5EF4-FFF2-40B4-BE49-F238E27FC236}">
              <a16:creationId xmlns:a16="http://schemas.microsoft.com/office/drawing/2014/main" id="{F35B447A-0F86-4EA2-A2A7-6E3B25F1ACD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84" name="Text Box 1047">
          <a:extLst>
            <a:ext uri="{FF2B5EF4-FFF2-40B4-BE49-F238E27FC236}">
              <a16:creationId xmlns:a16="http://schemas.microsoft.com/office/drawing/2014/main" id="{F2CBBD59-0A20-4955-80C4-7D561C2EA20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85" name="Text Box 1048">
          <a:extLst>
            <a:ext uri="{FF2B5EF4-FFF2-40B4-BE49-F238E27FC236}">
              <a16:creationId xmlns:a16="http://schemas.microsoft.com/office/drawing/2014/main" id="{180CE661-562C-423D-86F2-6D2AFD1598E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86" name="Text Box 1049">
          <a:extLst>
            <a:ext uri="{FF2B5EF4-FFF2-40B4-BE49-F238E27FC236}">
              <a16:creationId xmlns:a16="http://schemas.microsoft.com/office/drawing/2014/main" id="{AED85069-6882-4350-BE99-096ABBC375E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87" name="Text Box 1050">
          <a:extLst>
            <a:ext uri="{FF2B5EF4-FFF2-40B4-BE49-F238E27FC236}">
              <a16:creationId xmlns:a16="http://schemas.microsoft.com/office/drawing/2014/main" id="{7EA22489-9F8F-4AC6-AEA7-BD1DE9D1BDB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88" name="Text Box 1051">
          <a:extLst>
            <a:ext uri="{FF2B5EF4-FFF2-40B4-BE49-F238E27FC236}">
              <a16:creationId xmlns:a16="http://schemas.microsoft.com/office/drawing/2014/main" id="{2566A23F-6EEC-4761-BB9C-581C20C5280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89" name="Text Box 1052">
          <a:extLst>
            <a:ext uri="{FF2B5EF4-FFF2-40B4-BE49-F238E27FC236}">
              <a16:creationId xmlns:a16="http://schemas.microsoft.com/office/drawing/2014/main" id="{BC0F573D-3A0B-430B-BB6C-56AC415EF2F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90" name="Text Box 1054">
          <a:extLst>
            <a:ext uri="{FF2B5EF4-FFF2-40B4-BE49-F238E27FC236}">
              <a16:creationId xmlns:a16="http://schemas.microsoft.com/office/drawing/2014/main" id="{3D6CBC6F-3B57-48F1-9F34-45C00D46A01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91" name="Text Box 1055">
          <a:extLst>
            <a:ext uri="{FF2B5EF4-FFF2-40B4-BE49-F238E27FC236}">
              <a16:creationId xmlns:a16="http://schemas.microsoft.com/office/drawing/2014/main" id="{398FA8CE-FB8C-44A1-96F4-7644C95D00C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92" name="Text Box 1056">
          <a:extLst>
            <a:ext uri="{FF2B5EF4-FFF2-40B4-BE49-F238E27FC236}">
              <a16:creationId xmlns:a16="http://schemas.microsoft.com/office/drawing/2014/main" id="{1B124ED3-207D-4951-8833-C641B713322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93" name="Text Box 1058">
          <a:extLst>
            <a:ext uri="{FF2B5EF4-FFF2-40B4-BE49-F238E27FC236}">
              <a16:creationId xmlns:a16="http://schemas.microsoft.com/office/drawing/2014/main" id="{4EF2615F-9961-47A0-9EB0-65D375A634F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94" name="Text Box 1059">
          <a:extLst>
            <a:ext uri="{FF2B5EF4-FFF2-40B4-BE49-F238E27FC236}">
              <a16:creationId xmlns:a16="http://schemas.microsoft.com/office/drawing/2014/main" id="{9E2CA476-919A-4CA7-8D45-B39B4C12A69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95" name="Text Box 1060">
          <a:extLst>
            <a:ext uri="{FF2B5EF4-FFF2-40B4-BE49-F238E27FC236}">
              <a16:creationId xmlns:a16="http://schemas.microsoft.com/office/drawing/2014/main" id="{AE2249ED-5133-407F-A33F-436156C344F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96" name="Text Box 1061">
          <a:extLst>
            <a:ext uri="{FF2B5EF4-FFF2-40B4-BE49-F238E27FC236}">
              <a16:creationId xmlns:a16="http://schemas.microsoft.com/office/drawing/2014/main" id="{5CD0A830-9B15-4378-9D6C-A97D179D26E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97" name="Text Box 1062">
          <a:extLst>
            <a:ext uri="{FF2B5EF4-FFF2-40B4-BE49-F238E27FC236}">
              <a16:creationId xmlns:a16="http://schemas.microsoft.com/office/drawing/2014/main" id="{662B6C52-54FF-4B92-B6FD-54B9A74869A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98" name="Text Box 1063">
          <a:extLst>
            <a:ext uri="{FF2B5EF4-FFF2-40B4-BE49-F238E27FC236}">
              <a16:creationId xmlns:a16="http://schemas.microsoft.com/office/drawing/2014/main" id="{423A8254-18DC-4FAF-B0B5-59230678453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699" name="Text Box 1064">
          <a:extLst>
            <a:ext uri="{FF2B5EF4-FFF2-40B4-BE49-F238E27FC236}">
              <a16:creationId xmlns:a16="http://schemas.microsoft.com/office/drawing/2014/main" id="{C98A721E-88E3-434C-A333-B8F0CBECDF4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700" name="Text Box 1065">
          <a:extLst>
            <a:ext uri="{FF2B5EF4-FFF2-40B4-BE49-F238E27FC236}">
              <a16:creationId xmlns:a16="http://schemas.microsoft.com/office/drawing/2014/main" id="{E6F819B0-8A34-49BC-B64A-1627B9EA77E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701" name="Text Box 1066">
          <a:extLst>
            <a:ext uri="{FF2B5EF4-FFF2-40B4-BE49-F238E27FC236}">
              <a16:creationId xmlns:a16="http://schemas.microsoft.com/office/drawing/2014/main" id="{AC3C0181-3628-4549-8EAC-8AE5AB29D0E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02" name="Text Box 1031">
          <a:extLst>
            <a:ext uri="{FF2B5EF4-FFF2-40B4-BE49-F238E27FC236}">
              <a16:creationId xmlns:a16="http://schemas.microsoft.com/office/drawing/2014/main" id="{67536157-FC43-4FEE-A36C-3DDA5665829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03" name="Text Box 1032">
          <a:extLst>
            <a:ext uri="{FF2B5EF4-FFF2-40B4-BE49-F238E27FC236}">
              <a16:creationId xmlns:a16="http://schemas.microsoft.com/office/drawing/2014/main" id="{4471E193-F937-4FAD-BC6E-8D368EC16DF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04" name="Text Box 1033">
          <a:extLst>
            <a:ext uri="{FF2B5EF4-FFF2-40B4-BE49-F238E27FC236}">
              <a16:creationId xmlns:a16="http://schemas.microsoft.com/office/drawing/2014/main" id="{EEB28894-1B9A-4418-8F2E-3447F5729ED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05" name="Text Box 1035">
          <a:extLst>
            <a:ext uri="{FF2B5EF4-FFF2-40B4-BE49-F238E27FC236}">
              <a16:creationId xmlns:a16="http://schemas.microsoft.com/office/drawing/2014/main" id="{CE896E29-58B9-4A2E-A8D3-B077249C442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06" name="Text Box 1036">
          <a:extLst>
            <a:ext uri="{FF2B5EF4-FFF2-40B4-BE49-F238E27FC236}">
              <a16:creationId xmlns:a16="http://schemas.microsoft.com/office/drawing/2014/main" id="{E60BC284-6885-4B4B-A448-3740C352FF5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07" name="Text Box 1037">
          <a:extLst>
            <a:ext uri="{FF2B5EF4-FFF2-40B4-BE49-F238E27FC236}">
              <a16:creationId xmlns:a16="http://schemas.microsoft.com/office/drawing/2014/main" id="{3A58022B-89D6-425E-87A5-759B4E985A3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08" name="Text Box 1039">
          <a:extLst>
            <a:ext uri="{FF2B5EF4-FFF2-40B4-BE49-F238E27FC236}">
              <a16:creationId xmlns:a16="http://schemas.microsoft.com/office/drawing/2014/main" id="{7C0C8D75-B2B0-41C5-B953-6556436BFF0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09" name="Text Box 1040">
          <a:extLst>
            <a:ext uri="{FF2B5EF4-FFF2-40B4-BE49-F238E27FC236}">
              <a16:creationId xmlns:a16="http://schemas.microsoft.com/office/drawing/2014/main" id="{C02CA099-0ADB-468A-A007-67978889EB0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10" name="Text Box 1041">
          <a:extLst>
            <a:ext uri="{FF2B5EF4-FFF2-40B4-BE49-F238E27FC236}">
              <a16:creationId xmlns:a16="http://schemas.microsoft.com/office/drawing/2014/main" id="{2A98F22D-9101-4337-AC67-E36B451691E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11" name="Text Box 1043">
          <a:extLst>
            <a:ext uri="{FF2B5EF4-FFF2-40B4-BE49-F238E27FC236}">
              <a16:creationId xmlns:a16="http://schemas.microsoft.com/office/drawing/2014/main" id="{EE02E0FF-380C-4610-AC8B-48A233C72DF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12" name="Text Box 1044">
          <a:extLst>
            <a:ext uri="{FF2B5EF4-FFF2-40B4-BE49-F238E27FC236}">
              <a16:creationId xmlns:a16="http://schemas.microsoft.com/office/drawing/2014/main" id="{87523F16-4380-45D9-AEEC-5A86043A77F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13" name="Text Box 1045">
          <a:extLst>
            <a:ext uri="{FF2B5EF4-FFF2-40B4-BE49-F238E27FC236}">
              <a16:creationId xmlns:a16="http://schemas.microsoft.com/office/drawing/2014/main" id="{03613CFC-DDA7-4D60-A9DB-CBE5D2A3A3D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14" name="Text Box 1047">
          <a:extLst>
            <a:ext uri="{FF2B5EF4-FFF2-40B4-BE49-F238E27FC236}">
              <a16:creationId xmlns:a16="http://schemas.microsoft.com/office/drawing/2014/main" id="{304F52C1-5557-42D7-83E4-6E51E83B782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15" name="Text Box 1048">
          <a:extLst>
            <a:ext uri="{FF2B5EF4-FFF2-40B4-BE49-F238E27FC236}">
              <a16:creationId xmlns:a16="http://schemas.microsoft.com/office/drawing/2014/main" id="{44E26F08-049B-40F3-ACA9-C2C692CBD2F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16" name="Text Box 1049">
          <a:extLst>
            <a:ext uri="{FF2B5EF4-FFF2-40B4-BE49-F238E27FC236}">
              <a16:creationId xmlns:a16="http://schemas.microsoft.com/office/drawing/2014/main" id="{A75D6A31-5A67-4428-9496-54E80BF6D7A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17" name="Text Box 1050">
          <a:extLst>
            <a:ext uri="{FF2B5EF4-FFF2-40B4-BE49-F238E27FC236}">
              <a16:creationId xmlns:a16="http://schemas.microsoft.com/office/drawing/2014/main" id="{AD670260-43D3-4AA1-BC1A-65FEA00DF1D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18" name="Text Box 1051">
          <a:extLst>
            <a:ext uri="{FF2B5EF4-FFF2-40B4-BE49-F238E27FC236}">
              <a16:creationId xmlns:a16="http://schemas.microsoft.com/office/drawing/2014/main" id="{A3996B1D-AF2F-44E6-AF08-BF0D8B8F4D9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19" name="Text Box 1052">
          <a:extLst>
            <a:ext uri="{FF2B5EF4-FFF2-40B4-BE49-F238E27FC236}">
              <a16:creationId xmlns:a16="http://schemas.microsoft.com/office/drawing/2014/main" id="{18A5FE58-5BD1-4160-80E3-5FDF47513F7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20" name="Text Box 1054">
          <a:extLst>
            <a:ext uri="{FF2B5EF4-FFF2-40B4-BE49-F238E27FC236}">
              <a16:creationId xmlns:a16="http://schemas.microsoft.com/office/drawing/2014/main" id="{089C7859-C55C-4B52-9377-A38F10244C8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21" name="Text Box 1055">
          <a:extLst>
            <a:ext uri="{FF2B5EF4-FFF2-40B4-BE49-F238E27FC236}">
              <a16:creationId xmlns:a16="http://schemas.microsoft.com/office/drawing/2014/main" id="{A0D1359F-21AF-4552-8A7A-7603124671D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22" name="Text Box 1056">
          <a:extLst>
            <a:ext uri="{FF2B5EF4-FFF2-40B4-BE49-F238E27FC236}">
              <a16:creationId xmlns:a16="http://schemas.microsoft.com/office/drawing/2014/main" id="{D9D03D78-20F7-462F-8B76-EFB7E11C4E4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23" name="Text Box 1058">
          <a:extLst>
            <a:ext uri="{FF2B5EF4-FFF2-40B4-BE49-F238E27FC236}">
              <a16:creationId xmlns:a16="http://schemas.microsoft.com/office/drawing/2014/main" id="{E41A02D8-BDFB-49F7-A2B6-D82D388332D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24" name="Text Box 1059">
          <a:extLst>
            <a:ext uri="{FF2B5EF4-FFF2-40B4-BE49-F238E27FC236}">
              <a16:creationId xmlns:a16="http://schemas.microsoft.com/office/drawing/2014/main" id="{B49CADBF-6392-468B-A9E9-774E678A8DE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25" name="Text Box 1060">
          <a:extLst>
            <a:ext uri="{FF2B5EF4-FFF2-40B4-BE49-F238E27FC236}">
              <a16:creationId xmlns:a16="http://schemas.microsoft.com/office/drawing/2014/main" id="{75ED181C-DDA9-40EA-BEBA-9727C611AC6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26" name="Text Box 1061">
          <a:extLst>
            <a:ext uri="{FF2B5EF4-FFF2-40B4-BE49-F238E27FC236}">
              <a16:creationId xmlns:a16="http://schemas.microsoft.com/office/drawing/2014/main" id="{0E34F75E-92B9-44DC-A864-94782EB0682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27" name="Text Box 1062">
          <a:extLst>
            <a:ext uri="{FF2B5EF4-FFF2-40B4-BE49-F238E27FC236}">
              <a16:creationId xmlns:a16="http://schemas.microsoft.com/office/drawing/2014/main" id="{DC55F228-3CC4-4D4C-92FA-5C169D6E5B4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28" name="Text Box 1063">
          <a:extLst>
            <a:ext uri="{FF2B5EF4-FFF2-40B4-BE49-F238E27FC236}">
              <a16:creationId xmlns:a16="http://schemas.microsoft.com/office/drawing/2014/main" id="{F01CEE95-420F-4441-AA2C-63BB21FACD6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29" name="Text Box 1064">
          <a:extLst>
            <a:ext uri="{FF2B5EF4-FFF2-40B4-BE49-F238E27FC236}">
              <a16:creationId xmlns:a16="http://schemas.microsoft.com/office/drawing/2014/main" id="{AEF4F680-4043-4B5F-BEEC-9CE05D58A65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30" name="Text Box 1065">
          <a:extLst>
            <a:ext uri="{FF2B5EF4-FFF2-40B4-BE49-F238E27FC236}">
              <a16:creationId xmlns:a16="http://schemas.microsoft.com/office/drawing/2014/main" id="{6DC4427B-92A3-4BD4-B6B3-2220E067894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37418"/>
    <xdr:sp macro="" textlink="">
      <xdr:nvSpPr>
        <xdr:cNvPr id="731" name="Text Box 1066">
          <a:extLst>
            <a:ext uri="{FF2B5EF4-FFF2-40B4-BE49-F238E27FC236}">
              <a16:creationId xmlns:a16="http://schemas.microsoft.com/office/drawing/2014/main" id="{D5A458F9-E50D-48A0-9576-4029027A3C4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37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32" name="Text Box 1031">
          <a:extLst>
            <a:ext uri="{FF2B5EF4-FFF2-40B4-BE49-F238E27FC236}">
              <a16:creationId xmlns:a16="http://schemas.microsoft.com/office/drawing/2014/main" id="{1F2118BC-40B4-4190-AB9C-D170DE3EA06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33" name="Text Box 1032">
          <a:extLst>
            <a:ext uri="{FF2B5EF4-FFF2-40B4-BE49-F238E27FC236}">
              <a16:creationId xmlns:a16="http://schemas.microsoft.com/office/drawing/2014/main" id="{EEDA46DE-3DF6-48FC-8AB6-16567B57316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34" name="Text Box 1033">
          <a:extLst>
            <a:ext uri="{FF2B5EF4-FFF2-40B4-BE49-F238E27FC236}">
              <a16:creationId xmlns:a16="http://schemas.microsoft.com/office/drawing/2014/main" id="{7F31D214-456D-4EB1-B02E-524D08CBBFA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35" name="Text Box 1035">
          <a:extLst>
            <a:ext uri="{FF2B5EF4-FFF2-40B4-BE49-F238E27FC236}">
              <a16:creationId xmlns:a16="http://schemas.microsoft.com/office/drawing/2014/main" id="{C38ABEE9-7842-4167-A7AE-455474588EC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36" name="Text Box 1036">
          <a:extLst>
            <a:ext uri="{FF2B5EF4-FFF2-40B4-BE49-F238E27FC236}">
              <a16:creationId xmlns:a16="http://schemas.microsoft.com/office/drawing/2014/main" id="{2F8F550B-C0BD-4EE9-A9B3-320341E9E88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37" name="Text Box 1037">
          <a:extLst>
            <a:ext uri="{FF2B5EF4-FFF2-40B4-BE49-F238E27FC236}">
              <a16:creationId xmlns:a16="http://schemas.microsoft.com/office/drawing/2014/main" id="{D3575BC0-163F-42C4-8681-4E9BFA9BB78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38" name="Text Box 1039">
          <a:extLst>
            <a:ext uri="{FF2B5EF4-FFF2-40B4-BE49-F238E27FC236}">
              <a16:creationId xmlns:a16="http://schemas.microsoft.com/office/drawing/2014/main" id="{EEA198E3-3CE6-4BD5-8D3D-79C59378B59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39" name="Text Box 1040">
          <a:extLst>
            <a:ext uri="{FF2B5EF4-FFF2-40B4-BE49-F238E27FC236}">
              <a16:creationId xmlns:a16="http://schemas.microsoft.com/office/drawing/2014/main" id="{435B3BB0-13A3-4BBF-B484-B7A0AEFDABC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40" name="Text Box 1041">
          <a:extLst>
            <a:ext uri="{FF2B5EF4-FFF2-40B4-BE49-F238E27FC236}">
              <a16:creationId xmlns:a16="http://schemas.microsoft.com/office/drawing/2014/main" id="{86C321AE-AF8D-4191-A8CC-571F433154C6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41" name="Text Box 1043">
          <a:extLst>
            <a:ext uri="{FF2B5EF4-FFF2-40B4-BE49-F238E27FC236}">
              <a16:creationId xmlns:a16="http://schemas.microsoft.com/office/drawing/2014/main" id="{7CD29261-56BF-4EC3-9971-E46C68ABF6E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42" name="Text Box 1044">
          <a:extLst>
            <a:ext uri="{FF2B5EF4-FFF2-40B4-BE49-F238E27FC236}">
              <a16:creationId xmlns:a16="http://schemas.microsoft.com/office/drawing/2014/main" id="{EF432A59-1DD5-441A-9952-1F193FC8B9F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43" name="Text Box 1045">
          <a:extLst>
            <a:ext uri="{FF2B5EF4-FFF2-40B4-BE49-F238E27FC236}">
              <a16:creationId xmlns:a16="http://schemas.microsoft.com/office/drawing/2014/main" id="{42C42564-C23D-4D1F-8ECF-E7EED1E1B2F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44" name="Text Box 1047">
          <a:extLst>
            <a:ext uri="{FF2B5EF4-FFF2-40B4-BE49-F238E27FC236}">
              <a16:creationId xmlns:a16="http://schemas.microsoft.com/office/drawing/2014/main" id="{FDB815A8-95D2-4CB4-A990-3B1193E04A1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45" name="Text Box 1048">
          <a:extLst>
            <a:ext uri="{FF2B5EF4-FFF2-40B4-BE49-F238E27FC236}">
              <a16:creationId xmlns:a16="http://schemas.microsoft.com/office/drawing/2014/main" id="{966CFD01-2EDF-479F-B9B9-0DA374EE2EC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46" name="Text Box 1049">
          <a:extLst>
            <a:ext uri="{FF2B5EF4-FFF2-40B4-BE49-F238E27FC236}">
              <a16:creationId xmlns:a16="http://schemas.microsoft.com/office/drawing/2014/main" id="{01108FE8-D366-4E97-B5A5-F0C6E3C9496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47" name="Text Box 1050">
          <a:extLst>
            <a:ext uri="{FF2B5EF4-FFF2-40B4-BE49-F238E27FC236}">
              <a16:creationId xmlns:a16="http://schemas.microsoft.com/office/drawing/2014/main" id="{9433B5C2-E157-4688-9E13-C57112F68CA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48" name="Text Box 1051">
          <a:extLst>
            <a:ext uri="{FF2B5EF4-FFF2-40B4-BE49-F238E27FC236}">
              <a16:creationId xmlns:a16="http://schemas.microsoft.com/office/drawing/2014/main" id="{5964C559-FE3E-4F2C-8209-C11D6EEBEE8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49" name="Text Box 1052">
          <a:extLst>
            <a:ext uri="{FF2B5EF4-FFF2-40B4-BE49-F238E27FC236}">
              <a16:creationId xmlns:a16="http://schemas.microsoft.com/office/drawing/2014/main" id="{6ED4B10D-6D08-4B85-A4EC-4ACE989D323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50" name="Text Box 1054">
          <a:extLst>
            <a:ext uri="{FF2B5EF4-FFF2-40B4-BE49-F238E27FC236}">
              <a16:creationId xmlns:a16="http://schemas.microsoft.com/office/drawing/2014/main" id="{7E1060E9-8AA6-4BC0-8F04-7AE7EC16A19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51" name="Text Box 1055">
          <a:extLst>
            <a:ext uri="{FF2B5EF4-FFF2-40B4-BE49-F238E27FC236}">
              <a16:creationId xmlns:a16="http://schemas.microsoft.com/office/drawing/2014/main" id="{E0DC5959-1F1B-4FA1-B41D-B85317A55C1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52" name="Text Box 1056">
          <a:extLst>
            <a:ext uri="{FF2B5EF4-FFF2-40B4-BE49-F238E27FC236}">
              <a16:creationId xmlns:a16="http://schemas.microsoft.com/office/drawing/2014/main" id="{24CA43BD-38E7-46E2-8C1B-8742C35F7A5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53" name="Text Box 1058">
          <a:extLst>
            <a:ext uri="{FF2B5EF4-FFF2-40B4-BE49-F238E27FC236}">
              <a16:creationId xmlns:a16="http://schemas.microsoft.com/office/drawing/2014/main" id="{59618E0B-16D6-4925-A590-2BE6D98AEC67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54" name="Text Box 1059">
          <a:extLst>
            <a:ext uri="{FF2B5EF4-FFF2-40B4-BE49-F238E27FC236}">
              <a16:creationId xmlns:a16="http://schemas.microsoft.com/office/drawing/2014/main" id="{E502385C-FF56-41F5-8AD3-0D73F034FE5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55" name="Text Box 1060">
          <a:extLst>
            <a:ext uri="{FF2B5EF4-FFF2-40B4-BE49-F238E27FC236}">
              <a16:creationId xmlns:a16="http://schemas.microsoft.com/office/drawing/2014/main" id="{FADBB5FE-9AA4-4801-B30D-C31C9B64EC5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56" name="Text Box 1061">
          <a:extLst>
            <a:ext uri="{FF2B5EF4-FFF2-40B4-BE49-F238E27FC236}">
              <a16:creationId xmlns:a16="http://schemas.microsoft.com/office/drawing/2014/main" id="{6A13B5D0-60CF-4EEF-80B9-2817E9F7D1A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57" name="Text Box 1062">
          <a:extLst>
            <a:ext uri="{FF2B5EF4-FFF2-40B4-BE49-F238E27FC236}">
              <a16:creationId xmlns:a16="http://schemas.microsoft.com/office/drawing/2014/main" id="{88594D70-2F0B-424A-BE1C-F11D5B1C930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58" name="Text Box 1063">
          <a:extLst>
            <a:ext uri="{FF2B5EF4-FFF2-40B4-BE49-F238E27FC236}">
              <a16:creationId xmlns:a16="http://schemas.microsoft.com/office/drawing/2014/main" id="{8B09DBAB-6F65-4911-96B2-46299737A26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59" name="Text Box 1064">
          <a:extLst>
            <a:ext uri="{FF2B5EF4-FFF2-40B4-BE49-F238E27FC236}">
              <a16:creationId xmlns:a16="http://schemas.microsoft.com/office/drawing/2014/main" id="{E81F8EB8-07CF-43A2-9E46-7CA858C6902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60" name="Text Box 1065">
          <a:extLst>
            <a:ext uri="{FF2B5EF4-FFF2-40B4-BE49-F238E27FC236}">
              <a16:creationId xmlns:a16="http://schemas.microsoft.com/office/drawing/2014/main" id="{D2706A87-8EB6-4FDA-AFC3-E50EDF4CBA0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43718"/>
    <xdr:sp macro="" textlink="">
      <xdr:nvSpPr>
        <xdr:cNvPr id="761" name="Text Box 1066">
          <a:extLst>
            <a:ext uri="{FF2B5EF4-FFF2-40B4-BE49-F238E27FC236}">
              <a16:creationId xmlns:a16="http://schemas.microsoft.com/office/drawing/2014/main" id="{17B3AFCD-815D-49D2-AD23-63AA3C0E32E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62" name="Text Box 1031">
          <a:extLst>
            <a:ext uri="{FF2B5EF4-FFF2-40B4-BE49-F238E27FC236}">
              <a16:creationId xmlns:a16="http://schemas.microsoft.com/office/drawing/2014/main" id="{6322CEEC-4DB5-49F0-B998-99CCD7186F4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63" name="Text Box 1032">
          <a:extLst>
            <a:ext uri="{FF2B5EF4-FFF2-40B4-BE49-F238E27FC236}">
              <a16:creationId xmlns:a16="http://schemas.microsoft.com/office/drawing/2014/main" id="{2E43EF9E-D5C2-4DD7-8FCA-354D096ADAE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64" name="Text Box 1033">
          <a:extLst>
            <a:ext uri="{FF2B5EF4-FFF2-40B4-BE49-F238E27FC236}">
              <a16:creationId xmlns:a16="http://schemas.microsoft.com/office/drawing/2014/main" id="{AE338210-6691-434C-9BE9-DC7DE9B8A83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65" name="Text Box 1035">
          <a:extLst>
            <a:ext uri="{FF2B5EF4-FFF2-40B4-BE49-F238E27FC236}">
              <a16:creationId xmlns:a16="http://schemas.microsoft.com/office/drawing/2014/main" id="{C483C454-D87C-45F6-A25F-8AB5237B329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66" name="Text Box 1036">
          <a:extLst>
            <a:ext uri="{FF2B5EF4-FFF2-40B4-BE49-F238E27FC236}">
              <a16:creationId xmlns:a16="http://schemas.microsoft.com/office/drawing/2014/main" id="{B7952354-5838-44DB-9A65-BAF1213EC2C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67" name="Text Box 1037">
          <a:extLst>
            <a:ext uri="{FF2B5EF4-FFF2-40B4-BE49-F238E27FC236}">
              <a16:creationId xmlns:a16="http://schemas.microsoft.com/office/drawing/2014/main" id="{4706604B-73E2-4EC6-ACFA-CD9F5B34B72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68" name="Text Box 1039">
          <a:extLst>
            <a:ext uri="{FF2B5EF4-FFF2-40B4-BE49-F238E27FC236}">
              <a16:creationId xmlns:a16="http://schemas.microsoft.com/office/drawing/2014/main" id="{262FEB57-BDF4-4040-A0D6-32930FFFDEE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69" name="Text Box 1040">
          <a:extLst>
            <a:ext uri="{FF2B5EF4-FFF2-40B4-BE49-F238E27FC236}">
              <a16:creationId xmlns:a16="http://schemas.microsoft.com/office/drawing/2014/main" id="{D3B47013-0A8C-4AAC-B879-89A74C34D0D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70" name="Text Box 1041">
          <a:extLst>
            <a:ext uri="{FF2B5EF4-FFF2-40B4-BE49-F238E27FC236}">
              <a16:creationId xmlns:a16="http://schemas.microsoft.com/office/drawing/2014/main" id="{1E6BCA83-FA6B-44D0-B058-DDC6D1BE9A0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71" name="Text Box 1043">
          <a:extLst>
            <a:ext uri="{FF2B5EF4-FFF2-40B4-BE49-F238E27FC236}">
              <a16:creationId xmlns:a16="http://schemas.microsoft.com/office/drawing/2014/main" id="{646DA511-0BD1-4D24-8B72-D4F301C0098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72" name="Text Box 1044">
          <a:extLst>
            <a:ext uri="{FF2B5EF4-FFF2-40B4-BE49-F238E27FC236}">
              <a16:creationId xmlns:a16="http://schemas.microsoft.com/office/drawing/2014/main" id="{191A9940-5F01-4AC3-8CE1-47FAF8280E1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73" name="Text Box 1045">
          <a:extLst>
            <a:ext uri="{FF2B5EF4-FFF2-40B4-BE49-F238E27FC236}">
              <a16:creationId xmlns:a16="http://schemas.microsoft.com/office/drawing/2014/main" id="{60ADD3E0-0F55-40DA-B903-618AC4E45DB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74" name="Text Box 1047">
          <a:extLst>
            <a:ext uri="{FF2B5EF4-FFF2-40B4-BE49-F238E27FC236}">
              <a16:creationId xmlns:a16="http://schemas.microsoft.com/office/drawing/2014/main" id="{801FD863-52C3-4E9D-B4C4-2B1F39002EFF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75" name="Text Box 1048">
          <a:extLst>
            <a:ext uri="{FF2B5EF4-FFF2-40B4-BE49-F238E27FC236}">
              <a16:creationId xmlns:a16="http://schemas.microsoft.com/office/drawing/2014/main" id="{ECABF5B8-8E07-44CB-854F-E8317CFF0CB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76" name="Text Box 1049">
          <a:extLst>
            <a:ext uri="{FF2B5EF4-FFF2-40B4-BE49-F238E27FC236}">
              <a16:creationId xmlns:a16="http://schemas.microsoft.com/office/drawing/2014/main" id="{B64F942F-EB06-4408-855D-948D41E5160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77" name="Text Box 1050">
          <a:extLst>
            <a:ext uri="{FF2B5EF4-FFF2-40B4-BE49-F238E27FC236}">
              <a16:creationId xmlns:a16="http://schemas.microsoft.com/office/drawing/2014/main" id="{9A6BDBD0-18CA-4822-A294-F1ACB484B60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78" name="Text Box 1051">
          <a:extLst>
            <a:ext uri="{FF2B5EF4-FFF2-40B4-BE49-F238E27FC236}">
              <a16:creationId xmlns:a16="http://schemas.microsoft.com/office/drawing/2014/main" id="{9AD08D0F-4699-4917-9E4A-BA2ACC18D15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79" name="Text Box 1052">
          <a:extLst>
            <a:ext uri="{FF2B5EF4-FFF2-40B4-BE49-F238E27FC236}">
              <a16:creationId xmlns:a16="http://schemas.microsoft.com/office/drawing/2014/main" id="{9B7806CB-EA17-41D4-944F-BA2F2757854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80" name="Text Box 1054">
          <a:extLst>
            <a:ext uri="{FF2B5EF4-FFF2-40B4-BE49-F238E27FC236}">
              <a16:creationId xmlns:a16="http://schemas.microsoft.com/office/drawing/2014/main" id="{312ABBA6-BE31-4791-873E-7773A499FF0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81" name="Text Box 1055">
          <a:extLst>
            <a:ext uri="{FF2B5EF4-FFF2-40B4-BE49-F238E27FC236}">
              <a16:creationId xmlns:a16="http://schemas.microsoft.com/office/drawing/2014/main" id="{FA83D0E1-C3FD-4433-9EBF-0749704A70C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82" name="Text Box 1056">
          <a:extLst>
            <a:ext uri="{FF2B5EF4-FFF2-40B4-BE49-F238E27FC236}">
              <a16:creationId xmlns:a16="http://schemas.microsoft.com/office/drawing/2014/main" id="{59AC508D-5280-4FB6-AF8E-46BE184BFB7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83" name="Text Box 1058">
          <a:extLst>
            <a:ext uri="{FF2B5EF4-FFF2-40B4-BE49-F238E27FC236}">
              <a16:creationId xmlns:a16="http://schemas.microsoft.com/office/drawing/2014/main" id="{CDD50E75-14B7-460C-96E3-CFC76AD4217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84" name="Text Box 1059">
          <a:extLst>
            <a:ext uri="{FF2B5EF4-FFF2-40B4-BE49-F238E27FC236}">
              <a16:creationId xmlns:a16="http://schemas.microsoft.com/office/drawing/2014/main" id="{A5418AFD-9EA3-44A6-9648-A9CE2D62E20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85" name="Text Box 1060">
          <a:extLst>
            <a:ext uri="{FF2B5EF4-FFF2-40B4-BE49-F238E27FC236}">
              <a16:creationId xmlns:a16="http://schemas.microsoft.com/office/drawing/2014/main" id="{532076BD-12C8-470D-B0AD-4BCB9F81BF5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86" name="Text Box 1061">
          <a:extLst>
            <a:ext uri="{FF2B5EF4-FFF2-40B4-BE49-F238E27FC236}">
              <a16:creationId xmlns:a16="http://schemas.microsoft.com/office/drawing/2014/main" id="{674A3299-DCDA-4492-A533-E04940D5583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87" name="Text Box 1062">
          <a:extLst>
            <a:ext uri="{FF2B5EF4-FFF2-40B4-BE49-F238E27FC236}">
              <a16:creationId xmlns:a16="http://schemas.microsoft.com/office/drawing/2014/main" id="{AF1573EF-7A58-45D2-B454-74870655E01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88" name="Text Box 1063">
          <a:extLst>
            <a:ext uri="{FF2B5EF4-FFF2-40B4-BE49-F238E27FC236}">
              <a16:creationId xmlns:a16="http://schemas.microsoft.com/office/drawing/2014/main" id="{C9212622-050C-4882-A38F-0D4E1572AE3E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89" name="Text Box 1064">
          <a:extLst>
            <a:ext uri="{FF2B5EF4-FFF2-40B4-BE49-F238E27FC236}">
              <a16:creationId xmlns:a16="http://schemas.microsoft.com/office/drawing/2014/main" id="{95106CE5-24DA-44C5-99AA-8FBADBE63F7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90" name="Text Box 1065">
          <a:extLst>
            <a:ext uri="{FF2B5EF4-FFF2-40B4-BE49-F238E27FC236}">
              <a16:creationId xmlns:a16="http://schemas.microsoft.com/office/drawing/2014/main" id="{9365AD5F-E9F1-4909-9B93-1187B60FAAA5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3093358"/>
    <xdr:sp macro="" textlink="">
      <xdr:nvSpPr>
        <xdr:cNvPr id="791" name="Text Box 1066">
          <a:extLst>
            <a:ext uri="{FF2B5EF4-FFF2-40B4-BE49-F238E27FC236}">
              <a16:creationId xmlns:a16="http://schemas.microsoft.com/office/drawing/2014/main" id="{51C847FE-C800-43AE-A46C-D55D25F07323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3093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792" name="Text Box 1031">
          <a:extLst>
            <a:ext uri="{FF2B5EF4-FFF2-40B4-BE49-F238E27FC236}">
              <a16:creationId xmlns:a16="http://schemas.microsoft.com/office/drawing/2014/main" id="{A5CECC15-2300-4B99-906C-882DFD61E8B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793" name="Text Box 1032">
          <a:extLst>
            <a:ext uri="{FF2B5EF4-FFF2-40B4-BE49-F238E27FC236}">
              <a16:creationId xmlns:a16="http://schemas.microsoft.com/office/drawing/2014/main" id="{A9BD9E27-10EE-4317-9FAE-1B00E8340318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794" name="Text Box 1033">
          <a:extLst>
            <a:ext uri="{FF2B5EF4-FFF2-40B4-BE49-F238E27FC236}">
              <a16:creationId xmlns:a16="http://schemas.microsoft.com/office/drawing/2014/main" id="{14A7C413-78AA-419E-BED7-8927D51E6E0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795" name="Text Box 1035">
          <a:extLst>
            <a:ext uri="{FF2B5EF4-FFF2-40B4-BE49-F238E27FC236}">
              <a16:creationId xmlns:a16="http://schemas.microsoft.com/office/drawing/2014/main" id="{010DF803-9911-4A80-BA71-13F3DA2E65DC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796" name="Text Box 1036">
          <a:extLst>
            <a:ext uri="{FF2B5EF4-FFF2-40B4-BE49-F238E27FC236}">
              <a16:creationId xmlns:a16="http://schemas.microsoft.com/office/drawing/2014/main" id="{D1280588-EFD0-46B9-889F-65F0E5BC5BCB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797" name="Text Box 1037">
          <a:extLst>
            <a:ext uri="{FF2B5EF4-FFF2-40B4-BE49-F238E27FC236}">
              <a16:creationId xmlns:a16="http://schemas.microsoft.com/office/drawing/2014/main" id="{B7519B7E-AE30-4AC2-AACB-7CD45347BB94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798" name="Text Box 1039">
          <a:extLst>
            <a:ext uri="{FF2B5EF4-FFF2-40B4-BE49-F238E27FC236}">
              <a16:creationId xmlns:a16="http://schemas.microsoft.com/office/drawing/2014/main" id="{2DE25FA7-7531-4D56-BBBC-6A767A91A70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799" name="Text Box 1040">
          <a:extLst>
            <a:ext uri="{FF2B5EF4-FFF2-40B4-BE49-F238E27FC236}">
              <a16:creationId xmlns:a16="http://schemas.microsoft.com/office/drawing/2014/main" id="{007DE1E5-994D-4518-BB5C-ECD558E826C1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800" name="Text Box 1041">
          <a:extLst>
            <a:ext uri="{FF2B5EF4-FFF2-40B4-BE49-F238E27FC236}">
              <a16:creationId xmlns:a16="http://schemas.microsoft.com/office/drawing/2014/main" id="{09E21368-8D81-4637-A3C3-6F8B6D35F06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801" name="Text Box 1043">
          <a:extLst>
            <a:ext uri="{FF2B5EF4-FFF2-40B4-BE49-F238E27FC236}">
              <a16:creationId xmlns:a16="http://schemas.microsoft.com/office/drawing/2014/main" id="{AAB96E82-2803-4060-9A64-69883205808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802" name="Text Box 1044">
          <a:extLst>
            <a:ext uri="{FF2B5EF4-FFF2-40B4-BE49-F238E27FC236}">
              <a16:creationId xmlns:a16="http://schemas.microsoft.com/office/drawing/2014/main" id="{C9B53418-3356-4FBD-A8FF-09B0C98B022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803" name="Text Box 1045">
          <a:extLst>
            <a:ext uri="{FF2B5EF4-FFF2-40B4-BE49-F238E27FC236}">
              <a16:creationId xmlns:a16="http://schemas.microsoft.com/office/drawing/2014/main" id="{FCD338C6-89B7-42DC-81F7-479FBAE600E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804" name="Text Box 1047">
          <a:extLst>
            <a:ext uri="{FF2B5EF4-FFF2-40B4-BE49-F238E27FC236}">
              <a16:creationId xmlns:a16="http://schemas.microsoft.com/office/drawing/2014/main" id="{F8FFB81A-13F8-4CB1-A112-0405D3101A12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805" name="Text Box 1048">
          <a:extLst>
            <a:ext uri="{FF2B5EF4-FFF2-40B4-BE49-F238E27FC236}">
              <a16:creationId xmlns:a16="http://schemas.microsoft.com/office/drawing/2014/main" id="{1F98CB0F-1FD8-4C7F-BC83-616531D60B70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806" name="Text Box 1049">
          <a:extLst>
            <a:ext uri="{FF2B5EF4-FFF2-40B4-BE49-F238E27FC236}">
              <a16:creationId xmlns:a16="http://schemas.microsoft.com/office/drawing/2014/main" id="{7EDC826B-3FC1-469A-8E3E-27FD760A5BD9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807" name="Text Box 1050">
          <a:extLst>
            <a:ext uri="{FF2B5EF4-FFF2-40B4-BE49-F238E27FC236}">
              <a16:creationId xmlns:a16="http://schemas.microsoft.com/office/drawing/2014/main" id="{523DCF2C-BFA9-4FDA-9A3A-D4816854577A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01600" cy="2699658"/>
    <xdr:sp macro="" textlink="">
      <xdr:nvSpPr>
        <xdr:cNvPr id="808" name="Text Box 1051">
          <a:extLst>
            <a:ext uri="{FF2B5EF4-FFF2-40B4-BE49-F238E27FC236}">
              <a16:creationId xmlns:a16="http://schemas.microsoft.com/office/drawing/2014/main" id="{00A987D9-707D-470F-9A31-C7490AF7808D}"/>
            </a:ext>
          </a:extLst>
        </xdr:cNvPr>
        <xdr:cNvSpPr txBox="1">
          <a:spLocks noChangeArrowheads="1"/>
        </xdr:cNvSpPr>
      </xdr:nvSpPr>
      <xdr:spPr>
        <a:xfrm>
          <a:off x="2025650" y="3225800"/>
          <a:ext cx="101600" cy="2699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0</xdr:row>
      <xdr:rowOff>6350</xdr:rowOff>
    </xdr:from>
    <xdr:to>
      <xdr:col>2</xdr:col>
      <xdr:colOff>368300</xdr:colOff>
      <xdr:row>1</xdr:row>
      <xdr:rowOff>44450</xdr:rowOff>
    </xdr:to>
    <xdr:pic>
      <xdr:nvPicPr>
        <xdr:cNvPr id="3" name="Picture 1" descr="HKhk">
          <a:extLst>
            <a:ext uri="{FF2B5EF4-FFF2-40B4-BE49-F238E27FC236}">
              <a16:creationId xmlns:a16="http://schemas.microsoft.com/office/drawing/2014/main" id="{34B8A098-D5D2-4792-9B2C-E2C4E55A388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81200" y="6350"/>
          <a:ext cx="3429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0</xdr:row>
      <xdr:rowOff>9525</xdr:rowOff>
    </xdr:from>
    <xdr:to>
      <xdr:col>2</xdr:col>
      <xdr:colOff>269875</xdr:colOff>
      <xdr:row>1</xdr:row>
      <xdr:rowOff>47625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A7F86A1A-19D9-440C-AFE7-E03B2D3342B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49425" y="9525"/>
          <a:ext cx="3429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Local%20Settings\Temporary%20Internet%20Files\Content.IE5\XMMYQ6OZ\DOCUME~1\NOHHI\LOCALS~1\Temp\notesAB0139\&#33322;&#31354;&#36008;&#29289;&#38306;&#36899;\&#36664;&#20837;&#65313;&#65321;&#65330;&#23455;&#32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ohhi.co.jp/Documents%20and%20Settings/Admin/Local%20Settings/Temporary%20Internet%20Files/Content.IE5/XMMYQ6OZ/DOCUME~1/NOHHI/LOCALS~1/Temp/notesAB0139/&#33322;&#31354;&#36008;&#29289;&#38306;&#36899;/&#36664;&#20837;&#65313;&#65321;&#65330;&#23455;&#32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6H\My%20Documents\DOCUME~1\NOHHI\LOCALS~1\Temp\D.Lotus.Notes.Data\&#12475;&#12531;&#12488;&#12524;&#12450;&#36939;&#36035;&#27604;&#3661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6H\My%20Documents\DOCUME~1\NOHHI\LOCALS~1\Temp\D.Lotus.Notes.Data\&#12475;&#12531;&#12488;&#12524;&#12450;&#38598;&#37197;&#26009;&#37329;&#34920;&#65288;&#38745;&#12289;&#24859;&#12289;&#23696;&#12289;&#19977;&#65289;&#65288;&#21442;&#32771;&#12289;&#38263;&#12289;&#2836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ー"/>
    </sheetNames>
    <sheetDataSet>
      <sheetData sheetId="0"/>
      <sheetData sheetId="1">
        <row r="1">
          <cell r="B1" t="str">
            <v>３レターコード</v>
          </cell>
        </row>
        <row r="2">
          <cell r="B2" t="str">
            <v>AGJ</v>
          </cell>
        </row>
        <row r="3">
          <cell r="B3" t="str">
            <v>AKA</v>
          </cell>
        </row>
        <row r="4">
          <cell r="B4" t="str">
            <v>AKJ</v>
          </cell>
        </row>
        <row r="5">
          <cell r="B5" t="str">
            <v>AKL</v>
          </cell>
        </row>
        <row r="6">
          <cell r="B6" t="str">
            <v>AKU</v>
          </cell>
        </row>
        <row r="7">
          <cell r="B7" t="str">
            <v>AMS</v>
          </cell>
        </row>
        <row r="8">
          <cell r="B8" t="str">
            <v>ANC</v>
          </cell>
        </row>
        <row r="9">
          <cell r="B9" t="str">
            <v>AOJ</v>
          </cell>
        </row>
        <row r="10">
          <cell r="B10" t="str">
            <v>AQG</v>
          </cell>
        </row>
        <row r="11">
          <cell r="B11" t="str">
            <v>AQP</v>
          </cell>
        </row>
        <row r="12">
          <cell r="B12" t="str">
            <v>ASJ</v>
          </cell>
        </row>
        <row r="13">
          <cell r="B13" t="str">
            <v>ATL</v>
          </cell>
        </row>
        <row r="14">
          <cell r="B14" t="str">
            <v>AUA</v>
          </cell>
        </row>
        <row r="15">
          <cell r="B15" t="str">
            <v>AXJ</v>
          </cell>
        </row>
        <row r="16">
          <cell r="B16" t="str">
            <v>AXT</v>
          </cell>
        </row>
        <row r="17">
          <cell r="B17" t="str">
            <v>AYQ</v>
          </cell>
        </row>
        <row r="18">
          <cell r="B18" t="str">
            <v>BAV</v>
          </cell>
        </row>
        <row r="19">
          <cell r="B19" t="str">
            <v>BCN</v>
          </cell>
        </row>
        <row r="20">
          <cell r="B20" t="str">
            <v>BHX</v>
          </cell>
        </row>
        <row r="21">
          <cell r="B21" t="str">
            <v>BHY</v>
          </cell>
        </row>
        <row r="22">
          <cell r="B22" t="str">
            <v>BKI</v>
          </cell>
        </row>
        <row r="23">
          <cell r="B23" t="str">
            <v>BKK</v>
          </cell>
        </row>
        <row r="24">
          <cell r="B24" t="str">
            <v>BNE</v>
          </cell>
        </row>
        <row r="25">
          <cell r="B25" t="str">
            <v>BOM</v>
          </cell>
        </row>
        <row r="26">
          <cell r="B26" t="str">
            <v>BRU</v>
          </cell>
        </row>
        <row r="27">
          <cell r="B27" t="str">
            <v>BSD</v>
          </cell>
        </row>
        <row r="28">
          <cell r="B28" t="str">
            <v>BTK</v>
          </cell>
        </row>
        <row r="29">
          <cell r="B29" t="str">
            <v>BWN</v>
          </cell>
        </row>
        <row r="30">
          <cell r="B30" t="str">
            <v>CAI</v>
          </cell>
        </row>
        <row r="31">
          <cell r="B31" t="str">
            <v>CAN</v>
          </cell>
        </row>
        <row r="32">
          <cell r="B32" t="str">
            <v>CCU</v>
          </cell>
        </row>
        <row r="33">
          <cell r="B33" t="str">
            <v>CDG</v>
          </cell>
        </row>
        <row r="34">
          <cell r="B34" t="str">
            <v>CEB</v>
          </cell>
        </row>
        <row r="35">
          <cell r="B35" t="str">
            <v>CEQ</v>
          </cell>
        </row>
        <row r="36">
          <cell r="B36" t="str">
            <v>CGD</v>
          </cell>
        </row>
        <row r="37">
          <cell r="B37" t="str">
            <v>CGK</v>
          </cell>
        </row>
        <row r="38">
          <cell r="B38" t="str">
            <v>CGO</v>
          </cell>
        </row>
        <row r="39">
          <cell r="B39" t="str">
            <v>CGQ</v>
          </cell>
        </row>
        <row r="40">
          <cell r="B40" t="str">
            <v>CHC</v>
          </cell>
        </row>
        <row r="41">
          <cell r="B41" t="str">
            <v>CHG</v>
          </cell>
        </row>
        <row r="42">
          <cell r="B42" t="str">
            <v>CIF</v>
          </cell>
        </row>
        <row r="43">
          <cell r="B43" t="str">
            <v>CIH</v>
          </cell>
        </row>
        <row r="44">
          <cell r="B44" t="str">
            <v>CJU</v>
          </cell>
        </row>
        <row r="45">
          <cell r="B45" t="str">
            <v>CKG</v>
          </cell>
        </row>
        <row r="46">
          <cell r="B46" t="str">
            <v>CMB</v>
          </cell>
        </row>
        <row r="47">
          <cell r="B47" t="str">
            <v>CNS</v>
          </cell>
        </row>
        <row r="48">
          <cell r="B48" t="str">
            <v>CNX</v>
          </cell>
        </row>
        <row r="49">
          <cell r="B49" t="str">
            <v>CPH</v>
          </cell>
        </row>
        <row r="50">
          <cell r="B50" t="str">
            <v>CSX</v>
          </cell>
        </row>
        <row r="51">
          <cell r="B51" t="str">
            <v>CTS</v>
          </cell>
        </row>
        <row r="52">
          <cell r="B52" t="str">
            <v>CTU</v>
          </cell>
        </row>
        <row r="53">
          <cell r="B53" t="str">
            <v>CUZ</v>
          </cell>
        </row>
        <row r="54">
          <cell r="B54" t="str">
            <v>CZX</v>
          </cell>
        </row>
        <row r="55">
          <cell r="B55" t="str">
            <v>DAT</v>
          </cell>
        </row>
        <row r="56">
          <cell r="B56" t="str">
            <v>DAX</v>
          </cell>
        </row>
        <row r="57">
          <cell r="B57" t="str">
            <v>DCA</v>
          </cell>
        </row>
        <row r="58">
          <cell r="B58" t="str">
            <v>DDG</v>
          </cell>
        </row>
        <row r="59">
          <cell r="B59" t="str">
            <v>DEL</v>
          </cell>
        </row>
        <row r="60">
          <cell r="B60" t="str">
            <v>DFW</v>
          </cell>
        </row>
        <row r="61">
          <cell r="B61" t="str">
            <v>DHA</v>
          </cell>
        </row>
        <row r="62">
          <cell r="B62" t="str">
            <v>DIG</v>
          </cell>
        </row>
        <row r="63">
          <cell r="B63" t="str">
            <v>DLC</v>
          </cell>
        </row>
        <row r="64">
          <cell r="B64" t="str">
            <v>DLU</v>
          </cell>
        </row>
        <row r="65">
          <cell r="B65" t="str">
            <v>DNH</v>
          </cell>
        </row>
        <row r="66">
          <cell r="B66" t="str">
            <v>DPS</v>
          </cell>
        </row>
        <row r="67">
          <cell r="B67" t="str">
            <v>DRU</v>
          </cell>
        </row>
        <row r="68">
          <cell r="B68" t="str">
            <v>DTW</v>
          </cell>
        </row>
        <row r="69">
          <cell r="B69" t="str">
            <v>DYG</v>
          </cell>
        </row>
        <row r="70">
          <cell r="B70" t="str">
            <v>EDI</v>
          </cell>
        </row>
        <row r="71">
          <cell r="B71" t="str">
            <v>ENH</v>
          </cell>
        </row>
        <row r="72">
          <cell r="B72" t="str">
            <v>ENY</v>
          </cell>
        </row>
        <row r="73">
          <cell r="B73" t="str">
            <v>EWR</v>
          </cell>
        </row>
        <row r="74">
          <cell r="B74" t="str">
            <v>FAI</v>
          </cell>
        </row>
        <row r="75">
          <cell r="B75" t="str">
            <v>FCO</v>
          </cell>
        </row>
        <row r="76">
          <cell r="B76" t="str">
            <v>ＦＩＧ</v>
          </cell>
        </row>
        <row r="77">
          <cell r="B77" t="str">
            <v>FKS</v>
          </cell>
        </row>
        <row r="78">
          <cell r="B78" t="str">
            <v>FOC</v>
          </cell>
        </row>
        <row r="79">
          <cell r="B79" t="str">
            <v>FRA</v>
          </cell>
        </row>
        <row r="80">
          <cell r="B80" t="str">
            <v>FUJ</v>
          </cell>
        </row>
        <row r="81">
          <cell r="B81" t="str">
            <v>FUK</v>
          </cell>
        </row>
        <row r="82">
          <cell r="B82" t="str">
            <v>GAL</v>
          </cell>
        </row>
        <row r="83">
          <cell r="B83" t="str">
            <v>GIG</v>
          </cell>
        </row>
        <row r="84">
          <cell r="B84" t="str">
            <v>GUM</v>
          </cell>
        </row>
        <row r="85">
          <cell r="B85" t="str">
            <v>GVA</v>
          </cell>
        </row>
        <row r="86">
          <cell r="B86" t="str">
            <v>HAC</v>
          </cell>
        </row>
        <row r="87">
          <cell r="B87" t="str">
            <v>HAK</v>
          </cell>
        </row>
        <row r="88">
          <cell r="B88" t="str">
            <v>HEK</v>
          </cell>
        </row>
        <row r="89">
          <cell r="B89" t="str">
            <v>HEL</v>
          </cell>
        </row>
        <row r="90">
          <cell r="B90" t="str">
            <v>HET</v>
          </cell>
        </row>
        <row r="91">
          <cell r="B91" t="str">
            <v>HFE</v>
          </cell>
        </row>
        <row r="92">
          <cell r="B92" t="str">
            <v>HGH</v>
          </cell>
        </row>
        <row r="93">
          <cell r="B93" t="str">
            <v>HIJ</v>
          </cell>
        </row>
        <row r="94">
          <cell r="B94" t="str">
            <v>HKD</v>
          </cell>
        </row>
        <row r="95">
          <cell r="B95" t="str">
            <v>HKG</v>
          </cell>
        </row>
        <row r="96">
          <cell r="B96" t="str">
            <v>HKT</v>
          </cell>
        </row>
        <row r="97">
          <cell r="B97" t="str">
            <v>HLD</v>
          </cell>
        </row>
        <row r="98">
          <cell r="B98" t="str">
            <v>HLH</v>
          </cell>
        </row>
        <row r="99">
          <cell r="B99" t="str">
            <v>HNA</v>
          </cell>
        </row>
        <row r="100">
          <cell r="B100" t="str">
            <v>HND</v>
          </cell>
        </row>
        <row r="101">
          <cell r="B101" t="str">
            <v>HNL</v>
          </cell>
        </row>
        <row r="102">
          <cell r="B102" t="str">
            <v>HRB</v>
          </cell>
        </row>
        <row r="103">
          <cell r="B103" t="str">
            <v>HSG</v>
          </cell>
        </row>
        <row r="104">
          <cell r="B104" t="str">
            <v>HSN</v>
          </cell>
        </row>
        <row r="105">
          <cell r="B105" t="str">
            <v>HTN</v>
          </cell>
        </row>
        <row r="106">
          <cell r="B106" t="str">
            <v>HTR</v>
          </cell>
        </row>
        <row r="107">
          <cell r="B107" t="str">
            <v>HYN</v>
          </cell>
        </row>
        <row r="108">
          <cell r="B108" t="str">
            <v>HZG</v>
          </cell>
        </row>
        <row r="109">
          <cell r="B109" t="str">
            <v>IAD</v>
          </cell>
        </row>
        <row r="110">
          <cell r="B110" t="str">
            <v>IAH</v>
          </cell>
        </row>
        <row r="111">
          <cell r="B111" t="str">
            <v>ICN</v>
          </cell>
        </row>
        <row r="112">
          <cell r="B112" t="str">
            <v>IKI</v>
          </cell>
        </row>
        <row r="113">
          <cell r="B113" t="str">
            <v>INC</v>
          </cell>
        </row>
        <row r="114">
          <cell r="B114" t="str">
            <v>ISG</v>
          </cell>
        </row>
        <row r="115">
          <cell r="B115" t="str">
            <v>IST</v>
          </cell>
        </row>
        <row r="116">
          <cell r="B116" t="str">
            <v>ITM</v>
          </cell>
        </row>
        <row r="117">
          <cell r="B117" t="str">
            <v>IWJ</v>
          </cell>
        </row>
        <row r="118">
          <cell r="B118" t="str">
            <v>IZO</v>
          </cell>
        </row>
        <row r="119">
          <cell r="B119" t="str">
            <v>JDZ</v>
          </cell>
        </row>
        <row r="120">
          <cell r="B120" t="str">
            <v>JFK</v>
          </cell>
        </row>
        <row r="121">
          <cell r="B121" t="str">
            <v>JHG</v>
          </cell>
        </row>
        <row r="122">
          <cell r="B122" t="str">
            <v>JIL</v>
          </cell>
        </row>
        <row r="123">
          <cell r="B123" t="str">
            <v>JJN</v>
          </cell>
        </row>
        <row r="124">
          <cell r="B124" t="str">
            <v>JMU</v>
          </cell>
        </row>
        <row r="125">
          <cell r="B125" t="str">
            <v>JNB</v>
          </cell>
        </row>
        <row r="126">
          <cell r="B126" t="str">
            <v>JNZ</v>
          </cell>
        </row>
        <row r="127">
          <cell r="B127" t="str">
            <v>JUZ</v>
          </cell>
        </row>
        <row r="128">
          <cell r="B128" t="str">
            <v>KCH</v>
          </cell>
        </row>
        <row r="129">
          <cell r="B129" t="str">
            <v>KCZ</v>
          </cell>
        </row>
        <row r="130">
          <cell r="B130" t="str">
            <v>KHG</v>
          </cell>
        </row>
        <row r="131">
          <cell r="B131" t="str">
            <v>KHH</v>
          </cell>
        </row>
        <row r="132">
          <cell r="B132" t="str">
            <v>KHN</v>
          </cell>
        </row>
        <row r="133">
          <cell r="B133" t="str">
            <v>KHV</v>
          </cell>
        </row>
        <row r="134">
          <cell r="B134" t="str">
            <v>KIJ</v>
          </cell>
        </row>
        <row r="135">
          <cell r="B135" t="str">
            <v>KIX</v>
          </cell>
        </row>
        <row r="136">
          <cell r="B136" t="str">
            <v>KKX</v>
          </cell>
        </row>
        <row r="137">
          <cell r="B137" t="str">
            <v>KMG</v>
          </cell>
        </row>
        <row r="138">
          <cell r="B138" t="str">
            <v>KMI</v>
          </cell>
        </row>
        <row r="139">
          <cell r="B139" t="str">
            <v>KMJ</v>
          </cell>
        </row>
        <row r="140">
          <cell r="B140" t="str">
            <v>KMQ</v>
          </cell>
        </row>
        <row r="141">
          <cell r="B141" t="str">
            <v>KOA</v>
          </cell>
        </row>
        <row r="142">
          <cell r="B142" t="str">
            <v>KOJ</v>
          </cell>
        </row>
        <row r="143">
          <cell r="B143" t="str">
            <v>KOW</v>
          </cell>
        </row>
        <row r="144">
          <cell r="B144" t="str">
            <v>KTD</v>
          </cell>
        </row>
        <row r="145">
          <cell r="B145" t="str">
            <v>KTM</v>
          </cell>
        </row>
        <row r="146">
          <cell r="B146" t="str">
            <v>KUH</v>
          </cell>
        </row>
        <row r="147">
          <cell r="B147" t="str">
            <v>KUL</v>
          </cell>
        </row>
        <row r="148">
          <cell r="B148" t="str">
            <v>KUM</v>
          </cell>
        </row>
        <row r="149">
          <cell r="B149" t="str">
            <v>KWE</v>
          </cell>
        </row>
        <row r="150">
          <cell r="B150" t="str">
            <v>KWL</v>
          </cell>
        </row>
        <row r="151">
          <cell r="B151" t="str">
            <v>KWL</v>
          </cell>
        </row>
        <row r="152">
          <cell r="B152" t="str">
            <v>LAS</v>
          </cell>
        </row>
        <row r="153">
          <cell r="B153" t="str">
            <v>LAX</v>
          </cell>
        </row>
        <row r="154">
          <cell r="B154" t="str">
            <v>LED</v>
          </cell>
        </row>
        <row r="155">
          <cell r="B155" t="str">
            <v>LGA</v>
          </cell>
        </row>
        <row r="156">
          <cell r="B156" t="str">
            <v>LGK</v>
          </cell>
        </row>
        <row r="157">
          <cell r="B157" t="str">
            <v>LGW</v>
          </cell>
        </row>
        <row r="158">
          <cell r="B158" t="str">
            <v>LHR</v>
          </cell>
        </row>
        <row r="159">
          <cell r="B159" t="str">
            <v>LHW</v>
          </cell>
        </row>
        <row r="160">
          <cell r="B160" t="str">
            <v>LIM</v>
          </cell>
        </row>
        <row r="161">
          <cell r="B161" t="str">
            <v>LIN</v>
          </cell>
        </row>
        <row r="162">
          <cell r="B162" t="str">
            <v>LJG</v>
          </cell>
        </row>
        <row r="163">
          <cell r="B163" t="str">
            <v>LUM</v>
          </cell>
        </row>
        <row r="164">
          <cell r="B164" t="str">
            <v>LUX</v>
          </cell>
        </row>
        <row r="165">
          <cell r="B165" t="str">
            <v>LXA</v>
          </cell>
        </row>
        <row r="166">
          <cell r="B166" t="str">
            <v>LYA</v>
          </cell>
        </row>
        <row r="167">
          <cell r="B167" t="str">
            <v>LYG</v>
          </cell>
        </row>
        <row r="168">
          <cell r="B168" t="str">
            <v>LYI</v>
          </cell>
        </row>
        <row r="169">
          <cell r="B169" t="str">
            <v>LZH</v>
          </cell>
        </row>
        <row r="170">
          <cell r="B170" t="str">
            <v>LZO</v>
          </cell>
        </row>
        <row r="171">
          <cell r="B171" t="str">
            <v>MAD</v>
          </cell>
        </row>
        <row r="172">
          <cell r="B172" t="str">
            <v>MBE</v>
          </cell>
        </row>
        <row r="173">
          <cell r="B173" t="str">
            <v>MCO</v>
          </cell>
        </row>
        <row r="174">
          <cell r="B174" t="str">
            <v>MDG</v>
          </cell>
        </row>
        <row r="175">
          <cell r="B175" t="str">
            <v>MDW</v>
          </cell>
        </row>
        <row r="176">
          <cell r="B176" t="str">
            <v>MEL</v>
          </cell>
        </row>
        <row r="177">
          <cell r="B177" t="str">
            <v>MEN</v>
          </cell>
        </row>
        <row r="178">
          <cell r="B178" t="str">
            <v>MEX</v>
          </cell>
        </row>
        <row r="179">
          <cell r="B179" t="str">
            <v>MFM</v>
          </cell>
        </row>
        <row r="180">
          <cell r="B180" t="str">
            <v>MIA</v>
          </cell>
        </row>
        <row r="181">
          <cell r="B181" t="str">
            <v>MMB</v>
          </cell>
        </row>
        <row r="182">
          <cell r="B182" t="str">
            <v>MMD</v>
          </cell>
        </row>
        <row r="183">
          <cell r="B183" t="str">
            <v>MMJ</v>
          </cell>
        </row>
        <row r="184">
          <cell r="B184" t="str">
            <v>MMY</v>
          </cell>
        </row>
        <row r="185">
          <cell r="B185" t="str">
            <v>MNL</v>
          </cell>
        </row>
        <row r="186">
          <cell r="B186" t="str">
            <v>MSJ</v>
          </cell>
        </row>
        <row r="187">
          <cell r="B187" t="str">
            <v>MSP</v>
          </cell>
        </row>
        <row r="188">
          <cell r="B188" t="str">
            <v>MSY</v>
          </cell>
        </row>
        <row r="189">
          <cell r="B189" t="str">
            <v>MXP</v>
          </cell>
        </row>
        <row r="190">
          <cell r="B190" t="str">
            <v>MXZ</v>
          </cell>
        </row>
        <row r="191">
          <cell r="B191" t="str">
            <v>MYE</v>
          </cell>
        </row>
        <row r="192">
          <cell r="B192" t="str">
            <v>MYJ</v>
          </cell>
        </row>
        <row r="193">
          <cell r="B193" t="str">
            <v>NAN</v>
          </cell>
        </row>
        <row r="194">
          <cell r="B194" t="str">
            <v>NDG</v>
          </cell>
        </row>
        <row r="195">
          <cell r="B195" t="str">
            <v>NGB</v>
          </cell>
        </row>
        <row r="196">
          <cell r="B196" t="str">
            <v>NGO</v>
          </cell>
        </row>
        <row r="197">
          <cell r="B197" t="str">
            <v>NGS</v>
          </cell>
        </row>
        <row r="198">
          <cell r="B198" t="str">
            <v>NKG</v>
          </cell>
        </row>
        <row r="199">
          <cell r="B199" t="str">
            <v>NNG</v>
          </cell>
        </row>
        <row r="200">
          <cell r="B200" t="str">
            <v>NNY</v>
          </cell>
        </row>
        <row r="201">
          <cell r="B201" t="str">
            <v>NOU</v>
          </cell>
        </row>
        <row r="202">
          <cell r="B202" t="str">
            <v>NRT</v>
          </cell>
        </row>
        <row r="203">
          <cell r="B203" t="str">
            <v>NTG</v>
          </cell>
        </row>
        <row r="204">
          <cell r="B204" t="str">
            <v>OBO</v>
          </cell>
        </row>
        <row r="205">
          <cell r="B205" t="str">
            <v>OGN</v>
          </cell>
        </row>
        <row r="206">
          <cell r="B206" t="str">
            <v>OIM</v>
          </cell>
        </row>
        <row r="207">
          <cell r="B207" t="str">
            <v>OIR</v>
          </cell>
        </row>
        <row r="208">
          <cell r="B208" t="str">
            <v>OIT</v>
          </cell>
        </row>
        <row r="209">
          <cell r="B209" t="str">
            <v>OKA</v>
          </cell>
        </row>
        <row r="210">
          <cell r="B210" t="str">
            <v>OKE</v>
          </cell>
        </row>
        <row r="211">
          <cell r="B211" t="str">
            <v>OKI</v>
          </cell>
        </row>
        <row r="212">
          <cell r="B212" t="str">
            <v>OKJ</v>
          </cell>
        </row>
        <row r="213">
          <cell r="B213" t="str">
            <v>OKJ</v>
          </cell>
        </row>
        <row r="214">
          <cell r="B214" t="str">
            <v>ORD</v>
          </cell>
        </row>
        <row r="215">
          <cell r="B215" t="str">
            <v>ORY</v>
          </cell>
        </row>
        <row r="216">
          <cell r="B216" t="str">
            <v>PDX</v>
          </cell>
        </row>
        <row r="217">
          <cell r="B217" t="str">
            <v>PEK</v>
          </cell>
        </row>
        <row r="218">
          <cell r="B218" t="str">
            <v>PEN</v>
          </cell>
        </row>
        <row r="219">
          <cell r="B219" t="str">
            <v>PER</v>
          </cell>
        </row>
        <row r="220">
          <cell r="B220" t="str">
            <v>PPT</v>
          </cell>
        </row>
        <row r="221">
          <cell r="B221" t="str">
            <v>PUS</v>
          </cell>
        </row>
        <row r="222">
          <cell r="B222" t="str">
            <v>PVG</v>
          </cell>
        </row>
        <row r="223">
          <cell r="B223" t="str">
            <v>PVG</v>
          </cell>
        </row>
        <row r="224">
          <cell r="B224" t="str">
            <v>PWM</v>
          </cell>
        </row>
        <row r="225">
          <cell r="B225" t="str">
            <v>QRL</v>
          </cell>
        </row>
        <row r="226">
          <cell r="B226" t="str">
            <v>RBJ</v>
          </cell>
        </row>
        <row r="227">
          <cell r="B227" t="str">
            <v>RIS</v>
          </cell>
        </row>
        <row r="228">
          <cell r="B228" t="str">
            <v>SDJ</v>
          </cell>
        </row>
        <row r="229">
          <cell r="B229" t="str">
            <v>SDS</v>
          </cell>
        </row>
        <row r="230">
          <cell r="B230" t="str">
            <v>SEA</v>
          </cell>
        </row>
        <row r="231">
          <cell r="B231" t="str">
            <v>SEL</v>
          </cell>
        </row>
        <row r="232">
          <cell r="B232" t="str">
            <v>SFO</v>
          </cell>
        </row>
        <row r="233">
          <cell r="B233" t="str">
            <v>SGN</v>
          </cell>
        </row>
        <row r="234">
          <cell r="B234" t="str">
            <v>SHA</v>
          </cell>
        </row>
        <row r="235">
          <cell r="B235" t="str">
            <v>SHA</v>
          </cell>
        </row>
        <row r="236">
          <cell r="B236" t="str">
            <v>SHB</v>
          </cell>
        </row>
        <row r="237">
          <cell r="B237" t="str">
            <v>SHE</v>
          </cell>
        </row>
        <row r="238">
          <cell r="B238" t="str">
            <v>SHE</v>
          </cell>
        </row>
        <row r="239">
          <cell r="B239" t="str">
            <v>SHI</v>
          </cell>
        </row>
        <row r="240">
          <cell r="B240" t="str">
            <v>SHM</v>
          </cell>
        </row>
        <row r="241">
          <cell r="B241" t="str">
            <v>SHP</v>
          </cell>
        </row>
        <row r="242">
          <cell r="B242" t="str">
            <v>SHS</v>
          </cell>
        </row>
        <row r="243">
          <cell r="B243" t="str">
            <v>SIA</v>
          </cell>
        </row>
        <row r="244">
          <cell r="B244" t="str">
            <v>SIN</v>
          </cell>
        </row>
        <row r="245">
          <cell r="B245" t="str">
            <v>SJC</v>
          </cell>
        </row>
        <row r="246">
          <cell r="B246" t="str">
            <v>SJW</v>
          </cell>
        </row>
        <row r="247">
          <cell r="B247" t="str">
            <v>SPK</v>
          </cell>
        </row>
        <row r="248">
          <cell r="B248" t="str">
            <v>SPN</v>
          </cell>
        </row>
        <row r="249">
          <cell r="B249" t="str">
            <v>SVO</v>
          </cell>
        </row>
        <row r="250">
          <cell r="B250" t="str">
            <v>SVQ</v>
          </cell>
        </row>
        <row r="251">
          <cell r="B251" t="str">
            <v>SWA</v>
          </cell>
        </row>
        <row r="252">
          <cell r="B252" t="str">
            <v>SYD</v>
          </cell>
        </row>
        <row r="253">
          <cell r="B253" t="str">
            <v>SYM</v>
          </cell>
        </row>
        <row r="254">
          <cell r="B254" t="str">
            <v>SYO</v>
          </cell>
        </row>
        <row r="255">
          <cell r="B255" t="str">
            <v>SYX</v>
          </cell>
        </row>
        <row r="256">
          <cell r="B256" t="str">
            <v>SZX</v>
          </cell>
        </row>
        <row r="257">
          <cell r="B257" t="str">
            <v>TAE</v>
          </cell>
        </row>
        <row r="258">
          <cell r="B258" t="str">
            <v>TAK</v>
          </cell>
        </row>
        <row r="259">
          <cell r="B259" t="str">
            <v>TAO</v>
          </cell>
        </row>
        <row r="260">
          <cell r="B260" t="str">
            <v>TAO</v>
          </cell>
        </row>
        <row r="261">
          <cell r="B261" t="str">
            <v>TAS</v>
          </cell>
        </row>
        <row r="262">
          <cell r="B262" t="str">
            <v>TGO</v>
          </cell>
        </row>
        <row r="263">
          <cell r="B263" t="str">
            <v>TKG</v>
          </cell>
        </row>
        <row r="264">
          <cell r="B264" t="str">
            <v>TKN</v>
          </cell>
        </row>
        <row r="265">
          <cell r="B265" t="str">
            <v>TKS</v>
          </cell>
        </row>
        <row r="266">
          <cell r="B266" t="str">
            <v>TNA</v>
          </cell>
        </row>
        <row r="267">
          <cell r="B267" t="str">
            <v>TNE</v>
          </cell>
        </row>
        <row r="268">
          <cell r="B268" t="str">
            <v>TOY</v>
          </cell>
        </row>
        <row r="269">
          <cell r="B269" t="str">
            <v>TPE</v>
          </cell>
        </row>
        <row r="270">
          <cell r="B270" t="str">
            <v>TRA</v>
          </cell>
        </row>
        <row r="271">
          <cell r="B271" t="str">
            <v>TSJ</v>
          </cell>
        </row>
        <row r="272">
          <cell r="B272" t="str">
            <v>TSN</v>
          </cell>
        </row>
        <row r="273">
          <cell r="B273" t="str">
            <v>TSN</v>
          </cell>
        </row>
        <row r="274">
          <cell r="B274" t="str">
            <v>TTJ</v>
          </cell>
        </row>
        <row r="275">
          <cell r="B275" t="str">
            <v>TXN</v>
          </cell>
        </row>
        <row r="276">
          <cell r="B276" t="str">
            <v>TYN</v>
          </cell>
        </row>
        <row r="277">
          <cell r="B277" t="str">
            <v>UBJ</v>
          </cell>
        </row>
        <row r="278">
          <cell r="B278" t="str">
            <v>UEO</v>
          </cell>
        </row>
        <row r="279">
          <cell r="B279" t="str">
            <v>ULN</v>
          </cell>
        </row>
        <row r="280">
          <cell r="B280" t="str">
            <v>URC</v>
          </cell>
        </row>
        <row r="281">
          <cell r="B281" t="str">
            <v>UUS</v>
          </cell>
        </row>
        <row r="282">
          <cell r="B282" t="str">
            <v>UYN</v>
          </cell>
        </row>
        <row r="283">
          <cell r="B283" t="str">
            <v>VGT</v>
          </cell>
        </row>
        <row r="284">
          <cell r="B284" t="str">
            <v>VIE</v>
          </cell>
        </row>
        <row r="285">
          <cell r="B285" t="str">
            <v>VVO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ー"/>
    </sheetNames>
    <sheetDataSet>
      <sheetData sheetId="0"/>
      <sheetData sheetId="1">
        <row r="1">
          <cell r="B1" t="str">
            <v>３レターコード</v>
          </cell>
        </row>
        <row r="2">
          <cell r="B2" t="str">
            <v>AGJ</v>
          </cell>
        </row>
        <row r="3">
          <cell r="B3" t="str">
            <v>AKA</v>
          </cell>
        </row>
        <row r="4">
          <cell r="B4" t="str">
            <v>AKJ</v>
          </cell>
        </row>
        <row r="5">
          <cell r="B5" t="str">
            <v>AKL</v>
          </cell>
        </row>
        <row r="6">
          <cell r="B6" t="str">
            <v>AKU</v>
          </cell>
        </row>
        <row r="7">
          <cell r="B7" t="str">
            <v>AMS</v>
          </cell>
        </row>
        <row r="8">
          <cell r="B8" t="str">
            <v>ANC</v>
          </cell>
        </row>
        <row r="9">
          <cell r="B9" t="str">
            <v>AOJ</v>
          </cell>
        </row>
        <row r="10">
          <cell r="B10" t="str">
            <v>AQG</v>
          </cell>
        </row>
        <row r="11">
          <cell r="B11" t="str">
            <v>AQP</v>
          </cell>
        </row>
        <row r="12">
          <cell r="B12" t="str">
            <v>ASJ</v>
          </cell>
        </row>
        <row r="13">
          <cell r="B13" t="str">
            <v>ATL</v>
          </cell>
        </row>
        <row r="14">
          <cell r="B14" t="str">
            <v>AUA</v>
          </cell>
        </row>
        <row r="15">
          <cell r="B15" t="str">
            <v>AXJ</v>
          </cell>
        </row>
        <row r="16">
          <cell r="B16" t="str">
            <v>AXT</v>
          </cell>
        </row>
        <row r="17">
          <cell r="B17" t="str">
            <v>AYQ</v>
          </cell>
        </row>
        <row r="18">
          <cell r="B18" t="str">
            <v>BAV</v>
          </cell>
        </row>
        <row r="19">
          <cell r="B19" t="str">
            <v>BCN</v>
          </cell>
        </row>
        <row r="20">
          <cell r="B20" t="str">
            <v>BHX</v>
          </cell>
        </row>
        <row r="21">
          <cell r="B21" t="str">
            <v>BHY</v>
          </cell>
        </row>
        <row r="22">
          <cell r="B22" t="str">
            <v>BKI</v>
          </cell>
        </row>
        <row r="23">
          <cell r="B23" t="str">
            <v>BKK</v>
          </cell>
        </row>
        <row r="24">
          <cell r="B24" t="str">
            <v>BNE</v>
          </cell>
        </row>
        <row r="25">
          <cell r="B25" t="str">
            <v>BOM</v>
          </cell>
        </row>
        <row r="26">
          <cell r="B26" t="str">
            <v>BRU</v>
          </cell>
        </row>
        <row r="27">
          <cell r="B27" t="str">
            <v>BSD</v>
          </cell>
        </row>
        <row r="28">
          <cell r="B28" t="str">
            <v>BTK</v>
          </cell>
        </row>
        <row r="29">
          <cell r="B29" t="str">
            <v>BWN</v>
          </cell>
        </row>
        <row r="30">
          <cell r="B30" t="str">
            <v>CAI</v>
          </cell>
        </row>
        <row r="31">
          <cell r="B31" t="str">
            <v>CAN</v>
          </cell>
        </row>
        <row r="32">
          <cell r="B32" t="str">
            <v>CCU</v>
          </cell>
        </row>
        <row r="33">
          <cell r="B33" t="str">
            <v>CDG</v>
          </cell>
        </row>
        <row r="34">
          <cell r="B34" t="str">
            <v>CEB</v>
          </cell>
        </row>
        <row r="35">
          <cell r="B35" t="str">
            <v>CEQ</v>
          </cell>
        </row>
        <row r="36">
          <cell r="B36" t="str">
            <v>CGD</v>
          </cell>
        </row>
        <row r="37">
          <cell r="B37" t="str">
            <v>CGK</v>
          </cell>
        </row>
        <row r="38">
          <cell r="B38" t="str">
            <v>CGO</v>
          </cell>
        </row>
        <row r="39">
          <cell r="B39" t="str">
            <v>CGQ</v>
          </cell>
        </row>
        <row r="40">
          <cell r="B40" t="str">
            <v>CHC</v>
          </cell>
        </row>
        <row r="41">
          <cell r="B41" t="str">
            <v>CHG</v>
          </cell>
        </row>
        <row r="42">
          <cell r="B42" t="str">
            <v>CIF</v>
          </cell>
        </row>
        <row r="43">
          <cell r="B43" t="str">
            <v>CIH</v>
          </cell>
        </row>
        <row r="44">
          <cell r="B44" t="str">
            <v>CJU</v>
          </cell>
        </row>
        <row r="45">
          <cell r="B45" t="str">
            <v>CKG</v>
          </cell>
        </row>
        <row r="46">
          <cell r="B46" t="str">
            <v>CMB</v>
          </cell>
        </row>
        <row r="47">
          <cell r="B47" t="str">
            <v>CNS</v>
          </cell>
        </row>
        <row r="48">
          <cell r="B48" t="str">
            <v>CNX</v>
          </cell>
        </row>
        <row r="49">
          <cell r="B49" t="str">
            <v>CPH</v>
          </cell>
        </row>
        <row r="50">
          <cell r="B50" t="str">
            <v>CSX</v>
          </cell>
        </row>
        <row r="51">
          <cell r="B51" t="str">
            <v>CTS</v>
          </cell>
        </row>
        <row r="52">
          <cell r="B52" t="str">
            <v>CTU</v>
          </cell>
        </row>
        <row r="53">
          <cell r="B53" t="str">
            <v>CUZ</v>
          </cell>
        </row>
        <row r="54">
          <cell r="B54" t="str">
            <v>CZX</v>
          </cell>
        </row>
        <row r="55">
          <cell r="B55" t="str">
            <v>DAT</v>
          </cell>
        </row>
        <row r="56">
          <cell r="B56" t="str">
            <v>DAX</v>
          </cell>
        </row>
        <row r="57">
          <cell r="B57" t="str">
            <v>DCA</v>
          </cell>
        </row>
        <row r="58">
          <cell r="B58" t="str">
            <v>DDG</v>
          </cell>
        </row>
        <row r="59">
          <cell r="B59" t="str">
            <v>DEL</v>
          </cell>
        </row>
        <row r="60">
          <cell r="B60" t="str">
            <v>DFW</v>
          </cell>
        </row>
        <row r="61">
          <cell r="B61" t="str">
            <v>DHA</v>
          </cell>
        </row>
        <row r="62">
          <cell r="B62" t="str">
            <v>DIG</v>
          </cell>
        </row>
        <row r="63">
          <cell r="B63" t="str">
            <v>DLC</v>
          </cell>
        </row>
        <row r="64">
          <cell r="B64" t="str">
            <v>DLU</v>
          </cell>
        </row>
        <row r="65">
          <cell r="B65" t="str">
            <v>DNH</v>
          </cell>
        </row>
        <row r="66">
          <cell r="B66" t="str">
            <v>DPS</v>
          </cell>
        </row>
        <row r="67">
          <cell r="B67" t="str">
            <v>DRU</v>
          </cell>
        </row>
        <row r="68">
          <cell r="B68" t="str">
            <v>DTW</v>
          </cell>
        </row>
        <row r="69">
          <cell r="B69" t="str">
            <v>DYG</v>
          </cell>
        </row>
        <row r="70">
          <cell r="B70" t="str">
            <v>EDI</v>
          </cell>
        </row>
        <row r="71">
          <cell r="B71" t="str">
            <v>ENH</v>
          </cell>
        </row>
        <row r="72">
          <cell r="B72" t="str">
            <v>ENY</v>
          </cell>
        </row>
        <row r="73">
          <cell r="B73" t="str">
            <v>EWR</v>
          </cell>
        </row>
        <row r="74">
          <cell r="B74" t="str">
            <v>FAI</v>
          </cell>
        </row>
        <row r="75">
          <cell r="B75" t="str">
            <v>FCO</v>
          </cell>
        </row>
        <row r="76">
          <cell r="B76" t="str">
            <v>ＦＩＧ</v>
          </cell>
        </row>
        <row r="77">
          <cell r="B77" t="str">
            <v>FKS</v>
          </cell>
        </row>
        <row r="78">
          <cell r="B78" t="str">
            <v>FOC</v>
          </cell>
        </row>
        <row r="79">
          <cell r="B79" t="str">
            <v>FRA</v>
          </cell>
        </row>
        <row r="80">
          <cell r="B80" t="str">
            <v>FUJ</v>
          </cell>
        </row>
        <row r="81">
          <cell r="B81" t="str">
            <v>FUK</v>
          </cell>
        </row>
        <row r="82">
          <cell r="B82" t="str">
            <v>GAL</v>
          </cell>
        </row>
        <row r="83">
          <cell r="B83" t="str">
            <v>GIG</v>
          </cell>
        </row>
        <row r="84">
          <cell r="B84" t="str">
            <v>GUM</v>
          </cell>
        </row>
        <row r="85">
          <cell r="B85" t="str">
            <v>GVA</v>
          </cell>
        </row>
        <row r="86">
          <cell r="B86" t="str">
            <v>HAC</v>
          </cell>
        </row>
        <row r="87">
          <cell r="B87" t="str">
            <v>HAK</v>
          </cell>
        </row>
        <row r="88">
          <cell r="B88" t="str">
            <v>HEK</v>
          </cell>
        </row>
        <row r="89">
          <cell r="B89" t="str">
            <v>HEL</v>
          </cell>
        </row>
        <row r="90">
          <cell r="B90" t="str">
            <v>HET</v>
          </cell>
        </row>
        <row r="91">
          <cell r="B91" t="str">
            <v>HFE</v>
          </cell>
        </row>
        <row r="92">
          <cell r="B92" t="str">
            <v>HGH</v>
          </cell>
        </row>
        <row r="93">
          <cell r="B93" t="str">
            <v>HIJ</v>
          </cell>
        </row>
        <row r="94">
          <cell r="B94" t="str">
            <v>HKD</v>
          </cell>
        </row>
        <row r="95">
          <cell r="B95" t="str">
            <v>HKG</v>
          </cell>
        </row>
        <row r="96">
          <cell r="B96" t="str">
            <v>HKT</v>
          </cell>
        </row>
        <row r="97">
          <cell r="B97" t="str">
            <v>HLD</v>
          </cell>
        </row>
        <row r="98">
          <cell r="B98" t="str">
            <v>HLH</v>
          </cell>
        </row>
        <row r="99">
          <cell r="B99" t="str">
            <v>HNA</v>
          </cell>
        </row>
        <row r="100">
          <cell r="B100" t="str">
            <v>HND</v>
          </cell>
        </row>
        <row r="101">
          <cell r="B101" t="str">
            <v>HNL</v>
          </cell>
        </row>
        <row r="102">
          <cell r="B102" t="str">
            <v>HRB</v>
          </cell>
        </row>
        <row r="103">
          <cell r="B103" t="str">
            <v>HSG</v>
          </cell>
        </row>
        <row r="104">
          <cell r="B104" t="str">
            <v>HSN</v>
          </cell>
        </row>
        <row r="105">
          <cell r="B105" t="str">
            <v>HTN</v>
          </cell>
        </row>
        <row r="106">
          <cell r="B106" t="str">
            <v>HTR</v>
          </cell>
        </row>
        <row r="107">
          <cell r="B107" t="str">
            <v>HYN</v>
          </cell>
        </row>
        <row r="108">
          <cell r="B108" t="str">
            <v>HZG</v>
          </cell>
        </row>
        <row r="109">
          <cell r="B109" t="str">
            <v>IAD</v>
          </cell>
        </row>
        <row r="110">
          <cell r="B110" t="str">
            <v>IAH</v>
          </cell>
        </row>
        <row r="111">
          <cell r="B111" t="str">
            <v>ICN</v>
          </cell>
        </row>
        <row r="112">
          <cell r="B112" t="str">
            <v>IKI</v>
          </cell>
        </row>
        <row r="113">
          <cell r="B113" t="str">
            <v>INC</v>
          </cell>
        </row>
        <row r="114">
          <cell r="B114" t="str">
            <v>ISG</v>
          </cell>
        </row>
        <row r="115">
          <cell r="B115" t="str">
            <v>IST</v>
          </cell>
        </row>
        <row r="116">
          <cell r="B116" t="str">
            <v>ITM</v>
          </cell>
        </row>
        <row r="117">
          <cell r="B117" t="str">
            <v>IWJ</v>
          </cell>
        </row>
        <row r="118">
          <cell r="B118" t="str">
            <v>IZO</v>
          </cell>
        </row>
        <row r="119">
          <cell r="B119" t="str">
            <v>JDZ</v>
          </cell>
        </row>
        <row r="120">
          <cell r="B120" t="str">
            <v>JFK</v>
          </cell>
        </row>
        <row r="121">
          <cell r="B121" t="str">
            <v>JHG</v>
          </cell>
        </row>
        <row r="122">
          <cell r="B122" t="str">
            <v>JIL</v>
          </cell>
        </row>
        <row r="123">
          <cell r="B123" t="str">
            <v>JJN</v>
          </cell>
        </row>
        <row r="124">
          <cell r="B124" t="str">
            <v>JMU</v>
          </cell>
        </row>
        <row r="125">
          <cell r="B125" t="str">
            <v>JNB</v>
          </cell>
        </row>
        <row r="126">
          <cell r="B126" t="str">
            <v>JNZ</v>
          </cell>
        </row>
        <row r="127">
          <cell r="B127" t="str">
            <v>JUZ</v>
          </cell>
        </row>
        <row r="128">
          <cell r="B128" t="str">
            <v>KCH</v>
          </cell>
        </row>
        <row r="129">
          <cell r="B129" t="str">
            <v>KCZ</v>
          </cell>
        </row>
        <row r="130">
          <cell r="B130" t="str">
            <v>KHG</v>
          </cell>
        </row>
        <row r="131">
          <cell r="B131" t="str">
            <v>KHH</v>
          </cell>
        </row>
        <row r="132">
          <cell r="B132" t="str">
            <v>KHN</v>
          </cell>
        </row>
        <row r="133">
          <cell r="B133" t="str">
            <v>KHV</v>
          </cell>
        </row>
        <row r="134">
          <cell r="B134" t="str">
            <v>KIJ</v>
          </cell>
        </row>
        <row r="135">
          <cell r="B135" t="str">
            <v>KIX</v>
          </cell>
        </row>
        <row r="136">
          <cell r="B136" t="str">
            <v>KKX</v>
          </cell>
        </row>
        <row r="137">
          <cell r="B137" t="str">
            <v>KMG</v>
          </cell>
        </row>
        <row r="138">
          <cell r="B138" t="str">
            <v>KMI</v>
          </cell>
        </row>
        <row r="139">
          <cell r="B139" t="str">
            <v>KMJ</v>
          </cell>
        </row>
        <row r="140">
          <cell r="B140" t="str">
            <v>KMQ</v>
          </cell>
        </row>
        <row r="141">
          <cell r="B141" t="str">
            <v>KOA</v>
          </cell>
        </row>
        <row r="142">
          <cell r="B142" t="str">
            <v>KOJ</v>
          </cell>
        </row>
        <row r="143">
          <cell r="B143" t="str">
            <v>KOW</v>
          </cell>
        </row>
        <row r="144">
          <cell r="B144" t="str">
            <v>KTD</v>
          </cell>
        </row>
        <row r="145">
          <cell r="B145" t="str">
            <v>KTM</v>
          </cell>
        </row>
        <row r="146">
          <cell r="B146" t="str">
            <v>KUH</v>
          </cell>
        </row>
        <row r="147">
          <cell r="B147" t="str">
            <v>KUL</v>
          </cell>
        </row>
        <row r="148">
          <cell r="B148" t="str">
            <v>KUM</v>
          </cell>
        </row>
        <row r="149">
          <cell r="B149" t="str">
            <v>KWE</v>
          </cell>
        </row>
        <row r="150">
          <cell r="B150" t="str">
            <v>KWL</v>
          </cell>
        </row>
        <row r="151">
          <cell r="B151" t="str">
            <v>KWL</v>
          </cell>
        </row>
        <row r="152">
          <cell r="B152" t="str">
            <v>LAS</v>
          </cell>
        </row>
        <row r="153">
          <cell r="B153" t="str">
            <v>LAX</v>
          </cell>
        </row>
        <row r="154">
          <cell r="B154" t="str">
            <v>LED</v>
          </cell>
        </row>
        <row r="155">
          <cell r="B155" t="str">
            <v>LGA</v>
          </cell>
        </row>
        <row r="156">
          <cell r="B156" t="str">
            <v>LGK</v>
          </cell>
        </row>
        <row r="157">
          <cell r="B157" t="str">
            <v>LGW</v>
          </cell>
        </row>
        <row r="158">
          <cell r="B158" t="str">
            <v>LHR</v>
          </cell>
        </row>
        <row r="159">
          <cell r="B159" t="str">
            <v>LHW</v>
          </cell>
        </row>
        <row r="160">
          <cell r="B160" t="str">
            <v>LIM</v>
          </cell>
        </row>
        <row r="161">
          <cell r="B161" t="str">
            <v>LIN</v>
          </cell>
        </row>
        <row r="162">
          <cell r="B162" t="str">
            <v>LJG</v>
          </cell>
        </row>
        <row r="163">
          <cell r="B163" t="str">
            <v>LUM</v>
          </cell>
        </row>
        <row r="164">
          <cell r="B164" t="str">
            <v>LUX</v>
          </cell>
        </row>
        <row r="165">
          <cell r="B165" t="str">
            <v>LXA</v>
          </cell>
        </row>
        <row r="166">
          <cell r="B166" t="str">
            <v>LYA</v>
          </cell>
        </row>
        <row r="167">
          <cell r="B167" t="str">
            <v>LYG</v>
          </cell>
        </row>
        <row r="168">
          <cell r="B168" t="str">
            <v>LYI</v>
          </cell>
        </row>
        <row r="169">
          <cell r="B169" t="str">
            <v>LZH</v>
          </cell>
        </row>
        <row r="170">
          <cell r="B170" t="str">
            <v>LZO</v>
          </cell>
        </row>
        <row r="171">
          <cell r="B171" t="str">
            <v>MAD</v>
          </cell>
        </row>
        <row r="172">
          <cell r="B172" t="str">
            <v>MBE</v>
          </cell>
        </row>
        <row r="173">
          <cell r="B173" t="str">
            <v>MCO</v>
          </cell>
        </row>
        <row r="174">
          <cell r="B174" t="str">
            <v>MDG</v>
          </cell>
        </row>
        <row r="175">
          <cell r="B175" t="str">
            <v>MDW</v>
          </cell>
        </row>
        <row r="176">
          <cell r="B176" t="str">
            <v>MEL</v>
          </cell>
        </row>
        <row r="177">
          <cell r="B177" t="str">
            <v>MEN</v>
          </cell>
        </row>
        <row r="178">
          <cell r="B178" t="str">
            <v>MEX</v>
          </cell>
        </row>
        <row r="179">
          <cell r="B179" t="str">
            <v>MFM</v>
          </cell>
        </row>
        <row r="180">
          <cell r="B180" t="str">
            <v>MIA</v>
          </cell>
        </row>
        <row r="181">
          <cell r="B181" t="str">
            <v>MMB</v>
          </cell>
        </row>
        <row r="182">
          <cell r="B182" t="str">
            <v>MMD</v>
          </cell>
        </row>
        <row r="183">
          <cell r="B183" t="str">
            <v>MMJ</v>
          </cell>
        </row>
        <row r="184">
          <cell r="B184" t="str">
            <v>MMY</v>
          </cell>
        </row>
        <row r="185">
          <cell r="B185" t="str">
            <v>MNL</v>
          </cell>
        </row>
        <row r="186">
          <cell r="B186" t="str">
            <v>MSJ</v>
          </cell>
        </row>
        <row r="187">
          <cell r="B187" t="str">
            <v>MSP</v>
          </cell>
        </row>
        <row r="188">
          <cell r="B188" t="str">
            <v>MSY</v>
          </cell>
        </row>
        <row r="189">
          <cell r="B189" t="str">
            <v>MXP</v>
          </cell>
        </row>
        <row r="190">
          <cell r="B190" t="str">
            <v>MXZ</v>
          </cell>
        </row>
        <row r="191">
          <cell r="B191" t="str">
            <v>MYE</v>
          </cell>
        </row>
        <row r="192">
          <cell r="B192" t="str">
            <v>MYJ</v>
          </cell>
        </row>
        <row r="193">
          <cell r="B193" t="str">
            <v>NAN</v>
          </cell>
        </row>
        <row r="194">
          <cell r="B194" t="str">
            <v>NDG</v>
          </cell>
        </row>
        <row r="195">
          <cell r="B195" t="str">
            <v>NGB</v>
          </cell>
        </row>
        <row r="196">
          <cell r="B196" t="str">
            <v>NGO</v>
          </cell>
        </row>
        <row r="197">
          <cell r="B197" t="str">
            <v>NGS</v>
          </cell>
        </row>
        <row r="198">
          <cell r="B198" t="str">
            <v>NKG</v>
          </cell>
        </row>
        <row r="199">
          <cell r="B199" t="str">
            <v>NNG</v>
          </cell>
        </row>
        <row r="200">
          <cell r="B200" t="str">
            <v>NNY</v>
          </cell>
        </row>
        <row r="201">
          <cell r="B201" t="str">
            <v>NOU</v>
          </cell>
        </row>
        <row r="202">
          <cell r="B202" t="str">
            <v>NRT</v>
          </cell>
        </row>
        <row r="203">
          <cell r="B203" t="str">
            <v>NTG</v>
          </cell>
        </row>
        <row r="204">
          <cell r="B204" t="str">
            <v>OBO</v>
          </cell>
        </row>
        <row r="205">
          <cell r="B205" t="str">
            <v>OGN</v>
          </cell>
        </row>
        <row r="206">
          <cell r="B206" t="str">
            <v>OIM</v>
          </cell>
        </row>
        <row r="207">
          <cell r="B207" t="str">
            <v>OIR</v>
          </cell>
        </row>
        <row r="208">
          <cell r="B208" t="str">
            <v>OIT</v>
          </cell>
        </row>
        <row r="209">
          <cell r="B209" t="str">
            <v>OKA</v>
          </cell>
        </row>
        <row r="210">
          <cell r="B210" t="str">
            <v>OKE</v>
          </cell>
        </row>
        <row r="211">
          <cell r="B211" t="str">
            <v>OKI</v>
          </cell>
        </row>
        <row r="212">
          <cell r="B212" t="str">
            <v>OKJ</v>
          </cell>
        </row>
        <row r="213">
          <cell r="B213" t="str">
            <v>OKJ</v>
          </cell>
        </row>
        <row r="214">
          <cell r="B214" t="str">
            <v>ORD</v>
          </cell>
        </row>
        <row r="215">
          <cell r="B215" t="str">
            <v>ORY</v>
          </cell>
        </row>
        <row r="216">
          <cell r="B216" t="str">
            <v>PDX</v>
          </cell>
        </row>
        <row r="217">
          <cell r="B217" t="str">
            <v>PEK</v>
          </cell>
        </row>
        <row r="218">
          <cell r="B218" t="str">
            <v>PEN</v>
          </cell>
        </row>
        <row r="219">
          <cell r="B219" t="str">
            <v>PER</v>
          </cell>
        </row>
        <row r="220">
          <cell r="B220" t="str">
            <v>PPT</v>
          </cell>
        </row>
        <row r="221">
          <cell r="B221" t="str">
            <v>PUS</v>
          </cell>
        </row>
        <row r="222">
          <cell r="B222" t="str">
            <v>PVG</v>
          </cell>
        </row>
        <row r="223">
          <cell r="B223" t="str">
            <v>PVG</v>
          </cell>
        </row>
        <row r="224">
          <cell r="B224" t="str">
            <v>PWM</v>
          </cell>
        </row>
        <row r="225">
          <cell r="B225" t="str">
            <v>QRL</v>
          </cell>
        </row>
        <row r="226">
          <cell r="B226" t="str">
            <v>RBJ</v>
          </cell>
        </row>
        <row r="227">
          <cell r="B227" t="str">
            <v>RIS</v>
          </cell>
        </row>
        <row r="228">
          <cell r="B228" t="str">
            <v>SDJ</v>
          </cell>
        </row>
        <row r="229">
          <cell r="B229" t="str">
            <v>SDS</v>
          </cell>
        </row>
        <row r="230">
          <cell r="B230" t="str">
            <v>SEA</v>
          </cell>
        </row>
        <row r="231">
          <cell r="B231" t="str">
            <v>SEL</v>
          </cell>
        </row>
        <row r="232">
          <cell r="B232" t="str">
            <v>SFO</v>
          </cell>
        </row>
        <row r="233">
          <cell r="B233" t="str">
            <v>SGN</v>
          </cell>
        </row>
        <row r="234">
          <cell r="B234" t="str">
            <v>SHA</v>
          </cell>
        </row>
        <row r="235">
          <cell r="B235" t="str">
            <v>SHA</v>
          </cell>
        </row>
        <row r="236">
          <cell r="B236" t="str">
            <v>SHB</v>
          </cell>
        </row>
        <row r="237">
          <cell r="B237" t="str">
            <v>SHE</v>
          </cell>
        </row>
        <row r="238">
          <cell r="B238" t="str">
            <v>SHE</v>
          </cell>
        </row>
        <row r="239">
          <cell r="B239" t="str">
            <v>SHI</v>
          </cell>
        </row>
        <row r="240">
          <cell r="B240" t="str">
            <v>SHM</v>
          </cell>
        </row>
        <row r="241">
          <cell r="B241" t="str">
            <v>SHP</v>
          </cell>
        </row>
        <row r="242">
          <cell r="B242" t="str">
            <v>SHS</v>
          </cell>
        </row>
        <row r="243">
          <cell r="B243" t="str">
            <v>SIA</v>
          </cell>
        </row>
        <row r="244">
          <cell r="B244" t="str">
            <v>SIN</v>
          </cell>
        </row>
        <row r="245">
          <cell r="B245" t="str">
            <v>SJC</v>
          </cell>
        </row>
        <row r="246">
          <cell r="B246" t="str">
            <v>SJW</v>
          </cell>
        </row>
        <row r="247">
          <cell r="B247" t="str">
            <v>SPK</v>
          </cell>
        </row>
        <row r="248">
          <cell r="B248" t="str">
            <v>SPN</v>
          </cell>
        </row>
        <row r="249">
          <cell r="B249" t="str">
            <v>SVO</v>
          </cell>
        </row>
        <row r="250">
          <cell r="B250" t="str">
            <v>SVQ</v>
          </cell>
        </row>
        <row r="251">
          <cell r="B251" t="str">
            <v>SWA</v>
          </cell>
        </row>
        <row r="252">
          <cell r="B252" t="str">
            <v>SYD</v>
          </cell>
        </row>
        <row r="253">
          <cell r="B253" t="str">
            <v>SYM</v>
          </cell>
        </row>
        <row r="254">
          <cell r="B254" t="str">
            <v>SYO</v>
          </cell>
        </row>
        <row r="255">
          <cell r="B255" t="str">
            <v>SYX</v>
          </cell>
        </row>
        <row r="256">
          <cell r="B256" t="str">
            <v>SZX</v>
          </cell>
        </row>
        <row r="257">
          <cell r="B257" t="str">
            <v>TAE</v>
          </cell>
        </row>
        <row r="258">
          <cell r="B258" t="str">
            <v>TAK</v>
          </cell>
        </row>
        <row r="259">
          <cell r="B259" t="str">
            <v>TAO</v>
          </cell>
        </row>
        <row r="260">
          <cell r="B260" t="str">
            <v>TAO</v>
          </cell>
        </row>
        <row r="261">
          <cell r="B261" t="str">
            <v>TAS</v>
          </cell>
        </row>
        <row r="262">
          <cell r="B262" t="str">
            <v>TGO</v>
          </cell>
        </row>
        <row r="263">
          <cell r="B263" t="str">
            <v>TKG</v>
          </cell>
        </row>
        <row r="264">
          <cell r="B264" t="str">
            <v>TKN</v>
          </cell>
        </row>
        <row r="265">
          <cell r="B265" t="str">
            <v>TKS</v>
          </cell>
        </row>
        <row r="266">
          <cell r="B266" t="str">
            <v>TNA</v>
          </cell>
        </row>
        <row r="267">
          <cell r="B267" t="str">
            <v>TNE</v>
          </cell>
        </row>
        <row r="268">
          <cell r="B268" t="str">
            <v>TOY</v>
          </cell>
        </row>
        <row r="269">
          <cell r="B269" t="str">
            <v>TPE</v>
          </cell>
        </row>
        <row r="270">
          <cell r="B270" t="str">
            <v>TRA</v>
          </cell>
        </row>
        <row r="271">
          <cell r="B271" t="str">
            <v>TSJ</v>
          </cell>
        </row>
        <row r="272">
          <cell r="B272" t="str">
            <v>TSN</v>
          </cell>
        </row>
        <row r="273">
          <cell r="B273" t="str">
            <v>TSN</v>
          </cell>
        </row>
        <row r="274">
          <cell r="B274" t="str">
            <v>TTJ</v>
          </cell>
        </row>
        <row r="275">
          <cell r="B275" t="str">
            <v>TXN</v>
          </cell>
        </row>
        <row r="276">
          <cell r="B276" t="str">
            <v>TYN</v>
          </cell>
        </row>
        <row r="277">
          <cell r="B277" t="str">
            <v>UBJ</v>
          </cell>
        </row>
        <row r="278">
          <cell r="B278" t="str">
            <v>UEO</v>
          </cell>
        </row>
        <row r="279">
          <cell r="B279" t="str">
            <v>ULN</v>
          </cell>
        </row>
        <row r="280">
          <cell r="B280" t="str">
            <v>URC</v>
          </cell>
        </row>
        <row r="281">
          <cell r="B281" t="str">
            <v>UUS</v>
          </cell>
        </row>
        <row r="282">
          <cell r="B282" t="str">
            <v>UYN</v>
          </cell>
        </row>
        <row r="283">
          <cell r="B283" t="str">
            <v>VGT</v>
          </cell>
        </row>
        <row r="284">
          <cell r="B284" t="str">
            <v>VIE</v>
          </cell>
        </row>
        <row r="285">
          <cell r="B285" t="str">
            <v>VVO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㎞まで"/>
      <sheetName val="100㎞まで"/>
      <sheetName val="07A150%"/>
      <sheetName val="07A150%加工"/>
      <sheetName val="07A150%加工２"/>
      <sheetName val="濃飛〔静岡・愛知・岐阜・三重〕混載配達料金表濃飛案"/>
    </sheetNames>
    <sheetDataSet>
      <sheetData sheetId="0"/>
      <sheetData sheetId="1"/>
      <sheetData sheetId="2"/>
      <sheetData sheetId="3"/>
      <sheetData sheetId="4">
        <row r="1">
          <cell r="B1" t="str">
            <v>重量</v>
          </cell>
          <cell r="C1">
            <v>10</v>
          </cell>
          <cell r="D1">
            <v>20</v>
          </cell>
          <cell r="E1">
            <v>30</v>
          </cell>
          <cell r="F1">
            <v>40</v>
          </cell>
          <cell r="G1">
            <v>50</v>
          </cell>
          <cell r="H1">
            <v>60</v>
          </cell>
          <cell r="I1">
            <v>70</v>
          </cell>
          <cell r="J1">
            <v>80</v>
          </cell>
          <cell r="K1">
            <v>90</v>
          </cell>
          <cell r="L1">
            <v>100</v>
          </cell>
          <cell r="M1">
            <v>110</v>
          </cell>
          <cell r="N1">
            <v>120</v>
          </cell>
          <cell r="O1">
            <v>130</v>
          </cell>
          <cell r="P1">
            <v>140</v>
          </cell>
          <cell r="Q1">
            <v>150</v>
          </cell>
          <cell r="R1">
            <v>160</v>
          </cell>
          <cell r="S1">
            <v>170</v>
          </cell>
          <cell r="T1">
            <v>180</v>
          </cell>
          <cell r="U1">
            <v>190</v>
          </cell>
          <cell r="V1">
            <v>200</v>
          </cell>
          <cell r="W1">
            <v>210</v>
          </cell>
          <cell r="X1">
            <v>220</v>
          </cell>
          <cell r="Y1">
            <v>230</v>
          </cell>
          <cell r="Z1">
            <v>240</v>
          </cell>
          <cell r="AA1">
            <v>250</v>
          </cell>
          <cell r="AB1">
            <v>260</v>
          </cell>
          <cell r="AC1">
            <v>270</v>
          </cell>
          <cell r="AD1">
            <v>280</v>
          </cell>
          <cell r="AE1">
            <v>290</v>
          </cell>
          <cell r="AF1">
            <v>300</v>
          </cell>
          <cell r="AG1">
            <v>310</v>
          </cell>
          <cell r="AH1">
            <v>320</v>
          </cell>
          <cell r="AI1">
            <v>330</v>
          </cell>
          <cell r="AJ1">
            <v>340</v>
          </cell>
          <cell r="AK1">
            <v>350</v>
          </cell>
          <cell r="AL1">
            <v>360</v>
          </cell>
          <cell r="AM1">
            <v>370</v>
          </cell>
          <cell r="AN1">
            <v>380</v>
          </cell>
          <cell r="AO1">
            <v>390</v>
          </cell>
          <cell r="AP1">
            <v>400</v>
          </cell>
          <cell r="AQ1">
            <v>410</v>
          </cell>
          <cell r="AR1">
            <v>420</v>
          </cell>
          <cell r="AS1">
            <v>430</v>
          </cell>
          <cell r="AT1">
            <v>440</v>
          </cell>
          <cell r="AU1">
            <v>450</v>
          </cell>
          <cell r="AV1">
            <v>460</v>
          </cell>
          <cell r="AW1">
            <v>470</v>
          </cell>
          <cell r="AX1">
            <v>480</v>
          </cell>
          <cell r="AY1">
            <v>490</v>
          </cell>
          <cell r="AZ1">
            <v>500</v>
          </cell>
          <cell r="BA1">
            <v>550</v>
          </cell>
          <cell r="BB1">
            <v>600</v>
          </cell>
          <cell r="BC1">
            <v>650</v>
          </cell>
          <cell r="BD1">
            <v>700</v>
          </cell>
          <cell r="BE1">
            <v>750</v>
          </cell>
          <cell r="BF1">
            <v>800</v>
          </cell>
          <cell r="BG1">
            <v>850</v>
          </cell>
          <cell r="BH1">
            <v>900</v>
          </cell>
          <cell r="BI1">
            <v>950</v>
          </cell>
          <cell r="BJ1">
            <v>1000</v>
          </cell>
        </row>
        <row r="2">
          <cell r="A2" t="str">
            <v>A</v>
          </cell>
          <cell r="B2">
            <v>20</v>
          </cell>
          <cell r="C2">
            <v>1700</v>
          </cell>
          <cell r="D2">
            <v>1800</v>
          </cell>
          <cell r="E2">
            <v>2000</v>
          </cell>
          <cell r="F2">
            <v>2100</v>
          </cell>
          <cell r="G2">
            <v>2200</v>
          </cell>
          <cell r="H2">
            <v>2300</v>
          </cell>
          <cell r="I2">
            <v>2500</v>
          </cell>
          <cell r="J2">
            <v>2600</v>
          </cell>
          <cell r="K2">
            <v>2800</v>
          </cell>
          <cell r="L2">
            <v>3000</v>
          </cell>
          <cell r="M2">
            <v>3200</v>
          </cell>
          <cell r="N2">
            <v>3300</v>
          </cell>
          <cell r="O2">
            <v>3400</v>
          </cell>
          <cell r="P2">
            <v>3500</v>
          </cell>
          <cell r="Q2">
            <v>3700</v>
          </cell>
          <cell r="R2">
            <v>3800</v>
          </cell>
          <cell r="S2">
            <v>4000</v>
          </cell>
          <cell r="T2">
            <v>4100</v>
          </cell>
          <cell r="U2">
            <v>4200</v>
          </cell>
          <cell r="V2">
            <v>4300</v>
          </cell>
          <cell r="W2">
            <v>4500</v>
          </cell>
          <cell r="X2">
            <v>4600</v>
          </cell>
          <cell r="Y2">
            <v>4700</v>
          </cell>
          <cell r="Z2">
            <v>4800</v>
          </cell>
          <cell r="AA2">
            <v>5000</v>
          </cell>
          <cell r="AB2">
            <v>5200</v>
          </cell>
          <cell r="AC2">
            <v>5300</v>
          </cell>
          <cell r="AD2">
            <v>5400</v>
          </cell>
          <cell r="AE2">
            <v>5600</v>
          </cell>
          <cell r="AF2">
            <v>5800</v>
          </cell>
          <cell r="AG2">
            <v>5900</v>
          </cell>
          <cell r="AH2">
            <v>6100</v>
          </cell>
          <cell r="AI2">
            <v>6200</v>
          </cell>
          <cell r="AJ2">
            <v>6300</v>
          </cell>
          <cell r="AK2">
            <v>6500</v>
          </cell>
          <cell r="AL2">
            <v>6500</v>
          </cell>
          <cell r="AM2">
            <v>6700</v>
          </cell>
          <cell r="AN2">
            <v>6800</v>
          </cell>
          <cell r="AO2">
            <v>7000</v>
          </cell>
          <cell r="AP2">
            <v>7200</v>
          </cell>
          <cell r="AQ2">
            <v>7200</v>
          </cell>
          <cell r="AR2">
            <v>7400</v>
          </cell>
          <cell r="AS2">
            <v>7600</v>
          </cell>
          <cell r="AT2">
            <v>7800</v>
          </cell>
          <cell r="AU2">
            <v>7900</v>
          </cell>
          <cell r="AV2">
            <v>7900</v>
          </cell>
          <cell r="AW2">
            <v>8200</v>
          </cell>
          <cell r="AX2">
            <v>8300</v>
          </cell>
          <cell r="AY2">
            <v>8500</v>
          </cell>
          <cell r="AZ2">
            <v>8700</v>
          </cell>
          <cell r="BA2">
            <v>9600</v>
          </cell>
          <cell r="BB2">
            <v>10200</v>
          </cell>
          <cell r="BC2">
            <v>11000</v>
          </cell>
          <cell r="BD2">
            <v>11700</v>
          </cell>
          <cell r="BE2">
            <v>12500</v>
          </cell>
          <cell r="BF2">
            <v>13100</v>
          </cell>
          <cell r="BG2">
            <v>13900</v>
          </cell>
          <cell r="BH2">
            <v>14600</v>
          </cell>
          <cell r="BI2">
            <v>15500</v>
          </cell>
          <cell r="BJ2">
            <v>16200</v>
          </cell>
        </row>
        <row r="3">
          <cell r="A3" t="str">
            <v>B</v>
          </cell>
          <cell r="B3">
            <v>30</v>
          </cell>
          <cell r="C3">
            <v>1700</v>
          </cell>
          <cell r="D3">
            <v>1800</v>
          </cell>
          <cell r="E3">
            <v>2000</v>
          </cell>
          <cell r="F3">
            <v>2100</v>
          </cell>
          <cell r="G3">
            <v>2200</v>
          </cell>
          <cell r="H3">
            <v>2300</v>
          </cell>
          <cell r="I3">
            <v>2500</v>
          </cell>
          <cell r="J3">
            <v>2600</v>
          </cell>
          <cell r="K3">
            <v>2800</v>
          </cell>
          <cell r="L3">
            <v>3000</v>
          </cell>
          <cell r="M3">
            <v>3200</v>
          </cell>
          <cell r="N3">
            <v>3300</v>
          </cell>
          <cell r="O3">
            <v>3500</v>
          </cell>
          <cell r="P3">
            <v>3600</v>
          </cell>
          <cell r="Q3">
            <v>3800</v>
          </cell>
          <cell r="R3">
            <v>3900</v>
          </cell>
          <cell r="S3">
            <v>4100</v>
          </cell>
          <cell r="T3">
            <v>4200</v>
          </cell>
          <cell r="U3">
            <v>4300</v>
          </cell>
          <cell r="V3">
            <v>4400</v>
          </cell>
          <cell r="W3">
            <v>4600</v>
          </cell>
          <cell r="X3">
            <v>4700</v>
          </cell>
          <cell r="Y3">
            <v>4800</v>
          </cell>
          <cell r="Z3">
            <v>4900</v>
          </cell>
          <cell r="AA3">
            <v>5000</v>
          </cell>
          <cell r="AB3">
            <v>5200</v>
          </cell>
          <cell r="AC3">
            <v>5300</v>
          </cell>
          <cell r="AD3">
            <v>5400</v>
          </cell>
          <cell r="AE3">
            <v>5600</v>
          </cell>
          <cell r="AF3">
            <v>5800</v>
          </cell>
          <cell r="AG3">
            <v>5900</v>
          </cell>
          <cell r="AH3">
            <v>6100</v>
          </cell>
          <cell r="AI3">
            <v>6200</v>
          </cell>
          <cell r="AJ3">
            <v>6300</v>
          </cell>
          <cell r="AK3">
            <v>6500</v>
          </cell>
          <cell r="AL3">
            <v>6600</v>
          </cell>
          <cell r="AM3">
            <v>6800</v>
          </cell>
          <cell r="AN3">
            <v>6900</v>
          </cell>
          <cell r="AO3">
            <v>7100</v>
          </cell>
          <cell r="AP3">
            <v>7300</v>
          </cell>
          <cell r="AQ3">
            <v>7300</v>
          </cell>
          <cell r="AR3">
            <v>7500</v>
          </cell>
          <cell r="AS3">
            <v>7700</v>
          </cell>
          <cell r="AT3">
            <v>7900</v>
          </cell>
          <cell r="AU3">
            <v>8000</v>
          </cell>
          <cell r="AV3">
            <v>8000</v>
          </cell>
          <cell r="AW3">
            <v>8300</v>
          </cell>
          <cell r="AX3">
            <v>8400</v>
          </cell>
          <cell r="AY3">
            <v>8600</v>
          </cell>
          <cell r="AZ3">
            <v>8800</v>
          </cell>
          <cell r="BA3">
            <v>9700</v>
          </cell>
          <cell r="BB3">
            <v>10300</v>
          </cell>
          <cell r="BC3">
            <v>11100</v>
          </cell>
          <cell r="BD3">
            <v>11800</v>
          </cell>
          <cell r="BE3">
            <v>12600</v>
          </cell>
          <cell r="BF3">
            <v>13300</v>
          </cell>
          <cell r="BG3">
            <v>14100</v>
          </cell>
          <cell r="BH3">
            <v>14700</v>
          </cell>
          <cell r="BI3">
            <v>15600</v>
          </cell>
          <cell r="BJ3">
            <v>16400</v>
          </cell>
        </row>
        <row r="4">
          <cell r="A4" t="str">
            <v>C</v>
          </cell>
          <cell r="B4">
            <v>40</v>
          </cell>
          <cell r="C4">
            <v>1700</v>
          </cell>
          <cell r="D4">
            <v>1800</v>
          </cell>
          <cell r="E4">
            <v>2000</v>
          </cell>
          <cell r="F4">
            <v>2100</v>
          </cell>
          <cell r="G4">
            <v>2200</v>
          </cell>
          <cell r="H4">
            <v>2300</v>
          </cell>
          <cell r="I4">
            <v>2500</v>
          </cell>
          <cell r="J4">
            <v>2600</v>
          </cell>
          <cell r="K4">
            <v>2800</v>
          </cell>
          <cell r="L4">
            <v>3000</v>
          </cell>
          <cell r="M4">
            <v>3200</v>
          </cell>
          <cell r="N4">
            <v>3300</v>
          </cell>
          <cell r="O4">
            <v>3500</v>
          </cell>
          <cell r="P4">
            <v>3600</v>
          </cell>
          <cell r="Q4">
            <v>3800</v>
          </cell>
          <cell r="R4">
            <v>3900</v>
          </cell>
          <cell r="S4">
            <v>4100</v>
          </cell>
          <cell r="T4">
            <v>4200</v>
          </cell>
          <cell r="U4">
            <v>4300</v>
          </cell>
          <cell r="V4">
            <v>4400</v>
          </cell>
          <cell r="W4">
            <v>4600</v>
          </cell>
          <cell r="X4">
            <v>4700</v>
          </cell>
          <cell r="Y4">
            <v>4800</v>
          </cell>
          <cell r="Z4">
            <v>4900</v>
          </cell>
          <cell r="AA4">
            <v>5100</v>
          </cell>
          <cell r="AB4">
            <v>5300</v>
          </cell>
          <cell r="AC4">
            <v>5400</v>
          </cell>
          <cell r="AD4">
            <v>5500</v>
          </cell>
          <cell r="AE4">
            <v>5700</v>
          </cell>
          <cell r="AF4">
            <v>5900</v>
          </cell>
          <cell r="AG4">
            <v>6000</v>
          </cell>
          <cell r="AH4">
            <v>6200</v>
          </cell>
          <cell r="AI4">
            <v>6300</v>
          </cell>
          <cell r="AJ4">
            <v>6400</v>
          </cell>
          <cell r="AK4">
            <v>6600</v>
          </cell>
          <cell r="AL4">
            <v>6700</v>
          </cell>
          <cell r="AM4">
            <v>6900</v>
          </cell>
          <cell r="AN4">
            <v>7000</v>
          </cell>
          <cell r="AO4">
            <v>7200</v>
          </cell>
          <cell r="AP4">
            <v>7400</v>
          </cell>
          <cell r="AQ4">
            <v>7400</v>
          </cell>
          <cell r="AR4">
            <v>7600</v>
          </cell>
          <cell r="AS4">
            <v>7800</v>
          </cell>
          <cell r="AT4">
            <v>8000</v>
          </cell>
          <cell r="AU4">
            <v>8100</v>
          </cell>
          <cell r="AV4">
            <v>8100</v>
          </cell>
          <cell r="AW4">
            <v>8400</v>
          </cell>
          <cell r="AX4">
            <v>8500</v>
          </cell>
          <cell r="AY4">
            <v>8700</v>
          </cell>
          <cell r="AZ4">
            <v>8900</v>
          </cell>
          <cell r="BA4">
            <v>9800</v>
          </cell>
          <cell r="BB4">
            <v>10400</v>
          </cell>
          <cell r="BC4">
            <v>11200</v>
          </cell>
          <cell r="BD4">
            <v>11900</v>
          </cell>
          <cell r="BE4">
            <v>12700</v>
          </cell>
          <cell r="BF4">
            <v>13400</v>
          </cell>
          <cell r="BG4">
            <v>14200</v>
          </cell>
          <cell r="BH4">
            <v>14900</v>
          </cell>
          <cell r="BI4">
            <v>15800</v>
          </cell>
          <cell r="BJ4">
            <v>16600</v>
          </cell>
        </row>
        <row r="5">
          <cell r="A5" t="str">
            <v>D</v>
          </cell>
          <cell r="B5" t="str">
            <v>50Km</v>
          </cell>
          <cell r="C5">
            <v>1700</v>
          </cell>
          <cell r="D5">
            <v>1800</v>
          </cell>
          <cell r="E5">
            <v>2000</v>
          </cell>
          <cell r="F5">
            <v>2100</v>
          </cell>
          <cell r="G5">
            <v>2200</v>
          </cell>
          <cell r="H5">
            <v>2300</v>
          </cell>
          <cell r="I5">
            <v>2500</v>
          </cell>
          <cell r="J5">
            <v>2600</v>
          </cell>
          <cell r="K5">
            <v>2800</v>
          </cell>
          <cell r="L5">
            <v>3000</v>
          </cell>
          <cell r="M5">
            <v>3200</v>
          </cell>
          <cell r="N5">
            <v>3300</v>
          </cell>
          <cell r="O5">
            <v>3500</v>
          </cell>
          <cell r="P5">
            <v>3600</v>
          </cell>
          <cell r="Q5">
            <v>3800</v>
          </cell>
          <cell r="R5">
            <v>3900</v>
          </cell>
          <cell r="S5">
            <v>4100</v>
          </cell>
          <cell r="T5">
            <v>4200</v>
          </cell>
          <cell r="U5">
            <v>4300</v>
          </cell>
          <cell r="V5">
            <v>4400</v>
          </cell>
          <cell r="W5">
            <v>4600</v>
          </cell>
          <cell r="X5">
            <v>4700</v>
          </cell>
          <cell r="Y5">
            <v>4800</v>
          </cell>
          <cell r="Z5">
            <v>4900</v>
          </cell>
          <cell r="AA5">
            <v>5100</v>
          </cell>
          <cell r="AB5">
            <v>5300</v>
          </cell>
          <cell r="AC5">
            <v>5400</v>
          </cell>
          <cell r="AD5">
            <v>5500</v>
          </cell>
          <cell r="AE5">
            <v>5700</v>
          </cell>
          <cell r="AF5">
            <v>5900</v>
          </cell>
          <cell r="AG5">
            <v>6000</v>
          </cell>
          <cell r="AH5">
            <v>6200</v>
          </cell>
          <cell r="AI5">
            <v>6300</v>
          </cell>
          <cell r="AJ5">
            <v>6400</v>
          </cell>
          <cell r="AK5">
            <v>6600</v>
          </cell>
          <cell r="AL5">
            <v>6700</v>
          </cell>
          <cell r="AM5">
            <v>6900</v>
          </cell>
          <cell r="AN5">
            <v>7000</v>
          </cell>
          <cell r="AO5">
            <v>7200</v>
          </cell>
          <cell r="AP5">
            <v>7400</v>
          </cell>
          <cell r="AQ5">
            <v>7400</v>
          </cell>
          <cell r="AR5">
            <v>7600</v>
          </cell>
          <cell r="AS5">
            <v>7800</v>
          </cell>
          <cell r="AT5">
            <v>8000</v>
          </cell>
          <cell r="AU5">
            <v>8100</v>
          </cell>
          <cell r="AV5">
            <v>8100</v>
          </cell>
          <cell r="AW5">
            <v>8400</v>
          </cell>
          <cell r="AX5">
            <v>8500</v>
          </cell>
          <cell r="AY5">
            <v>8700</v>
          </cell>
          <cell r="AZ5">
            <v>8900</v>
          </cell>
          <cell r="BA5">
            <v>9800</v>
          </cell>
          <cell r="BB5">
            <v>10500</v>
          </cell>
          <cell r="BC5">
            <v>11300</v>
          </cell>
          <cell r="BD5">
            <v>12000</v>
          </cell>
          <cell r="BE5">
            <v>12800</v>
          </cell>
          <cell r="BF5">
            <v>13500</v>
          </cell>
          <cell r="BG5">
            <v>14300</v>
          </cell>
          <cell r="BH5">
            <v>15000</v>
          </cell>
          <cell r="BI5">
            <v>15900</v>
          </cell>
          <cell r="BJ5">
            <v>16700</v>
          </cell>
        </row>
        <row r="6">
          <cell r="A6" t="str">
            <v>E</v>
          </cell>
          <cell r="B6">
            <v>60</v>
          </cell>
          <cell r="C6">
            <v>1700</v>
          </cell>
          <cell r="D6">
            <v>1800</v>
          </cell>
          <cell r="E6">
            <v>2000</v>
          </cell>
          <cell r="F6">
            <v>2100</v>
          </cell>
          <cell r="G6">
            <v>2300</v>
          </cell>
          <cell r="H6">
            <v>2400</v>
          </cell>
          <cell r="I6">
            <v>2500</v>
          </cell>
          <cell r="J6">
            <v>2600</v>
          </cell>
          <cell r="K6">
            <v>2800</v>
          </cell>
          <cell r="L6">
            <v>2900</v>
          </cell>
          <cell r="M6">
            <v>3200</v>
          </cell>
          <cell r="N6">
            <v>3400</v>
          </cell>
          <cell r="O6">
            <v>3600</v>
          </cell>
          <cell r="P6">
            <v>3700</v>
          </cell>
          <cell r="Q6">
            <v>3900</v>
          </cell>
          <cell r="R6">
            <v>4000</v>
          </cell>
          <cell r="S6">
            <v>4200</v>
          </cell>
          <cell r="T6">
            <v>4400</v>
          </cell>
          <cell r="U6">
            <v>4500</v>
          </cell>
          <cell r="V6">
            <v>4600</v>
          </cell>
          <cell r="W6">
            <v>4700</v>
          </cell>
          <cell r="X6">
            <v>4800</v>
          </cell>
          <cell r="Y6">
            <v>4900</v>
          </cell>
          <cell r="Z6">
            <v>5000</v>
          </cell>
          <cell r="AA6">
            <v>5200</v>
          </cell>
          <cell r="AB6">
            <v>5400</v>
          </cell>
          <cell r="AC6">
            <v>5600</v>
          </cell>
          <cell r="AD6">
            <v>5700</v>
          </cell>
          <cell r="AE6">
            <v>5800</v>
          </cell>
          <cell r="AF6">
            <v>6100</v>
          </cell>
          <cell r="AG6">
            <v>6200</v>
          </cell>
          <cell r="AH6">
            <v>6400</v>
          </cell>
          <cell r="AI6">
            <v>6500</v>
          </cell>
          <cell r="AJ6">
            <v>6700</v>
          </cell>
          <cell r="AK6">
            <v>6900</v>
          </cell>
          <cell r="AL6">
            <v>7000</v>
          </cell>
          <cell r="AM6">
            <v>7200</v>
          </cell>
          <cell r="AN6">
            <v>7300</v>
          </cell>
          <cell r="AO6">
            <v>7500</v>
          </cell>
          <cell r="AP6">
            <v>7700</v>
          </cell>
          <cell r="AQ6">
            <v>7800</v>
          </cell>
          <cell r="AR6">
            <v>8000</v>
          </cell>
          <cell r="AS6">
            <v>8200</v>
          </cell>
          <cell r="AT6">
            <v>8400</v>
          </cell>
          <cell r="AU6">
            <v>8600</v>
          </cell>
          <cell r="AV6">
            <v>8600</v>
          </cell>
          <cell r="AW6">
            <v>8900</v>
          </cell>
          <cell r="AX6">
            <v>9100</v>
          </cell>
          <cell r="AY6">
            <v>9300</v>
          </cell>
          <cell r="AZ6">
            <v>9500</v>
          </cell>
          <cell r="BA6">
            <v>10300</v>
          </cell>
          <cell r="BB6">
            <v>11200</v>
          </cell>
          <cell r="BC6">
            <v>11900</v>
          </cell>
          <cell r="BD6">
            <v>12700</v>
          </cell>
          <cell r="BE6">
            <v>13500</v>
          </cell>
          <cell r="BF6">
            <v>14400</v>
          </cell>
          <cell r="BG6">
            <v>15200</v>
          </cell>
          <cell r="BH6">
            <v>15900</v>
          </cell>
          <cell r="BI6">
            <v>16800</v>
          </cell>
          <cell r="BJ6">
            <v>17600</v>
          </cell>
        </row>
        <row r="7">
          <cell r="A7" t="str">
            <v>F</v>
          </cell>
          <cell r="B7">
            <v>70</v>
          </cell>
          <cell r="C7">
            <v>1700</v>
          </cell>
          <cell r="D7">
            <v>1800</v>
          </cell>
          <cell r="E7">
            <v>2000</v>
          </cell>
          <cell r="F7">
            <v>2100</v>
          </cell>
          <cell r="G7">
            <v>2300</v>
          </cell>
          <cell r="H7">
            <v>2400</v>
          </cell>
          <cell r="I7">
            <v>2600</v>
          </cell>
          <cell r="J7">
            <v>2700</v>
          </cell>
          <cell r="K7">
            <v>2900</v>
          </cell>
          <cell r="L7">
            <v>3000</v>
          </cell>
          <cell r="M7">
            <v>3300</v>
          </cell>
          <cell r="N7">
            <v>3400</v>
          </cell>
          <cell r="O7">
            <v>3600</v>
          </cell>
          <cell r="P7">
            <v>3700</v>
          </cell>
          <cell r="Q7">
            <v>3900</v>
          </cell>
          <cell r="R7">
            <v>4000</v>
          </cell>
          <cell r="S7">
            <v>4200</v>
          </cell>
          <cell r="T7">
            <v>4400</v>
          </cell>
          <cell r="U7">
            <v>4500</v>
          </cell>
          <cell r="V7">
            <v>4600</v>
          </cell>
          <cell r="W7">
            <v>4700</v>
          </cell>
          <cell r="X7">
            <v>4900</v>
          </cell>
          <cell r="Y7">
            <v>5000</v>
          </cell>
          <cell r="Z7">
            <v>5100</v>
          </cell>
          <cell r="AA7">
            <v>5300</v>
          </cell>
          <cell r="AB7">
            <v>5500</v>
          </cell>
          <cell r="AC7">
            <v>5700</v>
          </cell>
          <cell r="AD7">
            <v>5800</v>
          </cell>
          <cell r="AE7">
            <v>5900</v>
          </cell>
          <cell r="AF7">
            <v>6200</v>
          </cell>
          <cell r="AG7">
            <v>6300</v>
          </cell>
          <cell r="AH7">
            <v>6500</v>
          </cell>
          <cell r="AI7">
            <v>6500</v>
          </cell>
          <cell r="AJ7">
            <v>6700</v>
          </cell>
          <cell r="AK7">
            <v>6900</v>
          </cell>
          <cell r="AL7">
            <v>7000</v>
          </cell>
          <cell r="AM7">
            <v>7200</v>
          </cell>
          <cell r="AN7">
            <v>7400</v>
          </cell>
          <cell r="AO7">
            <v>7600</v>
          </cell>
          <cell r="AP7">
            <v>7800</v>
          </cell>
          <cell r="AQ7">
            <v>7900</v>
          </cell>
          <cell r="AR7">
            <v>8100</v>
          </cell>
          <cell r="AS7">
            <v>8300</v>
          </cell>
          <cell r="AT7">
            <v>8500</v>
          </cell>
          <cell r="AU7">
            <v>8700</v>
          </cell>
          <cell r="AV7">
            <v>8700</v>
          </cell>
          <cell r="AW7">
            <v>9000</v>
          </cell>
          <cell r="AX7">
            <v>9200</v>
          </cell>
          <cell r="AY7">
            <v>9400</v>
          </cell>
          <cell r="AZ7">
            <v>9600</v>
          </cell>
          <cell r="BA7">
            <v>10400</v>
          </cell>
          <cell r="BB7">
            <v>11300</v>
          </cell>
          <cell r="BC7">
            <v>12000</v>
          </cell>
          <cell r="BD7">
            <v>12900</v>
          </cell>
          <cell r="BE7">
            <v>13600</v>
          </cell>
          <cell r="BF7">
            <v>14500</v>
          </cell>
          <cell r="BG7">
            <v>15400</v>
          </cell>
          <cell r="BH7">
            <v>16100</v>
          </cell>
          <cell r="BI7">
            <v>16900</v>
          </cell>
          <cell r="BJ7">
            <v>17800</v>
          </cell>
        </row>
        <row r="8">
          <cell r="A8" t="str">
            <v>G</v>
          </cell>
          <cell r="B8">
            <v>80</v>
          </cell>
          <cell r="C8">
            <v>1700</v>
          </cell>
          <cell r="D8">
            <v>1800</v>
          </cell>
          <cell r="E8">
            <v>2000</v>
          </cell>
          <cell r="F8">
            <v>2100</v>
          </cell>
          <cell r="G8">
            <v>2300</v>
          </cell>
          <cell r="H8">
            <v>2400</v>
          </cell>
          <cell r="I8">
            <v>2600</v>
          </cell>
          <cell r="J8">
            <v>2700</v>
          </cell>
          <cell r="K8">
            <v>2900</v>
          </cell>
          <cell r="L8">
            <v>3000</v>
          </cell>
          <cell r="M8">
            <v>3300</v>
          </cell>
          <cell r="N8">
            <v>3500</v>
          </cell>
          <cell r="O8">
            <v>3700</v>
          </cell>
          <cell r="P8">
            <v>3800</v>
          </cell>
          <cell r="Q8">
            <v>4000</v>
          </cell>
          <cell r="R8">
            <v>4100</v>
          </cell>
          <cell r="S8">
            <v>4300</v>
          </cell>
          <cell r="T8">
            <v>4500</v>
          </cell>
          <cell r="U8">
            <v>4600</v>
          </cell>
          <cell r="V8">
            <v>4700</v>
          </cell>
          <cell r="W8">
            <v>4800</v>
          </cell>
          <cell r="X8">
            <v>4900</v>
          </cell>
          <cell r="Y8">
            <v>5000</v>
          </cell>
          <cell r="Z8">
            <v>5100</v>
          </cell>
          <cell r="AA8">
            <v>5300</v>
          </cell>
          <cell r="AB8">
            <v>5500</v>
          </cell>
          <cell r="AC8">
            <v>5700</v>
          </cell>
          <cell r="AD8">
            <v>5800</v>
          </cell>
          <cell r="AE8">
            <v>5900</v>
          </cell>
          <cell r="AF8">
            <v>6200</v>
          </cell>
          <cell r="AG8">
            <v>6300</v>
          </cell>
          <cell r="AH8">
            <v>6500</v>
          </cell>
          <cell r="AI8">
            <v>6600</v>
          </cell>
          <cell r="AJ8">
            <v>6800</v>
          </cell>
          <cell r="AK8">
            <v>7000</v>
          </cell>
          <cell r="AL8">
            <v>7100</v>
          </cell>
          <cell r="AM8">
            <v>7300</v>
          </cell>
          <cell r="AN8">
            <v>7500</v>
          </cell>
          <cell r="AO8">
            <v>7700</v>
          </cell>
          <cell r="AP8">
            <v>7900</v>
          </cell>
          <cell r="AQ8">
            <v>8000</v>
          </cell>
          <cell r="AR8">
            <v>8200</v>
          </cell>
          <cell r="AS8">
            <v>8400</v>
          </cell>
          <cell r="AT8">
            <v>8600</v>
          </cell>
          <cell r="AU8">
            <v>8800</v>
          </cell>
          <cell r="AV8">
            <v>8800</v>
          </cell>
          <cell r="AW8">
            <v>9100</v>
          </cell>
          <cell r="AX8">
            <v>9300</v>
          </cell>
          <cell r="AY8">
            <v>9500</v>
          </cell>
          <cell r="AZ8">
            <v>9700</v>
          </cell>
          <cell r="BA8">
            <v>10500</v>
          </cell>
          <cell r="BB8">
            <v>11400</v>
          </cell>
          <cell r="BC8">
            <v>12100</v>
          </cell>
          <cell r="BD8">
            <v>13000</v>
          </cell>
          <cell r="BE8">
            <v>13800</v>
          </cell>
          <cell r="BF8">
            <v>14700</v>
          </cell>
          <cell r="BG8">
            <v>15500</v>
          </cell>
          <cell r="BH8">
            <v>16200</v>
          </cell>
          <cell r="BI8">
            <v>17100</v>
          </cell>
          <cell r="BJ8">
            <v>18000</v>
          </cell>
        </row>
        <row r="9">
          <cell r="A9" t="str">
            <v>H</v>
          </cell>
          <cell r="B9">
            <v>90</v>
          </cell>
          <cell r="C9">
            <v>1700</v>
          </cell>
          <cell r="D9">
            <v>1800</v>
          </cell>
          <cell r="E9">
            <v>2000</v>
          </cell>
          <cell r="F9">
            <v>2100</v>
          </cell>
          <cell r="G9">
            <v>2300</v>
          </cell>
          <cell r="H9">
            <v>2400</v>
          </cell>
          <cell r="I9">
            <v>2600</v>
          </cell>
          <cell r="J9">
            <v>2700</v>
          </cell>
          <cell r="K9">
            <v>2900</v>
          </cell>
          <cell r="L9">
            <v>3000</v>
          </cell>
          <cell r="M9">
            <v>3300</v>
          </cell>
          <cell r="N9">
            <v>3500</v>
          </cell>
          <cell r="O9">
            <v>3700</v>
          </cell>
          <cell r="P9">
            <v>3800</v>
          </cell>
          <cell r="Q9">
            <v>4000</v>
          </cell>
          <cell r="R9">
            <v>4100</v>
          </cell>
          <cell r="S9">
            <v>4300</v>
          </cell>
          <cell r="T9">
            <v>4500</v>
          </cell>
          <cell r="U9">
            <v>4600</v>
          </cell>
          <cell r="V9">
            <v>4700</v>
          </cell>
          <cell r="W9">
            <v>4800</v>
          </cell>
          <cell r="X9">
            <v>5000</v>
          </cell>
          <cell r="Y9">
            <v>5100</v>
          </cell>
          <cell r="Z9">
            <v>5200</v>
          </cell>
          <cell r="AA9">
            <v>5400</v>
          </cell>
          <cell r="AB9">
            <v>5600</v>
          </cell>
          <cell r="AC9">
            <v>5800</v>
          </cell>
          <cell r="AD9">
            <v>5900</v>
          </cell>
          <cell r="AE9">
            <v>6000</v>
          </cell>
          <cell r="AF9">
            <v>6300</v>
          </cell>
          <cell r="AG9">
            <v>6400</v>
          </cell>
          <cell r="AH9">
            <v>6600</v>
          </cell>
          <cell r="AI9">
            <v>6700</v>
          </cell>
          <cell r="AJ9">
            <v>6900</v>
          </cell>
          <cell r="AK9">
            <v>7100</v>
          </cell>
          <cell r="AL9">
            <v>7200</v>
          </cell>
          <cell r="AM9">
            <v>7400</v>
          </cell>
          <cell r="AN9">
            <v>7600</v>
          </cell>
          <cell r="AO9">
            <v>7800</v>
          </cell>
          <cell r="AP9">
            <v>8000</v>
          </cell>
          <cell r="AQ9">
            <v>8100</v>
          </cell>
          <cell r="AR9">
            <v>8300</v>
          </cell>
          <cell r="AS9">
            <v>8500</v>
          </cell>
          <cell r="AT9">
            <v>8700</v>
          </cell>
          <cell r="AU9">
            <v>8900</v>
          </cell>
          <cell r="AV9">
            <v>8900</v>
          </cell>
          <cell r="AW9">
            <v>9200</v>
          </cell>
          <cell r="AX9">
            <v>9400</v>
          </cell>
          <cell r="AY9">
            <v>9600</v>
          </cell>
          <cell r="AZ9">
            <v>9800</v>
          </cell>
          <cell r="BA9">
            <v>10600</v>
          </cell>
          <cell r="BB9">
            <v>11500</v>
          </cell>
          <cell r="BC9">
            <v>12200</v>
          </cell>
          <cell r="BD9">
            <v>13100</v>
          </cell>
          <cell r="BE9">
            <v>13900</v>
          </cell>
          <cell r="BF9">
            <v>14800</v>
          </cell>
          <cell r="BG9">
            <v>15700</v>
          </cell>
          <cell r="BH9">
            <v>16400</v>
          </cell>
          <cell r="BI9">
            <v>17300</v>
          </cell>
          <cell r="BJ9">
            <v>18200</v>
          </cell>
        </row>
        <row r="10">
          <cell r="A10" t="str">
            <v>I</v>
          </cell>
          <cell r="B10" t="str">
            <v>100Km</v>
          </cell>
          <cell r="C10">
            <v>1700</v>
          </cell>
          <cell r="D10">
            <v>1800</v>
          </cell>
          <cell r="E10">
            <v>2000</v>
          </cell>
          <cell r="F10">
            <v>2100</v>
          </cell>
          <cell r="G10">
            <v>2300</v>
          </cell>
          <cell r="H10">
            <v>2400</v>
          </cell>
          <cell r="I10">
            <v>2600</v>
          </cell>
          <cell r="J10">
            <v>2700</v>
          </cell>
          <cell r="K10">
            <v>2900</v>
          </cell>
          <cell r="L10">
            <v>3000</v>
          </cell>
          <cell r="M10">
            <v>3300</v>
          </cell>
          <cell r="N10">
            <v>3500</v>
          </cell>
          <cell r="O10">
            <v>3700</v>
          </cell>
          <cell r="P10">
            <v>3800</v>
          </cell>
          <cell r="Q10">
            <v>4000</v>
          </cell>
          <cell r="R10">
            <v>4100</v>
          </cell>
          <cell r="S10">
            <v>4300</v>
          </cell>
          <cell r="T10">
            <v>4500</v>
          </cell>
          <cell r="U10">
            <v>4600</v>
          </cell>
          <cell r="V10">
            <v>4700</v>
          </cell>
          <cell r="W10">
            <v>4800</v>
          </cell>
          <cell r="X10">
            <v>5000</v>
          </cell>
          <cell r="Y10">
            <v>5100</v>
          </cell>
          <cell r="Z10">
            <v>5200</v>
          </cell>
          <cell r="AA10">
            <v>5400</v>
          </cell>
          <cell r="AB10">
            <v>5600</v>
          </cell>
          <cell r="AC10">
            <v>5800</v>
          </cell>
          <cell r="AD10">
            <v>5900</v>
          </cell>
          <cell r="AE10">
            <v>6000</v>
          </cell>
          <cell r="AF10">
            <v>6300</v>
          </cell>
          <cell r="AG10">
            <v>6400</v>
          </cell>
          <cell r="AH10">
            <v>6600</v>
          </cell>
          <cell r="AI10">
            <v>6700</v>
          </cell>
          <cell r="AJ10">
            <v>6900</v>
          </cell>
          <cell r="AK10">
            <v>7100</v>
          </cell>
          <cell r="AL10">
            <v>7200</v>
          </cell>
          <cell r="AM10">
            <v>7400</v>
          </cell>
          <cell r="AN10">
            <v>7600</v>
          </cell>
          <cell r="AO10">
            <v>7800</v>
          </cell>
          <cell r="AP10">
            <v>8000</v>
          </cell>
          <cell r="AQ10">
            <v>8100</v>
          </cell>
          <cell r="AR10">
            <v>8300</v>
          </cell>
          <cell r="AS10">
            <v>8500</v>
          </cell>
          <cell r="AT10">
            <v>8700</v>
          </cell>
          <cell r="AU10">
            <v>8900</v>
          </cell>
          <cell r="AV10">
            <v>8900</v>
          </cell>
          <cell r="AW10">
            <v>9200</v>
          </cell>
          <cell r="AX10">
            <v>9400</v>
          </cell>
          <cell r="AY10">
            <v>9600</v>
          </cell>
          <cell r="AZ10">
            <v>9800</v>
          </cell>
          <cell r="BA10">
            <v>10700</v>
          </cell>
          <cell r="BB10">
            <v>11600</v>
          </cell>
          <cell r="BC10">
            <v>12300</v>
          </cell>
          <cell r="BD10">
            <v>13200</v>
          </cell>
          <cell r="BE10">
            <v>14000</v>
          </cell>
          <cell r="BF10">
            <v>14900</v>
          </cell>
          <cell r="BG10">
            <v>15800</v>
          </cell>
          <cell r="BH10">
            <v>16500</v>
          </cell>
          <cell r="BI10">
            <v>17400</v>
          </cell>
          <cell r="BJ10">
            <v>18300</v>
          </cell>
        </row>
        <row r="11">
          <cell r="A11" t="str">
            <v>J</v>
          </cell>
          <cell r="B11">
            <v>110</v>
          </cell>
          <cell r="C11">
            <v>1700</v>
          </cell>
          <cell r="D11">
            <v>2000</v>
          </cell>
          <cell r="E11">
            <v>2100</v>
          </cell>
          <cell r="F11">
            <v>2300</v>
          </cell>
          <cell r="G11">
            <v>2400</v>
          </cell>
          <cell r="H11">
            <v>2500</v>
          </cell>
          <cell r="I11">
            <v>2700</v>
          </cell>
          <cell r="J11">
            <v>2800</v>
          </cell>
          <cell r="K11">
            <v>3000</v>
          </cell>
          <cell r="L11">
            <v>3200</v>
          </cell>
          <cell r="M11">
            <v>3500</v>
          </cell>
          <cell r="N11">
            <v>3700</v>
          </cell>
          <cell r="O11">
            <v>3900</v>
          </cell>
          <cell r="P11">
            <v>4000</v>
          </cell>
          <cell r="Q11">
            <v>4200</v>
          </cell>
          <cell r="R11">
            <v>4400</v>
          </cell>
          <cell r="S11">
            <v>4700</v>
          </cell>
          <cell r="T11">
            <v>4800</v>
          </cell>
          <cell r="U11">
            <v>4900</v>
          </cell>
          <cell r="V11">
            <v>4900</v>
          </cell>
          <cell r="W11">
            <v>5100</v>
          </cell>
          <cell r="X11">
            <v>5300</v>
          </cell>
          <cell r="Y11">
            <v>5400</v>
          </cell>
          <cell r="Z11">
            <v>5500</v>
          </cell>
          <cell r="AA11">
            <v>5800</v>
          </cell>
          <cell r="AB11">
            <v>6000</v>
          </cell>
          <cell r="AC11">
            <v>6200</v>
          </cell>
          <cell r="AD11">
            <v>6300</v>
          </cell>
          <cell r="AE11">
            <v>6400</v>
          </cell>
          <cell r="AF11">
            <v>6700</v>
          </cell>
          <cell r="AG11">
            <v>6900</v>
          </cell>
          <cell r="AH11">
            <v>7200</v>
          </cell>
          <cell r="AI11">
            <v>7200</v>
          </cell>
          <cell r="AJ11">
            <v>7300</v>
          </cell>
          <cell r="AK11">
            <v>7700</v>
          </cell>
          <cell r="AL11">
            <v>7800</v>
          </cell>
          <cell r="AM11">
            <v>8100</v>
          </cell>
          <cell r="AN11">
            <v>8200</v>
          </cell>
          <cell r="AO11">
            <v>8400</v>
          </cell>
          <cell r="AP11">
            <v>8700</v>
          </cell>
          <cell r="AQ11">
            <v>8700</v>
          </cell>
          <cell r="AR11">
            <v>9000</v>
          </cell>
          <cell r="AS11">
            <v>9200</v>
          </cell>
          <cell r="AT11">
            <v>9400</v>
          </cell>
          <cell r="AU11">
            <v>9600</v>
          </cell>
          <cell r="AV11">
            <v>9600</v>
          </cell>
          <cell r="AW11">
            <v>9800</v>
          </cell>
          <cell r="AX11">
            <v>10000</v>
          </cell>
          <cell r="AY11">
            <v>10200</v>
          </cell>
          <cell r="AZ11">
            <v>10400</v>
          </cell>
          <cell r="BA11">
            <v>11500</v>
          </cell>
          <cell r="BB11">
            <v>12400</v>
          </cell>
          <cell r="BC11">
            <v>13300</v>
          </cell>
          <cell r="BD11">
            <v>14400</v>
          </cell>
          <cell r="BE11">
            <v>15200</v>
          </cell>
          <cell r="BF11">
            <v>16200</v>
          </cell>
          <cell r="BG11">
            <v>17000</v>
          </cell>
          <cell r="BH11">
            <v>18100</v>
          </cell>
          <cell r="BI11">
            <v>19100</v>
          </cell>
          <cell r="BJ11">
            <v>19900</v>
          </cell>
        </row>
        <row r="12">
          <cell r="A12" t="str">
            <v>K</v>
          </cell>
          <cell r="B12">
            <v>120</v>
          </cell>
          <cell r="C12">
            <v>1700</v>
          </cell>
          <cell r="D12">
            <v>2000</v>
          </cell>
          <cell r="E12">
            <v>2100</v>
          </cell>
          <cell r="F12">
            <v>2300</v>
          </cell>
          <cell r="G12">
            <v>2500</v>
          </cell>
          <cell r="H12">
            <v>2600</v>
          </cell>
          <cell r="I12">
            <v>2800</v>
          </cell>
          <cell r="J12">
            <v>2900</v>
          </cell>
          <cell r="K12">
            <v>3100</v>
          </cell>
          <cell r="L12">
            <v>3300</v>
          </cell>
          <cell r="M12">
            <v>3500</v>
          </cell>
          <cell r="N12">
            <v>3700</v>
          </cell>
          <cell r="O12">
            <v>3900</v>
          </cell>
          <cell r="P12">
            <v>4000</v>
          </cell>
          <cell r="Q12">
            <v>4200</v>
          </cell>
          <cell r="R12">
            <v>4400</v>
          </cell>
          <cell r="S12">
            <v>4700</v>
          </cell>
          <cell r="T12">
            <v>4900</v>
          </cell>
          <cell r="U12">
            <v>5000</v>
          </cell>
          <cell r="V12">
            <v>5000</v>
          </cell>
          <cell r="W12">
            <v>5200</v>
          </cell>
          <cell r="X12">
            <v>5400</v>
          </cell>
          <cell r="Y12">
            <v>5500</v>
          </cell>
          <cell r="Z12">
            <v>5600</v>
          </cell>
          <cell r="AA12">
            <v>5900</v>
          </cell>
          <cell r="AB12">
            <v>6100</v>
          </cell>
          <cell r="AC12">
            <v>6300</v>
          </cell>
          <cell r="AD12">
            <v>6400</v>
          </cell>
          <cell r="AE12">
            <v>6500</v>
          </cell>
          <cell r="AF12">
            <v>6700</v>
          </cell>
          <cell r="AG12">
            <v>6900</v>
          </cell>
          <cell r="AH12">
            <v>7200</v>
          </cell>
          <cell r="AI12">
            <v>7300</v>
          </cell>
          <cell r="AJ12">
            <v>7400</v>
          </cell>
          <cell r="AK12">
            <v>7800</v>
          </cell>
          <cell r="AL12">
            <v>7900</v>
          </cell>
          <cell r="AM12">
            <v>8200</v>
          </cell>
          <cell r="AN12">
            <v>8300</v>
          </cell>
          <cell r="AO12">
            <v>8500</v>
          </cell>
          <cell r="AP12">
            <v>8800</v>
          </cell>
          <cell r="AQ12">
            <v>8800</v>
          </cell>
          <cell r="AR12">
            <v>9100</v>
          </cell>
          <cell r="AS12">
            <v>9300</v>
          </cell>
          <cell r="AT12">
            <v>9500</v>
          </cell>
          <cell r="AU12">
            <v>9700</v>
          </cell>
          <cell r="AV12">
            <v>9700</v>
          </cell>
          <cell r="AW12">
            <v>9900</v>
          </cell>
          <cell r="AX12">
            <v>10100</v>
          </cell>
          <cell r="AY12">
            <v>10300</v>
          </cell>
          <cell r="AZ12">
            <v>10500</v>
          </cell>
          <cell r="BA12">
            <v>11600</v>
          </cell>
          <cell r="BB12">
            <v>12600</v>
          </cell>
          <cell r="BC12">
            <v>13400</v>
          </cell>
          <cell r="BD12">
            <v>14500</v>
          </cell>
          <cell r="BE12">
            <v>15400</v>
          </cell>
          <cell r="BF12">
            <v>16300</v>
          </cell>
          <cell r="BG12">
            <v>17200</v>
          </cell>
          <cell r="BH12">
            <v>18300</v>
          </cell>
          <cell r="BI12">
            <v>19300</v>
          </cell>
          <cell r="BJ12">
            <v>20100</v>
          </cell>
        </row>
        <row r="13">
          <cell r="A13" t="str">
            <v>L</v>
          </cell>
          <cell r="B13">
            <v>130</v>
          </cell>
          <cell r="C13">
            <v>1700</v>
          </cell>
          <cell r="D13">
            <v>2000</v>
          </cell>
          <cell r="E13">
            <v>2100</v>
          </cell>
          <cell r="F13">
            <v>2300</v>
          </cell>
          <cell r="G13">
            <v>2500</v>
          </cell>
          <cell r="H13">
            <v>2600</v>
          </cell>
          <cell r="I13">
            <v>2800</v>
          </cell>
          <cell r="J13">
            <v>2900</v>
          </cell>
          <cell r="K13">
            <v>3100</v>
          </cell>
          <cell r="L13">
            <v>3300</v>
          </cell>
          <cell r="M13">
            <v>3600</v>
          </cell>
          <cell r="N13">
            <v>3800</v>
          </cell>
          <cell r="O13">
            <v>4000</v>
          </cell>
          <cell r="P13">
            <v>4100</v>
          </cell>
          <cell r="Q13">
            <v>4300</v>
          </cell>
          <cell r="R13">
            <v>4500</v>
          </cell>
          <cell r="S13">
            <v>4800</v>
          </cell>
          <cell r="T13">
            <v>4900</v>
          </cell>
          <cell r="U13">
            <v>5000</v>
          </cell>
          <cell r="V13">
            <v>5000</v>
          </cell>
          <cell r="W13">
            <v>5200</v>
          </cell>
          <cell r="X13">
            <v>5400</v>
          </cell>
          <cell r="Y13">
            <v>5500</v>
          </cell>
          <cell r="Z13">
            <v>5600</v>
          </cell>
          <cell r="AA13">
            <v>5900</v>
          </cell>
          <cell r="AB13">
            <v>6100</v>
          </cell>
          <cell r="AC13">
            <v>6300</v>
          </cell>
          <cell r="AD13">
            <v>6400</v>
          </cell>
          <cell r="AE13">
            <v>6500</v>
          </cell>
          <cell r="AF13">
            <v>6800</v>
          </cell>
          <cell r="AG13">
            <v>7000</v>
          </cell>
          <cell r="AH13">
            <v>7300</v>
          </cell>
          <cell r="AI13">
            <v>7400</v>
          </cell>
          <cell r="AJ13">
            <v>7500</v>
          </cell>
          <cell r="AK13">
            <v>7900</v>
          </cell>
          <cell r="AL13">
            <v>8000</v>
          </cell>
          <cell r="AM13">
            <v>8300</v>
          </cell>
          <cell r="AN13">
            <v>8400</v>
          </cell>
          <cell r="AO13">
            <v>8600</v>
          </cell>
          <cell r="AP13">
            <v>8900</v>
          </cell>
          <cell r="AQ13">
            <v>8900</v>
          </cell>
          <cell r="AR13">
            <v>9200</v>
          </cell>
          <cell r="AS13">
            <v>9400</v>
          </cell>
          <cell r="AT13">
            <v>9600</v>
          </cell>
          <cell r="AU13">
            <v>9800</v>
          </cell>
          <cell r="AV13">
            <v>9800</v>
          </cell>
          <cell r="AW13">
            <v>10000</v>
          </cell>
          <cell r="AX13">
            <v>10200</v>
          </cell>
          <cell r="AY13">
            <v>10400</v>
          </cell>
          <cell r="AZ13">
            <v>10600</v>
          </cell>
          <cell r="BA13">
            <v>11700</v>
          </cell>
          <cell r="BB13">
            <v>12700</v>
          </cell>
          <cell r="BC13">
            <v>13600</v>
          </cell>
          <cell r="BD13">
            <v>14700</v>
          </cell>
          <cell r="BE13">
            <v>15500</v>
          </cell>
          <cell r="BF13">
            <v>16500</v>
          </cell>
          <cell r="BG13">
            <v>17400</v>
          </cell>
          <cell r="BH13">
            <v>18500</v>
          </cell>
          <cell r="BI13">
            <v>19500</v>
          </cell>
          <cell r="BJ13">
            <v>20300</v>
          </cell>
        </row>
        <row r="14">
          <cell r="A14" t="str">
            <v>M</v>
          </cell>
          <cell r="B14">
            <v>140</v>
          </cell>
          <cell r="C14">
            <v>1700</v>
          </cell>
          <cell r="D14">
            <v>2000</v>
          </cell>
          <cell r="E14">
            <v>2100</v>
          </cell>
          <cell r="F14">
            <v>2300</v>
          </cell>
          <cell r="G14">
            <v>2500</v>
          </cell>
          <cell r="H14">
            <v>2600</v>
          </cell>
          <cell r="I14">
            <v>2800</v>
          </cell>
          <cell r="J14">
            <v>2900</v>
          </cell>
          <cell r="K14">
            <v>3100</v>
          </cell>
          <cell r="L14">
            <v>3300</v>
          </cell>
          <cell r="M14">
            <v>3600</v>
          </cell>
          <cell r="N14">
            <v>3800</v>
          </cell>
          <cell r="O14">
            <v>4000</v>
          </cell>
          <cell r="P14">
            <v>4100</v>
          </cell>
          <cell r="Q14">
            <v>4300</v>
          </cell>
          <cell r="R14">
            <v>4500</v>
          </cell>
          <cell r="S14">
            <v>4800</v>
          </cell>
          <cell r="T14">
            <v>5000</v>
          </cell>
          <cell r="U14">
            <v>5100</v>
          </cell>
          <cell r="V14">
            <v>5100</v>
          </cell>
          <cell r="W14">
            <v>5300</v>
          </cell>
          <cell r="X14">
            <v>5500</v>
          </cell>
          <cell r="Y14">
            <v>5600</v>
          </cell>
          <cell r="Z14">
            <v>5700</v>
          </cell>
          <cell r="AA14">
            <v>6000</v>
          </cell>
          <cell r="AB14">
            <v>6200</v>
          </cell>
          <cell r="AC14">
            <v>6400</v>
          </cell>
          <cell r="AD14">
            <v>6500</v>
          </cell>
          <cell r="AE14">
            <v>6600</v>
          </cell>
          <cell r="AF14">
            <v>6900</v>
          </cell>
          <cell r="AG14">
            <v>7100</v>
          </cell>
          <cell r="AH14">
            <v>7400</v>
          </cell>
          <cell r="AI14">
            <v>7500</v>
          </cell>
          <cell r="AJ14">
            <v>7600</v>
          </cell>
          <cell r="AK14">
            <v>8000</v>
          </cell>
          <cell r="AL14">
            <v>8100</v>
          </cell>
          <cell r="AM14">
            <v>8400</v>
          </cell>
          <cell r="AN14">
            <v>8500</v>
          </cell>
          <cell r="AO14">
            <v>8700</v>
          </cell>
          <cell r="AP14">
            <v>9000</v>
          </cell>
          <cell r="AQ14">
            <v>9000</v>
          </cell>
          <cell r="AR14">
            <v>9300</v>
          </cell>
          <cell r="AS14">
            <v>9500</v>
          </cell>
          <cell r="AT14">
            <v>9700</v>
          </cell>
          <cell r="AU14">
            <v>9900</v>
          </cell>
          <cell r="AV14">
            <v>9900</v>
          </cell>
          <cell r="AW14">
            <v>10100</v>
          </cell>
          <cell r="AX14">
            <v>10300</v>
          </cell>
          <cell r="AY14">
            <v>10500</v>
          </cell>
          <cell r="AZ14">
            <v>10700</v>
          </cell>
          <cell r="BA14">
            <v>11800</v>
          </cell>
          <cell r="BB14">
            <v>12800</v>
          </cell>
          <cell r="BC14">
            <v>13700</v>
          </cell>
          <cell r="BD14">
            <v>14800</v>
          </cell>
          <cell r="BE14">
            <v>15700</v>
          </cell>
          <cell r="BF14">
            <v>16700</v>
          </cell>
          <cell r="BG14">
            <v>17600</v>
          </cell>
          <cell r="BH14">
            <v>18700</v>
          </cell>
          <cell r="BI14">
            <v>19700</v>
          </cell>
          <cell r="BJ14">
            <v>20500</v>
          </cell>
        </row>
        <row r="15">
          <cell r="A15" t="str">
            <v>N</v>
          </cell>
          <cell r="B15" t="str">
            <v>150Km</v>
          </cell>
          <cell r="C15">
            <v>1700</v>
          </cell>
          <cell r="D15">
            <v>2000</v>
          </cell>
          <cell r="E15">
            <v>2100</v>
          </cell>
          <cell r="F15">
            <v>2300</v>
          </cell>
          <cell r="G15">
            <v>2500</v>
          </cell>
          <cell r="H15">
            <v>2600</v>
          </cell>
          <cell r="I15">
            <v>2800</v>
          </cell>
          <cell r="J15">
            <v>2900</v>
          </cell>
          <cell r="K15">
            <v>3100</v>
          </cell>
          <cell r="L15">
            <v>3300</v>
          </cell>
          <cell r="M15">
            <v>3600</v>
          </cell>
          <cell r="N15">
            <v>3800</v>
          </cell>
          <cell r="O15">
            <v>4000</v>
          </cell>
          <cell r="P15">
            <v>4100</v>
          </cell>
          <cell r="Q15">
            <v>4300</v>
          </cell>
          <cell r="R15">
            <v>4500</v>
          </cell>
          <cell r="S15">
            <v>4800</v>
          </cell>
          <cell r="T15">
            <v>5000</v>
          </cell>
          <cell r="U15">
            <v>5100</v>
          </cell>
          <cell r="V15">
            <v>5100</v>
          </cell>
          <cell r="W15">
            <v>5300</v>
          </cell>
          <cell r="X15">
            <v>5500</v>
          </cell>
          <cell r="Y15">
            <v>5600</v>
          </cell>
          <cell r="Z15">
            <v>5700</v>
          </cell>
          <cell r="AA15">
            <v>6000</v>
          </cell>
          <cell r="AB15">
            <v>6200</v>
          </cell>
          <cell r="AC15">
            <v>6400</v>
          </cell>
          <cell r="AD15">
            <v>6500</v>
          </cell>
          <cell r="AE15">
            <v>6600</v>
          </cell>
          <cell r="AF15">
            <v>6900</v>
          </cell>
          <cell r="AG15">
            <v>7100</v>
          </cell>
          <cell r="AH15">
            <v>7400</v>
          </cell>
          <cell r="AI15">
            <v>7500</v>
          </cell>
          <cell r="AJ15">
            <v>7600</v>
          </cell>
          <cell r="AK15">
            <v>8000</v>
          </cell>
          <cell r="AL15">
            <v>8100</v>
          </cell>
          <cell r="AM15">
            <v>8400</v>
          </cell>
          <cell r="AN15">
            <v>8500</v>
          </cell>
          <cell r="AO15">
            <v>8700</v>
          </cell>
          <cell r="AP15">
            <v>9000</v>
          </cell>
          <cell r="AQ15">
            <v>9000</v>
          </cell>
          <cell r="AR15">
            <v>9300</v>
          </cell>
          <cell r="AS15">
            <v>9500</v>
          </cell>
          <cell r="AT15">
            <v>9700</v>
          </cell>
          <cell r="AU15">
            <v>9900</v>
          </cell>
          <cell r="AV15">
            <v>9900</v>
          </cell>
          <cell r="AW15">
            <v>10200</v>
          </cell>
          <cell r="AX15">
            <v>10400</v>
          </cell>
          <cell r="AY15">
            <v>10600</v>
          </cell>
          <cell r="AZ15">
            <v>10800</v>
          </cell>
          <cell r="BA15">
            <v>11900</v>
          </cell>
          <cell r="BB15">
            <v>12900</v>
          </cell>
          <cell r="BC15">
            <v>13800</v>
          </cell>
          <cell r="BD15">
            <v>14900</v>
          </cell>
          <cell r="BE15">
            <v>15800</v>
          </cell>
          <cell r="BF15">
            <v>16800</v>
          </cell>
          <cell r="BG15">
            <v>17700</v>
          </cell>
          <cell r="BH15">
            <v>18800</v>
          </cell>
          <cell r="BI15">
            <v>19800</v>
          </cell>
          <cell r="BJ15">
            <v>20700</v>
          </cell>
        </row>
        <row r="16">
          <cell r="A16" t="str">
            <v>O</v>
          </cell>
          <cell r="B16">
            <v>160</v>
          </cell>
          <cell r="C16">
            <v>1700</v>
          </cell>
          <cell r="D16">
            <v>2000</v>
          </cell>
          <cell r="E16">
            <v>2100</v>
          </cell>
          <cell r="F16">
            <v>2400</v>
          </cell>
          <cell r="G16">
            <v>2400</v>
          </cell>
          <cell r="H16">
            <v>2500</v>
          </cell>
          <cell r="I16">
            <v>2700</v>
          </cell>
          <cell r="J16">
            <v>2900</v>
          </cell>
          <cell r="K16">
            <v>3200</v>
          </cell>
          <cell r="L16">
            <v>3400</v>
          </cell>
          <cell r="M16">
            <v>3600</v>
          </cell>
          <cell r="N16">
            <v>3800</v>
          </cell>
          <cell r="O16">
            <v>4100</v>
          </cell>
          <cell r="P16">
            <v>4400</v>
          </cell>
          <cell r="Q16">
            <v>4700</v>
          </cell>
          <cell r="R16">
            <v>4800</v>
          </cell>
          <cell r="S16">
            <v>5000</v>
          </cell>
          <cell r="T16">
            <v>5100</v>
          </cell>
          <cell r="U16">
            <v>5300</v>
          </cell>
          <cell r="V16">
            <v>5400</v>
          </cell>
          <cell r="W16">
            <v>5600</v>
          </cell>
          <cell r="X16">
            <v>5800</v>
          </cell>
          <cell r="Y16">
            <v>5900</v>
          </cell>
          <cell r="Z16">
            <v>6100</v>
          </cell>
          <cell r="AA16">
            <v>6400</v>
          </cell>
          <cell r="AB16">
            <v>6600</v>
          </cell>
          <cell r="AC16">
            <v>6900</v>
          </cell>
          <cell r="AD16">
            <v>7000</v>
          </cell>
          <cell r="AE16">
            <v>7100</v>
          </cell>
          <cell r="AF16">
            <v>7400</v>
          </cell>
          <cell r="AG16">
            <v>7500</v>
          </cell>
          <cell r="AH16">
            <v>7700</v>
          </cell>
          <cell r="AI16">
            <v>7900</v>
          </cell>
          <cell r="AJ16">
            <v>8100</v>
          </cell>
          <cell r="AK16">
            <v>8300</v>
          </cell>
          <cell r="AL16">
            <v>8500</v>
          </cell>
          <cell r="AM16">
            <v>8800</v>
          </cell>
          <cell r="AN16">
            <v>9000</v>
          </cell>
          <cell r="AO16">
            <v>9200</v>
          </cell>
          <cell r="AP16">
            <v>9600</v>
          </cell>
          <cell r="AQ16">
            <v>9600</v>
          </cell>
          <cell r="AR16">
            <v>9900</v>
          </cell>
          <cell r="AS16">
            <v>10100</v>
          </cell>
          <cell r="AT16">
            <v>10300</v>
          </cell>
          <cell r="AU16">
            <v>10600</v>
          </cell>
          <cell r="AV16">
            <v>10500</v>
          </cell>
          <cell r="AW16">
            <v>10900</v>
          </cell>
          <cell r="AX16">
            <v>11100</v>
          </cell>
          <cell r="AY16">
            <v>11300</v>
          </cell>
          <cell r="AZ16">
            <v>11500</v>
          </cell>
          <cell r="BA16">
            <v>12700</v>
          </cell>
          <cell r="BB16">
            <v>13600</v>
          </cell>
          <cell r="BC16">
            <v>14700</v>
          </cell>
          <cell r="BD16">
            <v>15800</v>
          </cell>
          <cell r="BE16">
            <v>16900</v>
          </cell>
          <cell r="BF16">
            <v>17900</v>
          </cell>
          <cell r="BG16">
            <v>19000</v>
          </cell>
          <cell r="BH16">
            <v>20100</v>
          </cell>
          <cell r="BI16">
            <v>21100</v>
          </cell>
          <cell r="BJ16">
            <v>22100</v>
          </cell>
        </row>
        <row r="17">
          <cell r="A17" t="str">
            <v>P</v>
          </cell>
          <cell r="B17">
            <v>170</v>
          </cell>
          <cell r="C17">
            <v>1700</v>
          </cell>
          <cell r="D17">
            <v>2000</v>
          </cell>
          <cell r="E17">
            <v>2100</v>
          </cell>
          <cell r="F17">
            <v>2400</v>
          </cell>
          <cell r="G17">
            <v>2500</v>
          </cell>
          <cell r="H17">
            <v>2600</v>
          </cell>
          <cell r="I17">
            <v>2800</v>
          </cell>
          <cell r="J17">
            <v>3000</v>
          </cell>
          <cell r="K17">
            <v>3300</v>
          </cell>
          <cell r="L17">
            <v>3400</v>
          </cell>
          <cell r="M17">
            <v>3600</v>
          </cell>
          <cell r="N17">
            <v>3800</v>
          </cell>
          <cell r="O17">
            <v>4100</v>
          </cell>
          <cell r="P17">
            <v>4400</v>
          </cell>
          <cell r="Q17">
            <v>4700</v>
          </cell>
          <cell r="R17">
            <v>4900</v>
          </cell>
          <cell r="S17">
            <v>5100</v>
          </cell>
          <cell r="T17">
            <v>5200</v>
          </cell>
          <cell r="U17">
            <v>5400</v>
          </cell>
          <cell r="V17">
            <v>5500</v>
          </cell>
          <cell r="W17">
            <v>5700</v>
          </cell>
          <cell r="X17">
            <v>5900</v>
          </cell>
          <cell r="Y17">
            <v>6000</v>
          </cell>
          <cell r="Z17">
            <v>6200</v>
          </cell>
          <cell r="AA17">
            <v>6500</v>
          </cell>
          <cell r="AB17">
            <v>6600</v>
          </cell>
          <cell r="AC17">
            <v>6900</v>
          </cell>
          <cell r="AD17">
            <v>7000</v>
          </cell>
          <cell r="AE17">
            <v>7100</v>
          </cell>
          <cell r="AF17">
            <v>7500</v>
          </cell>
          <cell r="AG17">
            <v>7600</v>
          </cell>
          <cell r="AH17">
            <v>7800</v>
          </cell>
          <cell r="AI17">
            <v>8000</v>
          </cell>
          <cell r="AJ17">
            <v>8200</v>
          </cell>
          <cell r="AK17">
            <v>8400</v>
          </cell>
          <cell r="AL17">
            <v>8600</v>
          </cell>
          <cell r="AM17">
            <v>8900</v>
          </cell>
          <cell r="AN17">
            <v>9100</v>
          </cell>
          <cell r="AO17">
            <v>9300</v>
          </cell>
          <cell r="AP17">
            <v>9700</v>
          </cell>
          <cell r="AQ17">
            <v>9700</v>
          </cell>
          <cell r="AR17">
            <v>10000</v>
          </cell>
          <cell r="AS17">
            <v>10200</v>
          </cell>
          <cell r="AT17">
            <v>10400</v>
          </cell>
          <cell r="AU17">
            <v>10700</v>
          </cell>
          <cell r="AV17">
            <v>10600</v>
          </cell>
          <cell r="AW17">
            <v>11000</v>
          </cell>
          <cell r="AX17">
            <v>11200</v>
          </cell>
          <cell r="AY17">
            <v>11400</v>
          </cell>
          <cell r="AZ17">
            <v>11600</v>
          </cell>
          <cell r="BA17">
            <v>12900</v>
          </cell>
          <cell r="BB17">
            <v>13700</v>
          </cell>
          <cell r="BC17">
            <v>14900</v>
          </cell>
          <cell r="BD17">
            <v>16000</v>
          </cell>
          <cell r="BE17">
            <v>17100</v>
          </cell>
          <cell r="BF17">
            <v>18100</v>
          </cell>
          <cell r="BG17">
            <v>19200</v>
          </cell>
          <cell r="BH17">
            <v>20300</v>
          </cell>
          <cell r="BI17">
            <v>21300</v>
          </cell>
          <cell r="BJ17">
            <v>22400</v>
          </cell>
        </row>
        <row r="18">
          <cell r="A18" t="str">
            <v>Q</v>
          </cell>
          <cell r="B18">
            <v>180</v>
          </cell>
          <cell r="C18">
            <v>1700</v>
          </cell>
          <cell r="D18">
            <v>2000</v>
          </cell>
          <cell r="E18">
            <v>2100</v>
          </cell>
          <cell r="F18">
            <v>2400</v>
          </cell>
          <cell r="G18">
            <v>2500</v>
          </cell>
          <cell r="H18">
            <v>2600</v>
          </cell>
          <cell r="I18">
            <v>2800</v>
          </cell>
          <cell r="J18">
            <v>3000</v>
          </cell>
          <cell r="K18">
            <v>3300</v>
          </cell>
          <cell r="L18">
            <v>3500</v>
          </cell>
          <cell r="M18">
            <v>3700</v>
          </cell>
          <cell r="N18">
            <v>3900</v>
          </cell>
          <cell r="O18">
            <v>4200</v>
          </cell>
          <cell r="P18">
            <v>4500</v>
          </cell>
          <cell r="Q18">
            <v>4800</v>
          </cell>
          <cell r="R18">
            <v>4900</v>
          </cell>
          <cell r="S18">
            <v>5100</v>
          </cell>
          <cell r="T18">
            <v>5200</v>
          </cell>
          <cell r="U18">
            <v>5400</v>
          </cell>
          <cell r="V18">
            <v>5500</v>
          </cell>
          <cell r="W18">
            <v>5700</v>
          </cell>
          <cell r="X18">
            <v>5900</v>
          </cell>
          <cell r="Y18">
            <v>6000</v>
          </cell>
          <cell r="Z18">
            <v>6200</v>
          </cell>
          <cell r="AA18">
            <v>6500</v>
          </cell>
          <cell r="AB18">
            <v>6700</v>
          </cell>
          <cell r="AC18">
            <v>7000</v>
          </cell>
          <cell r="AD18">
            <v>7100</v>
          </cell>
          <cell r="AE18">
            <v>7200</v>
          </cell>
          <cell r="AF18">
            <v>7600</v>
          </cell>
          <cell r="AG18">
            <v>7700</v>
          </cell>
          <cell r="AH18">
            <v>7900</v>
          </cell>
          <cell r="AI18">
            <v>8100</v>
          </cell>
          <cell r="AJ18">
            <v>8300</v>
          </cell>
          <cell r="AK18">
            <v>8500</v>
          </cell>
          <cell r="AL18">
            <v>8700</v>
          </cell>
          <cell r="AM18">
            <v>9000</v>
          </cell>
          <cell r="AN18">
            <v>9200</v>
          </cell>
          <cell r="AO18">
            <v>9400</v>
          </cell>
          <cell r="AP18">
            <v>9800</v>
          </cell>
          <cell r="AQ18">
            <v>9800</v>
          </cell>
          <cell r="AR18">
            <v>10100</v>
          </cell>
          <cell r="AS18">
            <v>10300</v>
          </cell>
          <cell r="AT18">
            <v>10500</v>
          </cell>
          <cell r="AU18">
            <v>10800</v>
          </cell>
          <cell r="AV18">
            <v>10700</v>
          </cell>
          <cell r="AW18">
            <v>11100</v>
          </cell>
          <cell r="AX18">
            <v>11300</v>
          </cell>
          <cell r="AY18">
            <v>11500</v>
          </cell>
          <cell r="AZ18">
            <v>11700</v>
          </cell>
          <cell r="BA18">
            <v>13000</v>
          </cell>
          <cell r="BB18">
            <v>13900</v>
          </cell>
          <cell r="BC18">
            <v>15000</v>
          </cell>
          <cell r="BD18">
            <v>16100</v>
          </cell>
          <cell r="BE18">
            <v>17300</v>
          </cell>
          <cell r="BF18">
            <v>18300</v>
          </cell>
          <cell r="BG18">
            <v>19400</v>
          </cell>
          <cell r="BH18">
            <v>20500</v>
          </cell>
          <cell r="BI18">
            <v>21500</v>
          </cell>
          <cell r="BJ18">
            <v>22600</v>
          </cell>
        </row>
        <row r="19">
          <cell r="A19" t="str">
            <v>R</v>
          </cell>
          <cell r="B19">
            <v>190</v>
          </cell>
          <cell r="C19">
            <v>1700</v>
          </cell>
          <cell r="D19">
            <v>2000</v>
          </cell>
          <cell r="E19">
            <v>2100</v>
          </cell>
          <cell r="F19">
            <v>2400</v>
          </cell>
          <cell r="G19">
            <v>2500</v>
          </cell>
          <cell r="H19">
            <v>2600</v>
          </cell>
          <cell r="I19">
            <v>2800</v>
          </cell>
          <cell r="J19">
            <v>3000</v>
          </cell>
          <cell r="K19">
            <v>3300</v>
          </cell>
          <cell r="L19">
            <v>3500</v>
          </cell>
          <cell r="M19">
            <v>3700</v>
          </cell>
          <cell r="N19">
            <v>3900</v>
          </cell>
          <cell r="O19">
            <v>4200</v>
          </cell>
          <cell r="P19">
            <v>4500</v>
          </cell>
          <cell r="Q19">
            <v>4800</v>
          </cell>
          <cell r="R19">
            <v>5000</v>
          </cell>
          <cell r="S19">
            <v>5200</v>
          </cell>
          <cell r="T19">
            <v>5300</v>
          </cell>
          <cell r="U19">
            <v>5500</v>
          </cell>
          <cell r="V19">
            <v>5600</v>
          </cell>
          <cell r="W19">
            <v>5800</v>
          </cell>
          <cell r="X19">
            <v>6000</v>
          </cell>
          <cell r="Y19">
            <v>6100</v>
          </cell>
          <cell r="Z19">
            <v>6300</v>
          </cell>
          <cell r="AA19">
            <v>6600</v>
          </cell>
          <cell r="AB19">
            <v>6800</v>
          </cell>
          <cell r="AC19">
            <v>7100</v>
          </cell>
          <cell r="AD19">
            <v>7200</v>
          </cell>
          <cell r="AE19">
            <v>7300</v>
          </cell>
          <cell r="AF19">
            <v>7700</v>
          </cell>
          <cell r="AG19">
            <v>7800</v>
          </cell>
          <cell r="AH19">
            <v>8000</v>
          </cell>
          <cell r="AI19">
            <v>8200</v>
          </cell>
          <cell r="AJ19">
            <v>8400</v>
          </cell>
          <cell r="AK19">
            <v>8600</v>
          </cell>
          <cell r="AL19">
            <v>8800</v>
          </cell>
          <cell r="AM19">
            <v>9100</v>
          </cell>
          <cell r="AN19">
            <v>9300</v>
          </cell>
          <cell r="AO19">
            <v>9500</v>
          </cell>
          <cell r="AP19">
            <v>9900</v>
          </cell>
          <cell r="AQ19">
            <v>9900</v>
          </cell>
          <cell r="AR19">
            <v>10200</v>
          </cell>
          <cell r="AS19">
            <v>10400</v>
          </cell>
          <cell r="AT19">
            <v>10600</v>
          </cell>
          <cell r="AU19">
            <v>10900</v>
          </cell>
          <cell r="AV19">
            <v>10800</v>
          </cell>
          <cell r="AW19">
            <v>11200</v>
          </cell>
          <cell r="AX19">
            <v>11400</v>
          </cell>
          <cell r="AY19">
            <v>11600</v>
          </cell>
          <cell r="AZ19">
            <v>11800</v>
          </cell>
          <cell r="BA19">
            <v>13100</v>
          </cell>
          <cell r="BB19">
            <v>14000</v>
          </cell>
          <cell r="BC19">
            <v>15200</v>
          </cell>
          <cell r="BD19">
            <v>16300</v>
          </cell>
          <cell r="BE19">
            <v>17500</v>
          </cell>
          <cell r="BF19">
            <v>18500</v>
          </cell>
          <cell r="BG19">
            <v>19600</v>
          </cell>
          <cell r="BH19">
            <v>20700</v>
          </cell>
          <cell r="BI19">
            <v>21700</v>
          </cell>
          <cell r="BJ19">
            <v>22800</v>
          </cell>
        </row>
        <row r="20">
          <cell r="A20" t="str">
            <v>S</v>
          </cell>
          <cell r="B20" t="str">
            <v>200Km</v>
          </cell>
          <cell r="C20">
            <v>1700</v>
          </cell>
          <cell r="D20">
            <v>2000</v>
          </cell>
          <cell r="E20">
            <v>2100</v>
          </cell>
          <cell r="F20">
            <v>2400</v>
          </cell>
          <cell r="G20">
            <v>2500</v>
          </cell>
          <cell r="H20">
            <v>2600</v>
          </cell>
          <cell r="I20">
            <v>2800</v>
          </cell>
          <cell r="J20">
            <v>3000</v>
          </cell>
          <cell r="K20">
            <v>3300</v>
          </cell>
          <cell r="L20">
            <v>3500</v>
          </cell>
          <cell r="M20">
            <v>3700</v>
          </cell>
          <cell r="N20">
            <v>3900</v>
          </cell>
          <cell r="O20">
            <v>4200</v>
          </cell>
          <cell r="P20">
            <v>4500</v>
          </cell>
          <cell r="Q20">
            <v>4800</v>
          </cell>
          <cell r="R20">
            <v>5000</v>
          </cell>
          <cell r="S20">
            <v>5200</v>
          </cell>
          <cell r="T20">
            <v>5300</v>
          </cell>
          <cell r="U20">
            <v>5500</v>
          </cell>
          <cell r="V20">
            <v>5600</v>
          </cell>
          <cell r="W20">
            <v>5800</v>
          </cell>
          <cell r="X20">
            <v>6000</v>
          </cell>
          <cell r="Y20">
            <v>6100</v>
          </cell>
          <cell r="Z20">
            <v>6300</v>
          </cell>
          <cell r="AA20">
            <v>6600</v>
          </cell>
          <cell r="AB20">
            <v>6800</v>
          </cell>
          <cell r="AC20">
            <v>7100</v>
          </cell>
          <cell r="AD20">
            <v>7200</v>
          </cell>
          <cell r="AE20">
            <v>7300</v>
          </cell>
          <cell r="AF20">
            <v>7700</v>
          </cell>
          <cell r="AG20">
            <v>7800</v>
          </cell>
          <cell r="AH20">
            <v>8000</v>
          </cell>
          <cell r="AI20">
            <v>8200</v>
          </cell>
          <cell r="AJ20">
            <v>8400</v>
          </cell>
          <cell r="AK20">
            <v>8600</v>
          </cell>
          <cell r="AL20">
            <v>8800</v>
          </cell>
          <cell r="AM20">
            <v>9100</v>
          </cell>
          <cell r="AN20">
            <v>9300</v>
          </cell>
          <cell r="AO20">
            <v>9500</v>
          </cell>
          <cell r="AP20">
            <v>9900</v>
          </cell>
          <cell r="AQ20">
            <v>10000</v>
          </cell>
          <cell r="AR20">
            <v>10300</v>
          </cell>
          <cell r="AS20">
            <v>10500</v>
          </cell>
          <cell r="AT20">
            <v>10700</v>
          </cell>
          <cell r="AU20">
            <v>11000</v>
          </cell>
          <cell r="AV20">
            <v>10900</v>
          </cell>
          <cell r="AW20">
            <v>11300</v>
          </cell>
          <cell r="AX20">
            <v>11500</v>
          </cell>
          <cell r="AY20">
            <v>11700</v>
          </cell>
          <cell r="AZ20">
            <v>11900</v>
          </cell>
          <cell r="BA20">
            <v>13200</v>
          </cell>
          <cell r="BB20">
            <v>14100</v>
          </cell>
          <cell r="BC20">
            <v>15300</v>
          </cell>
          <cell r="BD20">
            <v>16400</v>
          </cell>
          <cell r="BE20">
            <v>17600</v>
          </cell>
          <cell r="BF20">
            <v>18600</v>
          </cell>
          <cell r="BG20">
            <v>19700</v>
          </cell>
          <cell r="BH20">
            <v>20900</v>
          </cell>
          <cell r="BI20">
            <v>21900</v>
          </cell>
          <cell r="BJ20">
            <v>23000</v>
          </cell>
        </row>
        <row r="21">
          <cell r="A21" t="str">
            <v>T</v>
          </cell>
          <cell r="B21">
            <v>210</v>
          </cell>
          <cell r="C21">
            <v>1700</v>
          </cell>
          <cell r="D21">
            <v>2000</v>
          </cell>
          <cell r="E21">
            <v>2100</v>
          </cell>
          <cell r="F21">
            <v>2400</v>
          </cell>
          <cell r="G21">
            <v>2500</v>
          </cell>
          <cell r="H21">
            <v>2600</v>
          </cell>
          <cell r="I21">
            <v>2900</v>
          </cell>
          <cell r="J21">
            <v>3200</v>
          </cell>
          <cell r="K21">
            <v>3500</v>
          </cell>
          <cell r="L21">
            <v>3700</v>
          </cell>
          <cell r="M21">
            <v>3900</v>
          </cell>
          <cell r="N21">
            <v>4100</v>
          </cell>
          <cell r="O21">
            <v>4400</v>
          </cell>
          <cell r="P21">
            <v>4700</v>
          </cell>
          <cell r="Q21">
            <v>4900</v>
          </cell>
          <cell r="R21">
            <v>5100</v>
          </cell>
          <cell r="S21">
            <v>5300</v>
          </cell>
          <cell r="T21">
            <v>5500</v>
          </cell>
          <cell r="U21">
            <v>5700</v>
          </cell>
          <cell r="V21">
            <v>5800</v>
          </cell>
          <cell r="W21">
            <v>6100</v>
          </cell>
          <cell r="X21">
            <v>6300</v>
          </cell>
          <cell r="Y21">
            <v>6400</v>
          </cell>
          <cell r="Z21">
            <v>6500</v>
          </cell>
          <cell r="AA21">
            <v>6900</v>
          </cell>
          <cell r="AB21">
            <v>7200</v>
          </cell>
          <cell r="AC21">
            <v>7300</v>
          </cell>
          <cell r="AD21">
            <v>7400</v>
          </cell>
          <cell r="AE21">
            <v>7600</v>
          </cell>
          <cell r="AF21">
            <v>8000</v>
          </cell>
          <cell r="AG21">
            <v>8200</v>
          </cell>
          <cell r="AH21">
            <v>8500</v>
          </cell>
          <cell r="AI21">
            <v>8600</v>
          </cell>
          <cell r="AJ21">
            <v>8800</v>
          </cell>
          <cell r="AK21">
            <v>9200</v>
          </cell>
          <cell r="AL21">
            <v>9400</v>
          </cell>
          <cell r="AM21">
            <v>9600</v>
          </cell>
          <cell r="AN21">
            <v>9800</v>
          </cell>
          <cell r="AO21">
            <v>10000</v>
          </cell>
          <cell r="AP21">
            <v>10400</v>
          </cell>
          <cell r="AQ21">
            <v>10500</v>
          </cell>
          <cell r="AR21">
            <v>10800</v>
          </cell>
          <cell r="AS21">
            <v>11000</v>
          </cell>
          <cell r="AT21">
            <v>11300</v>
          </cell>
          <cell r="AU21">
            <v>11600</v>
          </cell>
          <cell r="AV21">
            <v>11600</v>
          </cell>
          <cell r="AW21">
            <v>12000</v>
          </cell>
          <cell r="AX21">
            <v>12100</v>
          </cell>
          <cell r="AY21">
            <v>12400</v>
          </cell>
          <cell r="AZ21">
            <v>12700</v>
          </cell>
          <cell r="BA21">
            <v>13900</v>
          </cell>
          <cell r="BB21">
            <v>15000</v>
          </cell>
          <cell r="BC21">
            <v>16200</v>
          </cell>
          <cell r="BD21">
            <v>17300</v>
          </cell>
          <cell r="BE21">
            <v>18500</v>
          </cell>
          <cell r="BF21">
            <v>19600</v>
          </cell>
          <cell r="BG21">
            <v>21000</v>
          </cell>
          <cell r="BH21">
            <v>22100</v>
          </cell>
          <cell r="BI21">
            <v>23300</v>
          </cell>
          <cell r="BJ21">
            <v>24400</v>
          </cell>
        </row>
        <row r="22">
          <cell r="A22" t="str">
            <v>U</v>
          </cell>
          <cell r="B22">
            <v>220</v>
          </cell>
          <cell r="C22">
            <v>1700</v>
          </cell>
          <cell r="D22">
            <v>2000</v>
          </cell>
          <cell r="E22">
            <v>2100</v>
          </cell>
          <cell r="F22">
            <v>2400</v>
          </cell>
          <cell r="G22">
            <v>2600</v>
          </cell>
          <cell r="H22">
            <v>2700</v>
          </cell>
          <cell r="I22">
            <v>3000</v>
          </cell>
          <cell r="J22">
            <v>3300</v>
          </cell>
          <cell r="K22">
            <v>3500</v>
          </cell>
          <cell r="L22">
            <v>3700</v>
          </cell>
          <cell r="M22">
            <v>3900</v>
          </cell>
          <cell r="N22">
            <v>4100</v>
          </cell>
          <cell r="O22">
            <v>4400</v>
          </cell>
          <cell r="P22">
            <v>4700</v>
          </cell>
          <cell r="Q22">
            <v>5000</v>
          </cell>
          <cell r="R22">
            <v>5200</v>
          </cell>
          <cell r="S22">
            <v>5400</v>
          </cell>
          <cell r="T22">
            <v>5600</v>
          </cell>
          <cell r="U22">
            <v>5800</v>
          </cell>
          <cell r="V22">
            <v>5900</v>
          </cell>
          <cell r="W22">
            <v>6200</v>
          </cell>
          <cell r="X22">
            <v>6400</v>
          </cell>
          <cell r="Y22">
            <v>6500</v>
          </cell>
          <cell r="Z22">
            <v>6500</v>
          </cell>
          <cell r="AA22">
            <v>6900</v>
          </cell>
          <cell r="AB22">
            <v>7200</v>
          </cell>
          <cell r="AC22">
            <v>7400</v>
          </cell>
          <cell r="AD22">
            <v>7500</v>
          </cell>
          <cell r="AE22">
            <v>7700</v>
          </cell>
          <cell r="AF22">
            <v>8100</v>
          </cell>
          <cell r="AG22">
            <v>8300</v>
          </cell>
          <cell r="AH22">
            <v>8600</v>
          </cell>
          <cell r="AI22">
            <v>8700</v>
          </cell>
          <cell r="AJ22">
            <v>8900</v>
          </cell>
          <cell r="AK22">
            <v>9300</v>
          </cell>
          <cell r="AL22">
            <v>9500</v>
          </cell>
          <cell r="AM22">
            <v>9700</v>
          </cell>
          <cell r="AN22">
            <v>9900</v>
          </cell>
          <cell r="AO22">
            <v>10100</v>
          </cell>
          <cell r="AP22">
            <v>10500</v>
          </cell>
          <cell r="AQ22">
            <v>10600</v>
          </cell>
          <cell r="AR22">
            <v>10900</v>
          </cell>
          <cell r="AS22">
            <v>11100</v>
          </cell>
          <cell r="AT22">
            <v>11400</v>
          </cell>
          <cell r="AU22">
            <v>11700</v>
          </cell>
          <cell r="AV22">
            <v>11700</v>
          </cell>
          <cell r="AW22">
            <v>12100</v>
          </cell>
          <cell r="AX22">
            <v>12300</v>
          </cell>
          <cell r="AY22">
            <v>12600</v>
          </cell>
          <cell r="AZ22">
            <v>12900</v>
          </cell>
          <cell r="BA22">
            <v>14000</v>
          </cell>
          <cell r="BB22">
            <v>15200</v>
          </cell>
          <cell r="BC22">
            <v>16300</v>
          </cell>
          <cell r="BD22">
            <v>17500</v>
          </cell>
          <cell r="BE22">
            <v>18700</v>
          </cell>
          <cell r="BF22">
            <v>19800</v>
          </cell>
          <cell r="BG22">
            <v>21200</v>
          </cell>
          <cell r="BH22">
            <v>22400</v>
          </cell>
          <cell r="BI22">
            <v>23500</v>
          </cell>
          <cell r="BJ22">
            <v>24700</v>
          </cell>
        </row>
        <row r="23">
          <cell r="A23" t="str">
            <v>V</v>
          </cell>
          <cell r="B23">
            <v>230</v>
          </cell>
          <cell r="C23">
            <v>1700</v>
          </cell>
          <cell r="D23">
            <v>2000</v>
          </cell>
          <cell r="E23">
            <v>2100</v>
          </cell>
          <cell r="F23">
            <v>2400</v>
          </cell>
          <cell r="G23">
            <v>2600</v>
          </cell>
          <cell r="H23">
            <v>2700</v>
          </cell>
          <cell r="I23">
            <v>3000</v>
          </cell>
          <cell r="J23">
            <v>3300</v>
          </cell>
          <cell r="K23">
            <v>3600</v>
          </cell>
          <cell r="L23">
            <v>3800</v>
          </cell>
          <cell r="M23">
            <v>4000</v>
          </cell>
          <cell r="N23">
            <v>4200</v>
          </cell>
          <cell r="O23">
            <v>4500</v>
          </cell>
          <cell r="P23">
            <v>4800</v>
          </cell>
          <cell r="Q23">
            <v>5000</v>
          </cell>
          <cell r="R23">
            <v>5200</v>
          </cell>
          <cell r="S23">
            <v>5400</v>
          </cell>
          <cell r="T23">
            <v>5600</v>
          </cell>
          <cell r="U23">
            <v>5800</v>
          </cell>
          <cell r="V23">
            <v>5900</v>
          </cell>
          <cell r="W23">
            <v>6200</v>
          </cell>
          <cell r="X23">
            <v>6400</v>
          </cell>
          <cell r="Y23">
            <v>6500</v>
          </cell>
          <cell r="Z23">
            <v>6600</v>
          </cell>
          <cell r="AA23">
            <v>7000</v>
          </cell>
          <cell r="AB23">
            <v>7300</v>
          </cell>
          <cell r="AC23">
            <v>7500</v>
          </cell>
          <cell r="AD23">
            <v>7600</v>
          </cell>
          <cell r="AE23">
            <v>7800</v>
          </cell>
          <cell r="AF23">
            <v>8200</v>
          </cell>
          <cell r="AG23">
            <v>8400</v>
          </cell>
          <cell r="AH23">
            <v>8700</v>
          </cell>
          <cell r="AI23">
            <v>8800</v>
          </cell>
          <cell r="AJ23">
            <v>9000</v>
          </cell>
          <cell r="AK23">
            <v>9400</v>
          </cell>
          <cell r="AL23">
            <v>9600</v>
          </cell>
          <cell r="AM23">
            <v>9800</v>
          </cell>
          <cell r="AN23">
            <v>10000</v>
          </cell>
          <cell r="AO23">
            <v>10200</v>
          </cell>
          <cell r="AP23">
            <v>10600</v>
          </cell>
          <cell r="AQ23">
            <v>10700</v>
          </cell>
          <cell r="AR23">
            <v>11000</v>
          </cell>
          <cell r="AS23">
            <v>11200</v>
          </cell>
          <cell r="AT23">
            <v>11500</v>
          </cell>
          <cell r="AU23">
            <v>11800</v>
          </cell>
          <cell r="AV23">
            <v>11800</v>
          </cell>
          <cell r="AW23">
            <v>12200</v>
          </cell>
          <cell r="AX23">
            <v>12400</v>
          </cell>
          <cell r="AY23">
            <v>12700</v>
          </cell>
          <cell r="AZ23">
            <v>13000</v>
          </cell>
          <cell r="BA23">
            <v>14200</v>
          </cell>
          <cell r="BB23">
            <v>15300</v>
          </cell>
          <cell r="BC23">
            <v>16500</v>
          </cell>
          <cell r="BD23">
            <v>17700</v>
          </cell>
          <cell r="BE23">
            <v>18900</v>
          </cell>
          <cell r="BF23">
            <v>20000</v>
          </cell>
          <cell r="BG23">
            <v>21400</v>
          </cell>
          <cell r="BH23">
            <v>22600</v>
          </cell>
          <cell r="BI23">
            <v>23800</v>
          </cell>
          <cell r="BJ23">
            <v>24900</v>
          </cell>
        </row>
        <row r="24">
          <cell r="A24" t="str">
            <v>W</v>
          </cell>
          <cell r="B24">
            <v>240</v>
          </cell>
          <cell r="C24">
            <v>1700</v>
          </cell>
          <cell r="D24">
            <v>2000</v>
          </cell>
          <cell r="E24">
            <v>2100</v>
          </cell>
          <cell r="F24">
            <v>2400</v>
          </cell>
          <cell r="G24">
            <v>2600</v>
          </cell>
          <cell r="H24">
            <v>2700</v>
          </cell>
          <cell r="I24">
            <v>3000</v>
          </cell>
          <cell r="J24">
            <v>3300</v>
          </cell>
          <cell r="K24">
            <v>3600</v>
          </cell>
          <cell r="L24">
            <v>3800</v>
          </cell>
          <cell r="M24">
            <v>4000</v>
          </cell>
          <cell r="N24">
            <v>4200</v>
          </cell>
          <cell r="O24">
            <v>4500</v>
          </cell>
          <cell r="P24">
            <v>4800</v>
          </cell>
          <cell r="Q24">
            <v>5100</v>
          </cell>
          <cell r="R24">
            <v>5300</v>
          </cell>
          <cell r="S24">
            <v>5500</v>
          </cell>
          <cell r="T24">
            <v>5700</v>
          </cell>
          <cell r="U24">
            <v>5900</v>
          </cell>
          <cell r="V24">
            <v>6000</v>
          </cell>
          <cell r="W24">
            <v>6300</v>
          </cell>
          <cell r="X24">
            <v>6500</v>
          </cell>
          <cell r="Y24">
            <v>6600</v>
          </cell>
          <cell r="Z24">
            <v>6700</v>
          </cell>
          <cell r="AA24">
            <v>7100</v>
          </cell>
          <cell r="AB24">
            <v>7400</v>
          </cell>
          <cell r="AC24">
            <v>7600</v>
          </cell>
          <cell r="AD24">
            <v>7700</v>
          </cell>
          <cell r="AE24">
            <v>7900</v>
          </cell>
          <cell r="AF24">
            <v>8300</v>
          </cell>
          <cell r="AG24">
            <v>8500</v>
          </cell>
          <cell r="AH24">
            <v>8800</v>
          </cell>
          <cell r="AI24">
            <v>8900</v>
          </cell>
          <cell r="AJ24">
            <v>9100</v>
          </cell>
          <cell r="AK24">
            <v>9500</v>
          </cell>
          <cell r="AL24">
            <v>9700</v>
          </cell>
          <cell r="AM24">
            <v>9900</v>
          </cell>
          <cell r="AN24">
            <v>10100</v>
          </cell>
          <cell r="AO24">
            <v>10300</v>
          </cell>
          <cell r="AP24">
            <v>10700</v>
          </cell>
          <cell r="AQ24">
            <v>10800</v>
          </cell>
          <cell r="AR24">
            <v>11100</v>
          </cell>
          <cell r="AS24">
            <v>11300</v>
          </cell>
          <cell r="AT24">
            <v>11600</v>
          </cell>
          <cell r="AU24">
            <v>11900</v>
          </cell>
          <cell r="AV24">
            <v>11900</v>
          </cell>
          <cell r="AW24">
            <v>12300</v>
          </cell>
          <cell r="AX24">
            <v>12500</v>
          </cell>
          <cell r="AY24">
            <v>12800</v>
          </cell>
          <cell r="AZ24">
            <v>13100</v>
          </cell>
          <cell r="BA24">
            <v>14300</v>
          </cell>
          <cell r="BB24">
            <v>15500</v>
          </cell>
          <cell r="BC24">
            <v>16700</v>
          </cell>
          <cell r="BD24">
            <v>17900</v>
          </cell>
          <cell r="BE24">
            <v>19100</v>
          </cell>
          <cell r="BF24">
            <v>20200</v>
          </cell>
          <cell r="BG24">
            <v>21600</v>
          </cell>
          <cell r="BH24">
            <v>22800</v>
          </cell>
          <cell r="BI24">
            <v>24000</v>
          </cell>
          <cell r="BJ24">
            <v>25200</v>
          </cell>
        </row>
        <row r="25">
          <cell r="A25" t="str">
            <v>X</v>
          </cell>
          <cell r="B25" t="str">
            <v>250Km</v>
          </cell>
          <cell r="C25">
            <v>1700</v>
          </cell>
          <cell r="D25">
            <v>2000</v>
          </cell>
          <cell r="E25">
            <v>2100</v>
          </cell>
          <cell r="F25">
            <v>2400</v>
          </cell>
          <cell r="G25">
            <v>2600</v>
          </cell>
          <cell r="H25">
            <v>2700</v>
          </cell>
          <cell r="I25">
            <v>3000</v>
          </cell>
          <cell r="J25">
            <v>3300</v>
          </cell>
          <cell r="K25">
            <v>3600</v>
          </cell>
          <cell r="L25">
            <v>3800</v>
          </cell>
          <cell r="M25">
            <v>4000</v>
          </cell>
          <cell r="N25">
            <v>4200</v>
          </cell>
          <cell r="O25">
            <v>4500</v>
          </cell>
          <cell r="P25">
            <v>4800</v>
          </cell>
          <cell r="Q25">
            <v>5100</v>
          </cell>
          <cell r="R25">
            <v>5300</v>
          </cell>
          <cell r="S25">
            <v>5500</v>
          </cell>
          <cell r="T25">
            <v>5700</v>
          </cell>
          <cell r="U25">
            <v>5900</v>
          </cell>
          <cell r="V25">
            <v>6000</v>
          </cell>
          <cell r="W25">
            <v>6300</v>
          </cell>
          <cell r="X25">
            <v>6500</v>
          </cell>
          <cell r="Y25">
            <v>6600</v>
          </cell>
          <cell r="Z25">
            <v>6700</v>
          </cell>
          <cell r="AA25">
            <v>7100</v>
          </cell>
          <cell r="AB25">
            <v>7400</v>
          </cell>
          <cell r="AC25">
            <v>7600</v>
          </cell>
          <cell r="AD25">
            <v>7700</v>
          </cell>
          <cell r="AE25">
            <v>7900</v>
          </cell>
          <cell r="AF25">
            <v>8300</v>
          </cell>
          <cell r="AG25">
            <v>8500</v>
          </cell>
          <cell r="AH25">
            <v>8800</v>
          </cell>
          <cell r="AI25">
            <v>8900</v>
          </cell>
          <cell r="AJ25">
            <v>9100</v>
          </cell>
          <cell r="AK25">
            <v>9500</v>
          </cell>
          <cell r="AL25">
            <v>9700</v>
          </cell>
          <cell r="AM25">
            <v>10000</v>
          </cell>
          <cell r="AN25">
            <v>10200</v>
          </cell>
          <cell r="AO25">
            <v>10400</v>
          </cell>
          <cell r="AP25">
            <v>10800</v>
          </cell>
          <cell r="AQ25">
            <v>10900</v>
          </cell>
          <cell r="AR25">
            <v>11200</v>
          </cell>
          <cell r="AS25">
            <v>11400</v>
          </cell>
          <cell r="AT25">
            <v>11700</v>
          </cell>
          <cell r="AU25">
            <v>12000</v>
          </cell>
          <cell r="AV25">
            <v>12000</v>
          </cell>
          <cell r="AW25">
            <v>12400</v>
          </cell>
          <cell r="AX25">
            <v>12600</v>
          </cell>
          <cell r="AY25">
            <v>12900</v>
          </cell>
          <cell r="AZ25">
            <v>13200</v>
          </cell>
          <cell r="BA25">
            <v>14400</v>
          </cell>
          <cell r="BB25">
            <v>15600</v>
          </cell>
          <cell r="BC25">
            <v>16800</v>
          </cell>
          <cell r="BD25">
            <v>18000</v>
          </cell>
          <cell r="BE25">
            <v>19200</v>
          </cell>
          <cell r="BF25">
            <v>20400</v>
          </cell>
          <cell r="BG25">
            <v>21800</v>
          </cell>
          <cell r="BH25">
            <v>23000</v>
          </cell>
          <cell r="BI25">
            <v>24200</v>
          </cell>
          <cell r="BJ25">
            <v>25400</v>
          </cell>
        </row>
        <row r="26">
          <cell r="A26" t="str">
            <v>Y</v>
          </cell>
          <cell r="B26">
            <v>260</v>
          </cell>
          <cell r="C26">
            <v>1700</v>
          </cell>
          <cell r="D26">
            <v>2000</v>
          </cell>
          <cell r="E26">
            <v>2300</v>
          </cell>
          <cell r="F26">
            <v>2500</v>
          </cell>
          <cell r="G26">
            <v>2700</v>
          </cell>
          <cell r="H26">
            <v>2800</v>
          </cell>
          <cell r="I26">
            <v>3100</v>
          </cell>
          <cell r="J26">
            <v>3400</v>
          </cell>
          <cell r="K26">
            <v>3600</v>
          </cell>
          <cell r="L26">
            <v>3800</v>
          </cell>
          <cell r="M26">
            <v>4100</v>
          </cell>
          <cell r="N26">
            <v>4400</v>
          </cell>
          <cell r="O26">
            <v>4700</v>
          </cell>
          <cell r="P26">
            <v>4900</v>
          </cell>
          <cell r="Q26">
            <v>5200</v>
          </cell>
          <cell r="R26">
            <v>5400</v>
          </cell>
          <cell r="S26">
            <v>5700</v>
          </cell>
          <cell r="T26">
            <v>6000</v>
          </cell>
          <cell r="U26">
            <v>6200</v>
          </cell>
          <cell r="V26">
            <v>6300</v>
          </cell>
          <cell r="W26">
            <v>6500</v>
          </cell>
          <cell r="X26">
            <v>6700</v>
          </cell>
          <cell r="Y26">
            <v>6800</v>
          </cell>
          <cell r="Z26">
            <v>7000</v>
          </cell>
          <cell r="AA26">
            <v>7200</v>
          </cell>
          <cell r="AB26">
            <v>7500</v>
          </cell>
          <cell r="AC26">
            <v>7800</v>
          </cell>
          <cell r="AD26">
            <v>7900</v>
          </cell>
          <cell r="AE26">
            <v>8100</v>
          </cell>
          <cell r="AF26">
            <v>8600</v>
          </cell>
          <cell r="AG26">
            <v>8800</v>
          </cell>
          <cell r="AH26">
            <v>9100</v>
          </cell>
          <cell r="AI26">
            <v>9300</v>
          </cell>
          <cell r="AJ26">
            <v>9500</v>
          </cell>
          <cell r="AK26">
            <v>9800</v>
          </cell>
          <cell r="AL26">
            <v>10000</v>
          </cell>
          <cell r="AM26">
            <v>10300</v>
          </cell>
          <cell r="AN26">
            <v>10500</v>
          </cell>
          <cell r="AO26">
            <v>10800</v>
          </cell>
          <cell r="AP26">
            <v>11200</v>
          </cell>
          <cell r="AQ26">
            <v>11300</v>
          </cell>
          <cell r="AR26">
            <v>11700</v>
          </cell>
          <cell r="AS26">
            <v>11900</v>
          </cell>
          <cell r="AT26">
            <v>12000</v>
          </cell>
          <cell r="AU26">
            <v>12400</v>
          </cell>
          <cell r="AV26">
            <v>12400</v>
          </cell>
          <cell r="AW26">
            <v>12800</v>
          </cell>
          <cell r="AX26">
            <v>13000</v>
          </cell>
          <cell r="AY26">
            <v>13300</v>
          </cell>
          <cell r="AZ26">
            <v>13600</v>
          </cell>
          <cell r="BA26">
            <v>14900</v>
          </cell>
          <cell r="BB26">
            <v>16200</v>
          </cell>
          <cell r="BC26">
            <v>17500</v>
          </cell>
          <cell r="BD26">
            <v>18700</v>
          </cell>
          <cell r="BE26">
            <v>19900</v>
          </cell>
          <cell r="BF26">
            <v>21300</v>
          </cell>
          <cell r="BG26">
            <v>22500</v>
          </cell>
          <cell r="BH26">
            <v>23900</v>
          </cell>
          <cell r="BI26">
            <v>25000</v>
          </cell>
          <cell r="BJ26">
            <v>26300</v>
          </cell>
        </row>
        <row r="27">
          <cell r="A27" t="str">
            <v>Z</v>
          </cell>
          <cell r="B27">
            <v>270</v>
          </cell>
          <cell r="C27">
            <v>1700</v>
          </cell>
          <cell r="D27">
            <v>2000</v>
          </cell>
          <cell r="E27">
            <v>2300</v>
          </cell>
          <cell r="F27">
            <v>2600</v>
          </cell>
          <cell r="G27">
            <v>2800</v>
          </cell>
          <cell r="H27">
            <v>2900</v>
          </cell>
          <cell r="I27">
            <v>3200</v>
          </cell>
          <cell r="J27">
            <v>3400</v>
          </cell>
          <cell r="K27">
            <v>3600</v>
          </cell>
          <cell r="L27">
            <v>3800</v>
          </cell>
          <cell r="M27">
            <v>4100</v>
          </cell>
          <cell r="N27">
            <v>4400</v>
          </cell>
          <cell r="O27">
            <v>4700</v>
          </cell>
          <cell r="P27">
            <v>5000</v>
          </cell>
          <cell r="Q27">
            <v>5300</v>
          </cell>
          <cell r="R27">
            <v>5500</v>
          </cell>
          <cell r="S27">
            <v>5800</v>
          </cell>
          <cell r="T27">
            <v>6100</v>
          </cell>
          <cell r="U27">
            <v>6300</v>
          </cell>
          <cell r="V27">
            <v>6400</v>
          </cell>
          <cell r="W27">
            <v>6500</v>
          </cell>
          <cell r="X27">
            <v>6700</v>
          </cell>
          <cell r="Y27">
            <v>6800</v>
          </cell>
          <cell r="Z27">
            <v>7000</v>
          </cell>
          <cell r="AA27">
            <v>7300</v>
          </cell>
          <cell r="AB27">
            <v>7600</v>
          </cell>
          <cell r="AC27">
            <v>7900</v>
          </cell>
          <cell r="AD27">
            <v>8000</v>
          </cell>
          <cell r="AE27">
            <v>8200</v>
          </cell>
          <cell r="AF27">
            <v>8700</v>
          </cell>
          <cell r="AG27">
            <v>8900</v>
          </cell>
          <cell r="AH27">
            <v>9200</v>
          </cell>
          <cell r="AI27">
            <v>9400</v>
          </cell>
          <cell r="AJ27">
            <v>9600</v>
          </cell>
          <cell r="AK27">
            <v>9900</v>
          </cell>
          <cell r="AL27">
            <v>10100</v>
          </cell>
          <cell r="AM27">
            <v>10400</v>
          </cell>
          <cell r="AN27">
            <v>10600</v>
          </cell>
          <cell r="AO27">
            <v>10900</v>
          </cell>
          <cell r="AP27">
            <v>11300</v>
          </cell>
          <cell r="AQ27">
            <v>11400</v>
          </cell>
          <cell r="AR27">
            <v>11800</v>
          </cell>
          <cell r="AS27">
            <v>12000</v>
          </cell>
          <cell r="AT27">
            <v>12200</v>
          </cell>
          <cell r="AU27">
            <v>12600</v>
          </cell>
          <cell r="AV27">
            <v>12600</v>
          </cell>
          <cell r="AW27">
            <v>13000</v>
          </cell>
          <cell r="AX27">
            <v>13100</v>
          </cell>
          <cell r="AY27">
            <v>13400</v>
          </cell>
          <cell r="AZ27">
            <v>13700</v>
          </cell>
          <cell r="BA27">
            <v>15100</v>
          </cell>
          <cell r="BB27">
            <v>16300</v>
          </cell>
          <cell r="BC27">
            <v>17700</v>
          </cell>
          <cell r="BD27">
            <v>18900</v>
          </cell>
          <cell r="BE27">
            <v>20100</v>
          </cell>
          <cell r="BF27">
            <v>21500</v>
          </cell>
          <cell r="BG27">
            <v>22700</v>
          </cell>
          <cell r="BH27">
            <v>24100</v>
          </cell>
          <cell r="BI27">
            <v>25300</v>
          </cell>
          <cell r="BJ27">
            <v>26500</v>
          </cell>
        </row>
        <row r="28">
          <cell r="A28" t="str">
            <v>AA</v>
          </cell>
          <cell r="B28">
            <v>280</v>
          </cell>
          <cell r="C28">
            <v>1700</v>
          </cell>
          <cell r="D28">
            <v>2000</v>
          </cell>
          <cell r="E28">
            <v>2300</v>
          </cell>
          <cell r="F28">
            <v>2600</v>
          </cell>
          <cell r="G28">
            <v>2800</v>
          </cell>
          <cell r="H28">
            <v>2900</v>
          </cell>
          <cell r="I28">
            <v>3200</v>
          </cell>
          <cell r="J28">
            <v>3500</v>
          </cell>
          <cell r="K28">
            <v>3700</v>
          </cell>
          <cell r="L28">
            <v>3900</v>
          </cell>
          <cell r="M28">
            <v>4200</v>
          </cell>
          <cell r="N28">
            <v>4500</v>
          </cell>
          <cell r="O28">
            <v>4800</v>
          </cell>
          <cell r="P28">
            <v>5000</v>
          </cell>
          <cell r="Q28">
            <v>5300</v>
          </cell>
          <cell r="R28">
            <v>5500</v>
          </cell>
          <cell r="S28">
            <v>5800</v>
          </cell>
          <cell r="T28">
            <v>6100</v>
          </cell>
          <cell r="U28">
            <v>6300</v>
          </cell>
          <cell r="V28">
            <v>6400</v>
          </cell>
          <cell r="W28">
            <v>6600</v>
          </cell>
          <cell r="X28">
            <v>6800</v>
          </cell>
          <cell r="Y28">
            <v>6900</v>
          </cell>
          <cell r="Z28">
            <v>7100</v>
          </cell>
          <cell r="AA28">
            <v>7400</v>
          </cell>
          <cell r="AB28">
            <v>7700</v>
          </cell>
          <cell r="AC28">
            <v>8000</v>
          </cell>
          <cell r="AD28">
            <v>8100</v>
          </cell>
          <cell r="AE28">
            <v>8300</v>
          </cell>
          <cell r="AF28">
            <v>8800</v>
          </cell>
          <cell r="AG28">
            <v>9000</v>
          </cell>
          <cell r="AH28">
            <v>9300</v>
          </cell>
          <cell r="AI28">
            <v>9500</v>
          </cell>
          <cell r="AJ28">
            <v>9700</v>
          </cell>
          <cell r="AK28">
            <v>10000</v>
          </cell>
          <cell r="AL28">
            <v>10200</v>
          </cell>
          <cell r="AM28">
            <v>10500</v>
          </cell>
          <cell r="AN28">
            <v>10700</v>
          </cell>
          <cell r="AO28">
            <v>11000</v>
          </cell>
          <cell r="AP28">
            <v>11400</v>
          </cell>
          <cell r="AQ28">
            <v>11500</v>
          </cell>
          <cell r="AR28">
            <v>11900</v>
          </cell>
          <cell r="AS28">
            <v>12100</v>
          </cell>
          <cell r="AT28">
            <v>12300</v>
          </cell>
          <cell r="AU28">
            <v>12700</v>
          </cell>
          <cell r="AV28">
            <v>12700</v>
          </cell>
          <cell r="AW28">
            <v>13100</v>
          </cell>
          <cell r="AX28">
            <v>13300</v>
          </cell>
          <cell r="AY28">
            <v>13600</v>
          </cell>
          <cell r="AZ28">
            <v>13900</v>
          </cell>
          <cell r="BA28">
            <v>15200</v>
          </cell>
          <cell r="BB28">
            <v>16500</v>
          </cell>
          <cell r="BC28">
            <v>17900</v>
          </cell>
          <cell r="BD28">
            <v>19100</v>
          </cell>
          <cell r="BE28">
            <v>20300</v>
          </cell>
          <cell r="BF28">
            <v>21700</v>
          </cell>
          <cell r="BG28">
            <v>23000</v>
          </cell>
          <cell r="BH28">
            <v>24400</v>
          </cell>
          <cell r="BI28">
            <v>25500</v>
          </cell>
          <cell r="BJ28">
            <v>26800</v>
          </cell>
        </row>
        <row r="29">
          <cell r="A29" t="str">
            <v>AB</v>
          </cell>
          <cell r="B29">
            <v>290</v>
          </cell>
          <cell r="C29">
            <v>1700</v>
          </cell>
          <cell r="D29">
            <v>2000</v>
          </cell>
          <cell r="E29">
            <v>2300</v>
          </cell>
          <cell r="F29">
            <v>2600</v>
          </cell>
          <cell r="G29">
            <v>2800</v>
          </cell>
          <cell r="H29">
            <v>2900</v>
          </cell>
          <cell r="I29">
            <v>3200</v>
          </cell>
          <cell r="J29">
            <v>3500</v>
          </cell>
          <cell r="K29">
            <v>3700</v>
          </cell>
          <cell r="L29">
            <v>3900</v>
          </cell>
          <cell r="M29">
            <v>4200</v>
          </cell>
          <cell r="N29">
            <v>4500</v>
          </cell>
          <cell r="O29">
            <v>4800</v>
          </cell>
          <cell r="P29">
            <v>5100</v>
          </cell>
          <cell r="Q29">
            <v>5400</v>
          </cell>
          <cell r="R29">
            <v>5600</v>
          </cell>
          <cell r="S29">
            <v>5900</v>
          </cell>
          <cell r="T29">
            <v>6200</v>
          </cell>
          <cell r="U29">
            <v>6400</v>
          </cell>
          <cell r="V29">
            <v>6500</v>
          </cell>
          <cell r="W29">
            <v>6700</v>
          </cell>
          <cell r="X29">
            <v>6900</v>
          </cell>
          <cell r="Y29">
            <v>7000</v>
          </cell>
          <cell r="Z29">
            <v>7200</v>
          </cell>
          <cell r="AA29">
            <v>7500</v>
          </cell>
          <cell r="AB29">
            <v>7800</v>
          </cell>
          <cell r="AC29">
            <v>8100</v>
          </cell>
          <cell r="AD29">
            <v>8200</v>
          </cell>
          <cell r="AE29">
            <v>8400</v>
          </cell>
          <cell r="AF29">
            <v>8900</v>
          </cell>
          <cell r="AG29">
            <v>9100</v>
          </cell>
          <cell r="AH29">
            <v>9400</v>
          </cell>
          <cell r="AI29">
            <v>9600</v>
          </cell>
          <cell r="AJ29">
            <v>9800</v>
          </cell>
          <cell r="AK29">
            <v>10100</v>
          </cell>
          <cell r="AL29">
            <v>10300</v>
          </cell>
          <cell r="AM29">
            <v>10600</v>
          </cell>
          <cell r="AN29">
            <v>10800</v>
          </cell>
          <cell r="AO29">
            <v>11100</v>
          </cell>
          <cell r="AP29">
            <v>11500</v>
          </cell>
          <cell r="AQ29">
            <v>11600</v>
          </cell>
          <cell r="AR29">
            <v>12000</v>
          </cell>
          <cell r="AS29">
            <v>12200</v>
          </cell>
          <cell r="AT29">
            <v>12400</v>
          </cell>
          <cell r="AU29">
            <v>12800</v>
          </cell>
          <cell r="AV29">
            <v>12800</v>
          </cell>
          <cell r="AW29">
            <v>13200</v>
          </cell>
          <cell r="AX29">
            <v>13400</v>
          </cell>
          <cell r="AY29">
            <v>13700</v>
          </cell>
          <cell r="AZ29">
            <v>14000</v>
          </cell>
          <cell r="BA29">
            <v>15400</v>
          </cell>
          <cell r="BB29">
            <v>16700</v>
          </cell>
          <cell r="BC29">
            <v>18100</v>
          </cell>
          <cell r="BD29">
            <v>19300</v>
          </cell>
          <cell r="BE29">
            <v>20500</v>
          </cell>
          <cell r="BF29">
            <v>21900</v>
          </cell>
          <cell r="BG29">
            <v>23200</v>
          </cell>
          <cell r="BH29">
            <v>24600</v>
          </cell>
          <cell r="BI29">
            <v>25800</v>
          </cell>
          <cell r="BJ29">
            <v>27100</v>
          </cell>
        </row>
        <row r="30">
          <cell r="A30" t="str">
            <v>AC</v>
          </cell>
          <cell r="B30" t="str">
            <v>300Km</v>
          </cell>
          <cell r="C30">
            <v>1700</v>
          </cell>
          <cell r="D30">
            <v>2000</v>
          </cell>
          <cell r="E30">
            <v>2300</v>
          </cell>
          <cell r="F30">
            <v>2600</v>
          </cell>
          <cell r="G30">
            <v>2800</v>
          </cell>
          <cell r="H30">
            <v>2900</v>
          </cell>
          <cell r="I30">
            <v>3200</v>
          </cell>
          <cell r="J30">
            <v>3500</v>
          </cell>
          <cell r="K30">
            <v>3700</v>
          </cell>
          <cell r="L30">
            <v>3900</v>
          </cell>
          <cell r="M30">
            <v>4200</v>
          </cell>
          <cell r="N30">
            <v>4500</v>
          </cell>
          <cell r="O30">
            <v>4800</v>
          </cell>
          <cell r="P30">
            <v>5100</v>
          </cell>
          <cell r="Q30">
            <v>5400</v>
          </cell>
          <cell r="R30">
            <v>5600</v>
          </cell>
          <cell r="S30">
            <v>5900</v>
          </cell>
          <cell r="T30">
            <v>6200</v>
          </cell>
          <cell r="U30">
            <v>6400</v>
          </cell>
          <cell r="V30">
            <v>6500</v>
          </cell>
          <cell r="W30">
            <v>6700</v>
          </cell>
          <cell r="X30">
            <v>6900</v>
          </cell>
          <cell r="Y30">
            <v>7000</v>
          </cell>
          <cell r="Z30">
            <v>7200</v>
          </cell>
          <cell r="AA30">
            <v>7500</v>
          </cell>
          <cell r="AB30">
            <v>7800</v>
          </cell>
          <cell r="AC30">
            <v>8100</v>
          </cell>
          <cell r="AD30">
            <v>8200</v>
          </cell>
          <cell r="AE30">
            <v>8400</v>
          </cell>
          <cell r="AF30">
            <v>8900</v>
          </cell>
          <cell r="AG30">
            <v>9100</v>
          </cell>
          <cell r="AH30">
            <v>9400</v>
          </cell>
          <cell r="AI30">
            <v>9600</v>
          </cell>
          <cell r="AJ30">
            <v>9800</v>
          </cell>
          <cell r="AK30">
            <v>10200</v>
          </cell>
          <cell r="AL30">
            <v>10400</v>
          </cell>
          <cell r="AM30">
            <v>10700</v>
          </cell>
          <cell r="AN30">
            <v>10900</v>
          </cell>
          <cell r="AO30">
            <v>11200</v>
          </cell>
          <cell r="AP30">
            <v>11600</v>
          </cell>
          <cell r="AQ30">
            <v>11700</v>
          </cell>
          <cell r="AR30">
            <v>12100</v>
          </cell>
          <cell r="AS30">
            <v>12300</v>
          </cell>
          <cell r="AT30">
            <v>12500</v>
          </cell>
          <cell r="AU30">
            <v>12900</v>
          </cell>
          <cell r="AV30">
            <v>12900</v>
          </cell>
          <cell r="AW30">
            <v>13300</v>
          </cell>
          <cell r="AX30">
            <v>13500</v>
          </cell>
          <cell r="AY30">
            <v>13800</v>
          </cell>
          <cell r="AZ30">
            <v>14100</v>
          </cell>
          <cell r="BA30">
            <v>15500</v>
          </cell>
          <cell r="BB30">
            <v>16800</v>
          </cell>
          <cell r="BC30">
            <v>18200</v>
          </cell>
          <cell r="BD30">
            <v>19400</v>
          </cell>
          <cell r="BE30">
            <v>20700</v>
          </cell>
          <cell r="BF30">
            <v>22100</v>
          </cell>
          <cell r="BG30">
            <v>23400</v>
          </cell>
          <cell r="BH30">
            <v>24800</v>
          </cell>
          <cell r="BI30">
            <v>26000</v>
          </cell>
          <cell r="BJ30">
            <v>27300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北"/>
      <sheetName val="北海道"/>
      <sheetName val="調査表"/>
      <sheetName val="集配料金について"/>
      <sheetName val="静岡・愛知・岐阜・三重・集配料金表"/>
      <sheetName val="（参考）長野・滋賀・集配料金表"/>
      <sheetName val="地上運送運賃表"/>
      <sheetName val="地上運送運賃表50円→100円に"/>
      <sheetName val="地上運送運賃表濃飛案"/>
      <sheetName val="濃飛〔静岡・愛知・岐阜・三重〕貸切料金表濃飛案"/>
      <sheetName val="濃飛〔静岡・愛知・岐阜・三重〕混載配達料金表濃飛案"/>
      <sheetName val="早見表 (2)"/>
      <sheetName val="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C7" t="str">
            <v>A</v>
          </cell>
          <cell r="D7">
            <v>505</v>
          </cell>
          <cell r="E7">
            <v>1700</v>
          </cell>
          <cell r="F7">
            <v>1800</v>
          </cell>
          <cell r="G7">
            <v>1900</v>
          </cell>
          <cell r="H7">
            <v>2000</v>
          </cell>
          <cell r="I7">
            <v>2200</v>
          </cell>
          <cell r="J7">
            <v>2300</v>
          </cell>
          <cell r="K7">
            <v>2400</v>
          </cell>
          <cell r="L7">
            <v>2600</v>
          </cell>
          <cell r="M7">
            <v>2700</v>
          </cell>
          <cell r="N7">
            <v>2800</v>
          </cell>
          <cell r="O7">
            <v>3000</v>
          </cell>
          <cell r="P7">
            <v>3100</v>
          </cell>
          <cell r="Q7">
            <v>3200</v>
          </cell>
          <cell r="R7">
            <v>3300</v>
          </cell>
          <cell r="S7">
            <v>3500</v>
          </cell>
          <cell r="T7">
            <v>3600</v>
          </cell>
          <cell r="U7">
            <v>3700</v>
          </cell>
          <cell r="V7">
            <v>3900</v>
          </cell>
          <cell r="W7">
            <v>4000</v>
          </cell>
          <cell r="X7">
            <v>4100</v>
          </cell>
          <cell r="Y7">
            <v>4300</v>
          </cell>
          <cell r="Z7">
            <v>4400</v>
          </cell>
          <cell r="AA7">
            <v>4500</v>
          </cell>
          <cell r="AB7">
            <v>4600</v>
          </cell>
          <cell r="AC7">
            <v>4800</v>
          </cell>
          <cell r="AD7">
            <v>4900</v>
          </cell>
          <cell r="AE7">
            <v>5000</v>
          </cell>
          <cell r="AF7">
            <v>5200</v>
          </cell>
          <cell r="AG7">
            <v>5300</v>
          </cell>
          <cell r="AH7">
            <v>5400</v>
          </cell>
          <cell r="AI7">
            <v>5600</v>
          </cell>
          <cell r="AJ7">
            <v>5700</v>
          </cell>
          <cell r="AK7">
            <v>5800</v>
          </cell>
          <cell r="AL7">
            <v>5900</v>
          </cell>
          <cell r="AM7">
            <v>6100</v>
          </cell>
          <cell r="AN7">
            <v>6200</v>
          </cell>
          <cell r="AO7">
            <v>6300</v>
          </cell>
          <cell r="AP7">
            <v>6500</v>
          </cell>
          <cell r="AQ7">
            <v>6600</v>
          </cell>
          <cell r="AR7">
            <v>6700</v>
          </cell>
          <cell r="AS7">
            <v>6900</v>
          </cell>
          <cell r="AT7">
            <v>7000</v>
          </cell>
          <cell r="AU7">
            <v>7100</v>
          </cell>
          <cell r="AV7">
            <v>7200</v>
          </cell>
          <cell r="AW7">
            <v>7400</v>
          </cell>
          <cell r="AX7">
            <v>7500</v>
          </cell>
          <cell r="AY7">
            <v>7600</v>
          </cell>
          <cell r="AZ7">
            <v>7800</v>
          </cell>
          <cell r="BA7">
            <v>7900</v>
          </cell>
          <cell r="BB7">
            <v>8000</v>
          </cell>
          <cell r="BC7">
            <v>8200</v>
          </cell>
          <cell r="BD7">
            <v>8400</v>
          </cell>
          <cell r="BE7">
            <v>8600</v>
          </cell>
          <cell r="BF7">
            <v>8800</v>
          </cell>
          <cell r="BG7">
            <v>9100</v>
          </cell>
          <cell r="BH7">
            <v>9400</v>
          </cell>
          <cell r="BI7">
            <v>9600</v>
          </cell>
          <cell r="BJ7">
            <v>9900</v>
          </cell>
          <cell r="BK7">
            <v>10200</v>
          </cell>
          <cell r="BL7">
            <v>10400</v>
          </cell>
          <cell r="BM7">
            <v>10600</v>
          </cell>
          <cell r="BN7">
            <v>11000</v>
          </cell>
          <cell r="BO7">
            <v>11200</v>
          </cell>
          <cell r="BP7">
            <v>11400</v>
          </cell>
          <cell r="BQ7">
            <v>11700</v>
          </cell>
          <cell r="BR7">
            <v>12000</v>
          </cell>
          <cell r="BS7">
            <v>12200</v>
          </cell>
          <cell r="BT7">
            <v>12500</v>
          </cell>
          <cell r="BU7">
            <v>12800</v>
          </cell>
          <cell r="BV7">
            <v>13000</v>
          </cell>
          <cell r="BW7">
            <v>13200</v>
          </cell>
          <cell r="BX7">
            <v>13600</v>
          </cell>
          <cell r="BY7">
            <v>13800</v>
          </cell>
          <cell r="BZ7">
            <v>14000</v>
          </cell>
          <cell r="CA7">
            <v>14300</v>
          </cell>
          <cell r="CB7">
            <v>14600</v>
          </cell>
          <cell r="CC7">
            <v>14800</v>
          </cell>
          <cell r="CD7">
            <v>15100</v>
          </cell>
          <cell r="CE7">
            <v>15400</v>
          </cell>
          <cell r="CF7">
            <v>15600</v>
          </cell>
          <cell r="CG7">
            <v>15800</v>
          </cell>
          <cell r="CH7">
            <v>16200</v>
          </cell>
          <cell r="CI7">
            <v>16400</v>
          </cell>
          <cell r="CJ7">
            <v>16600</v>
          </cell>
          <cell r="CK7">
            <v>16900</v>
          </cell>
          <cell r="CL7">
            <v>17200</v>
          </cell>
          <cell r="CM7">
            <v>17400</v>
          </cell>
          <cell r="CN7">
            <v>17700</v>
          </cell>
          <cell r="CO7">
            <v>18000</v>
          </cell>
          <cell r="CP7">
            <v>18200</v>
          </cell>
          <cell r="CQ7">
            <v>18400</v>
          </cell>
          <cell r="CR7">
            <v>18800</v>
          </cell>
          <cell r="CS7">
            <v>19000</v>
          </cell>
          <cell r="CT7">
            <v>19200</v>
          </cell>
          <cell r="CU7">
            <v>19500</v>
          </cell>
          <cell r="CV7">
            <v>19800</v>
          </cell>
          <cell r="CW7">
            <v>20000</v>
          </cell>
          <cell r="CX7">
            <v>20300</v>
          </cell>
          <cell r="CY7">
            <v>20600</v>
          </cell>
          <cell r="CZ7">
            <v>20800</v>
          </cell>
        </row>
        <row r="9">
          <cell r="C9" t="str">
            <v>B</v>
          </cell>
          <cell r="D9">
            <v>690</v>
          </cell>
          <cell r="E9">
            <v>1800</v>
          </cell>
          <cell r="F9">
            <v>1900</v>
          </cell>
          <cell r="G9">
            <v>2100</v>
          </cell>
          <cell r="H9">
            <v>2200</v>
          </cell>
          <cell r="I9">
            <v>2400</v>
          </cell>
          <cell r="J9">
            <v>2500</v>
          </cell>
          <cell r="K9">
            <v>2600</v>
          </cell>
          <cell r="L9">
            <v>2700</v>
          </cell>
          <cell r="M9">
            <v>2900</v>
          </cell>
          <cell r="N9">
            <v>3000</v>
          </cell>
          <cell r="O9">
            <v>3100</v>
          </cell>
          <cell r="P9">
            <v>3300</v>
          </cell>
          <cell r="Q9">
            <v>3400</v>
          </cell>
          <cell r="R9">
            <v>3500</v>
          </cell>
          <cell r="S9">
            <v>3700</v>
          </cell>
          <cell r="T9">
            <v>3800</v>
          </cell>
          <cell r="U9">
            <v>3900</v>
          </cell>
          <cell r="V9">
            <v>4000</v>
          </cell>
          <cell r="W9">
            <v>4200</v>
          </cell>
          <cell r="X9">
            <v>4300</v>
          </cell>
          <cell r="Y9">
            <v>4400</v>
          </cell>
          <cell r="Z9">
            <v>4600</v>
          </cell>
          <cell r="AA9">
            <v>4700</v>
          </cell>
          <cell r="AB9">
            <v>4800</v>
          </cell>
          <cell r="AC9">
            <v>5000</v>
          </cell>
          <cell r="AD9">
            <v>5100</v>
          </cell>
          <cell r="AE9">
            <v>5200</v>
          </cell>
          <cell r="AF9">
            <v>5300</v>
          </cell>
          <cell r="AG9">
            <v>5500</v>
          </cell>
          <cell r="AH9">
            <v>5600</v>
          </cell>
          <cell r="AI9">
            <v>5700</v>
          </cell>
          <cell r="AJ9">
            <v>5900</v>
          </cell>
          <cell r="AK9">
            <v>6000</v>
          </cell>
          <cell r="AL9">
            <v>6100</v>
          </cell>
          <cell r="AM9">
            <v>6300</v>
          </cell>
          <cell r="AN9">
            <v>6400</v>
          </cell>
          <cell r="AO9">
            <v>6500</v>
          </cell>
          <cell r="AP9">
            <v>6600</v>
          </cell>
          <cell r="AQ9">
            <v>6800</v>
          </cell>
          <cell r="AR9">
            <v>6900</v>
          </cell>
          <cell r="AS9">
            <v>7000</v>
          </cell>
          <cell r="AT9">
            <v>7200</v>
          </cell>
          <cell r="AU9">
            <v>7300</v>
          </cell>
          <cell r="AV9">
            <v>7400</v>
          </cell>
          <cell r="AW9">
            <v>7600</v>
          </cell>
          <cell r="AX9">
            <v>7700</v>
          </cell>
          <cell r="AY9">
            <v>7800</v>
          </cell>
          <cell r="AZ9">
            <v>7900</v>
          </cell>
          <cell r="BA9">
            <v>8100</v>
          </cell>
          <cell r="BB9">
            <v>8200</v>
          </cell>
          <cell r="BC9">
            <v>8300</v>
          </cell>
          <cell r="BD9">
            <v>8500</v>
          </cell>
          <cell r="BE9">
            <v>8700</v>
          </cell>
          <cell r="BF9">
            <v>9000</v>
          </cell>
          <cell r="BG9">
            <v>9300</v>
          </cell>
          <cell r="BH9">
            <v>9600</v>
          </cell>
          <cell r="BI9">
            <v>9800</v>
          </cell>
          <cell r="BJ9">
            <v>10100</v>
          </cell>
          <cell r="BK9">
            <v>10300</v>
          </cell>
          <cell r="BL9">
            <v>10600</v>
          </cell>
          <cell r="BM9">
            <v>10800</v>
          </cell>
          <cell r="BN9">
            <v>11100</v>
          </cell>
          <cell r="BO9">
            <v>11400</v>
          </cell>
          <cell r="BP9">
            <v>11600</v>
          </cell>
          <cell r="BQ9">
            <v>11900</v>
          </cell>
          <cell r="BR9">
            <v>12200</v>
          </cell>
          <cell r="BS9">
            <v>12400</v>
          </cell>
          <cell r="BT9">
            <v>12700</v>
          </cell>
          <cell r="BU9">
            <v>12900</v>
          </cell>
          <cell r="BV9">
            <v>13200</v>
          </cell>
          <cell r="BW9">
            <v>13400</v>
          </cell>
          <cell r="BX9">
            <v>13700</v>
          </cell>
          <cell r="BY9">
            <v>14000</v>
          </cell>
          <cell r="BZ9">
            <v>14200</v>
          </cell>
          <cell r="CA9">
            <v>14500</v>
          </cell>
          <cell r="CB9">
            <v>14800</v>
          </cell>
          <cell r="CC9">
            <v>15000</v>
          </cell>
          <cell r="CD9">
            <v>15300</v>
          </cell>
          <cell r="CE9">
            <v>15500</v>
          </cell>
          <cell r="CF9">
            <v>15800</v>
          </cell>
          <cell r="CG9">
            <v>16000</v>
          </cell>
          <cell r="CH9">
            <v>16300</v>
          </cell>
          <cell r="CI9">
            <v>16600</v>
          </cell>
          <cell r="CJ9">
            <v>16800</v>
          </cell>
          <cell r="CK9">
            <v>17100</v>
          </cell>
          <cell r="CL9">
            <v>17400</v>
          </cell>
          <cell r="CM9">
            <v>17600</v>
          </cell>
          <cell r="CN9">
            <v>17900</v>
          </cell>
          <cell r="CO9">
            <v>18100</v>
          </cell>
          <cell r="CP9">
            <v>18400</v>
          </cell>
          <cell r="CQ9">
            <v>18600</v>
          </cell>
          <cell r="CR9">
            <v>18900</v>
          </cell>
          <cell r="CS9">
            <v>19200</v>
          </cell>
          <cell r="CT9">
            <v>19400</v>
          </cell>
          <cell r="CU9">
            <v>19700</v>
          </cell>
          <cell r="CV9">
            <v>20000</v>
          </cell>
          <cell r="CW9">
            <v>20200</v>
          </cell>
          <cell r="CX9">
            <v>20500</v>
          </cell>
          <cell r="CY9">
            <v>20700</v>
          </cell>
          <cell r="CZ9">
            <v>21000</v>
          </cell>
        </row>
        <row r="11">
          <cell r="C11" t="str">
            <v>C</v>
          </cell>
          <cell r="D11">
            <v>820</v>
          </cell>
          <cell r="E11">
            <v>2000</v>
          </cell>
          <cell r="F11">
            <v>2100</v>
          </cell>
          <cell r="G11">
            <v>2200</v>
          </cell>
          <cell r="H11">
            <v>2400</v>
          </cell>
          <cell r="I11">
            <v>2500</v>
          </cell>
          <cell r="J11">
            <v>2600</v>
          </cell>
          <cell r="K11">
            <v>2700</v>
          </cell>
          <cell r="L11">
            <v>2900</v>
          </cell>
          <cell r="M11">
            <v>3000</v>
          </cell>
          <cell r="N11">
            <v>3100</v>
          </cell>
          <cell r="O11">
            <v>3300</v>
          </cell>
          <cell r="P11">
            <v>3400</v>
          </cell>
          <cell r="Q11">
            <v>3500</v>
          </cell>
          <cell r="R11">
            <v>3700</v>
          </cell>
          <cell r="S11">
            <v>3800</v>
          </cell>
          <cell r="T11">
            <v>3900</v>
          </cell>
          <cell r="U11">
            <v>4000</v>
          </cell>
          <cell r="V11">
            <v>4200</v>
          </cell>
          <cell r="W11">
            <v>4300</v>
          </cell>
          <cell r="X11">
            <v>4400</v>
          </cell>
          <cell r="Y11">
            <v>4600</v>
          </cell>
          <cell r="Z11">
            <v>4700</v>
          </cell>
          <cell r="AA11">
            <v>4800</v>
          </cell>
          <cell r="AB11">
            <v>5000</v>
          </cell>
          <cell r="AC11">
            <v>5100</v>
          </cell>
          <cell r="AD11">
            <v>5200</v>
          </cell>
          <cell r="AE11">
            <v>5300</v>
          </cell>
          <cell r="AF11">
            <v>5500</v>
          </cell>
          <cell r="AG11">
            <v>5600</v>
          </cell>
          <cell r="AH11">
            <v>5700</v>
          </cell>
          <cell r="AI11">
            <v>5900</v>
          </cell>
          <cell r="AJ11">
            <v>6000</v>
          </cell>
          <cell r="AK11">
            <v>6100</v>
          </cell>
          <cell r="AL11">
            <v>6300</v>
          </cell>
          <cell r="AM11">
            <v>6400</v>
          </cell>
          <cell r="AN11">
            <v>6500</v>
          </cell>
          <cell r="AO11">
            <v>6600</v>
          </cell>
          <cell r="AP11">
            <v>6800</v>
          </cell>
          <cell r="AQ11">
            <v>6900</v>
          </cell>
          <cell r="AR11">
            <v>7000</v>
          </cell>
          <cell r="AS11">
            <v>7200</v>
          </cell>
          <cell r="AT11">
            <v>7300</v>
          </cell>
          <cell r="AU11">
            <v>7400</v>
          </cell>
          <cell r="AV11">
            <v>7600</v>
          </cell>
          <cell r="AW11">
            <v>7700</v>
          </cell>
          <cell r="AX11">
            <v>7800</v>
          </cell>
          <cell r="AY11">
            <v>7900</v>
          </cell>
          <cell r="AZ11">
            <v>8100</v>
          </cell>
          <cell r="BA11">
            <v>8200</v>
          </cell>
          <cell r="BB11">
            <v>8300</v>
          </cell>
          <cell r="BC11">
            <v>8500</v>
          </cell>
          <cell r="BD11">
            <v>8700</v>
          </cell>
          <cell r="BE11">
            <v>8900</v>
          </cell>
          <cell r="BF11">
            <v>9100</v>
          </cell>
          <cell r="BG11">
            <v>9500</v>
          </cell>
          <cell r="BH11">
            <v>9700</v>
          </cell>
          <cell r="BI11">
            <v>9900</v>
          </cell>
          <cell r="BJ11">
            <v>10200</v>
          </cell>
          <cell r="BK11">
            <v>10500</v>
          </cell>
          <cell r="BL11">
            <v>10700</v>
          </cell>
          <cell r="BM11">
            <v>10900</v>
          </cell>
          <cell r="BN11">
            <v>11300</v>
          </cell>
          <cell r="BO11">
            <v>11500</v>
          </cell>
          <cell r="BP11">
            <v>11700</v>
          </cell>
          <cell r="BQ11">
            <v>12100</v>
          </cell>
          <cell r="BR11">
            <v>12300</v>
          </cell>
          <cell r="BS11">
            <v>12500</v>
          </cell>
          <cell r="BT11">
            <v>12800</v>
          </cell>
          <cell r="BU11">
            <v>13100</v>
          </cell>
          <cell r="BV11">
            <v>13300</v>
          </cell>
          <cell r="BW11">
            <v>13500</v>
          </cell>
          <cell r="BX11">
            <v>13900</v>
          </cell>
          <cell r="BY11">
            <v>14100</v>
          </cell>
          <cell r="BZ11">
            <v>14300</v>
          </cell>
          <cell r="CA11">
            <v>14700</v>
          </cell>
          <cell r="CB11">
            <v>14900</v>
          </cell>
          <cell r="CC11">
            <v>15100</v>
          </cell>
          <cell r="CD11">
            <v>15400</v>
          </cell>
          <cell r="CE11">
            <v>15700</v>
          </cell>
          <cell r="CF11">
            <v>15900</v>
          </cell>
          <cell r="CG11">
            <v>16100</v>
          </cell>
          <cell r="CH11">
            <v>16500</v>
          </cell>
          <cell r="CI11">
            <v>16700</v>
          </cell>
          <cell r="CJ11">
            <v>16900</v>
          </cell>
          <cell r="CK11">
            <v>17300</v>
          </cell>
          <cell r="CL11">
            <v>17500</v>
          </cell>
          <cell r="CM11">
            <v>17700</v>
          </cell>
          <cell r="CN11">
            <v>18000</v>
          </cell>
          <cell r="CO11">
            <v>18300</v>
          </cell>
          <cell r="CP11">
            <v>18500</v>
          </cell>
          <cell r="CQ11">
            <v>18700</v>
          </cell>
          <cell r="CR11">
            <v>19100</v>
          </cell>
          <cell r="CS11">
            <v>19300</v>
          </cell>
          <cell r="CT11">
            <v>19500</v>
          </cell>
          <cell r="CU11">
            <v>19900</v>
          </cell>
          <cell r="CV11">
            <v>20100</v>
          </cell>
          <cell r="CW11">
            <v>20300</v>
          </cell>
          <cell r="CX11">
            <v>20600</v>
          </cell>
          <cell r="CY11">
            <v>20900</v>
          </cell>
          <cell r="CZ11">
            <v>21100</v>
          </cell>
        </row>
        <row r="12">
          <cell r="E12">
            <v>600</v>
          </cell>
          <cell r="F12">
            <v>650</v>
          </cell>
          <cell r="G12">
            <v>750</v>
          </cell>
          <cell r="H12">
            <v>900</v>
          </cell>
          <cell r="I12">
            <v>950</v>
          </cell>
          <cell r="J12">
            <v>1000</v>
          </cell>
          <cell r="K12">
            <v>1050</v>
          </cell>
          <cell r="L12">
            <v>1200</v>
          </cell>
          <cell r="M12">
            <v>1250</v>
          </cell>
          <cell r="N12">
            <v>1300</v>
          </cell>
          <cell r="O12">
            <v>1450</v>
          </cell>
          <cell r="P12">
            <v>1500</v>
          </cell>
          <cell r="Q12">
            <v>1550</v>
          </cell>
          <cell r="R12">
            <v>1700</v>
          </cell>
          <cell r="S12">
            <v>1750</v>
          </cell>
          <cell r="T12">
            <v>1800</v>
          </cell>
          <cell r="U12">
            <v>1850</v>
          </cell>
          <cell r="V12">
            <v>2000</v>
          </cell>
          <cell r="W12">
            <v>2050</v>
          </cell>
          <cell r="X12">
            <v>2100</v>
          </cell>
          <cell r="Y12">
            <v>2250</v>
          </cell>
          <cell r="Z12">
            <v>2300</v>
          </cell>
          <cell r="AA12">
            <v>2350</v>
          </cell>
          <cell r="AB12">
            <v>2500</v>
          </cell>
          <cell r="AC12">
            <v>2550</v>
          </cell>
          <cell r="AD12">
            <v>2600</v>
          </cell>
          <cell r="AE12">
            <v>2650</v>
          </cell>
          <cell r="AF12">
            <v>2800</v>
          </cell>
          <cell r="AG12">
            <v>2850</v>
          </cell>
          <cell r="AH12">
            <v>2900</v>
          </cell>
          <cell r="AI12">
            <v>3050</v>
          </cell>
          <cell r="AJ12">
            <v>3100</v>
          </cell>
          <cell r="AK12">
            <v>3150</v>
          </cell>
          <cell r="AL12">
            <v>3300</v>
          </cell>
          <cell r="AM12">
            <v>3350</v>
          </cell>
          <cell r="AN12">
            <v>3400</v>
          </cell>
          <cell r="AO12">
            <v>3450</v>
          </cell>
          <cell r="AP12">
            <v>3600</v>
          </cell>
          <cell r="AQ12">
            <v>3650</v>
          </cell>
          <cell r="AR12">
            <v>3700</v>
          </cell>
          <cell r="AS12">
            <v>3850</v>
          </cell>
          <cell r="AT12">
            <v>3900</v>
          </cell>
          <cell r="AU12">
            <v>3950</v>
          </cell>
          <cell r="AV12">
            <v>4100</v>
          </cell>
          <cell r="AW12">
            <v>4150</v>
          </cell>
          <cell r="AX12">
            <v>4200</v>
          </cell>
          <cell r="AY12">
            <v>4250</v>
          </cell>
          <cell r="AZ12">
            <v>4400</v>
          </cell>
          <cell r="BA12">
            <v>4450</v>
          </cell>
          <cell r="BB12">
            <v>4500</v>
          </cell>
        </row>
        <row r="13">
          <cell r="C13" t="str">
            <v>D</v>
          </cell>
          <cell r="D13">
            <v>950</v>
          </cell>
          <cell r="E13">
            <v>2100</v>
          </cell>
          <cell r="F13">
            <v>2200</v>
          </cell>
          <cell r="G13">
            <v>2400</v>
          </cell>
          <cell r="H13">
            <v>2500</v>
          </cell>
          <cell r="I13">
            <v>2600</v>
          </cell>
          <cell r="J13">
            <v>2700</v>
          </cell>
          <cell r="K13">
            <v>2900</v>
          </cell>
          <cell r="L13">
            <v>3000</v>
          </cell>
          <cell r="M13">
            <v>3100</v>
          </cell>
          <cell r="N13">
            <v>3300</v>
          </cell>
          <cell r="O13">
            <v>3400</v>
          </cell>
          <cell r="P13">
            <v>3500</v>
          </cell>
          <cell r="Q13">
            <v>3700</v>
          </cell>
          <cell r="R13">
            <v>3800</v>
          </cell>
          <cell r="S13">
            <v>3900</v>
          </cell>
          <cell r="T13">
            <v>4000</v>
          </cell>
          <cell r="U13">
            <v>4200</v>
          </cell>
          <cell r="V13">
            <v>4300</v>
          </cell>
          <cell r="W13">
            <v>4400</v>
          </cell>
          <cell r="X13">
            <v>4600</v>
          </cell>
          <cell r="Y13">
            <v>4700</v>
          </cell>
          <cell r="Z13">
            <v>4800</v>
          </cell>
          <cell r="AA13">
            <v>5000</v>
          </cell>
          <cell r="AB13">
            <v>5100</v>
          </cell>
          <cell r="AC13">
            <v>5200</v>
          </cell>
          <cell r="AD13">
            <v>5300</v>
          </cell>
          <cell r="AE13">
            <v>5500</v>
          </cell>
          <cell r="AF13">
            <v>5600</v>
          </cell>
          <cell r="AG13">
            <v>5700</v>
          </cell>
          <cell r="AH13">
            <v>5900</v>
          </cell>
          <cell r="AI13">
            <v>6000</v>
          </cell>
          <cell r="AJ13">
            <v>6100</v>
          </cell>
          <cell r="AK13">
            <v>6300</v>
          </cell>
          <cell r="AL13">
            <v>6400</v>
          </cell>
          <cell r="AM13">
            <v>6500</v>
          </cell>
          <cell r="AN13">
            <v>6600</v>
          </cell>
          <cell r="AO13">
            <v>6800</v>
          </cell>
          <cell r="AP13">
            <v>6900</v>
          </cell>
          <cell r="AQ13">
            <v>7000</v>
          </cell>
          <cell r="AR13">
            <v>7200</v>
          </cell>
          <cell r="AS13">
            <v>7300</v>
          </cell>
          <cell r="AT13">
            <v>7400</v>
          </cell>
          <cell r="AU13">
            <v>7600</v>
          </cell>
          <cell r="AV13">
            <v>7700</v>
          </cell>
          <cell r="AW13">
            <v>7800</v>
          </cell>
          <cell r="AX13">
            <v>7900</v>
          </cell>
          <cell r="AY13">
            <v>8100</v>
          </cell>
          <cell r="AZ13">
            <v>8200</v>
          </cell>
          <cell r="BA13">
            <v>8300</v>
          </cell>
          <cell r="BB13">
            <v>8500</v>
          </cell>
          <cell r="BC13">
            <v>8600</v>
          </cell>
          <cell r="BD13">
            <v>8800</v>
          </cell>
          <cell r="BE13">
            <v>9000</v>
          </cell>
          <cell r="BF13">
            <v>9300</v>
          </cell>
          <cell r="BG13">
            <v>9600</v>
          </cell>
          <cell r="BH13">
            <v>9800</v>
          </cell>
          <cell r="BI13">
            <v>10000</v>
          </cell>
          <cell r="BJ13">
            <v>10400</v>
          </cell>
          <cell r="BK13">
            <v>10600</v>
          </cell>
          <cell r="BL13">
            <v>10800</v>
          </cell>
          <cell r="BM13">
            <v>11100</v>
          </cell>
          <cell r="BN13">
            <v>11400</v>
          </cell>
          <cell r="BO13">
            <v>11600</v>
          </cell>
          <cell r="BP13">
            <v>11900</v>
          </cell>
          <cell r="BQ13">
            <v>12200</v>
          </cell>
          <cell r="BR13">
            <v>12400</v>
          </cell>
          <cell r="BS13">
            <v>12600</v>
          </cell>
          <cell r="BT13">
            <v>13000</v>
          </cell>
          <cell r="BU13">
            <v>13200</v>
          </cell>
          <cell r="BV13">
            <v>13400</v>
          </cell>
          <cell r="BW13">
            <v>13700</v>
          </cell>
          <cell r="BX13">
            <v>14000</v>
          </cell>
          <cell r="BY13">
            <v>14200</v>
          </cell>
          <cell r="BZ13">
            <v>14500</v>
          </cell>
          <cell r="CA13">
            <v>14800</v>
          </cell>
          <cell r="CB13">
            <v>15000</v>
          </cell>
          <cell r="CC13">
            <v>15200</v>
          </cell>
          <cell r="CD13">
            <v>15600</v>
          </cell>
          <cell r="CE13">
            <v>15800</v>
          </cell>
          <cell r="CF13">
            <v>16000</v>
          </cell>
          <cell r="CG13">
            <v>16300</v>
          </cell>
          <cell r="CH13">
            <v>16600</v>
          </cell>
          <cell r="CI13">
            <v>16800</v>
          </cell>
          <cell r="CJ13">
            <v>17100</v>
          </cell>
          <cell r="CK13">
            <v>17400</v>
          </cell>
          <cell r="CL13">
            <v>17600</v>
          </cell>
          <cell r="CM13">
            <v>17800</v>
          </cell>
          <cell r="CN13">
            <v>18200</v>
          </cell>
          <cell r="CO13">
            <v>18400</v>
          </cell>
          <cell r="CP13">
            <v>18600</v>
          </cell>
          <cell r="CQ13">
            <v>18900</v>
          </cell>
          <cell r="CR13">
            <v>19200</v>
          </cell>
          <cell r="CS13">
            <v>19400</v>
          </cell>
          <cell r="CT13">
            <v>19700</v>
          </cell>
          <cell r="CU13">
            <v>20000</v>
          </cell>
          <cell r="CV13">
            <v>20200</v>
          </cell>
          <cell r="CW13">
            <v>20400</v>
          </cell>
          <cell r="CX13">
            <v>20800</v>
          </cell>
          <cell r="CY13">
            <v>21000</v>
          </cell>
          <cell r="CZ13">
            <v>21200</v>
          </cell>
        </row>
        <row r="14">
          <cell r="E14">
            <v>700</v>
          </cell>
          <cell r="F14">
            <v>800</v>
          </cell>
          <cell r="G14">
            <v>950</v>
          </cell>
          <cell r="H14">
            <v>1000</v>
          </cell>
          <cell r="I14">
            <v>1050</v>
          </cell>
          <cell r="J14">
            <v>1100</v>
          </cell>
          <cell r="K14">
            <v>1250</v>
          </cell>
          <cell r="L14">
            <v>1300</v>
          </cell>
          <cell r="M14">
            <v>1350</v>
          </cell>
          <cell r="N14">
            <v>1500</v>
          </cell>
          <cell r="O14">
            <v>1550</v>
          </cell>
          <cell r="P14">
            <v>1600</v>
          </cell>
          <cell r="Q14">
            <v>1750</v>
          </cell>
          <cell r="R14">
            <v>1800</v>
          </cell>
          <cell r="S14">
            <v>1850</v>
          </cell>
          <cell r="T14">
            <v>1900</v>
          </cell>
          <cell r="U14">
            <v>2050</v>
          </cell>
          <cell r="V14">
            <v>2100</v>
          </cell>
          <cell r="W14">
            <v>2150</v>
          </cell>
          <cell r="X14">
            <v>2300</v>
          </cell>
          <cell r="Y14">
            <v>2350</v>
          </cell>
          <cell r="Z14">
            <v>2400</v>
          </cell>
          <cell r="AA14">
            <v>2550</v>
          </cell>
          <cell r="AB14">
            <v>2600</v>
          </cell>
          <cell r="AC14">
            <v>2650</v>
          </cell>
          <cell r="AD14">
            <v>2700</v>
          </cell>
          <cell r="AE14">
            <v>2850</v>
          </cell>
          <cell r="AF14">
            <v>2900</v>
          </cell>
          <cell r="AG14">
            <v>2950</v>
          </cell>
          <cell r="AH14">
            <v>3100</v>
          </cell>
          <cell r="AI14">
            <v>3150</v>
          </cell>
          <cell r="AJ14">
            <v>3200</v>
          </cell>
          <cell r="AK14">
            <v>3350</v>
          </cell>
          <cell r="AL14">
            <v>3400</v>
          </cell>
          <cell r="AM14">
            <v>3450</v>
          </cell>
          <cell r="AN14">
            <v>3500</v>
          </cell>
          <cell r="AO14">
            <v>3650</v>
          </cell>
          <cell r="AP14">
            <v>3700</v>
          </cell>
          <cell r="AQ14">
            <v>3750</v>
          </cell>
          <cell r="AR14">
            <v>3900</v>
          </cell>
          <cell r="AS14">
            <v>3950</v>
          </cell>
          <cell r="AT14">
            <v>4000</v>
          </cell>
          <cell r="AU14">
            <v>4150</v>
          </cell>
          <cell r="AV14">
            <v>4200</v>
          </cell>
          <cell r="AW14">
            <v>4250</v>
          </cell>
          <cell r="AX14">
            <v>4300</v>
          </cell>
          <cell r="AY14">
            <v>4450</v>
          </cell>
          <cell r="AZ14">
            <v>4500</v>
          </cell>
          <cell r="BA14">
            <v>4550</v>
          </cell>
          <cell r="BB14">
            <v>4700</v>
          </cell>
        </row>
        <row r="15">
          <cell r="C15" t="str">
            <v>E</v>
          </cell>
          <cell r="D15">
            <v>1080</v>
          </cell>
          <cell r="E15">
            <v>2200</v>
          </cell>
          <cell r="F15">
            <v>2400</v>
          </cell>
          <cell r="G15">
            <v>2500</v>
          </cell>
          <cell r="H15">
            <v>2600</v>
          </cell>
          <cell r="I15">
            <v>2700</v>
          </cell>
          <cell r="J15">
            <v>2900</v>
          </cell>
          <cell r="K15">
            <v>3000</v>
          </cell>
          <cell r="L15">
            <v>3100</v>
          </cell>
          <cell r="M15">
            <v>3300</v>
          </cell>
          <cell r="N15">
            <v>3400</v>
          </cell>
          <cell r="O15">
            <v>3500</v>
          </cell>
          <cell r="P15">
            <v>3700</v>
          </cell>
          <cell r="Q15">
            <v>3800</v>
          </cell>
          <cell r="R15">
            <v>3900</v>
          </cell>
          <cell r="S15">
            <v>4000</v>
          </cell>
          <cell r="T15">
            <v>4200</v>
          </cell>
          <cell r="U15">
            <v>4300</v>
          </cell>
          <cell r="V15">
            <v>4400</v>
          </cell>
          <cell r="W15">
            <v>4600</v>
          </cell>
          <cell r="X15">
            <v>4700</v>
          </cell>
          <cell r="Y15">
            <v>4800</v>
          </cell>
          <cell r="Z15">
            <v>5000</v>
          </cell>
          <cell r="AA15">
            <v>5100</v>
          </cell>
          <cell r="AB15">
            <v>5200</v>
          </cell>
          <cell r="AC15">
            <v>5300</v>
          </cell>
          <cell r="AD15">
            <v>5500</v>
          </cell>
          <cell r="AE15">
            <v>5600</v>
          </cell>
          <cell r="AF15">
            <v>5700</v>
          </cell>
          <cell r="AG15">
            <v>5900</v>
          </cell>
          <cell r="AH15">
            <v>6000</v>
          </cell>
          <cell r="AI15">
            <v>6100</v>
          </cell>
          <cell r="AJ15">
            <v>6300</v>
          </cell>
          <cell r="AK15">
            <v>6400</v>
          </cell>
          <cell r="AL15">
            <v>6500</v>
          </cell>
          <cell r="AM15">
            <v>6600</v>
          </cell>
          <cell r="AN15">
            <v>6800</v>
          </cell>
          <cell r="AO15">
            <v>6900</v>
          </cell>
          <cell r="AP15">
            <v>7000</v>
          </cell>
          <cell r="AQ15">
            <v>7200</v>
          </cell>
          <cell r="AR15">
            <v>7300</v>
          </cell>
          <cell r="AS15">
            <v>7400</v>
          </cell>
          <cell r="AT15">
            <v>7600</v>
          </cell>
          <cell r="AU15">
            <v>7700</v>
          </cell>
          <cell r="AV15">
            <v>7800</v>
          </cell>
          <cell r="AW15">
            <v>7900</v>
          </cell>
          <cell r="AX15">
            <v>8100</v>
          </cell>
          <cell r="AY15">
            <v>8200</v>
          </cell>
          <cell r="AZ15">
            <v>8300</v>
          </cell>
          <cell r="BA15">
            <v>8500</v>
          </cell>
          <cell r="BB15">
            <v>8600</v>
          </cell>
          <cell r="BC15">
            <v>8700</v>
          </cell>
          <cell r="BD15">
            <v>8900</v>
          </cell>
          <cell r="BE15">
            <v>9200</v>
          </cell>
          <cell r="BF15">
            <v>9400</v>
          </cell>
          <cell r="BG15">
            <v>9700</v>
          </cell>
          <cell r="BH15">
            <v>9900</v>
          </cell>
          <cell r="BI15">
            <v>10200</v>
          </cell>
          <cell r="BJ15">
            <v>10500</v>
          </cell>
          <cell r="BK15">
            <v>10700</v>
          </cell>
          <cell r="BL15">
            <v>11000</v>
          </cell>
          <cell r="BM15">
            <v>11200</v>
          </cell>
          <cell r="BN15">
            <v>11500</v>
          </cell>
          <cell r="BO15">
            <v>11800</v>
          </cell>
          <cell r="BP15">
            <v>12000</v>
          </cell>
          <cell r="BQ15">
            <v>12300</v>
          </cell>
          <cell r="BR15">
            <v>12500</v>
          </cell>
          <cell r="BS15">
            <v>12800</v>
          </cell>
          <cell r="BT15">
            <v>13100</v>
          </cell>
          <cell r="BU15">
            <v>13300</v>
          </cell>
          <cell r="BV15">
            <v>13600</v>
          </cell>
          <cell r="BW15">
            <v>13800</v>
          </cell>
          <cell r="BX15">
            <v>14100</v>
          </cell>
          <cell r="BY15">
            <v>14400</v>
          </cell>
          <cell r="BZ15">
            <v>14600</v>
          </cell>
          <cell r="CA15">
            <v>14900</v>
          </cell>
          <cell r="CB15">
            <v>15100</v>
          </cell>
          <cell r="CC15">
            <v>15400</v>
          </cell>
          <cell r="CD15">
            <v>15700</v>
          </cell>
          <cell r="CE15">
            <v>15900</v>
          </cell>
          <cell r="CF15">
            <v>16200</v>
          </cell>
          <cell r="CG15">
            <v>16400</v>
          </cell>
          <cell r="CH15">
            <v>16700</v>
          </cell>
          <cell r="CI15">
            <v>17000</v>
          </cell>
          <cell r="CJ15">
            <v>17200</v>
          </cell>
          <cell r="CK15">
            <v>17500</v>
          </cell>
          <cell r="CL15">
            <v>17700</v>
          </cell>
          <cell r="CM15">
            <v>18000</v>
          </cell>
          <cell r="CN15">
            <v>18300</v>
          </cell>
          <cell r="CO15">
            <v>18500</v>
          </cell>
          <cell r="CP15">
            <v>18800</v>
          </cell>
          <cell r="CQ15">
            <v>19000</v>
          </cell>
          <cell r="CR15">
            <v>19300</v>
          </cell>
          <cell r="CS15">
            <v>19600</v>
          </cell>
          <cell r="CT15">
            <v>19800</v>
          </cell>
          <cell r="CU15">
            <v>20100</v>
          </cell>
          <cell r="CV15">
            <v>20300</v>
          </cell>
          <cell r="CW15">
            <v>20600</v>
          </cell>
          <cell r="CX15">
            <v>20900</v>
          </cell>
          <cell r="CY15">
            <v>21100</v>
          </cell>
          <cell r="CZ15">
            <v>21400</v>
          </cell>
        </row>
        <row r="16">
          <cell r="E16">
            <v>850</v>
          </cell>
          <cell r="F16">
            <v>1000</v>
          </cell>
          <cell r="G16">
            <v>1050</v>
          </cell>
          <cell r="H16">
            <v>1100</v>
          </cell>
          <cell r="I16">
            <v>1150</v>
          </cell>
          <cell r="J16">
            <v>1300</v>
          </cell>
          <cell r="K16">
            <v>1350</v>
          </cell>
          <cell r="L16">
            <v>1400</v>
          </cell>
          <cell r="M16">
            <v>1550</v>
          </cell>
          <cell r="N16">
            <v>1600</v>
          </cell>
          <cell r="O16">
            <v>1650</v>
          </cell>
          <cell r="P16">
            <v>1800</v>
          </cell>
          <cell r="Q16">
            <v>1850</v>
          </cell>
          <cell r="R16">
            <v>1900</v>
          </cell>
          <cell r="S16">
            <v>1950</v>
          </cell>
          <cell r="T16">
            <v>2100</v>
          </cell>
          <cell r="U16">
            <v>2150</v>
          </cell>
          <cell r="V16">
            <v>2200</v>
          </cell>
          <cell r="W16">
            <v>2350</v>
          </cell>
          <cell r="X16">
            <v>2400</v>
          </cell>
          <cell r="Y16">
            <v>2450</v>
          </cell>
          <cell r="Z16">
            <v>2600</v>
          </cell>
          <cell r="AA16">
            <v>2650</v>
          </cell>
          <cell r="AB16">
            <v>2700</v>
          </cell>
          <cell r="AC16">
            <v>2750</v>
          </cell>
          <cell r="AD16">
            <v>2900</v>
          </cell>
          <cell r="AE16">
            <v>2950</v>
          </cell>
          <cell r="AF16">
            <v>3000</v>
          </cell>
          <cell r="AG16">
            <v>3150</v>
          </cell>
          <cell r="AH16">
            <v>3200</v>
          </cell>
          <cell r="AI16">
            <v>3250</v>
          </cell>
          <cell r="AJ16">
            <v>3400</v>
          </cell>
          <cell r="AK16">
            <v>3450</v>
          </cell>
          <cell r="AL16">
            <v>3500</v>
          </cell>
          <cell r="AM16">
            <v>3550</v>
          </cell>
          <cell r="AN16">
            <v>3700</v>
          </cell>
          <cell r="AO16">
            <v>3750</v>
          </cell>
          <cell r="AP16">
            <v>3800</v>
          </cell>
          <cell r="AQ16">
            <v>3950</v>
          </cell>
          <cell r="AR16">
            <v>4000</v>
          </cell>
          <cell r="AS16">
            <v>4050</v>
          </cell>
          <cell r="AT16">
            <v>4200</v>
          </cell>
          <cell r="AU16">
            <v>4250</v>
          </cell>
          <cell r="AV16">
            <v>4300</v>
          </cell>
          <cell r="AW16">
            <v>4350</v>
          </cell>
          <cell r="AX16">
            <v>4500</v>
          </cell>
          <cell r="AY16">
            <v>4550</v>
          </cell>
          <cell r="AZ16">
            <v>4600</v>
          </cell>
          <cell r="BA16">
            <v>4750</v>
          </cell>
          <cell r="BB16">
            <v>4800</v>
          </cell>
        </row>
        <row r="17">
          <cell r="C17" t="str">
            <v>F</v>
          </cell>
          <cell r="D17">
            <v>1210</v>
          </cell>
          <cell r="E17">
            <v>2400</v>
          </cell>
          <cell r="F17">
            <v>2500</v>
          </cell>
          <cell r="G17">
            <v>2600</v>
          </cell>
          <cell r="H17">
            <v>2700</v>
          </cell>
          <cell r="I17">
            <v>2900</v>
          </cell>
          <cell r="J17">
            <v>3000</v>
          </cell>
          <cell r="K17">
            <v>3100</v>
          </cell>
          <cell r="L17">
            <v>3300</v>
          </cell>
          <cell r="M17">
            <v>3400</v>
          </cell>
          <cell r="N17">
            <v>3500</v>
          </cell>
          <cell r="O17">
            <v>3700</v>
          </cell>
          <cell r="P17">
            <v>3800</v>
          </cell>
          <cell r="Q17">
            <v>3900</v>
          </cell>
          <cell r="R17">
            <v>4000</v>
          </cell>
          <cell r="S17">
            <v>4200</v>
          </cell>
          <cell r="T17">
            <v>4300</v>
          </cell>
          <cell r="U17">
            <v>4400</v>
          </cell>
          <cell r="V17">
            <v>4600</v>
          </cell>
          <cell r="W17">
            <v>4700</v>
          </cell>
          <cell r="X17">
            <v>4800</v>
          </cell>
          <cell r="Y17">
            <v>5000</v>
          </cell>
          <cell r="Z17">
            <v>5100</v>
          </cell>
          <cell r="AA17">
            <v>5200</v>
          </cell>
          <cell r="AB17">
            <v>5300</v>
          </cell>
          <cell r="AC17">
            <v>5500</v>
          </cell>
          <cell r="AD17">
            <v>5600</v>
          </cell>
          <cell r="AE17">
            <v>5700</v>
          </cell>
          <cell r="AF17">
            <v>5900</v>
          </cell>
          <cell r="AG17">
            <v>6000</v>
          </cell>
          <cell r="AH17">
            <v>6100</v>
          </cell>
          <cell r="AI17">
            <v>6300</v>
          </cell>
          <cell r="AJ17">
            <v>6400</v>
          </cell>
          <cell r="AK17">
            <v>6500</v>
          </cell>
          <cell r="AL17">
            <v>6600</v>
          </cell>
          <cell r="AM17">
            <v>6800</v>
          </cell>
          <cell r="AN17">
            <v>6900</v>
          </cell>
          <cell r="AO17">
            <v>7000</v>
          </cell>
          <cell r="AP17">
            <v>7200</v>
          </cell>
          <cell r="AQ17">
            <v>7300</v>
          </cell>
          <cell r="AR17">
            <v>7400</v>
          </cell>
          <cell r="AS17">
            <v>7600</v>
          </cell>
          <cell r="AT17">
            <v>7700</v>
          </cell>
          <cell r="AU17">
            <v>7800</v>
          </cell>
          <cell r="AV17">
            <v>7900</v>
          </cell>
          <cell r="AW17">
            <v>8100</v>
          </cell>
          <cell r="AX17">
            <v>8200</v>
          </cell>
          <cell r="AY17">
            <v>8300</v>
          </cell>
          <cell r="AZ17">
            <v>8500</v>
          </cell>
          <cell r="BA17">
            <v>8600</v>
          </cell>
          <cell r="BB17">
            <v>8700</v>
          </cell>
          <cell r="BC17">
            <v>8900</v>
          </cell>
          <cell r="BD17">
            <v>9100</v>
          </cell>
          <cell r="BE17">
            <v>9300</v>
          </cell>
          <cell r="BF17">
            <v>9500</v>
          </cell>
          <cell r="BG17">
            <v>9800</v>
          </cell>
          <cell r="BH17">
            <v>10100</v>
          </cell>
          <cell r="BI17">
            <v>10300</v>
          </cell>
          <cell r="BJ17">
            <v>10600</v>
          </cell>
          <cell r="BK17">
            <v>10900</v>
          </cell>
          <cell r="BL17">
            <v>11100</v>
          </cell>
          <cell r="BM17">
            <v>11300</v>
          </cell>
          <cell r="BN17">
            <v>11700</v>
          </cell>
          <cell r="BO17">
            <v>11900</v>
          </cell>
          <cell r="BP17">
            <v>12100</v>
          </cell>
          <cell r="BQ17">
            <v>12400</v>
          </cell>
          <cell r="BR17">
            <v>12700</v>
          </cell>
          <cell r="BS17">
            <v>12900</v>
          </cell>
          <cell r="BT17">
            <v>13200</v>
          </cell>
          <cell r="BU17">
            <v>13500</v>
          </cell>
          <cell r="BV17">
            <v>13700</v>
          </cell>
          <cell r="BW17">
            <v>13900</v>
          </cell>
          <cell r="BX17">
            <v>14300</v>
          </cell>
          <cell r="BY17">
            <v>14500</v>
          </cell>
          <cell r="BZ17">
            <v>14700</v>
          </cell>
          <cell r="CA17">
            <v>15000</v>
          </cell>
          <cell r="CB17">
            <v>15300</v>
          </cell>
          <cell r="CC17">
            <v>15500</v>
          </cell>
          <cell r="CD17">
            <v>15800</v>
          </cell>
          <cell r="CE17">
            <v>16100</v>
          </cell>
          <cell r="CF17">
            <v>16300</v>
          </cell>
          <cell r="CG17">
            <v>16500</v>
          </cell>
          <cell r="CH17">
            <v>16900</v>
          </cell>
          <cell r="CI17">
            <v>17100</v>
          </cell>
          <cell r="CJ17">
            <v>17300</v>
          </cell>
          <cell r="CK17">
            <v>17600</v>
          </cell>
          <cell r="CL17">
            <v>17900</v>
          </cell>
          <cell r="CM17">
            <v>18100</v>
          </cell>
          <cell r="CN17">
            <v>18400</v>
          </cell>
          <cell r="CO17">
            <v>18700</v>
          </cell>
          <cell r="CP17">
            <v>18900</v>
          </cell>
          <cell r="CQ17">
            <v>19100</v>
          </cell>
          <cell r="CR17">
            <v>19500</v>
          </cell>
          <cell r="CS17">
            <v>19700</v>
          </cell>
          <cell r="CT17">
            <v>19900</v>
          </cell>
          <cell r="CU17">
            <v>20200</v>
          </cell>
          <cell r="CV17">
            <v>20500</v>
          </cell>
          <cell r="CW17">
            <v>20700</v>
          </cell>
          <cell r="CX17">
            <v>21000</v>
          </cell>
          <cell r="CY17">
            <v>21300</v>
          </cell>
          <cell r="CZ17">
            <v>21500</v>
          </cell>
        </row>
        <row r="18">
          <cell r="E18">
            <v>1050</v>
          </cell>
          <cell r="F18">
            <v>1100</v>
          </cell>
          <cell r="G18">
            <v>1150</v>
          </cell>
          <cell r="H18">
            <v>1200</v>
          </cell>
          <cell r="I18">
            <v>1350</v>
          </cell>
          <cell r="J18">
            <v>1400</v>
          </cell>
          <cell r="K18">
            <v>1450</v>
          </cell>
          <cell r="L18">
            <v>1600</v>
          </cell>
          <cell r="M18">
            <v>1650</v>
          </cell>
          <cell r="N18">
            <v>1700</v>
          </cell>
          <cell r="O18">
            <v>1850</v>
          </cell>
          <cell r="P18">
            <v>1900</v>
          </cell>
          <cell r="Q18">
            <v>1950</v>
          </cell>
          <cell r="R18">
            <v>2000</v>
          </cell>
          <cell r="S18">
            <v>2150</v>
          </cell>
          <cell r="T18">
            <v>2200</v>
          </cell>
          <cell r="U18">
            <v>2250</v>
          </cell>
          <cell r="V18">
            <v>2400</v>
          </cell>
          <cell r="W18">
            <v>2450</v>
          </cell>
          <cell r="X18">
            <v>2500</v>
          </cell>
          <cell r="Y18">
            <v>2650</v>
          </cell>
          <cell r="Z18">
            <v>2700</v>
          </cell>
          <cell r="AA18">
            <v>2750</v>
          </cell>
          <cell r="AB18">
            <v>2800</v>
          </cell>
          <cell r="AC18">
            <v>2950</v>
          </cell>
          <cell r="AD18">
            <v>3000</v>
          </cell>
          <cell r="AE18">
            <v>3050</v>
          </cell>
          <cell r="AF18">
            <v>3200</v>
          </cell>
          <cell r="AG18">
            <v>3250</v>
          </cell>
          <cell r="AH18">
            <v>3300</v>
          </cell>
          <cell r="AI18">
            <v>3450</v>
          </cell>
          <cell r="AJ18">
            <v>3500</v>
          </cell>
          <cell r="AK18">
            <v>3550</v>
          </cell>
          <cell r="AL18">
            <v>3600</v>
          </cell>
          <cell r="AM18">
            <v>3750</v>
          </cell>
          <cell r="AN18">
            <v>3800</v>
          </cell>
          <cell r="AO18">
            <v>3850</v>
          </cell>
          <cell r="AP18">
            <v>4000</v>
          </cell>
          <cell r="AQ18">
            <v>4050</v>
          </cell>
          <cell r="AR18">
            <v>4100</v>
          </cell>
          <cell r="AS18">
            <v>4250</v>
          </cell>
          <cell r="AT18">
            <v>4300</v>
          </cell>
          <cell r="AU18">
            <v>4350</v>
          </cell>
          <cell r="AV18">
            <v>4400</v>
          </cell>
          <cell r="AW18">
            <v>4550</v>
          </cell>
          <cell r="AX18">
            <v>4600</v>
          </cell>
          <cell r="AY18">
            <v>4650</v>
          </cell>
          <cell r="AZ18">
            <v>4800</v>
          </cell>
          <cell r="BA18">
            <v>4850</v>
          </cell>
          <cell r="BB18">
            <v>4900</v>
          </cell>
        </row>
        <row r="19">
          <cell r="C19" t="str">
            <v>G</v>
          </cell>
          <cell r="D19">
            <v>1340</v>
          </cell>
          <cell r="E19">
            <v>2500</v>
          </cell>
          <cell r="F19">
            <v>2600</v>
          </cell>
          <cell r="G19">
            <v>2700</v>
          </cell>
          <cell r="H19">
            <v>2900</v>
          </cell>
          <cell r="I19">
            <v>3000</v>
          </cell>
          <cell r="J19">
            <v>3100</v>
          </cell>
          <cell r="K19">
            <v>3300</v>
          </cell>
          <cell r="L19">
            <v>3400</v>
          </cell>
          <cell r="M19">
            <v>3500</v>
          </cell>
          <cell r="N19">
            <v>3700</v>
          </cell>
          <cell r="O19">
            <v>3800</v>
          </cell>
          <cell r="P19">
            <v>3900</v>
          </cell>
          <cell r="Q19">
            <v>4000</v>
          </cell>
          <cell r="R19">
            <v>4200</v>
          </cell>
          <cell r="S19">
            <v>4300</v>
          </cell>
          <cell r="T19">
            <v>4400</v>
          </cell>
          <cell r="U19">
            <v>4600</v>
          </cell>
          <cell r="V19">
            <v>4700</v>
          </cell>
          <cell r="W19">
            <v>4800</v>
          </cell>
          <cell r="X19">
            <v>5000</v>
          </cell>
          <cell r="Y19">
            <v>5100</v>
          </cell>
          <cell r="Z19">
            <v>5200</v>
          </cell>
          <cell r="AA19">
            <v>5300</v>
          </cell>
          <cell r="AB19">
            <v>5500</v>
          </cell>
          <cell r="AC19">
            <v>5600</v>
          </cell>
          <cell r="AD19">
            <v>5700</v>
          </cell>
          <cell r="AE19">
            <v>5900</v>
          </cell>
          <cell r="AF19">
            <v>6000</v>
          </cell>
          <cell r="AG19">
            <v>6100</v>
          </cell>
          <cell r="AH19">
            <v>6300</v>
          </cell>
          <cell r="AI19">
            <v>6400</v>
          </cell>
          <cell r="AJ19">
            <v>6500</v>
          </cell>
          <cell r="AK19">
            <v>6600</v>
          </cell>
          <cell r="AL19">
            <v>6800</v>
          </cell>
          <cell r="AM19">
            <v>6900</v>
          </cell>
          <cell r="AN19">
            <v>7000</v>
          </cell>
          <cell r="AO19">
            <v>7200</v>
          </cell>
          <cell r="AP19">
            <v>7300</v>
          </cell>
          <cell r="AQ19">
            <v>7400</v>
          </cell>
          <cell r="AR19">
            <v>7600</v>
          </cell>
          <cell r="AS19">
            <v>7700</v>
          </cell>
          <cell r="AT19">
            <v>7800</v>
          </cell>
          <cell r="AU19">
            <v>7900</v>
          </cell>
          <cell r="AV19">
            <v>8100</v>
          </cell>
          <cell r="AW19">
            <v>8200</v>
          </cell>
          <cell r="AX19">
            <v>8300</v>
          </cell>
          <cell r="AY19">
            <v>8500</v>
          </cell>
          <cell r="AZ19">
            <v>8600</v>
          </cell>
          <cell r="BA19">
            <v>8700</v>
          </cell>
          <cell r="BB19">
            <v>8900</v>
          </cell>
          <cell r="BC19">
            <v>9000</v>
          </cell>
          <cell r="BD19">
            <v>9200</v>
          </cell>
          <cell r="BE19">
            <v>9400</v>
          </cell>
          <cell r="BF19">
            <v>9600</v>
          </cell>
          <cell r="BG19">
            <v>10000</v>
          </cell>
          <cell r="BH19">
            <v>10200</v>
          </cell>
          <cell r="BI19">
            <v>10400</v>
          </cell>
          <cell r="BJ19">
            <v>10800</v>
          </cell>
          <cell r="BK19">
            <v>11000</v>
          </cell>
          <cell r="BL19">
            <v>11200</v>
          </cell>
          <cell r="BM19">
            <v>11500</v>
          </cell>
          <cell r="BN19">
            <v>11800</v>
          </cell>
          <cell r="BO19">
            <v>12000</v>
          </cell>
          <cell r="BP19">
            <v>12200</v>
          </cell>
          <cell r="BQ19">
            <v>12600</v>
          </cell>
          <cell r="BR19">
            <v>12800</v>
          </cell>
          <cell r="BS19">
            <v>13000</v>
          </cell>
          <cell r="BT19">
            <v>13400</v>
          </cell>
          <cell r="BU19">
            <v>13600</v>
          </cell>
          <cell r="BV19">
            <v>13800</v>
          </cell>
          <cell r="BW19">
            <v>14100</v>
          </cell>
          <cell r="BX19">
            <v>14400</v>
          </cell>
          <cell r="BY19">
            <v>14600</v>
          </cell>
          <cell r="BZ19">
            <v>14800</v>
          </cell>
          <cell r="CA19">
            <v>15200</v>
          </cell>
          <cell r="CB19">
            <v>15400</v>
          </cell>
          <cell r="CC19">
            <v>15600</v>
          </cell>
          <cell r="CD19">
            <v>16000</v>
          </cell>
          <cell r="CE19">
            <v>16200</v>
          </cell>
          <cell r="CF19">
            <v>16400</v>
          </cell>
          <cell r="CG19">
            <v>16700</v>
          </cell>
          <cell r="CH19">
            <v>17000</v>
          </cell>
          <cell r="CI19">
            <v>17200</v>
          </cell>
          <cell r="CJ19">
            <v>17400</v>
          </cell>
          <cell r="CK19">
            <v>17800</v>
          </cell>
          <cell r="CL19">
            <v>18000</v>
          </cell>
          <cell r="CM19">
            <v>18200</v>
          </cell>
          <cell r="CN19">
            <v>18600</v>
          </cell>
          <cell r="CO19">
            <v>18800</v>
          </cell>
          <cell r="CP19">
            <v>19000</v>
          </cell>
          <cell r="CQ19">
            <v>19300</v>
          </cell>
          <cell r="CR19">
            <v>19600</v>
          </cell>
          <cell r="CS19">
            <v>19800</v>
          </cell>
          <cell r="CT19">
            <v>20000</v>
          </cell>
          <cell r="CU19">
            <v>20400</v>
          </cell>
          <cell r="CV19">
            <v>20600</v>
          </cell>
          <cell r="CW19">
            <v>20800</v>
          </cell>
          <cell r="CX19">
            <v>21200</v>
          </cell>
          <cell r="CY19">
            <v>21400</v>
          </cell>
          <cell r="CZ19">
            <v>21600</v>
          </cell>
        </row>
        <row r="20">
          <cell r="E20">
            <v>1150</v>
          </cell>
          <cell r="F20">
            <v>1200</v>
          </cell>
          <cell r="G20">
            <v>1250</v>
          </cell>
          <cell r="H20">
            <v>1400</v>
          </cell>
          <cell r="I20">
            <v>1450</v>
          </cell>
          <cell r="J20">
            <v>1500</v>
          </cell>
          <cell r="K20">
            <v>1650</v>
          </cell>
          <cell r="L20">
            <v>1700</v>
          </cell>
          <cell r="M20">
            <v>1750</v>
          </cell>
          <cell r="N20">
            <v>1900</v>
          </cell>
          <cell r="O20">
            <v>1950</v>
          </cell>
          <cell r="P20">
            <v>2000</v>
          </cell>
          <cell r="Q20">
            <v>2050</v>
          </cell>
          <cell r="R20">
            <v>2200</v>
          </cell>
          <cell r="S20">
            <v>2250</v>
          </cell>
          <cell r="T20">
            <v>2300</v>
          </cell>
          <cell r="U20">
            <v>2450</v>
          </cell>
          <cell r="V20">
            <v>2500</v>
          </cell>
          <cell r="W20">
            <v>2550</v>
          </cell>
          <cell r="X20">
            <v>2700</v>
          </cell>
          <cell r="Y20">
            <v>2750</v>
          </cell>
          <cell r="Z20">
            <v>2800</v>
          </cell>
          <cell r="AA20">
            <v>2850</v>
          </cell>
          <cell r="AB20">
            <v>3000</v>
          </cell>
          <cell r="AC20">
            <v>3050</v>
          </cell>
          <cell r="AD20">
            <v>3100</v>
          </cell>
          <cell r="AE20">
            <v>3250</v>
          </cell>
          <cell r="AF20">
            <v>3300</v>
          </cell>
          <cell r="AG20">
            <v>3350</v>
          </cell>
          <cell r="AH20">
            <v>3500</v>
          </cell>
          <cell r="AI20">
            <v>3550</v>
          </cell>
          <cell r="AJ20">
            <v>3600</v>
          </cell>
          <cell r="AK20">
            <v>3650</v>
          </cell>
          <cell r="AL20">
            <v>3800</v>
          </cell>
          <cell r="AM20">
            <v>3850</v>
          </cell>
          <cell r="AN20">
            <v>3900</v>
          </cell>
          <cell r="AO20">
            <v>4050</v>
          </cell>
          <cell r="AP20">
            <v>4100</v>
          </cell>
          <cell r="AQ20">
            <v>4150</v>
          </cell>
          <cell r="AR20">
            <v>4300</v>
          </cell>
          <cell r="AS20">
            <v>4350</v>
          </cell>
          <cell r="AT20">
            <v>4400</v>
          </cell>
          <cell r="AU20">
            <v>4450</v>
          </cell>
          <cell r="AV20">
            <v>4600</v>
          </cell>
          <cell r="AW20">
            <v>4650</v>
          </cell>
          <cell r="AX20">
            <v>4700</v>
          </cell>
          <cell r="AY20">
            <v>4850</v>
          </cell>
          <cell r="AZ20">
            <v>4900</v>
          </cell>
          <cell r="BA20">
            <v>4950</v>
          </cell>
          <cell r="BB20">
            <v>5100</v>
          </cell>
        </row>
        <row r="21">
          <cell r="C21" t="str">
            <v>H</v>
          </cell>
          <cell r="D21">
            <v>1470</v>
          </cell>
          <cell r="E21">
            <v>2600</v>
          </cell>
          <cell r="F21">
            <v>2700</v>
          </cell>
          <cell r="G21">
            <v>2900</v>
          </cell>
          <cell r="H21">
            <v>3000</v>
          </cell>
          <cell r="I21">
            <v>3100</v>
          </cell>
          <cell r="J21">
            <v>3300</v>
          </cell>
          <cell r="K21">
            <v>3400</v>
          </cell>
          <cell r="L21">
            <v>3500</v>
          </cell>
          <cell r="M21">
            <v>3700</v>
          </cell>
          <cell r="N21">
            <v>3800</v>
          </cell>
          <cell r="O21">
            <v>3900</v>
          </cell>
          <cell r="P21">
            <v>4000</v>
          </cell>
          <cell r="Q21">
            <v>4200</v>
          </cell>
          <cell r="R21">
            <v>4300</v>
          </cell>
          <cell r="S21">
            <v>4400</v>
          </cell>
          <cell r="T21">
            <v>4600</v>
          </cell>
          <cell r="U21">
            <v>4700</v>
          </cell>
          <cell r="V21">
            <v>4800</v>
          </cell>
          <cell r="W21">
            <v>5000</v>
          </cell>
          <cell r="X21">
            <v>5100</v>
          </cell>
          <cell r="Y21">
            <v>5200</v>
          </cell>
          <cell r="Z21">
            <v>5300</v>
          </cell>
          <cell r="AA21">
            <v>5500</v>
          </cell>
          <cell r="AB21">
            <v>5600</v>
          </cell>
          <cell r="AC21">
            <v>5700</v>
          </cell>
          <cell r="AD21">
            <v>5900</v>
          </cell>
          <cell r="AE21">
            <v>6000</v>
          </cell>
          <cell r="AF21">
            <v>6100</v>
          </cell>
          <cell r="AG21">
            <v>6300</v>
          </cell>
          <cell r="AH21">
            <v>6400</v>
          </cell>
          <cell r="AI21">
            <v>6500</v>
          </cell>
          <cell r="AJ21">
            <v>6600</v>
          </cell>
          <cell r="AK21">
            <v>6800</v>
          </cell>
          <cell r="AL21">
            <v>6900</v>
          </cell>
          <cell r="AM21">
            <v>7000</v>
          </cell>
          <cell r="AN21">
            <v>7200</v>
          </cell>
          <cell r="AO21">
            <v>7300</v>
          </cell>
          <cell r="AP21">
            <v>7400</v>
          </cell>
          <cell r="AQ21">
            <v>7600</v>
          </cell>
          <cell r="AR21">
            <v>7700</v>
          </cell>
          <cell r="AS21">
            <v>7800</v>
          </cell>
          <cell r="AT21">
            <v>7900</v>
          </cell>
          <cell r="AU21">
            <v>8100</v>
          </cell>
          <cell r="AV21">
            <v>8200</v>
          </cell>
          <cell r="AW21">
            <v>8300</v>
          </cell>
          <cell r="AX21">
            <v>8500</v>
          </cell>
          <cell r="AY21">
            <v>8600</v>
          </cell>
          <cell r="AZ21">
            <v>8700</v>
          </cell>
          <cell r="BA21">
            <v>8900</v>
          </cell>
          <cell r="BB21">
            <v>9000</v>
          </cell>
          <cell r="BC21">
            <v>9100</v>
          </cell>
          <cell r="BD21">
            <v>9300</v>
          </cell>
          <cell r="BE21">
            <v>9500</v>
          </cell>
          <cell r="BF21">
            <v>9800</v>
          </cell>
          <cell r="BG21">
            <v>10100</v>
          </cell>
          <cell r="BH21">
            <v>10300</v>
          </cell>
          <cell r="BI21">
            <v>10600</v>
          </cell>
          <cell r="BJ21">
            <v>10900</v>
          </cell>
          <cell r="BK21">
            <v>11100</v>
          </cell>
          <cell r="BL21">
            <v>11400</v>
          </cell>
          <cell r="BM21">
            <v>11600</v>
          </cell>
          <cell r="BN21">
            <v>11900</v>
          </cell>
          <cell r="BO21">
            <v>12100</v>
          </cell>
          <cell r="BP21">
            <v>12400</v>
          </cell>
          <cell r="BQ21">
            <v>12700</v>
          </cell>
          <cell r="BR21">
            <v>12900</v>
          </cell>
          <cell r="BS21">
            <v>13200</v>
          </cell>
          <cell r="BT21">
            <v>13500</v>
          </cell>
          <cell r="BU21">
            <v>13700</v>
          </cell>
          <cell r="BV21">
            <v>14000</v>
          </cell>
          <cell r="BW21">
            <v>14200</v>
          </cell>
          <cell r="BX21">
            <v>14500</v>
          </cell>
          <cell r="BY21">
            <v>14700</v>
          </cell>
          <cell r="BZ21">
            <v>15000</v>
          </cell>
          <cell r="CA21">
            <v>15300</v>
          </cell>
          <cell r="CB21">
            <v>15500</v>
          </cell>
          <cell r="CC21">
            <v>15800</v>
          </cell>
          <cell r="CD21">
            <v>16100</v>
          </cell>
          <cell r="CE21">
            <v>16300</v>
          </cell>
          <cell r="CF21">
            <v>16600</v>
          </cell>
          <cell r="CG21">
            <v>16800</v>
          </cell>
          <cell r="CH21">
            <v>17100</v>
          </cell>
          <cell r="CI21">
            <v>17300</v>
          </cell>
          <cell r="CJ21">
            <v>17600</v>
          </cell>
          <cell r="CK21">
            <v>17900</v>
          </cell>
          <cell r="CL21">
            <v>18100</v>
          </cell>
          <cell r="CM21">
            <v>18400</v>
          </cell>
          <cell r="CN21">
            <v>18700</v>
          </cell>
          <cell r="CO21">
            <v>18900</v>
          </cell>
          <cell r="CP21">
            <v>19200</v>
          </cell>
          <cell r="CQ21">
            <v>19400</v>
          </cell>
          <cell r="CR21">
            <v>19700</v>
          </cell>
          <cell r="CS21">
            <v>19900</v>
          </cell>
          <cell r="CT21">
            <v>20200</v>
          </cell>
          <cell r="CU21">
            <v>20500</v>
          </cell>
          <cell r="CV21">
            <v>20700</v>
          </cell>
          <cell r="CW21">
            <v>21000</v>
          </cell>
          <cell r="CX21">
            <v>21300</v>
          </cell>
          <cell r="CY21">
            <v>21500</v>
          </cell>
          <cell r="CZ21">
            <v>21800</v>
          </cell>
        </row>
        <row r="22">
          <cell r="E22">
            <v>1250</v>
          </cell>
          <cell r="F22">
            <v>1300</v>
          </cell>
          <cell r="G22">
            <v>1450</v>
          </cell>
          <cell r="H22">
            <v>1500</v>
          </cell>
          <cell r="I22">
            <v>1550</v>
          </cell>
          <cell r="J22">
            <v>1700</v>
          </cell>
          <cell r="K22">
            <v>1750</v>
          </cell>
          <cell r="L22">
            <v>1800</v>
          </cell>
          <cell r="M22">
            <v>1950</v>
          </cell>
          <cell r="N22">
            <v>2000</v>
          </cell>
          <cell r="O22">
            <v>2050</v>
          </cell>
          <cell r="P22">
            <v>2100</v>
          </cell>
          <cell r="Q22">
            <v>2250</v>
          </cell>
          <cell r="R22">
            <v>2300</v>
          </cell>
          <cell r="S22">
            <v>2350</v>
          </cell>
          <cell r="T22">
            <v>2500</v>
          </cell>
          <cell r="U22">
            <v>2550</v>
          </cell>
          <cell r="V22">
            <v>2600</v>
          </cell>
          <cell r="W22">
            <v>2750</v>
          </cell>
          <cell r="X22">
            <v>2800</v>
          </cell>
          <cell r="Y22">
            <v>2850</v>
          </cell>
          <cell r="Z22">
            <v>2900</v>
          </cell>
          <cell r="AA22">
            <v>3050</v>
          </cell>
          <cell r="AB22">
            <v>3100</v>
          </cell>
          <cell r="AC22">
            <v>3150</v>
          </cell>
          <cell r="AD22">
            <v>3300</v>
          </cell>
          <cell r="AE22">
            <v>3350</v>
          </cell>
          <cell r="AF22">
            <v>3400</v>
          </cell>
          <cell r="AG22">
            <v>3550</v>
          </cell>
          <cell r="AH22">
            <v>3600</v>
          </cell>
          <cell r="AI22">
            <v>3650</v>
          </cell>
          <cell r="AJ22">
            <v>3700</v>
          </cell>
          <cell r="AK22">
            <v>3850</v>
          </cell>
          <cell r="AL22">
            <v>3900</v>
          </cell>
          <cell r="AM22">
            <v>3950</v>
          </cell>
          <cell r="AN22">
            <v>4100</v>
          </cell>
          <cell r="AO22">
            <v>4150</v>
          </cell>
          <cell r="AP22">
            <v>4200</v>
          </cell>
          <cell r="AQ22">
            <v>4350</v>
          </cell>
          <cell r="AR22">
            <v>4400</v>
          </cell>
          <cell r="AS22">
            <v>4450</v>
          </cell>
          <cell r="AT22">
            <v>4500</v>
          </cell>
          <cell r="AU22">
            <v>4650</v>
          </cell>
          <cell r="AV22">
            <v>4700</v>
          </cell>
          <cell r="AW22">
            <v>4750</v>
          </cell>
          <cell r="AX22">
            <v>4900</v>
          </cell>
          <cell r="AY22">
            <v>4950</v>
          </cell>
          <cell r="AZ22">
            <v>5000</v>
          </cell>
          <cell r="BA22">
            <v>5150</v>
          </cell>
          <cell r="BB22">
            <v>5200</v>
          </cell>
        </row>
        <row r="23">
          <cell r="C23" t="str">
            <v>I</v>
          </cell>
          <cell r="D23">
            <v>1600</v>
          </cell>
          <cell r="E23">
            <v>2700</v>
          </cell>
          <cell r="F23">
            <v>2900</v>
          </cell>
          <cell r="G23">
            <v>3000</v>
          </cell>
          <cell r="H23">
            <v>3100</v>
          </cell>
          <cell r="I23">
            <v>3300</v>
          </cell>
          <cell r="J23">
            <v>3400</v>
          </cell>
          <cell r="K23">
            <v>3500</v>
          </cell>
          <cell r="L23">
            <v>3700</v>
          </cell>
          <cell r="M23">
            <v>3800</v>
          </cell>
          <cell r="N23">
            <v>3900</v>
          </cell>
          <cell r="O23">
            <v>4000</v>
          </cell>
          <cell r="P23">
            <v>4200</v>
          </cell>
          <cell r="Q23">
            <v>4300</v>
          </cell>
          <cell r="R23">
            <v>4400</v>
          </cell>
          <cell r="S23">
            <v>4600</v>
          </cell>
          <cell r="T23">
            <v>4700</v>
          </cell>
          <cell r="U23">
            <v>4800</v>
          </cell>
          <cell r="V23">
            <v>5000</v>
          </cell>
          <cell r="W23">
            <v>5100</v>
          </cell>
          <cell r="X23">
            <v>5200</v>
          </cell>
          <cell r="Y23">
            <v>5300</v>
          </cell>
          <cell r="Z23">
            <v>5500</v>
          </cell>
          <cell r="AA23">
            <v>5600</v>
          </cell>
          <cell r="AB23">
            <v>5700</v>
          </cell>
          <cell r="AC23">
            <v>5900</v>
          </cell>
          <cell r="AD23">
            <v>6000</v>
          </cell>
          <cell r="AE23">
            <v>6100</v>
          </cell>
          <cell r="AF23">
            <v>6300</v>
          </cell>
          <cell r="AG23">
            <v>6400</v>
          </cell>
          <cell r="AH23">
            <v>6500</v>
          </cell>
          <cell r="AI23">
            <v>6600</v>
          </cell>
          <cell r="AJ23">
            <v>6800</v>
          </cell>
          <cell r="AK23">
            <v>6900</v>
          </cell>
          <cell r="AL23">
            <v>7000</v>
          </cell>
          <cell r="AM23">
            <v>7200</v>
          </cell>
          <cell r="AN23">
            <v>7300</v>
          </cell>
          <cell r="AO23">
            <v>7400</v>
          </cell>
          <cell r="AP23">
            <v>7600</v>
          </cell>
          <cell r="AQ23">
            <v>7700</v>
          </cell>
          <cell r="AR23">
            <v>7800</v>
          </cell>
          <cell r="AS23">
            <v>7900</v>
          </cell>
          <cell r="AT23">
            <v>8100</v>
          </cell>
          <cell r="AU23">
            <v>8200</v>
          </cell>
          <cell r="AV23">
            <v>8300</v>
          </cell>
          <cell r="AW23">
            <v>8500</v>
          </cell>
          <cell r="AX23">
            <v>8600</v>
          </cell>
          <cell r="AY23">
            <v>8700</v>
          </cell>
          <cell r="AZ23">
            <v>8900</v>
          </cell>
          <cell r="BA23">
            <v>9000</v>
          </cell>
          <cell r="BB23">
            <v>9100</v>
          </cell>
          <cell r="BC23">
            <v>9200</v>
          </cell>
          <cell r="BD23">
            <v>9400</v>
          </cell>
          <cell r="BE23">
            <v>9700</v>
          </cell>
          <cell r="BF23">
            <v>9900</v>
          </cell>
          <cell r="BG23">
            <v>10200</v>
          </cell>
          <cell r="BH23">
            <v>10500</v>
          </cell>
          <cell r="BI23">
            <v>10700</v>
          </cell>
          <cell r="BJ23">
            <v>11000</v>
          </cell>
          <cell r="BK23">
            <v>11300</v>
          </cell>
          <cell r="BL23">
            <v>11500</v>
          </cell>
          <cell r="BM23">
            <v>11700</v>
          </cell>
          <cell r="BN23">
            <v>12000</v>
          </cell>
          <cell r="BO23">
            <v>12300</v>
          </cell>
          <cell r="BP23">
            <v>12500</v>
          </cell>
          <cell r="BQ23">
            <v>12800</v>
          </cell>
          <cell r="BR23">
            <v>13100</v>
          </cell>
          <cell r="BS23">
            <v>13300</v>
          </cell>
          <cell r="BT23">
            <v>13600</v>
          </cell>
          <cell r="BU23">
            <v>13900</v>
          </cell>
          <cell r="BV23">
            <v>14100</v>
          </cell>
          <cell r="BW23">
            <v>14300</v>
          </cell>
          <cell r="BX23">
            <v>14600</v>
          </cell>
          <cell r="BY23">
            <v>14900</v>
          </cell>
          <cell r="BZ23">
            <v>15100</v>
          </cell>
          <cell r="CA23">
            <v>15400</v>
          </cell>
          <cell r="CB23">
            <v>15700</v>
          </cell>
          <cell r="CC23">
            <v>15900</v>
          </cell>
          <cell r="CD23">
            <v>16200</v>
          </cell>
          <cell r="CE23">
            <v>16500</v>
          </cell>
          <cell r="CF23">
            <v>16700</v>
          </cell>
          <cell r="CG23">
            <v>16900</v>
          </cell>
          <cell r="CH23">
            <v>17200</v>
          </cell>
          <cell r="CI23">
            <v>17500</v>
          </cell>
          <cell r="CJ23">
            <v>17700</v>
          </cell>
          <cell r="CK23">
            <v>18000</v>
          </cell>
          <cell r="CL23">
            <v>18300</v>
          </cell>
          <cell r="CM23">
            <v>18500</v>
          </cell>
          <cell r="CN23">
            <v>18800</v>
          </cell>
          <cell r="CO23">
            <v>19100</v>
          </cell>
          <cell r="CP23">
            <v>19300</v>
          </cell>
          <cell r="CQ23">
            <v>19500</v>
          </cell>
          <cell r="CR23">
            <v>19800</v>
          </cell>
          <cell r="CS23">
            <v>20100</v>
          </cell>
          <cell r="CT23">
            <v>20300</v>
          </cell>
          <cell r="CU23">
            <v>20600</v>
          </cell>
          <cell r="CV23">
            <v>20900</v>
          </cell>
          <cell r="CW23">
            <v>21100</v>
          </cell>
          <cell r="CX23">
            <v>21400</v>
          </cell>
          <cell r="CY23">
            <v>21700</v>
          </cell>
          <cell r="CZ23">
            <v>21900</v>
          </cell>
        </row>
        <row r="24">
          <cell r="E24">
            <v>1350</v>
          </cell>
          <cell r="F24">
            <v>1500</v>
          </cell>
          <cell r="G24">
            <v>1550</v>
          </cell>
          <cell r="H24">
            <v>1600</v>
          </cell>
          <cell r="I24">
            <v>1750</v>
          </cell>
          <cell r="J24">
            <v>1800</v>
          </cell>
          <cell r="K24">
            <v>1850</v>
          </cell>
          <cell r="L24">
            <v>2000</v>
          </cell>
          <cell r="M24">
            <v>2050</v>
          </cell>
          <cell r="N24">
            <v>2100</v>
          </cell>
          <cell r="O24">
            <v>2150</v>
          </cell>
          <cell r="P24">
            <v>2300</v>
          </cell>
          <cell r="Q24">
            <v>2350</v>
          </cell>
          <cell r="R24">
            <v>2400</v>
          </cell>
          <cell r="S24">
            <v>2550</v>
          </cell>
          <cell r="T24">
            <v>2600</v>
          </cell>
          <cell r="U24">
            <v>2650</v>
          </cell>
          <cell r="V24">
            <v>2800</v>
          </cell>
          <cell r="W24">
            <v>2850</v>
          </cell>
          <cell r="X24">
            <v>2900</v>
          </cell>
          <cell r="Y24">
            <v>2950</v>
          </cell>
          <cell r="Z24">
            <v>3100</v>
          </cell>
          <cell r="AA24">
            <v>3150</v>
          </cell>
          <cell r="AB24">
            <v>3200</v>
          </cell>
          <cell r="AC24">
            <v>3350</v>
          </cell>
          <cell r="AD24">
            <v>3400</v>
          </cell>
          <cell r="AE24">
            <v>3450</v>
          </cell>
          <cell r="AF24">
            <v>3600</v>
          </cell>
          <cell r="AG24">
            <v>3650</v>
          </cell>
          <cell r="AH24">
            <v>3700</v>
          </cell>
          <cell r="AI24">
            <v>3750</v>
          </cell>
          <cell r="AJ24">
            <v>3900</v>
          </cell>
          <cell r="AK24">
            <v>3950</v>
          </cell>
          <cell r="AL24">
            <v>4000</v>
          </cell>
          <cell r="AM24">
            <v>4150</v>
          </cell>
          <cell r="AN24">
            <v>4200</v>
          </cell>
          <cell r="AO24">
            <v>4250</v>
          </cell>
          <cell r="AP24">
            <v>4400</v>
          </cell>
          <cell r="AQ24">
            <v>4450</v>
          </cell>
          <cell r="AR24">
            <v>4500</v>
          </cell>
          <cell r="AS24">
            <v>4550</v>
          </cell>
          <cell r="AT24">
            <v>4700</v>
          </cell>
          <cell r="AU24">
            <v>4750</v>
          </cell>
          <cell r="AV24">
            <v>4800</v>
          </cell>
          <cell r="AW24">
            <v>4950</v>
          </cell>
          <cell r="AX24">
            <v>5000</v>
          </cell>
          <cell r="AY24">
            <v>5050</v>
          </cell>
          <cell r="AZ24">
            <v>5200</v>
          </cell>
          <cell r="BA24">
            <v>5250</v>
          </cell>
          <cell r="BB24">
            <v>5300</v>
          </cell>
        </row>
        <row r="25">
          <cell r="C25" t="str">
            <v>J</v>
          </cell>
          <cell r="D25">
            <v>1730</v>
          </cell>
          <cell r="E25">
            <v>2900</v>
          </cell>
          <cell r="F25">
            <v>3000</v>
          </cell>
          <cell r="G25">
            <v>3100</v>
          </cell>
          <cell r="H25">
            <v>3300</v>
          </cell>
          <cell r="I25">
            <v>3400</v>
          </cell>
          <cell r="J25">
            <v>3500</v>
          </cell>
          <cell r="K25">
            <v>3700</v>
          </cell>
          <cell r="L25">
            <v>3800</v>
          </cell>
          <cell r="M25">
            <v>3900</v>
          </cell>
          <cell r="N25">
            <v>4000</v>
          </cell>
          <cell r="O25">
            <v>4200</v>
          </cell>
          <cell r="P25">
            <v>4300</v>
          </cell>
          <cell r="Q25">
            <v>4400</v>
          </cell>
          <cell r="R25">
            <v>4600</v>
          </cell>
          <cell r="S25">
            <v>4700</v>
          </cell>
          <cell r="T25">
            <v>4800</v>
          </cell>
          <cell r="U25">
            <v>5000</v>
          </cell>
          <cell r="V25">
            <v>5100</v>
          </cell>
          <cell r="W25">
            <v>5200</v>
          </cell>
          <cell r="X25">
            <v>5300</v>
          </cell>
          <cell r="Y25">
            <v>5500</v>
          </cell>
          <cell r="Z25">
            <v>5600</v>
          </cell>
          <cell r="AA25">
            <v>5700</v>
          </cell>
          <cell r="AB25">
            <v>5900</v>
          </cell>
          <cell r="AC25">
            <v>6000</v>
          </cell>
          <cell r="AD25">
            <v>6100</v>
          </cell>
          <cell r="AE25">
            <v>6300</v>
          </cell>
          <cell r="AF25">
            <v>6400</v>
          </cell>
          <cell r="AG25">
            <v>6500</v>
          </cell>
          <cell r="AH25">
            <v>6600</v>
          </cell>
          <cell r="AI25">
            <v>6800</v>
          </cell>
          <cell r="AJ25">
            <v>6900</v>
          </cell>
          <cell r="AK25">
            <v>7000</v>
          </cell>
          <cell r="AL25">
            <v>7200</v>
          </cell>
          <cell r="AM25">
            <v>7300</v>
          </cell>
          <cell r="AN25">
            <v>7400</v>
          </cell>
          <cell r="AO25">
            <v>7600</v>
          </cell>
          <cell r="AP25">
            <v>7700</v>
          </cell>
          <cell r="AQ25">
            <v>7800</v>
          </cell>
          <cell r="AR25">
            <v>7900</v>
          </cell>
          <cell r="AS25">
            <v>8100</v>
          </cell>
          <cell r="AT25">
            <v>8200</v>
          </cell>
          <cell r="AU25">
            <v>8300</v>
          </cell>
          <cell r="AV25">
            <v>8500</v>
          </cell>
          <cell r="AW25">
            <v>8600</v>
          </cell>
          <cell r="AX25">
            <v>8700</v>
          </cell>
          <cell r="AY25">
            <v>8900</v>
          </cell>
          <cell r="AZ25">
            <v>9000</v>
          </cell>
          <cell r="BA25">
            <v>9100</v>
          </cell>
          <cell r="BB25">
            <v>9200</v>
          </cell>
          <cell r="BC25">
            <v>9400</v>
          </cell>
          <cell r="BD25">
            <v>9600</v>
          </cell>
          <cell r="BE25">
            <v>9800</v>
          </cell>
          <cell r="BF25">
            <v>10000</v>
          </cell>
          <cell r="BG25">
            <v>10400</v>
          </cell>
          <cell r="BH25">
            <v>10600</v>
          </cell>
          <cell r="BI25">
            <v>10800</v>
          </cell>
          <cell r="BJ25">
            <v>11200</v>
          </cell>
          <cell r="BK25">
            <v>11400</v>
          </cell>
          <cell r="BL25">
            <v>11600</v>
          </cell>
          <cell r="BM25">
            <v>11800</v>
          </cell>
          <cell r="BN25">
            <v>12200</v>
          </cell>
          <cell r="BO25">
            <v>12400</v>
          </cell>
          <cell r="BP25">
            <v>12600</v>
          </cell>
          <cell r="BQ25">
            <v>13000</v>
          </cell>
          <cell r="BR25">
            <v>13200</v>
          </cell>
          <cell r="BS25">
            <v>13400</v>
          </cell>
          <cell r="BT25">
            <v>13800</v>
          </cell>
          <cell r="BU25">
            <v>14000</v>
          </cell>
          <cell r="BV25">
            <v>14200</v>
          </cell>
          <cell r="BW25">
            <v>14400</v>
          </cell>
          <cell r="BX25">
            <v>14800</v>
          </cell>
          <cell r="BY25">
            <v>15000</v>
          </cell>
          <cell r="BZ25">
            <v>15200</v>
          </cell>
          <cell r="CA25">
            <v>15600</v>
          </cell>
          <cell r="CB25">
            <v>15800</v>
          </cell>
          <cell r="CC25">
            <v>16000</v>
          </cell>
          <cell r="CD25">
            <v>16400</v>
          </cell>
          <cell r="CE25">
            <v>16600</v>
          </cell>
          <cell r="CF25">
            <v>16800</v>
          </cell>
          <cell r="CG25">
            <v>17000</v>
          </cell>
          <cell r="CH25">
            <v>17400</v>
          </cell>
          <cell r="CI25">
            <v>17600</v>
          </cell>
          <cell r="CJ25">
            <v>17800</v>
          </cell>
          <cell r="CK25">
            <v>18200</v>
          </cell>
          <cell r="CL25">
            <v>18400</v>
          </cell>
          <cell r="CM25">
            <v>18600</v>
          </cell>
          <cell r="CN25">
            <v>19000</v>
          </cell>
          <cell r="CO25">
            <v>19200</v>
          </cell>
          <cell r="CP25">
            <v>19400</v>
          </cell>
          <cell r="CQ25">
            <v>19600</v>
          </cell>
          <cell r="CR25">
            <v>20000</v>
          </cell>
          <cell r="CS25">
            <v>20200</v>
          </cell>
          <cell r="CT25">
            <v>20400</v>
          </cell>
          <cell r="CU25">
            <v>20800</v>
          </cell>
          <cell r="CV25">
            <v>21000</v>
          </cell>
          <cell r="CW25">
            <v>21200</v>
          </cell>
          <cell r="CX25">
            <v>21600</v>
          </cell>
          <cell r="CY25">
            <v>21800</v>
          </cell>
          <cell r="CZ25">
            <v>22000</v>
          </cell>
        </row>
        <row r="26">
          <cell r="E26">
            <v>1550</v>
          </cell>
          <cell r="F26">
            <v>1600</v>
          </cell>
          <cell r="G26">
            <v>1650</v>
          </cell>
          <cell r="H26">
            <v>1800</v>
          </cell>
          <cell r="I26">
            <v>1850</v>
          </cell>
          <cell r="J26">
            <v>1900</v>
          </cell>
          <cell r="K26">
            <v>2050</v>
          </cell>
          <cell r="L26">
            <v>2100</v>
          </cell>
          <cell r="M26">
            <v>2150</v>
          </cell>
          <cell r="N26">
            <v>2200</v>
          </cell>
          <cell r="O26">
            <v>2350</v>
          </cell>
          <cell r="P26">
            <v>2400</v>
          </cell>
          <cell r="Q26">
            <v>2450</v>
          </cell>
          <cell r="R26">
            <v>2600</v>
          </cell>
          <cell r="S26">
            <v>2650</v>
          </cell>
          <cell r="T26">
            <v>2700</v>
          </cell>
          <cell r="U26">
            <v>2850</v>
          </cell>
          <cell r="V26">
            <v>2900</v>
          </cell>
          <cell r="W26">
            <v>2950</v>
          </cell>
          <cell r="X26">
            <v>3000</v>
          </cell>
          <cell r="Y26">
            <v>3150</v>
          </cell>
          <cell r="Z26">
            <v>3200</v>
          </cell>
          <cell r="AA26">
            <v>3250</v>
          </cell>
          <cell r="AB26">
            <v>3400</v>
          </cell>
          <cell r="AC26">
            <v>3450</v>
          </cell>
          <cell r="AD26">
            <v>3500</v>
          </cell>
          <cell r="AE26">
            <v>3650</v>
          </cell>
          <cell r="AF26">
            <v>3700</v>
          </cell>
          <cell r="AG26">
            <v>3750</v>
          </cell>
          <cell r="AH26">
            <v>3800</v>
          </cell>
          <cell r="AI26">
            <v>3950</v>
          </cell>
          <cell r="AJ26">
            <v>4000</v>
          </cell>
          <cell r="AK26">
            <v>4050</v>
          </cell>
          <cell r="AL26">
            <v>4200</v>
          </cell>
          <cell r="AM26">
            <v>4250</v>
          </cell>
          <cell r="AN26">
            <v>4300</v>
          </cell>
          <cell r="AO26">
            <v>4450</v>
          </cell>
          <cell r="AP26">
            <v>4500</v>
          </cell>
          <cell r="AQ26">
            <v>4550</v>
          </cell>
          <cell r="AR26">
            <v>4600</v>
          </cell>
          <cell r="AS26">
            <v>4750</v>
          </cell>
          <cell r="AT26">
            <v>4800</v>
          </cell>
          <cell r="AU26">
            <v>4850</v>
          </cell>
          <cell r="AV26">
            <v>5000</v>
          </cell>
          <cell r="AW26">
            <v>5050</v>
          </cell>
          <cell r="AX26">
            <v>5100</v>
          </cell>
          <cell r="AY26">
            <v>5250</v>
          </cell>
          <cell r="AZ26">
            <v>5300</v>
          </cell>
          <cell r="BA26">
            <v>5350</v>
          </cell>
          <cell r="BB26">
            <v>5400</v>
          </cell>
        </row>
        <row r="27">
          <cell r="C27" t="str">
            <v>K</v>
          </cell>
          <cell r="D27">
            <v>1860</v>
          </cell>
          <cell r="E27">
            <v>3000</v>
          </cell>
          <cell r="F27">
            <v>3100</v>
          </cell>
          <cell r="G27">
            <v>3300</v>
          </cell>
          <cell r="H27">
            <v>3400</v>
          </cell>
          <cell r="I27">
            <v>3500</v>
          </cell>
          <cell r="J27">
            <v>3700</v>
          </cell>
          <cell r="K27">
            <v>3800</v>
          </cell>
          <cell r="L27">
            <v>3900</v>
          </cell>
          <cell r="M27">
            <v>4000</v>
          </cell>
          <cell r="N27">
            <v>4200</v>
          </cell>
          <cell r="O27">
            <v>4300</v>
          </cell>
          <cell r="P27">
            <v>4400</v>
          </cell>
          <cell r="Q27">
            <v>4600</v>
          </cell>
          <cell r="R27">
            <v>4700</v>
          </cell>
          <cell r="S27">
            <v>4800</v>
          </cell>
          <cell r="T27">
            <v>5000</v>
          </cell>
          <cell r="U27">
            <v>5100</v>
          </cell>
          <cell r="V27">
            <v>5200</v>
          </cell>
          <cell r="W27">
            <v>5300</v>
          </cell>
          <cell r="X27">
            <v>5500</v>
          </cell>
          <cell r="Y27">
            <v>5600</v>
          </cell>
          <cell r="Z27">
            <v>5700</v>
          </cell>
          <cell r="AA27">
            <v>5900</v>
          </cell>
          <cell r="AB27">
            <v>6000</v>
          </cell>
          <cell r="AC27">
            <v>6100</v>
          </cell>
          <cell r="AD27">
            <v>6300</v>
          </cell>
          <cell r="AE27">
            <v>6400</v>
          </cell>
          <cell r="AF27">
            <v>6500</v>
          </cell>
          <cell r="AG27">
            <v>6600</v>
          </cell>
          <cell r="AH27">
            <v>6800</v>
          </cell>
          <cell r="AI27">
            <v>6900</v>
          </cell>
          <cell r="AJ27">
            <v>7000</v>
          </cell>
          <cell r="AK27">
            <v>7200</v>
          </cell>
          <cell r="AL27">
            <v>7300</v>
          </cell>
          <cell r="AM27">
            <v>7400</v>
          </cell>
          <cell r="AN27">
            <v>7600</v>
          </cell>
          <cell r="AO27">
            <v>7700</v>
          </cell>
          <cell r="AP27">
            <v>7800</v>
          </cell>
          <cell r="AQ27">
            <v>7900</v>
          </cell>
          <cell r="AR27">
            <v>8100</v>
          </cell>
          <cell r="AS27">
            <v>8200</v>
          </cell>
          <cell r="AT27">
            <v>8300</v>
          </cell>
          <cell r="AU27">
            <v>8500</v>
          </cell>
          <cell r="AV27">
            <v>8600</v>
          </cell>
          <cell r="AW27">
            <v>8700</v>
          </cell>
          <cell r="AX27">
            <v>8900</v>
          </cell>
          <cell r="AY27">
            <v>9000</v>
          </cell>
          <cell r="AZ27">
            <v>9100</v>
          </cell>
          <cell r="BA27">
            <v>9200</v>
          </cell>
          <cell r="BB27">
            <v>9400</v>
          </cell>
          <cell r="BC27">
            <v>9500</v>
          </cell>
          <cell r="BD27">
            <v>9700</v>
          </cell>
          <cell r="BE27">
            <v>9900</v>
          </cell>
          <cell r="BF27">
            <v>10200</v>
          </cell>
          <cell r="BG27">
            <v>10500</v>
          </cell>
          <cell r="BH27">
            <v>10700</v>
          </cell>
          <cell r="BI27">
            <v>11000</v>
          </cell>
          <cell r="BJ27">
            <v>11300</v>
          </cell>
          <cell r="BK27">
            <v>11500</v>
          </cell>
          <cell r="BL27">
            <v>11700</v>
          </cell>
          <cell r="BM27">
            <v>12000</v>
          </cell>
          <cell r="BN27">
            <v>12300</v>
          </cell>
          <cell r="BO27">
            <v>12500</v>
          </cell>
          <cell r="BP27">
            <v>12800</v>
          </cell>
          <cell r="BQ27">
            <v>13100</v>
          </cell>
          <cell r="BR27">
            <v>13300</v>
          </cell>
          <cell r="BS27">
            <v>13600</v>
          </cell>
          <cell r="BT27">
            <v>13900</v>
          </cell>
          <cell r="BU27">
            <v>14100</v>
          </cell>
          <cell r="BV27">
            <v>14300</v>
          </cell>
          <cell r="BW27">
            <v>14600</v>
          </cell>
          <cell r="BX27">
            <v>14900</v>
          </cell>
          <cell r="BY27">
            <v>15100</v>
          </cell>
          <cell r="BZ27">
            <v>15400</v>
          </cell>
          <cell r="CA27">
            <v>15700</v>
          </cell>
          <cell r="CB27">
            <v>15900</v>
          </cell>
          <cell r="CC27">
            <v>16200</v>
          </cell>
          <cell r="CD27">
            <v>16500</v>
          </cell>
          <cell r="CE27">
            <v>16700</v>
          </cell>
          <cell r="CF27">
            <v>16900</v>
          </cell>
          <cell r="CG27">
            <v>17200</v>
          </cell>
          <cell r="CH27">
            <v>17500</v>
          </cell>
          <cell r="CI27">
            <v>17700</v>
          </cell>
          <cell r="CJ27">
            <v>18000</v>
          </cell>
          <cell r="CK27">
            <v>18300</v>
          </cell>
          <cell r="CL27">
            <v>18500</v>
          </cell>
          <cell r="CM27">
            <v>18800</v>
          </cell>
          <cell r="CN27">
            <v>19100</v>
          </cell>
          <cell r="CO27">
            <v>19300</v>
          </cell>
          <cell r="CP27">
            <v>19500</v>
          </cell>
          <cell r="CQ27">
            <v>19800</v>
          </cell>
          <cell r="CR27">
            <v>20100</v>
          </cell>
          <cell r="CS27">
            <v>20300</v>
          </cell>
          <cell r="CT27">
            <v>20600</v>
          </cell>
          <cell r="CU27">
            <v>20900</v>
          </cell>
          <cell r="CV27">
            <v>21100</v>
          </cell>
          <cell r="CW27">
            <v>21400</v>
          </cell>
          <cell r="CX27">
            <v>21700</v>
          </cell>
          <cell r="CY27">
            <v>21900</v>
          </cell>
          <cell r="CZ27">
            <v>22100</v>
          </cell>
        </row>
        <row r="28">
          <cell r="E28">
            <v>1650</v>
          </cell>
          <cell r="F28">
            <v>1700</v>
          </cell>
          <cell r="G28">
            <v>1850</v>
          </cell>
          <cell r="H28">
            <v>1900</v>
          </cell>
          <cell r="I28">
            <v>1950</v>
          </cell>
          <cell r="J28">
            <v>2100</v>
          </cell>
          <cell r="K28">
            <v>2150</v>
          </cell>
          <cell r="L28">
            <v>2200</v>
          </cell>
          <cell r="M28">
            <v>2250</v>
          </cell>
          <cell r="N28">
            <v>2400</v>
          </cell>
          <cell r="O28">
            <v>2450</v>
          </cell>
          <cell r="P28">
            <v>2500</v>
          </cell>
          <cell r="Q28">
            <v>2650</v>
          </cell>
          <cell r="R28">
            <v>2700</v>
          </cell>
          <cell r="S28">
            <v>2750</v>
          </cell>
          <cell r="T28">
            <v>2900</v>
          </cell>
          <cell r="U28">
            <v>2950</v>
          </cell>
          <cell r="V28">
            <v>3000</v>
          </cell>
          <cell r="W28">
            <v>3050</v>
          </cell>
          <cell r="X28">
            <v>3200</v>
          </cell>
          <cell r="Y28">
            <v>3250</v>
          </cell>
          <cell r="Z28">
            <v>3300</v>
          </cell>
          <cell r="AA28">
            <v>3450</v>
          </cell>
          <cell r="AB28">
            <v>3500</v>
          </cell>
          <cell r="AC28">
            <v>3550</v>
          </cell>
          <cell r="AD28">
            <v>3700</v>
          </cell>
          <cell r="AE28">
            <v>3750</v>
          </cell>
          <cell r="AF28">
            <v>3800</v>
          </cell>
          <cell r="AG28">
            <v>3850</v>
          </cell>
          <cell r="AH28">
            <v>4000</v>
          </cell>
          <cell r="AI28">
            <v>4050</v>
          </cell>
          <cell r="AJ28">
            <v>4100</v>
          </cell>
          <cell r="AK28">
            <v>4250</v>
          </cell>
          <cell r="AL28">
            <v>4300</v>
          </cell>
          <cell r="AM28">
            <v>4350</v>
          </cell>
          <cell r="AN28">
            <v>4500</v>
          </cell>
          <cell r="AO28">
            <v>4550</v>
          </cell>
          <cell r="AP28">
            <v>4600</v>
          </cell>
          <cell r="AQ28">
            <v>4650</v>
          </cell>
          <cell r="AR28">
            <v>4800</v>
          </cell>
          <cell r="AS28">
            <v>4850</v>
          </cell>
          <cell r="AT28">
            <v>4900</v>
          </cell>
          <cell r="AU28">
            <v>5050</v>
          </cell>
          <cell r="AV28">
            <v>5100</v>
          </cell>
          <cell r="AW28">
            <v>5150</v>
          </cell>
          <cell r="AX28">
            <v>5300</v>
          </cell>
          <cell r="AY28">
            <v>5350</v>
          </cell>
          <cell r="AZ28">
            <v>5400</v>
          </cell>
          <cell r="BA28">
            <v>5450</v>
          </cell>
          <cell r="BB28">
            <v>5600</v>
          </cell>
        </row>
        <row r="29">
          <cell r="C29" t="str">
            <v>L</v>
          </cell>
          <cell r="D29">
            <v>1990</v>
          </cell>
          <cell r="E29">
            <v>3100</v>
          </cell>
          <cell r="F29">
            <v>3300</v>
          </cell>
          <cell r="G29">
            <v>3400</v>
          </cell>
          <cell r="H29">
            <v>3500</v>
          </cell>
          <cell r="I29">
            <v>3700</v>
          </cell>
          <cell r="J29">
            <v>3800</v>
          </cell>
          <cell r="K29">
            <v>3900</v>
          </cell>
          <cell r="L29">
            <v>4000</v>
          </cell>
          <cell r="M29">
            <v>4200</v>
          </cell>
          <cell r="N29">
            <v>4300</v>
          </cell>
          <cell r="O29">
            <v>4400</v>
          </cell>
          <cell r="P29">
            <v>4600</v>
          </cell>
          <cell r="Q29">
            <v>4700</v>
          </cell>
          <cell r="R29">
            <v>4800</v>
          </cell>
          <cell r="S29">
            <v>5000</v>
          </cell>
          <cell r="T29">
            <v>5100</v>
          </cell>
          <cell r="U29">
            <v>5200</v>
          </cell>
          <cell r="V29">
            <v>5300</v>
          </cell>
          <cell r="W29">
            <v>5500</v>
          </cell>
          <cell r="X29">
            <v>5600</v>
          </cell>
          <cell r="Y29">
            <v>5700</v>
          </cell>
          <cell r="Z29">
            <v>5900</v>
          </cell>
          <cell r="AA29">
            <v>6000</v>
          </cell>
          <cell r="AB29">
            <v>6100</v>
          </cell>
          <cell r="AC29">
            <v>6300</v>
          </cell>
          <cell r="AD29">
            <v>6400</v>
          </cell>
          <cell r="AE29">
            <v>6500</v>
          </cell>
          <cell r="AF29">
            <v>6600</v>
          </cell>
          <cell r="AG29">
            <v>6800</v>
          </cell>
          <cell r="AH29">
            <v>6900</v>
          </cell>
          <cell r="AI29">
            <v>7000</v>
          </cell>
          <cell r="AJ29">
            <v>7200</v>
          </cell>
          <cell r="AK29">
            <v>7300</v>
          </cell>
          <cell r="AL29">
            <v>7400</v>
          </cell>
          <cell r="AM29">
            <v>7600</v>
          </cell>
          <cell r="AN29">
            <v>7700</v>
          </cell>
          <cell r="AO29">
            <v>7800</v>
          </cell>
          <cell r="AP29">
            <v>7900</v>
          </cell>
          <cell r="AQ29">
            <v>8100</v>
          </cell>
          <cell r="AR29">
            <v>8200</v>
          </cell>
          <cell r="AS29">
            <v>8300</v>
          </cell>
          <cell r="AT29">
            <v>8500</v>
          </cell>
          <cell r="AU29">
            <v>8600</v>
          </cell>
          <cell r="AV29">
            <v>8700</v>
          </cell>
          <cell r="AW29">
            <v>8900</v>
          </cell>
          <cell r="AX29">
            <v>9000</v>
          </cell>
          <cell r="AY29">
            <v>9100</v>
          </cell>
          <cell r="AZ29">
            <v>9200</v>
          </cell>
          <cell r="BA29">
            <v>9400</v>
          </cell>
          <cell r="BB29">
            <v>9500</v>
          </cell>
          <cell r="BC29">
            <v>9600</v>
          </cell>
          <cell r="BD29">
            <v>9800</v>
          </cell>
          <cell r="BE29">
            <v>10100</v>
          </cell>
          <cell r="BF29">
            <v>10300</v>
          </cell>
          <cell r="BG29">
            <v>10600</v>
          </cell>
          <cell r="BH29">
            <v>10900</v>
          </cell>
          <cell r="BI29">
            <v>11100</v>
          </cell>
          <cell r="BJ29">
            <v>11400</v>
          </cell>
          <cell r="BK29">
            <v>11600</v>
          </cell>
          <cell r="BL29">
            <v>11900</v>
          </cell>
          <cell r="BM29">
            <v>12100</v>
          </cell>
          <cell r="BN29">
            <v>12400</v>
          </cell>
          <cell r="BO29">
            <v>12700</v>
          </cell>
          <cell r="BP29">
            <v>12900</v>
          </cell>
          <cell r="BQ29">
            <v>13200</v>
          </cell>
          <cell r="BR29">
            <v>13500</v>
          </cell>
          <cell r="BS29">
            <v>13700</v>
          </cell>
          <cell r="BT29">
            <v>14000</v>
          </cell>
          <cell r="BU29">
            <v>14200</v>
          </cell>
          <cell r="BV29">
            <v>14500</v>
          </cell>
          <cell r="BW29">
            <v>14700</v>
          </cell>
          <cell r="BX29">
            <v>15000</v>
          </cell>
          <cell r="BY29">
            <v>15300</v>
          </cell>
          <cell r="BZ29">
            <v>15500</v>
          </cell>
          <cell r="CA29">
            <v>15800</v>
          </cell>
          <cell r="CB29">
            <v>16100</v>
          </cell>
          <cell r="CC29">
            <v>16300</v>
          </cell>
          <cell r="CD29">
            <v>16600</v>
          </cell>
          <cell r="CE29">
            <v>16800</v>
          </cell>
          <cell r="CF29">
            <v>17100</v>
          </cell>
          <cell r="CG29">
            <v>17300</v>
          </cell>
          <cell r="CH29">
            <v>17600</v>
          </cell>
          <cell r="CI29">
            <v>17900</v>
          </cell>
          <cell r="CJ29">
            <v>18100</v>
          </cell>
          <cell r="CK29">
            <v>18400</v>
          </cell>
          <cell r="CL29">
            <v>18700</v>
          </cell>
          <cell r="CM29">
            <v>18900</v>
          </cell>
          <cell r="CN29">
            <v>19200</v>
          </cell>
          <cell r="CO29">
            <v>19400</v>
          </cell>
          <cell r="CP29">
            <v>19700</v>
          </cell>
          <cell r="CQ29">
            <v>19900</v>
          </cell>
          <cell r="CR29">
            <v>20200</v>
          </cell>
          <cell r="CS29">
            <v>20500</v>
          </cell>
          <cell r="CT29">
            <v>20700</v>
          </cell>
          <cell r="CU29">
            <v>21000</v>
          </cell>
          <cell r="CV29">
            <v>21300</v>
          </cell>
          <cell r="CW29">
            <v>21500</v>
          </cell>
          <cell r="CX29">
            <v>21800</v>
          </cell>
          <cell r="CY29">
            <v>22000</v>
          </cell>
          <cell r="CZ29">
            <v>22300</v>
          </cell>
        </row>
        <row r="30">
          <cell r="E30">
            <v>1750</v>
          </cell>
          <cell r="F30">
            <v>1900</v>
          </cell>
          <cell r="G30">
            <v>1950</v>
          </cell>
          <cell r="H30">
            <v>2000</v>
          </cell>
          <cell r="I30">
            <v>2150</v>
          </cell>
          <cell r="J30">
            <v>2200</v>
          </cell>
          <cell r="K30">
            <v>2250</v>
          </cell>
          <cell r="L30">
            <v>2300</v>
          </cell>
          <cell r="M30">
            <v>2450</v>
          </cell>
          <cell r="N30">
            <v>2500</v>
          </cell>
          <cell r="O30">
            <v>2550</v>
          </cell>
          <cell r="P30">
            <v>2700</v>
          </cell>
          <cell r="Q30">
            <v>2750</v>
          </cell>
          <cell r="R30">
            <v>2800</v>
          </cell>
          <cell r="S30">
            <v>2950</v>
          </cell>
          <cell r="T30">
            <v>3000</v>
          </cell>
          <cell r="U30">
            <v>3050</v>
          </cell>
          <cell r="V30">
            <v>3100</v>
          </cell>
          <cell r="W30">
            <v>3250</v>
          </cell>
          <cell r="X30">
            <v>3300</v>
          </cell>
          <cell r="Y30">
            <v>3350</v>
          </cell>
          <cell r="Z30">
            <v>3500</v>
          </cell>
          <cell r="AA30">
            <v>3550</v>
          </cell>
          <cell r="AB30">
            <v>3600</v>
          </cell>
          <cell r="AC30">
            <v>3750</v>
          </cell>
          <cell r="AD30">
            <v>3800</v>
          </cell>
          <cell r="AE30">
            <v>3850</v>
          </cell>
          <cell r="AF30">
            <v>3900</v>
          </cell>
          <cell r="AG30">
            <v>4050</v>
          </cell>
          <cell r="AH30">
            <v>4100</v>
          </cell>
          <cell r="AI30">
            <v>4150</v>
          </cell>
          <cell r="AJ30">
            <v>4300</v>
          </cell>
          <cell r="AK30">
            <v>4350</v>
          </cell>
          <cell r="AL30">
            <v>4400</v>
          </cell>
          <cell r="AM30">
            <v>4550</v>
          </cell>
          <cell r="AN30">
            <v>4600</v>
          </cell>
          <cell r="AO30">
            <v>4650</v>
          </cell>
          <cell r="AP30">
            <v>4700</v>
          </cell>
          <cell r="AQ30">
            <v>4850</v>
          </cell>
          <cell r="AR30">
            <v>4900</v>
          </cell>
          <cell r="AS30">
            <v>4950</v>
          </cell>
          <cell r="AT30">
            <v>5100</v>
          </cell>
          <cell r="AU30">
            <v>5150</v>
          </cell>
          <cell r="AV30">
            <v>5200</v>
          </cell>
          <cell r="AW30">
            <v>5350</v>
          </cell>
          <cell r="AX30">
            <v>5400</v>
          </cell>
          <cell r="AY30">
            <v>5450</v>
          </cell>
          <cell r="AZ30">
            <v>5500</v>
          </cell>
          <cell r="BA30">
            <v>5650</v>
          </cell>
          <cell r="BB30">
            <v>5700</v>
          </cell>
        </row>
        <row r="31">
          <cell r="C31" t="str">
            <v>M</v>
          </cell>
          <cell r="D31">
            <v>2120</v>
          </cell>
          <cell r="E31">
            <v>3300</v>
          </cell>
          <cell r="F31">
            <v>3400</v>
          </cell>
          <cell r="G31">
            <v>3500</v>
          </cell>
          <cell r="H31">
            <v>3700</v>
          </cell>
          <cell r="I31">
            <v>3800</v>
          </cell>
          <cell r="J31">
            <v>3900</v>
          </cell>
          <cell r="K31">
            <v>4000</v>
          </cell>
          <cell r="L31">
            <v>4200</v>
          </cell>
          <cell r="M31">
            <v>4300</v>
          </cell>
          <cell r="N31">
            <v>4400</v>
          </cell>
          <cell r="O31">
            <v>4600</v>
          </cell>
          <cell r="P31">
            <v>4700</v>
          </cell>
          <cell r="Q31">
            <v>4800</v>
          </cell>
          <cell r="R31">
            <v>5000</v>
          </cell>
          <cell r="S31">
            <v>5100</v>
          </cell>
          <cell r="T31">
            <v>5200</v>
          </cell>
          <cell r="U31">
            <v>5300</v>
          </cell>
          <cell r="V31">
            <v>5500</v>
          </cell>
          <cell r="W31">
            <v>5600</v>
          </cell>
          <cell r="X31">
            <v>5700</v>
          </cell>
          <cell r="Y31">
            <v>5900</v>
          </cell>
          <cell r="Z31">
            <v>6000</v>
          </cell>
          <cell r="AA31">
            <v>6100</v>
          </cell>
          <cell r="AB31">
            <v>6300</v>
          </cell>
          <cell r="AC31">
            <v>6400</v>
          </cell>
          <cell r="AD31">
            <v>6500</v>
          </cell>
          <cell r="AE31">
            <v>6600</v>
          </cell>
          <cell r="AF31">
            <v>6800</v>
          </cell>
          <cell r="AG31">
            <v>6900</v>
          </cell>
          <cell r="AH31">
            <v>7000</v>
          </cell>
          <cell r="AI31">
            <v>7200</v>
          </cell>
          <cell r="AJ31">
            <v>7300</v>
          </cell>
          <cell r="AK31">
            <v>7400</v>
          </cell>
          <cell r="AL31">
            <v>7600</v>
          </cell>
          <cell r="AM31">
            <v>7700</v>
          </cell>
          <cell r="AN31">
            <v>7800</v>
          </cell>
          <cell r="AO31">
            <v>7900</v>
          </cell>
          <cell r="AP31">
            <v>8100</v>
          </cell>
          <cell r="AQ31">
            <v>8200</v>
          </cell>
          <cell r="AR31">
            <v>8300</v>
          </cell>
          <cell r="AS31">
            <v>8500</v>
          </cell>
          <cell r="AT31">
            <v>8600</v>
          </cell>
          <cell r="AU31">
            <v>8700</v>
          </cell>
          <cell r="AV31">
            <v>8900</v>
          </cell>
          <cell r="AW31">
            <v>9000</v>
          </cell>
          <cell r="AX31">
            <v>9100</v>
          </cell>
          <cell r="AY31">
            <v>9200</v>
          </cell>
          <cell r="AZ31">
            <v>9400</v>
          </cell>
          <cell r="BA31">
            <v>9500</v>
          </cell>
          <cell r="BB31">
            <v>9600</v>
          </cell>
          <cell r="BC31">
            <v>9800</v>
          </cell>
          <cell r="BD31">
            <v>10000</v>
          </cell>
          <cell r="BE31">
            <v>10200</v>
          </cell>
          <cell r="BF31">
            <v>10400</v>
          </cell>
          <cell r="BG31">
            <v>10800</v>
          </cell>
          <cell r="BH31">
            <v>11000</v>
          </cell>
          <cell r="BI31">
            <v>11200</v>
          </cell>
          <cell r="BJ31">
            <v>11500</v>
          </cell>
          <cell r="BK31">
            <v>11800</v>
          </cell>
          <cell r="BL31">
            <v>12000</v>
          </cell>
          <cell r="BM31">
            <v>12200</v>
          </cell>
          <cell r="BN31">
            <v>12600</v>
          </cell>
          <cell r="BO31">
            <v>12800</v>
          </cell>
          <cell r="BP31">
            <v>13000</v>
          </cell>
          <cell r="BQ31">
            <v>13400</v>
          </cell>
          <cell r="BR31">
            <v>13600</v>
          </cell>
          <cell r="BS31">
            <v>13800</v>
          </cell>
          <cell r="BT31">
            <v>14100</v>
          </cell>
          <cell r="BU31">
            <v>14400</v>
          </cell>
          <cell r="BV31">
            <v>14600</v>
          </cell>
          <cell r="BW31">
            <v>14800</v>
          </cell>
          <cell r="BX31">
            <v>15200</v>
          </cell>
          <cell r="BY31">
            <v>15400</v>
          </cell>
          <cell r="BZ31">
            <v>15600</v>
          </cell>
          <cell r="CA31">
            <v>16000</v>
          </cell>
          <cell r="CB31">
            <v>16200</v>
          </cell>
          <cell r="CC31">
            <v>16400</v>
          </cell>
          <cell r="CD31">
            <v>16700</v>
          </cell>
          <cell r="CE31">
            <v>17000</v>
          </cell>
          <cell r="CF31">
            <v>17200</v>
          </cell>
          <cell r="CG31">
            <v>17400</v>
          </cell>
          <cell r="CH31">
            <v>17800</v>
          </cell>
          <cell r="CI31">
            <v>18000</v>
          </cell>
          <cell r="CJ31">
            <v>18200</v>
          </cell>
          <cell r="CK31">
            <v>18600</v>
          </cell>
          <cell r="CL31">
            <v>18800</v>
          </cell>
          <cell r="CM31">
            <v>19000</v>
          </cell>
          <cell r="CN31">
            <v>19300</v>
          </cell>
          <cell r="CO31">
            <v>19600</v>
          </cell>
          <cell r="CP31">
            <v>19800</v>
          </cell>
          <cell r="CQ31">
            <v>20000</v>
          </cell>
          <cell r="CR31">
            <v>20400</v>
          </cell>
          <cell r="CS31">
            <v>20600</v>
          </cell>
          <cell r="CT31">
            <v>20800</v>
          </cell>
          <cell r="CU31">
            <v>21200</v>
          </cell>
          <cell r="CV31">
            <v>21400</v>
          </cell>
          <cell r="CW31">
            <v>21600</v>
          </cell>
          <cell r="CX31">
            <v>21900</v>
          </cell>
          <cell r="CY31">
            <v>22200</v>
          </cell>
          <cell r="CZ31">
            <v>22400</v>
          </cell>
        </row>
        <row r="32">
          <cell r="E32">
            <v>1950</v>
          </cell>
          <cell r="F32">
            <v>2000</v>
          </cell>
          <cell r="G32">
            <v>2050</v>
          </cell>
          <cell r="H32">
            <v>2200</v>
          </cell>
          <cell r="I32">
            <v>2250</v>
          </cell>
          <cell r="J32">
            <v>2300</v>
          </cell>
          <cell r="K32">
            <v>2350</v>
          </cell>
          <cell r="L32">
            <v>2500</v>
          </cell>
          <cell r="M32">
            <v>2550</v>
          </cell>
          <cell r="N32">
            <v>2600</v>
          </cell>
          <cell r="O32">
            <v>2750</v>
          </cell>
          <cell r="P32">
            <v>2800</v>
          </cell>
          <cell r="Q32">
            <v>2850</v>
          </cell>
          <cell r="R32">
            <v>3000</v>
          </cell>
          <cell r="S32">
            <v>3050</v>
          </cell>
          <cell r="T32">
            <v>3100</v>
          </cell>
          <cell r="U32">
            <v>3150</v>
          </cell>
          <cell r="V32">
            <v>3300</v>
          </cell>
          <cell r="W32">
            <v>3350</v>
          </cell>
          <cell r="X32">
            <v>3400</v>
          </cell>
          <cell r="Y32">
            <v>3550</v>
          </cell>
          <cell r="Z32">
            <v>3600</v>
          </cell>
          <cell r="AA32">
            <v>3650</v>
          </cell>
          <cell r="AB32">
            <v>3800</v>
          </cell>
          <cell r="AC32">
            <v>3850</v>
          </cell>
          <cell r="AD32">
            <v>3900</v>
          </cell>
          <cell r="AE32">
            <v>3950</v>
          </cell>
          <cell r="AF32">
            <v>4100</v>
          </cell>
          <cell r="AG32">
            <v>4150</v>
          </cell>
          <cell r="AH32">
            <v>4200</v>
          </cell>
          <cell r="AI32">
            <v>4350</v>
          </cell>
          <cell r="AJ32">
            <v>4400</v>
          </cell>
          <cell r="AK32">
            <v>4450</v>
          </cell>
          <cell r="AL32">
            <v>4600</v>
          </cell>
          <cell r="AM32">
            <v>4650</v>
          </cell>
          <cell r="AN32">
            <v>4700</v>
          </cell>
          <cell r="AO32">
            <v>4750</v>
          </cell>
          <cell r="AP32">
            <v>4900</v>
          </cell>
          <cell r="AQ32">
            <v>4950</v>
          </cell>
          <cell r="AR32">
            <v>5000</v>
          </cell>
          <cell r="AS32">
            <v>5150</v>
          </cell>
          <cell r="AT32">
            <v>5200</v>
          </cell>
          <cell r="AU32">
            <v>5250</v>
          </cell>
          <cell r="AV32">
            <v>5400</v>
          </cell>
          <cell r="AW32">
            <v>5450</v>
          </cell>
          <cell r="AX32">
            <v>5500</v>
          </cell>
          <cell r="AY32">
            <v>5550</v>
          </cell>
          <cell r="AZ32">
            <v>5700</v>
          </cell>
          <cell r="BA32">
            <v>5750</v>
          </cell>
          <cell r="BB32">
            <v>5800</v>
          </cell>
        </row>
        <row r="33">
          <cell r="C33" t="str">
            <v>N</v>
          </cell>
          <cell r="D33">
            <v>2250</v>
          </cell>
          <cell r="E33">
            <v>3400</v>
          </cell>
          <cell r="F33">
            <v>3500</v>
          </cell>
          <cell r="G33">
            <v>3700</v>
          </cell>
          <cell r="H33">
            <v>3800</v>
          </cell>
          <cell r="I33">
            <v>3900</v>
          </cell>
          <cell r="J33">
            <v>4000</v>
          </cell>
          <cell r="K33">
            <v>4200</v>
          </cell>
          <cell r="L33">
            <v>4300</v>
          </cell>
          <cell r="M33">
            <v>4400</v>
          </cell>
          <cell r="N33">
            <v>4600</v>
          </cell>
          <cell r="O33">
            <v>4700</v>
          </cell>
          <cell r="P33">
            <v>4800</v>
          </cell>
          <cell r="Q33">
            <v>5000</v>
          </cell>
          <cell r="R33">
            <v>5100</v>
          </cell>
          <cell r="S33">
            <v>5200</v>
          </cell>
          <cell r="T33">
            <v>5300</v>
          </cell>
          <cell r="U33">
            <v>5500</v>
          </cell>
          <cell r="V33">
            <v>5600</v>
          </cell>
          <cell r="W33">
            <v>5700</v>
          </cell>
          <cell r="X33">
            <v>5900</v>
          </cell>
          <cell r="Y33">
            <v>6000</v>
          </cell>
          <cell r="Z33">
            <v>6100</v>
          </cell>
          <cell r="AA33">
            <v>6300</v>
          </cell>
          <cell r="AB33">
            <v>6400</v>
          </cell>
          <cell r="AC33">
            <v>6500</v>
          </cell>
          <cell r="AD33">
            <v>6600</v>
          </cell>
          <cell r="AE33">
            <v>6800</v>
          </cell>
          <cell r="AF33">
            <v>6900</v>
          </cell>
          <cell r="AG33">
            <v>7000</v>
          </cell>
          <cell r="AH33">
            <v>7200</v>
          </cell>
          <cell r="AI33">
            <v>7300</v>
          </cell>
          <cell r="AJ33">
            <v>7400</v>
          </cell>
          <cell r="AK33">
            <v>7600</v>
          </cell>
          <cell r="AL33">
            <v>7700</v>
          </cell>
          <cell r="AM33">
            <v>7800</v>
          </cell>
          <cell r="AN33">
            <v>7900</v>
          </cell>
          <cell r="AO33">
            <v>8100</v>
          </cell>
          <cell r="AP33">
            <v>8200</v>
          </cell>
          <cell r="AQ33">
            <v>8300</v>
          </cell>
          <cell r="AR33">
            <v>8500</v>
          </cell>
          <cell r="AS33">
            <v>8600</v>
          </cell>
          <cell r="AT33">
            <v>8700</v>
          </cell>
          <cell r="AU33">
            <v>8900</v>
          </cell>
          <cell r="AV33">
            <v>9000</v>
          </cell>
          <cell r="AW33">
            <v>9100</v>
          </cell>
          <cell r="AX33">
            <v>9200</v>
          </cell>
          <cell r="AY33">
            <v>9400</v>
          </cell>
          <cell r="AZ33">
            <v>9500</v>
          </cell>
          <cell r="BA33">
            <v>9600</v>
          </cell>
          <cell r="BB33">
            <v>9800</v>
          </cell>
          <cell r="BC33">
            <v>9900</v>
          </cell>
          <cell r="BD33">
            <v>10100</v>
          </cell>
          <cell r="BE33">
            <v>10300</v>
          </cell>
          <cell r="BF33">
            <v>10600</v>
          </cell>
          <cell r="BG33">
            <v>10900</v>
          </cell>
          <cell r="BH33">
            <v>11100</v>
          </cell>
          <cell r="BI33">
            <v>11300</v>
          </cell>
          <cell r="BJ33">
            <v>11700</v>
          </cell>
          <cell r="BK33">
            <v>11900</v>
          </cell>
          <cell r="BL33">
            <v>12100</v>
          </cell>
          <cell r="BM33">
            <v>12400</v>
          </cell>
          <cell r="BN33">
            <v>12700</v>
          </cell>
          <cell r="BO33">
            <v>12900</v>
          </cell>
          <cell r="BP33">
            <v>13200</v>
          </cell>
          <cell r="BQ33">
            <v>13500</v>
          </cell>
          <cell r="BR33">
            <v>13700</v>
          </cell>
          <cell r="BS33">
            <v>13900</v>
          </cell>
          <cell r="BT33">
            <v>14300</v>
          </cell>
          <cell r="BU33">
            <v>14500</v>
          </cell>
          <cell r="BV33">
            <v>14700</v>
          </cell>
          <cell r="BW33">
            <v>15000</v>
          </cell>
          <cell r="BX33">
            <v>15300</v>
          </cell>
          <cell r="BY33">
            <v>15500</v>
          </cell>
          <cell r="BZ33">
            <v>15800</v>
          </cell>
          <cell r="CA33">
            <v>16100</v>
          </cell>
          <cell r="CB33">
            <v>16300</v>
          </cell>
          <cell r="CC33">
            <v>16500</v>
          </cell>
          <cell r="CD33">
            <v>16900</v>
          </cell>
          <cell r="CE33">
            <v>17100</v>
          </cell>
          <cell r="CF33">
            <v>17300</v>
          </cell>
          <cell r="CG33">
            <v>17600</v>
          </cell>
          <cell r="CH33">
            <v>17900</v>
          </cell>
          <cell r="CI33">
            <v>18100</v>
          </cell>
          <cell r="CJ33">
            <v>18400</v>
          </cell>
          <cell r="CK33">
            <v>18700</v>
          </cell>
          <cell r="CL33">
            <v>18900</v>
          </cell>
          <cell r="CM33">
            <v>19100</v>
          </cell>
          <cell r="CN33">
            <v>19500</v>
          </cell>
          <cell r="CO33">
            <v>19700</v>
          </cell>
          <cell r="CP33">
            <v>19900</v>
          </cell>
          <cell r="CQ33">
            <v>20200</v>
          </cell>
          <cell r="CR33">
            <v>20500</v>
          </cell>
          <cell r="CS33">
            <v>20700</v>
          </cell>
          <cell r="CT33">
            <v>21000</v>
          </cell>
          <cell r="CU33">
            <v>21300</v>
          </cell>
          <cell r="CV33">
            <v>21500</v>
          </cell>
          <cell r="CW33">
            <v>21700</v>
          </cell>
          <cell r="CX33">
            <v>22100</v>
          </cell>
          <cell r="CY33">
            <v>22300</v>
          </cell>
          <cell r="CZ33">
            <v>22500</v>
          </cell>
        </row>
        <row r="34">
          <cell r="E34">
            <v>2050</v>
          </cell>
          <cell r="F34">
            <v>2100</v>
          </cell>
          <cell r="G34">
            <v>2250</v>
          </cell>
          <cell r="H34">
            <v>2300</v>
          </cell>
          <cell r="I34">
            <v>2350</v>
          </cell>
          <cell r="J34">
            <v>2400</v>
          </cell>
          <cell r="K34">
            <v>2550</v>
          </cell>
          <cell r="L34">
            <v>2600</v>
          </cell>
          <cell r="M34">
            <v>2650</v>
          </cell>
          <cell r="N34">
            <v>2800</v>
          </cell>
          <cell r="O34">
            <v>2850</v>
          </cell>
          <cell r="P34">
            <v>2900</v>
          </cell>
          <cell r="Q34">
            <v>3050</v>
          </cell>
          <cell r="R34">
            <v>3100</v>
          </cell>
          <cell r="S34">
            <v>3150</v>
          </cell>
          <cell r="T34">
            <v>3200</v>
          </cell>
          <cell r="U34">
            <v>3350</v>
          </cell>
          <cell r="V34">
            <v>3400</v>
          </cell>
          <cell r="W34">
            <v>3450</v>
          </cell>
          <cell r="X34">
            <v>3600</v>
          </cell>
          <cell r="Y34">
            <v>3650</v>
          </cell>
          <cell r="Z34">
            <v>3700</v>
          </cell>
          <cell r="AA34">
            <v>3850</v>
          </cell>
          <cell r="AB34">
            <v>3900</v>
          </cell>
          <cell r="AC34">
            <v>3950</v>
          </cell>
          <cell r="AD34">
            <v>4000</v>
          </cell>
          <cell r="AE34">
            <v>4150</v>
          </cell>
          <cell r="AF34">
            <v>4200</v>
          </cell>
          <cell r="AG34">
            <v>4250</v>
          </cell>
          <cell r="AH34">
            <v>4400</v>
          </cell>
          <cell r="AI34">
            <v>4450</v>
          </cell>
          <cell r="AJ34">
            <v>4500</v>
          </cell>
          <cell r="AK34">
            <v>4650</v>
          </cell>
          <cell r="AL34">
            <v>4700</v>
          </cell>
          <cell r="AM34">
            <v>4750</v>
          </cell>
          <cell r="AN34">
            <v>4800</v>
          </cell>
          <cell r="AO34">
            <v>4950</v>
          </cell>
          <cell r="AP34">
            <v>5000</v>
          </cell>
          <cell r="AQ34">
            <v>5050</v>
          </cell>
          <cell r="AR34">
            <v>5200</v>
          </cell>
          <cell r="AS34">
            <v>5250</v>
          </cell>
          <cell r="AT34">
            <v>5300</v>
          </cell>
          <cell r="AU34">
            <v>5450</v>
          </cell>
          <cell r="AV34">
            <v>5500</v>
          </cell>
          <cell r="AW34">
            <v>5550</v>
          </cell>
          <cell r="AX34">
            <v>5600</v>
          </cell>
          <cell r="AY34">
            <v>5750</v>
          </cell>
          <cell r="AZ34">
            <v>5800</v>
          </cell>
          <cell r="BA34">
            <v>5850</v>
          </cell>
          <cell r="BB34">
            <v>6000</v>
          </cell>
        </row>
        <row r="35">
          <cell r="C35" t="str">
            <v>O</v>
          </cell>
          <cell r="D35">
            <v>2380</v>
          </cell>
          <cell r="E35">
            <v>3500</v>
          </cell>
          <cell r="F35">
            <v>3700</v>
          </cell>
          <cell r="G35">
            <v>3800</v>
          </cell>
          <cell r="H35">
            <v>3900</v>
          </cell>
          <cell r="I35">
            <v>4000</v>
          </cell>
          <cell r="J35">
            <v>4200</v>
          </cell>
          <cell r="K35">
            <v>4300</v>
          </cell>
          <cell r="L35">
            <v>4400</v>
          </cell>
          <cell r="M35">
            <v>4600</v>
          </cell>
          <cell r="N35">
            <v>4700</v>
          </cell>
          <cell r="O35">
            <v>4800</v>
          </cell>
          <cell r="P35">
            <v>5000</v>
          </cell>
          <cell r="Q35">
            <v>5100</v>
          </cell>
          <cell r="R35">
            <v>5200</v>
          </cell>
          <cell r="S35">
            <v>5300</v>
          </cell>
          <cell r="T35">
            <v>5500</v>
          </cell>
          <cell r="U35">
            <v>5600</v>
          </cell>
          <cell r="V35">
            <v>5700</v>
          </cell>
          <cell r="W35">
            <v>5900</v>
          </cell>
          <cell r="X35">
            <v>6000</v>
          </cell>
          <cell r="Y35">
            <v>6100</v>
          </cell>
          <cell r="Z35">
            <v>6300</v>
          </cell>
          <cell r="AA35">
            <v>6400</v>
          </cell>
          <cell r="AB35">
            <v>6500</v>
          </cell>
          <cell r="AC35">
            <v>6600</v>
          </cell>
          <cell r="AD35">
            <v>6800</v>
          </cell>
          <cell r="AE35">
            <v>6900</v>
          </cell>
          <cell r="AF35">
            <v>7000</v>
          </cell>
          <cell r="AG35">
            <v>7200</v>
          </cell>
          <cell r="AH35">
            <v>7300</v>
          </cell>
          <cell r="AI35">
            <v>7400</v>
          </cell>
          <cell r="AJ35">
            <v>7600</v>
          </cell>
          <cell r="AK35">
            <v>7700</v>
          </cell>
          <cell r="AL35">
            <v>7800</v>
          </cell>
          <cell r="AM35">
            <v>7900</v>
          </cell>
          <cell r="AN35">
            <v>8100</v>
          </cell>
          <cell r="AO35">
            <v>8200</v>
          </cell>
          <cell r="AP35">
            <v>8300</v>
          </cell>
          <cell r="AQ35">
            <v>8500</v>
          </cell>
          <cell r="AR35">
            <v>8600</v>
          </cell>
          <cell r="AS35">
            <v>8700</v>
          </cell>
          <cell r="AT35">
            <v>8900</v>
          </cell>
          <cell r="AU35">
            <v>9000</v>
          </cell>
          <cell r="AV35">
            <v>9100</v>
          </cell>
          <cell r="AW35">
            <v>9200</v>
          </cell>
          <cell r="AX35">
            <v>9400</v>
          </cell>
          <cell r="AY35">
            <v>9500</v>
          </cell>
          <cell r="AZ35">
            <v>9600</v>
          </cell>
          <cell r="BA35">
            <v>9800</v>
          </cell>
          <cell r="BB35">
            <v>9900</v>
          </cell>
          <cell r="BC35">
            <v>10000</v>
          </cell>
          <cell r="BD35">
            <v>10200</v>
          </cell>
          <cell r="BE35">
            <v>10500</v>
          </cell>
          <cell r="BF35">
            <v>10700</v>
          </cell>
          <cell r="BG35">
            <v>11000</v>
          </cell>
          <cell r="BH35">
            <v>11200</v>
          </cell>
          <cell r="BI35">
            <v>11500</v>
          </cell>
          <cell r="BJ35">
            <v>11800</v>
          </cell>
          <cell r="BK35">
            <v>12000</v>
          </cell>
          <cell r="BL35">
            <v>12300</v>
          </cell>
          <cell r="BM35">
            <v>12500</v>
          </cell>
          <cell r="BN35">
            <v>12800</v>
          </cell>
          <cell r="BO35">
            <v>13100</v>
          </cell>
          <cell r="BP35">
            <v>13300</v>
          </cell>
          <cell r="BQ35">
            <v>13600</v>
          </cell>
          <cell r="BR35">
            <v>13800</v>
          </cell>
          <cell r="BS35">
            <v>14100</v>
          </cell>
          <cell r="BT35">
            <v>14400</v>
          </cell>
          <cell r="BU35">
            <v>14600</v>
          </cell>
          <cell r="BV35">
            <v>14900</v>
          </cell>
          <cell r="BW35">
            <v>15100</v>
          </cell>
          <cell r="BX35">
            <v>15400</v>
          </cell>
          <cell r="BY35">
            <v>15700</v>
          </cell>
          <cell r="BZ35">
            <v>15900</v>
          </cell>
          <cell r="CA35">
            <v>16200</v>
          </cell>
          <cell r="CB35">
            <v>16400</v>
          </cell>
          <cell r="CC35">
            <v>16700</v>
          </cell>
          <cell r="CD35">
            <v>17000</v>
          </cell>
          <cell r="CE35">
            <v>17200</v>
          </cell>
          <cell r="CF35">
            <v>17500</v>
          </cell>
          <cell r="CG35">
            <v>17700</v>
          </cell>
          <cell r="CH35">
            <v>18000</v>
          </cell>
          <cell r="CI35">
            <v>18300</v>
          </cell>
          <cell r="CJ35">
            <v>18500</v>
          </cell>
          <cell r="CK35">
            <v>18800</v>
          </cell>
          <cell r="CL35">
            <v>19000</v>
          </cell>
          <cell r="CM35">
            <v>19300</v>
          </cell>
          <cell r="CN35">
            <v>19600</v>
          </cell>
          <cell r="CO35">
            <v>19800</v>
          </cell>
          <cell r="CP35">
            <v>20100</v>
          </cell>
          <cell r="CQ35">
            <v>20300</v>
          </cell>
          <cell r="CR35">
            <v>20600</v>
          </cell>
          <cell r="CS35">
            <v>20900</v>
          </cell>
          <cell r="CT35">
            <v>21100</v>
          </cell>
          <cell r="CU35">
            <v>21400</v>
          </cell>
          <cell r="CV35">
            <v>21600</v>
          </cell>
          <cell r="CW35">
            <v>21900</v>
          </cell>
          <cell r="CX35">
            <v>22200</v>
          </cell>
          <cell r="CY35">
            <v>22400</v>
          </cell>
          <cell r="CZ35">
            <v>22700</v>
          </cell>
        </row>
        <row r="36">
          <cell r="E36">
            <v>2150</v>
          </cell>
          <cell r="F36">
            <v>2300</v>
          </cell>
          <cell r="G36">
            <v>2350</v>
          </cell>
          <cell r="H36">
            <v>2400</v>
          </cell>
          <cell r="I36">
            <v>2450</v>
          </cell>
          <cell r="J36">
            <v>2600</v>
          </cell>
          <cell r="K36">
            <v>2650</v>
          </cell>
          <cell r="L36">
            <v>2700</v>
          </cell>
          <cell r="M36">
            <v>2850</v>
          </cell>
          <cell r="N36">
            <v>2900</v>
          </cell>
          <cell r="O36">
            <v>2950</v>
          </cell>
          <cell r="P36">
            <v>3100</v>
          </cell>
          <cell r="Q36">
            <v>3150</v>
          </cell>
          <cell r="R36">
            <v>3200</v>
          </cell>
          <cell r="S36">
            <v>3250</v>
          </cell>
          <cell r="T36">
            <v>3400</v>
          </cell>
          <cell r="U36">
            <v>3450</v>
          </cell>
          <cell r="V36">
            <v>3500</v>
          </cell>
          <cell r="W36">
            <v>3650</v>
          </cell>
          <cell r="X36">
            <v>3700</v>
          </cell>
          <cell r="Y36">
            <v>3750</v>
          </cell>
          <cell r="Z36">
            <v>3900</v>
          </cell>
          <cell r="AA36">
            <v>3950</v>
          </cell>
          <cell r="AB36">
            <v>4000</v>
          </cell>
          <cell r="AC36">
            <v>4050</v>
          </cell>
          <cell r="AD36">
            <v>4200</v>
          </cell>
          <cell r="AE36">
            <v>4250</v>
          </cell>
          <cell r="AF36">
            <v>4300</v>
          </cell>
          <cell r="AG36">
            <v>4450</v>
          </cell>
          <cell r="AH36">
            <v>4500</v>
          </cell>
          <cell r="AI36">
            <v>4550</v>
          </cell>
          <cell r="AJ36">
            <v>4700</v>
          </cell>
          <cell r="AK36">
            <v>4750</v>
          </cell>
          <cell r="AL36">
            <v>4800</v>
          </cell>
          <cell r="AM36">
            <v>4850</v>
          </cell>
          <cell r="AN36">
            <v>5000</v>
          </cell>
          <cell r="AO36">
            <v>5050</v>
          </cell>
          <cell r="AP36">
            <v>5100</v>
          </cell>
          <cell r="AQ36">
            <v>5250</v>
          </cell>
          <cell r="AR36">
            <v>5300</v>
          </cell>
          <cell r="AS36">
            <v>5350</v>
          </cell>
          <cell r="AT36">
            <v>5500</v>
          </cell>
          <cell r="AU36">
            <v>5550</v>
          </cell>
          <cell r="AV36">
            <v>5600</v>
          </cell>
          <cell r="AW36">
            <v>5650</v>
          </cell>
          <cell r="AX36">
            <v>5800</v>
          </cell>
          <cell r="AY36">
            <v>5850</v>
          </cell>
          <cell r="AZ36">
            <v>5900</v>
          </cell>
          <cell r="BA36">
            <v>6050</v>
          </cell>
          <cell r="BB36">
            <v>6100</v>
          </cell>
        </row>
        <row r="37">
          <cell r="C37" t="str">
            <v>P</v>
          </cell>
          <cell r="D37">
            <v>2510</v>
          </cell>
          <cell r="E37">
            <v>3700</v>
          </cell>
          <cell r="F37">
            <v>3800</v>
          </cell>
          <cell r="G37">
            <v>3900</v>
          </cell>
          <cell r="H37">
            <v>4000</v>
          </cell>
          <cell r="I37">
            <v>4200</v>
          </cell>
          <cell r="J37">
            <v>4300</v>
          </cell>
          <cell r="K37">
            <v>4400</v>
          </cell>
          <cell r="L37">
            <v>4600</v>
          </cell>
          <cell r="M37">
            <v>4700</v>
          </cell>
          <cell r="N37">
            <v>4800</v>
          </cell>
          <cell r="O37">
            <v>5000</v>
          </cell>
          <cell r="P37">
            <v>5100</v>
          </cell>
          <cell r="Q37">
            <v>5200</v>
          </cell>
          <cell r="R37">
            <v>5300</v>
          </cell>
          <cell r="S37">
            <v>5500</v>
          </cell>
          <cell r="T37">
            <v>5600</v>
          </cell>
          <cell r="U37">
            <v>5700</v>
          </cell>
          <cell r="V37">
            <v>5900</v>
          </cell>
          <cell r="W37">
            <v>6000</v>
          </cell>
          <cell r="X37">
            <v>6100</v>
          </cell>
          <cell r="Y37">
            <v>6300</v>
          </cell>
          <cell r="Z37">
            <v>6400</v>
          </cell>
          <cell r="AA37">
            <v>6500</v>
          </cell>
          <cell r="AB37">
            <v>6600</v>
          </cell>
          <cell r="AC37">
            <v>6800</v>
          </cell>
          <cell r="AD37">
            <v>6900</v>
          </cell>
          <cell r="AE37">
            <v>7000</v>
          </cell>
          <cell r="AF37">
            <v>7200</v>
          </cell>
          <cell r="AG37">
            <v>7300</v>
          </cell>
          <cell r="AH37">
            <v>7400</v>
          </cell>
          <cell r="AI37">
            <v>7600</v>
          </cell>
          <cell r="AJ37">
            <v>7700</v>
          </cell>
          <cell r="AK37">
            <v>7800</v>
          </cell>
          <cell r="AL37">
            <v>7900</v>
          </cell>
          <cell r="AM37">
            <v>8100</v>
          </cell>
          <cell r="AN37">
            <v>8200</v>
          </cell>
          <cell r="AO37">
            <v>8300</v>
          </cell>
          <cell r="AP37">
            <v>8500</v>
          </cell>
          <cell r="AQ37">
            <v>8600</v>
          </cell>
          <cell r="AR37">
            <v>8700</v>
          </cell>
          <cell r="AS37">
            <v>8900</v>
          </cell>
          <cell r="AT37">
            <v>9000</v>
          </cell>
          <cell r="AU37">
            <v>9100</v>
          </cell>
          <cell r="AV37">
            <v>9200</v>
          </cell>
          <cell r="AW37">
            <v>9400</v>
          </cell>
          <cell r="AX37">
            <v>9500</v>
          </cell>
          <cell r="AY37">
            <v>9600</v>
          </cell>
          <cell r="AZ37">
            <v>9800</v>
          </cell>
          <cell r="BA37">
            <v>9900</v>
          </cell>
          <cell r="BB37">
            <v>10000</v>
          </cell>
          <cell r="BC37">
            <v>10200</v>
          </cell>
          <cell r="BD37">
            <v>10400</v>
          </cell>
          <cell r="BE37">
            <v>10600</v>
          </cell>
          <cell r="BF37">
            <v>10800</v>
          </cell>
          <cell r="BG37">
            <v>11100</v>
          </cell>
          <cell r="BH37">
            <v>11400</v>
          </cell>
          <cell r="BI37">
            <v>11600</v>
          </cell>
          <cell r="BJ37">
            <v>11900</v>
          </cell>
          <cell r="BK37">
            <v>12200</v>
          </cell>
          <cell r="BL37">
            <v>12400</v>
          </cell>
          <cell r="BM37">
            <v>12600</v>
          </cell>
          <cell r="BN37">
            <v>13000</v>
          </cell>
          <cell r="BO37">
            <v>13200</v>
          </cell>
          <cell r="BP37">
            <v>13400</v>
          </cell>
          <cell r="BQ37">
            <v>13700</v>
          </cell>
          <cell r="BR37">
            <v>14000</v>
          </cell>
          <cell r="BS37">
            <v>14200</v>
          </cell>
          <cell r="BT37">
            <v>14500</v>
          </cell>
          <cell r="BU37">
            <v>14800</v>
          </cell>
          <cell r="BV37">
            <v>15000</v>
          </cell>
          <cell r="BW37">
            <v>15200</v>
          </cell>
          <cell r="BX37">
            <v>15600</v>
          </cell>
          <cell r="BY37">
            <v>15800</v>
          </cell>
          <cell r="BZ37">
            <v>16000</v>
          </cell>
          <cell r="CA37">
            <v>16300</v>
          </cell>
          <cell r="CB37">
            <v>16600</v>
          </cell>
          <cell r="CC37">
            <v>16800</v>
          </cell>
          <cell r="CD37">
            <v>17100</v>
          </cell>
          <cell r="CE37">
            <v>17400</v>
          </cell>
          <cell r="CF37">
            <v>17600</v>
          </cell>
          <cell r="CG37">
            <v>17800</v>
          </cell>
          <cell r="CH37">
            <v>18200</v>
          </cell>
          <cell r="CI37">
            <v>18400</v>
          </cell>
          <cell r="CJ37">
            <v>18600</v>
          </cell>
          <cell r="CK37">
            <v>18900</v>
          </cell>
          <cell r="CL37">
            <v>19200</v>
          </cell>
          <cell r="CM37">
            <v>19400</v>
          </cell>
          <cell r="CN37">
            <v>19700</v>
          </cell>
          <cell r="CO37">
            <v>20000</v>
          </cell>
          <cell r="CP37">
            <v>20200</v>
          </cell>
          <cell r="CQ37">
            <v>20400</v>
          </cell>
          <cell r="CR37">
            <v>20800</v>
          </cell>
          <cell r="CS37">
            <v>21000</v>
          </cell>
          <cell r="CT37">
            <v>21200</v>
          </cell>
          <cell r="CU37">
            <v>21500</v>
          </cell>
          <cell r="CV37">
            <v>21800</v>
          </cell>
          <cell r="CW37">
            <v>22000</v>
          </cell>
          <cell r="CX37">
            <v>22300</v>
          </cell>
          <cell r="CY37">
            <v>22600</v>
          </cell>
          <cell r="CZ37">
            <v>22800</v>
          </cell>
        </row>
        <row r="38">
          <cell r="E38">
            <v>2350</v>
          </cell>
          <cell r="F38">
            <v>2400</v>
          </cell>
          <cell r="G38">
            <v>2450</v>
          </cell>
          <cell r="H38">
            <v>2500</v>
          </cell>
          <cell r="I38">
            <v>2650</v>
          </cell>
          <cell r="J38">
            <v>2700</v>
          </cell>
          <cell r="K38">
            <v>2750</v>
          </cell>
          <cell r="L38">
            <v>2900</v>
          </cell>
          <cell r="M38">
            <v>2950</v>
          </cell>
          <cell r="N38">
            <v>3000</v>
          </cell>
          <cell r="O38">
            <v>3150</v>
          </cell>
          <cell r="P38">
            <v>3200</v>
          </cell>
          <cell r="Q38">
            <v>3250</v>
          </cell>
          <cell r="R38">
            <v>3300</v>
          </cell>
          <cell r="S38">
            <v>3450</v>
          </cell>
          <cell r="T38">
            <v>3500</v>
          </cell>
          <cell r="U38">
            <v>3550</v>
          </cell>
          <cell r="V38">
            <v>3700</v>
          </cell>
          <cell r="W38">
            <v>3750</v>
          </cell>
          <cell r="X38">
            <v>3800</v>
          </cell>
          <cell r="Y38">
            <v>3950</v>
          </cell>
          <cell r="Z38">
            <v>4000</v>
          </cell>
          <cell r="AA38">
            <v>4050</v>
          </cell>
          <cell r="AB38">
            <v>4100</v>
          </cell>
          <cell r="AC38">
            <v>4250</v>
          </cell>
          <cell r="AD38">
            <v>4300</v>
          </cell>
          <cell r="AE38">
            <v>4350</v>
          </cell>
          <cell r="AF38">
            <v>4500</v>
          </cell>
          <cell r="AG38">
            <v>4550</v>
          </cell>
          <cell r="AH38">
            <v>4600</v>
          </cell>
          <cell r="AI38">
            <v>4750</v>
          </cell>
          <cell r="AJ38">
            <v>4800</v>
          </cell>
          <cell r="AK38">
            <v>4850</v>
          </cell>
          <cell r="AL38">
            <v>4900</v>
          </cell>
          <cell r="AM38">
            <v>5050</v>
          </cell>
          <cell r="AN38">
            <v>5100</v>
          </cell>
          <cell r="AO38">
            <v>5150</v>
          </cell>
          <cell r="AP38">
            <v>5300</v>
          </cell>
          <cell r="AQ38">
            <v>5350</v>
          </cell>
          <cell r="AR38">
            <v>5400</v>
          </cell>
          <cell r="AS38">
            <v>5550</v>
          </cell>
          <cell r="AT38">
            <v>5600</v>
          </cell>
          <cell r="AU38">
            <v>5650</v>
          </cell>
          <cell r="AV38">
            <v>5700</v>
          </cell>
          <cell r="AW38">
            <v>5850</v>
          </cell>
          <cell r="AX38">
            <v>5900</v>
          </cell>
          <cell r="AY38">
            <v>5950</v>
          </cell>
          <cell r="AZ38">
            <v>6100</v>
          </cell>
          <cell r="BA38">
            <v>6150</v>
          </cell>
          <cell r="BB38">
            <v>6200</v>
          </cell>
        </row>
        <row r="39">
          <cell r="C39" t="str">
            <v>Q</v>
          </cell>
          <cell r="D39">
            <v>2640</v>
          </cell>
          <cell r="E39">
            <v>3800</v>
          </cell>
          <cell r="F39">
            <v>3900</v>
          </cell>
          <cell r="G39">
            <v>4000</v>
          </cell>
          <cell r="H39">
            <v>4200</v>
          </cell>
          <cell r="I39">
            <v>4300</v>
          </cell>
          <cell r="J39">
            <v>4400</v>
          </cell>
          <cell r="K39">
            <v>4600</v>
          </cell>
          <cell r="L39">
            <v>4700</v>
          </cell>
          <cell r="M39">
            <v>4800</v>
          </cell>
          <cell r="N39">
            <v>5000</v>
          </cell>
          <cell r="O39">
            <v>5100</v>
          </cell>
          <cell r="P39">
            <v>5200</v>
          </cell>
          <cell r="Q39">
            <v>5300</v>
          </cell>
          <cell r="R39">
            <v>5500</v>
          </cell>
          <cell r="S39">
            <v>5600</v>
          </cell>
          <cell r="T39">
            <v>5700</v>
          </cell>
          <cell r="U39">
            <v>5900</v>
          </cell>
          <cell r="V39">
            <v>6000</v>
          </cell>
          <cell r="W39">
            <v>6100</v>
          </cell>
          <cell r="X39">
            <v>6300</v>
          </cell>
          <cell r="Y39">
            <v>6400</v>
          </cell>
          <cell r="Z39">
            <v>6500</v>
          </cell>
          <cell r="AA39">
            <v>6600</v>
          </cell>
          <cell r="AB39">
            <v>6800</v>
          </cell>
          <cell r="AC39">
            <v>6900</v>
          </cell>
          <cell r="AD39">
            <v>7000</v>
          </cell>
          <cell r="AE39">
            <v>7200</v>
          </cell>
          <cell r="AF39">
            <v>7300</v>
          </cell>
          <cell r="AG39">
            <v>7400</v>
          </cell>
          <cell r="AH39">
            <v>7600</v>
          </cell>
          <cell r="AI39">
            <v>7700</v>
          </cell>
          <cell r="AJ39">
            <v>7800</v>
          </cell>
          <cell r="AK39">
            <v>7900</v>
          </cell>
          <cell r="AL39">
            <v>8100</v>
          </cell>
          <cell r="AM39">
            <v>8200</v>
          </cell>
          <cell r="AN39">
            <v>8300</v>
          </cell>
          <cell r="AO39">
            <v>8500</v>
          </cell>
          <cell r="AP39">
            <v>8600</v>
          </cell>
          <cell r="AQ39">
            <v>8700</v>
          </cell>
          <cell r="AR39">
            <v>8900</v>
          </cell>
          <cell r="AS39">
            <v>9000</v>
          </cell>
          <cell r="AT39">
            <v>9100</v>
          </cell>
          <cell r="AU39">
            <v>9200</v>
          </cell>
          <cell r="AV39">
            <v>9400</v>
          </cell>
          <cell r="AW39">
            <v>9500</v>
          </cell>
          <cell r="AX39">
            <v>9600</v>
          </cell>
          <cell r="AY39">
            <v>9800</v>
          </cell>
          <cell r="AZ39">
            <v>9900</v>
          </cell>
          <cell r="BA39">
            <v>10000</v>
          </cell>
          <cell r="BB39">
            <v>10200</v>
          </cell>
          <cell r="BC39">
            <v>10300</v>
          </cell>
          <cell r="BD39">
            <v>10500</v>
          </cell>
          <cell r="BE39">
            <v>10700</v>
          </cell>
          <cell r="BF39">
            <v>10900</v>
          </cell>
          <cell r="BG39">
            <v>11300</v>
          </cell>
          <cell r="BH39">
            <v>11500</v>
          </cell>
          <cell r="BI39">
            <v>11700</v>
          </cell>
          <cell r="BJ39">
            <v>12100</v>
          </cell>
          <cell r="BK39">
            <v>12300</v>
          </cell>
          <cell r="BL39">
            <v>12500</v>
          </cell>
          <cell r="BM39">
            <v>12800</v>
          </cell>
          <cell r="BN39">
            <v>13100</v>
          </cell>
          <cell r="BO39">
            <v>13300</v>
          </cell>
          <cell r="BP39">
            <v>13500</v>
          </cell>
          <cell r="BQ39">
            <v>13900</v>
          </cell>
          <cell r="BR39">
            <v>14100</v>
          </cell>
          <cell r="BS39">
            <v>14300</v>
          </cell>
          <cell r="BT39">
            <v>14700</v>
          </cell>
          <cell r="BU39">
            <v>14900</v>
          </cell>
          <cell r="BV39">
            <v>15100</v>
          </cell>
          <cell r="BW39">
            <v>15400</v>
          </cell>
          <cell r="BX39">
            <v>15700</v>
          </cell>
          <cell r="BY39">
            <v>15900</v>
          </cell>
          <cell r="BZ39">
            <v>16100</v>
          </cell>
          <cell r="CA39">
            <v>16500</v>
          </cell>
          <cell r="CB39">
            <v>16700</v>
          </cell>
          <cell r="CC39">
            <v>16900</v>
          </cell>
          <cell r="CD39">
            <v>17300</v>
          </cell>
          <cell r="CE39">
            <v>17500</v>
          </cell>
          <cell r="CF39">
            <v>17700</v>
          </cell>
          <cell r="CG39">
            <v>18000</v>
          </cell>
          <cell r="CH39">
            <v>18300</v>
          </cell>
          <cell r="CI39">
            <v>18500</v>
          </cell>
          <cell r="CJ39">
            <v>18700</v>
          </cell>
          <cell r="CK39">
            <v>19100</v>
          </cell>
          <cell r="CL39">
            <v>19300</v>
          </cell>
          <cell r="CM39">
            <v>19500</v>
          </cell>
          <cell r="CN39">
            <v>19900</v>
          </cell>
          <cell r="CO39">
            <v>20100</v>
          </cell>
          <cell r="CP39">
            <v>20300</v>
          </cell>
          <cell r="CQ39">
            <v>20600</v>
          </cell>
          <cell r="CR39">
            <v>20900</v>
          </cell>
          <cell r="CS39">
            <v>21100</v>
          </cell>
          <cell r="CT39">
            <v>21300</v>
          </cell>
          <cell r="CU39">
            <v>21700</v>
          </cell>
          <cell r="CV39">
            <v>21900</v>
          </cell>
          <cell r="CW39">
            <v>22100</v>
          </cell>
          <cell r="CX39">
            <v>22500</v>
          </cell>
          <cell r="CY39">
            <v>22700</v>
          </cell>
          <cell r="CZ39">
            <v>22900</v>
          </cell>
        </row>
        <row r="40">
          <cell r="E40">
            <v>2450</v>
          </cell>
          <cell r="F40">
            <v>2500</v>
          </cell>
          <cell r="G40">
            <v>2550</v>
          </cell>
          <cell r="H40">
            <v>2700</v>
          </cell>
          <cell r="I40">
            <v>2750</v>
          </cell>
          <cell r="J40">
            <v>2800</v>
          </cell>
          <cell r="K40">
            <v>2950</v>
          </cell>
          <cell r="L40">
            <v>3000</v>
          </cell>
          <cell r="M40">
            <v>3050</v>
          </cell>
          <cell r="N40">
            <v>3200</v>
          </cell>
          <cell r="O40">
            <v>3250</v>
          </cell>
          <cell r="P40">
            <v>3300</v>
          </cell>
          <cell r="Q40">
            <v>3350</v>
          </cell>
          <cell r="R40">
            <v>3500</v>
          </cell>
          <cell r="S40">
            <v>3550</v>
          </cell>
          <cell r="T40">
            <v>3600</v>
          </cell>
          <cell r="U40">
            <v>3750</v>
          </cell>
          <cell r="V40">
            <v>3800</v>
          </cell>
          <cell r="W40">
            <v>3850</v>
          </cell>
          <cell r="X40">
            <v>4000</v>
          </cell>
          <cell r="Y40">
            <v>4050</v>
          </cell>
          <cell r="Z40">
            <v>4100</v>
          </cell>
          <cell r="AA40">
            <v>4150</v>
          </cell>
          <cell r="AB40">
            <v>4300</v>
          </cell>
          <cell r="AC40">
            <v>4350</v>
          </cell>
          <cell r="AD40">
            <v>4400</v>
          </cell>
          <cell r="AE40">
            <v>4550</v>
          </cell>
          <cell r="AF40">
            <v>4600</v>
          </cell>
          <cell r="AG40">
            <v>4650</v>
          </cell>
          <cell r="AH40">
            <v>4800</v>
          </cell>
          <cell r="AI40">
            <v>4850</v>
          </cell>
          <cell r="AJ40">
            <v>4900</v>
          </cell>
          <cell r="AK40">
            <v>4950</v>
          </cell>
          <cell r="AL40">
            <v>5100</v>
          </cell>
          <cell r="AM40">
            <v>5150</v>
          </cell>
          <cell r="AN40">
            <v>5200</v>
          </cell>
          <cell r="AO40">
            <v>5350</v>
          </cell>
          <cell r="AP40">
            <v>5400</v>
          </cell>
          <cell r="AQ40">
            <v>5450</v>
          </cell>
          <cell r="AR40">
            <v>5600</v>
          </cell>
          <cell r="AS40">
            <v>5650</v>
          </cell>
          <cell r="AT40">
            <v>5700</v>
          </cell>
          <cell r="AU40">
            <v>5750</v>
          </cell>
          <cell r="AV40">
            <v>5900</v>
          </cell>
          <cell r="AW40">
            <v>5950</v>
          </cell>
          <cell r="AX40">
            <v>6000</v>
          </cell>
          <cell r="AY40">
            <v>6150</v>
          </cell>
          <cell r="AZ40">
            <v>6200</v>
          </cell>
          <cell r="BA40">
            <v>6250</v>
          </cell>
          <cell r="BB40">
            <v>6400</v>
          </cell>
        </row>
        <row r="41">
          <cell r="C41" t="str">
            <v>R</v>
          </cell>
          <cell r="D41">
            <v>2770</v>
          </cell>
          <cell r="E41">
            <v>3900</v>
          </cell>
          <cell r="F41">
            <v>4000</v>
          </cell>
          <cell r="G41">
            <v>4200</v>
          </cell>
          <cell r="H41">
            <v>4300</v>
          </cell>
          <cell r="I41">
            <v>4400</v>
          </cell>
          <cell r="J41">
            <v>4600</v>
          </cell>
          <cell r="K41">
            <v>4700</v>
          </cell>
          <cell r="L41">
            <v>4800</v>
          </cell>
          <cell r="M41">
            <v>5000</v>
          </cell>
          <cell r="N41">
            <v>5100</v>
          </cell>
          <cell r="O41">
            <v>5200</v>
          </cell>
          <cell r="P41">
            <v>5300</v>
          </cell>
          <cell r="Q41">
            <v>5500</v>
          </cell>
          <cell r="R41">
            <v>5600</v>
          </cell>
          <cell r="S41">
            <v>5700</v>
          </cell>
          <cell r="T41">
            <v>5900</v>
          </cell>
          <cell r="U41">
            <v>6000</v>
          </cell>
          <cell r="V41">
            <v>6100</v>
          </cell>
          <cell r="W41">
            <v>6300</v>
          </cell>
          <cell r="X41">
            <v>6400</v>
          </cell>
          <cell r="Y41">
            <v>6500</v>
          </cell>
          <cell r="Z41">
            <v>6600</v>
          </cell>
          <cell r="AA41">
            <v>6800</v>
          </cell>
          <cell r="AB41">
            <v>6900</v>
          </cell>
          <cell r="AC41">
            <v>7000</v>
          </cell>
          <cell r="AD41">
            <v>7200</v>
          </cell>
          <cell r="AE41">
            <v>7300</v>
          </cell>
          <cell r="AF41">
            <v>7400</v>
          </cell>
          <cell r="AG41">
            <v>7600</v>
          </cell>
          <cell r="AH41">
            <v>7700</v>
          </cell>
          <cell r="AI41">
            <v>7800</v>
          </cell>
          <cell r="AJ41">
            <v>7900</v>
          </cell>
          <cell r="AK41">
            <v>8100</v>
          </cell>
          <cell r="AL41">
            <v>8200</v>
          </cell>
          <cell r="AM41">
            <v>8300</v>
          </cell>
          <cell r="AN41">
            <v>8500</v>
          </cell>
          <cell r="AO41">
            <v>8600</v>
          </cell>
          <cell r="AP41">
            <v>8700</v>
          </cell>
          <cell r="AQ41">
            <v>8900</v>
          </cell>
          <cell r="AR41">
            <v>9000</v>
          </cell>
          <cell r="AS41">
            <v>9100</v>
          </cell>
          <cell r="AT41">
            <v>9200</v>
          </cell>
          <cell r="AU41">
            <v>9400</v>
          </cell>
          <cell r="AV41">
            <v>9500</v>
          </cell>
          <cell r="AW41">
            <v>9600</v>
          </cell>
          <cell r="AX41">
            <v>9800</v>
          </cell>
          <cell r="AY41">
            <v>9900</v>
          </cell>
          <cell r="AZ41">
            <v>10000</v>
          </cell>
          <cell r="BA41">
            <v>10200</v>
          </cell>
          <cell r="BB41">
            <v>10300</v>
          </cell>
          <cell r="BC41">
            <v>10400</v>
          </cell>
          <cell r="BD41">
            <v>10600</v>
          </cell>
          <cell r="BE41">
            <v>10800</v>
          </cell>
          <cell r="BF41">
            <v>11100</v>
          </cell>
          <cell r="BG41">
            <v>11400</v>
          </cell>
          <cell r="BH41">
            <v>11600</v>
          </cell>
          <cell r="BI41">
            <v>11900</v>
          </cell>
          <cell r="BJ41">
            <v>12200</v>
          </cell>
          <cell r="BK41">
            <v>12400</v>
          </cell>
          <cell r="BL41">
            <v>12700</v>
          </cell>
          <cell r="BM41">
            <v>12900</v>
          </cell>
          <cell r="BN41">
            <v>13200</v>
          </cell>
          <cell r="BO41">
            <v>13400</v>
          </cell>
          <cell r="BP41">
            <v>13700</v>
          </cell>
          <cell r="BQ41">
            <v>14000</v>
          </cell>
          <cell r="BR41">
            <v>14200</v>
          </cell>
          <cell r="BS41">
            <v>14500</v>
          </cell>
          <cell r="BT41">
            <v>14800</v>
          </cell>
          <cell r="BU41">
            <v>15000</v>
          </cell>
          <cell r="BV41">
            <v>15300</v>
          </cell>
          <cell r="BW41">
            <v>15500</v>
          </cell>
          <cell r="BX41">
            <v>15800</v>
          </cell>
          <cell r="BY41">
            <v>16000</v>
          </cell>
          <cell r="BZ41">
            <v>16300</v>
          </cell>
          <cell r="CA41">
            <v>16600</v>
          </cell>
          <cell r="CB41">
            <v>16800</v>
          </cell>
          <cell r="CC41">
            <v>17100</v>
          </cell>
          <cell r="CD41">
            <v>17400</v>
          </cell>
          <cell r="CE41">
            <v>17600</v>
          </cell>
          <cell r="CF41">
            <v>17900</v>
          </cell>
          <cell r="CG41">
            <v>18100</v>
          </cell>
          <cell r="CH41">
            <v>18400</v>
          </cell>
          <cell r="CI41">
            <v>18600</v>
          </cell>
          <cell r="CJ41">
            <v>18900</v>
          </cell>
          <cell r="CK41">
            <v>19200</v>
          </cell>
          <cell r="CL41">
            <v>19400</v>
          </cell>
          <cell r="CM41">
            <v>19700</v>
          </cell>
          <cell r="CN41">
            <v>20000</v>
          </cell>
          <cell r="CO41">
            <v>20200</v>
          </cell>
          <cell r="CP41">
            <v>20500</v>
          </cell>
          <cell r="CQ41">
            <v>20700</v>
          </cell>
          <cell r="CR41">
            <v>21000</v>
          </cell>
          <cell r="CS41">
            <v>21200</v>
          </cell>
          <cell r="CT41">
            <v>21500</v>
          </cell>
          <cell r="CU41">
            <v>21800</v>
          </cell>
          <cell r="CV41">
            <v>22000</v>
          </cell>
          <cell r="CW41">
            <v>22300</v>
          </cell>
          <cell r="CX41">
            <v>22600</v>
          </cell>
          <cell r="CY41">
            <v>22800</v>
          </cell>
          <cell r="CZ41">
            <v>23100</v>
          </cell>
        </row>
        <row r="42">
          <cell r="E42">
            <v>2550</v>
          </cell>
          <cell r="F42">
            <v>2600</v>
          </cell>
          <cell r="G42">
            <v>2750</v>
          </cell>
          <cell r="H42">
            <v>2800</v>
          </cell>
          <cell r="I42">
            <v>2850</v>
          </cell>
          <cell r="J42">
            <v>3000</v>
          </cell>
          <cell r="K42">
            <v>3050</v>
          </cell>
          <cell r="L42">
            <v>3100</v>
          </cell>
          <cell r="M42">
            <v>3250</v>
          </cell>
          <cell r="N42">
            <v>3300</v>
          </cell>
          <cell r="O42">
            <v>3350</v>
          </cell>
          <cell r="P42">
            <v>3400</v>
          </cell>
          <cell r="Q42">
            <v>3550</v>
          </cell>
          <cell r="R42">
            <v>3600</v>
          </cell>
          <cell r="S42">
            <v>3650</v>
          </cell>
          <cell r="T42">
            <v>3800</v>
          </cell>
          <cell r="U42">
            <v>3850</v>
          </cell>
          <cell r="V42">
            <v>3900</v>
          </cell>
          <cell r="W42">
            <v>4050</v>
          </cell>
          <cell r="X42">
            <v>4100</v>
          </cell>
          <cell r="Y42">
            <v>4150</v>
          </cell>
          <cell r="Z42">
            <v>4200</v>
          </cell>
          <cell r="AA42">
            <v>4350</v>
          </cell>
          <cell r="AB42">
            <v>4400</v>
          </cell>
          <cell r="AC42">
            <v>4450</v>
          </cell>
          <cell r="AD42">
            <v>4600</v>
          </cell>
          <cell r="AE42">
            <v>4650</v>
          </cell>
          <cell r="AF42">
            <v>4700</v>
          </cell>
          <cell r="AG42">
            <v>4850</v>
          </cell>
          <cell r="AH42">
            <v>4900</v>
          </cell>
          <cell r="AI42">
            <v>4950</v>
          </cell>
          <cell r="AJ42">
            <v>5000</v>
          </cell>
          <cell r="AK42">
            <v>5150</v>
          </cell>
          <cell r="AL42">
            <v>5200</v>
          </cell>
          <cell r="AM42">
            <v>5250</v>
          </cell>
          <cell r="AN42">
            <v>5400</v>
          </cell>
          <cell r="AO42">
            <v>5450</v>
          </cell>
          <cell r="AP42">
            <v>5500</v>
          </cell>
          <cell r="AQ42">
            <v>5650</v>
          </cell>
          <cell r="AR42">
            <v>5700</v>
          </cell>
          <cell r="AS42">
            <v>5750</v>
          </cell>
          <cell r="AT42">
            <v>5800</v>
          </cell>
          <cell r="AU42">
            <v>5950</v>
          </cell>
          <cell r="AV42">
            <v>6000</v>
          </cell>
          <cell r="AW42">
            <v>6050</v>
          </cell>
          <cell r="AX42">
            <v>6200</v>
          </cell>
          <cell r="AY42">
            <v>6250</v>
          </cell>
          <cell r="AZ42">
            <v>6300</v>
          </cell>
          <cell r="BA42">
            <v>6450</v>
          </cell>
          <cell r="BB42">
            <v>6500</v>
          </cell>
        </row>
        <row r="43">
          <cell r="C43" t="str">
            <v>S</v>
          </cell>
          <cell r="D43">
            <v>2900</v>
          </cell>
          <cell r="E43">
            <v>4000</v>
          </cell>
          <cell r="F43">
            <v>4200</v>
          </cell>
          <cell r="G43">
            <v>4300</v>
          </cell>
          <cell r="H43">
            <v>4400</v>
          </cell>
          <cell r="I43">
            <v>4600</v>
          </cell>
          <cell r="J43">
            <v>4700</v>
          </cell>
          <cell r="K43">
            <v>4800</v>
          </cell>
          <cell r="L43">
            <v>5000</v>
          </cell>
          <cell r="M43">
            <v>5100</v>
          </cell>
          <cell r="N43">
            <v>5200</v>
          </cell>
          <cell r="O43">
            <v>5300</v>
          </cell>
          <cell r="P43">
            <v>5500</v>
          </cell>
          <cell r="Q43">
            <v>5600</v>
          </cell>
          <cell r="R43">
            <v>5700</v>
          </cell>
          <cell r="S43">
            <v>5900</v>
          </cell>
          <cell r="T43">
            <v>6000</v>
          </cell>
          <cell r="U43">
            <v>6100</v>
          </cell>
          <cell r="V43">
            <v>6300</v>
          </cell>
          <cell r="W43">
            <v>6400</v>
          </cell>
          <cell r="X43">
            <v>6500</v>
          </cell>
          <cell r="Y43">
            <v>6600</v>
          </cell>
          <cell r="Z43">
            <v>6800</v>
          </cell>
          <cell r="AA43">
            <v>6900</v>
          </cell>
          <cell r="AB43">
            <v>7000</v>
          </cell>
          <cell r="AC43">
            <v>7200</v>
          </cell>
          <cell r="AD43">
            <v>7300</v>
          </cell>
          <cell r="AE43">
            <v>7400</v>
          </cell>
          <cell r="AF43">
            <v>7600</v>
          </cell>
          <cell r="AG43">
            <v>7700</v>
          </cell>
          <cell r="AH43">
            <v>7800</v>
          </cell>
          <cell r="AI43">
            <v>7900</v>
          </cell>
          <cell r="AJ43">
            <v>8100</v>
          </cell>
          <cell r="AK43">
            <v>8200</v>
          </cell>
          <cell r="AL43">
            <v>8300</v>
          </cell>
          <cell r="AM43">
            <v>8500</v>
          </cell>
          <cell r="AN43">
            <v>8600</v>
          </cell>
          <cell r="AO43">
            <v>8700</v>
          </cell>
          <cell r="AP43">
            <v>8900</v>
          </cell>
          <cell r="AQ43">
            <v>9000</v>
          </cell>
          <cell r="AR43">
            <v>9100</v>
          </cell>
          <cell r="AS43">
            <v>9200</v>
          </cell>
          <cell r="AT43">
            <v>9400</v>
          </cell>
          <cell r="AU43">
            <v>9500</v>
          </cell>
          <cell r="AV43">
            <v>9600</v>
          </cell>
          <cell r="AW43">
            <v>9800</v>
          </cell>
          <cell r="AX43">
            <v>9900</v>
          </cell>
          <cell r="AY43">
            <v>10000</v>
          </cell>
          <cell r="AZ43">
            <v>10200</v>
          </cell>
          <cell r="BA43">
            <v>10300</v>
          </cell>
          <cell r="BB43">
            <v>10400</v>
          </cell>
          <cell r="BC43">
            <v>10500</v>
          </cell>
          <cell r="BD43">
            <v>10700</v>
          </cell>
          <cell r="BE43">
            <v>11000</v>
          </cell>
          <cell r="BF43">
            <v>11200</v>
          </cell>
          <cell r="BG43">
            <v>11500</v>
          </cell>
          <cell r="BH43">
            <v>11800</v>
          </cell>
          <cell r="BI43">
            <v>12000</v>
          </cell>
          <cell r="BJ43">
            <v>12300</v>
          </cell>
          <cell r="BK43">
            <v>12600</v>
          </cell>
          <cell r="BL43">
            <v>12800</v>
          </cell>
          <cell r="BM43">
            <v>13000</v>
          </cell>
          <cell r="BN43">
            <v>13300</v>
          </cell>
          <cell r="BO43">
            <v>13600</v>
          </cell>
          <cell r="BP43">
            <v>13800</v>
          </cell>
          <cell r="BQ43">
            <v>14100</v>
          </cell>
          <cell r="BR43">
            <v>14400</v>
          </cell>
          <cell r="BS43">
            <v>14600</v>
          </cell>
          <cell r="BT43">
            <v>14900</v>
          </cell>
          <cell r="BU43">
            <v>15200</v>
          </cell>
          <cell r="BV43">
            <v>15400</v>
          </cell>
          <cell r="BW43">
            <v>15600</v>
          </cell>
          <cell r="BX43">
            <v>15900</v>
          </cell>
          <cell r="BY43">
            <v>16200</v>
          </cell>
          <cell r="BZ43">
            <v>16400</v>
          </cell>
          <cell r="CA43">
            <v>16700</v>
          </cell>
          <cell r="CB43">
            <v>17000</v>
          </cell>
          <cell r="CC43">
            <v>17200</v>
          </cell>
          <cell r="CD43">
            <v>17500</v>
          </cell>
          <cell r="CE43">
            <v>17800</v>
          </cell>
          <cell r="CF43">
            <v>18000</v>
          </cell>
          <cell r="CG43">
            <v>18200</v>
          </cell>
          <cell r="CH43">
            <v>18500</v>
          </cell>
          <cell r="CI43">
            <v>18800</v>
          </cell>
          <cell r="CJ43">
            <v>19000</v>
          </cell>
          <cell r="CK43">
            <v>19300</v>
          </cell>
          <cell r="CL43">
            <v>19600</v>
          </cell>
          <cell r="CM43">
            <v>19800</v>
          </cell>
          <cell r="CN43">
            <v>20100</v>
          </cell>
          <cell r="CO43">
            <v>20400</v>
          </cell>
          <cell r="CP43">
            <v>20600</v>
          </cell>
          <cell r="CQ43">
            <v>20800</v>
          </cell>
          <cell r="CR43">
            <v>21100</v>
          </cell>
          <cell r="CS43">
            <v>21400</v>
          </cell>
          <cell r="CT43">
            <v>21600</v>
          </cell>
          <cell r="CU43">
            <v>21900</v>
          </cell>
          <cell r="CV43">
            <v>22200</v>
          </cell>
          <cell r="CW43">
            <v>22400</v>
          </cell>
          <cell r="CX43">
            <v>22700</v>
          </cell>
          <cell r="CY43">
            <v>23000</v>
          </cell>
          <cell r="CZ43">
            <v>23200</v>
          </cell>
        </row>
        <row r="44">
          <cell r="E44">
            <v>2650</v>
          </cell>
          <cell r="F44">
            <v>2800</v>
          </cell>
          <cell r="G44">
            <v>2850</v>
          </cell>
          <cell r="H44">
            <v>2900</v>
          </cell>
          <cell r="I44">
            <v>3050</v>
          </cell>
          <cell r="J44">
            <v>3100</v>
          </cell>
          <cell r="K44">
            <v>3150</v>
          </cell>
          <cell r="L44">
            <v>3300</v>
          </cell>
          <cell r="M44">
            <v>3350</v>
          </cell>
          <cell r="N44">
            <v>3400</v>
          </cell>
          <cell r="O44">
            <v>3450</v>
          </cell>
          <cell r="P44">
            <v>3600</v>
          </cell>
          <cell r="Q44">
            <v>3650</v>
          </cell>
          <cell r="R44">
            <v>3700</v>
          </cell>
          <cell r="S44">
            <v>3850</v>
          </cell>
          <cell r="T44">
            <v>3900</v>
          </cell>
          <cell r="U44">
            <v>3950</v>
          </cell>
          <cell r="V44">
            <v>4100</v>
          </cell>
          <cell r="W44">
            <v>4150</v>
          </cell>
          <cell r="X44">
            <v>4200</v>
          </cell>
          <cell r="Y44">
            <v>4250</v>
          </cell>
          <cell r="Z44">
            <v>4400</v>
          </cell>
          <cell r="AA44">
            <v>4450</v>
          </cell>
          <cell r="AB44">
            <v>4500</v>
          </cell>
          <cell r="AC44">
            <v>4650</v>
          </cell>
          <cell r="AD44">
            <v>4700</v>
          </cell>
          <cell r="AE44">
            <v>4750</v>
          </cell>
          <cell r="AF44">
            <v>4900</v>
          </cell>
          <cell r="AG44">
            <v>4950</v>
          </cell>
          <cell r="AH44">
            <v>5000</v>
          </cell>
          <cell r="AI44">
            <v>5050</v>
          </cell>
          <cell r="AJ44">
            <v>5200</v>
          </cell>
          <cell r="AK44">
            <v>5250</v>
          </cell>
          <cell r="AL44">
            <v>5300</v>
          </cell>
          <cell r="AM44">
            <v>5450</v>
          </cell>
          <cell r="AN44">
            <v>5500</v>
          </cell>
          <cell r="AO44">
            <v>5550</v>
          </cell>
          <cell r="AP44">
            <v>5700</v>
          </cell>
          <cell r="AQ44">
            <v>5750</v>
          </cell>
          <cell r="AR44">
            <v>5800</v>
          </cell>
          <cell r="AS44">
            <v>5850</v>
          </cell>
          <cell r="AT44">
            <v>6000</v>
          </cell>
          <cell r="AU44">
            <v>6050</v>
          </cell>
          <cell r="AV44">
            <v>6100</v>
          </cell>
          <cell r="AW44">
            <v>6250</v>
          </cell>
          <cell r="AX44">
            <v>6300</v>
          </cell>
          <cell r="AY44">
            <v>6350</v>
          </cell>
          <cell r="AZ44">
            <v>6500</v>
          </cell>
          <cell r="BA44">
            <v>6550</v>
          </cell>
          <cell r="BB44">
            <v>6600</v>
          </cell>
        </row>
        <row r="45">
          <cell r="C45" t="str">
            <v>T</v>
          </cell>
          <cell r="D45">
            <v>3030</v>
          </cell>
          <cell r="E45">
            <v>4200</v>
          </cell>
          <cell r="F45">
            <v>4300</v>
          </cell>
          <cell r="G45">
            <v>4400</v>
          </cell>
          <cell r="H45">
            <v>4600</v>
          </cell>
          <cell r="I45">
            <v>4700</v>
          </cell>
          <cell r="J45">
            <v>4800</v>
          </cell>
          <cell r="K45">
            <v>5000</v>
          </cell>
          <cell r="L45">
            <v>5100</v>
          </cell>
          <cell r="M45">
            <v>5200</v>
          </cell>
          <cell r="N45">
            <v>5300</v>
          </cell>
          <cell r="O45">
            <v>5500</v>
          </cell>
          <cell r="P45">
            <v>5600</v>
          </cell>
          <cell r="Q45">
            <v>5700</v>
          </cell>
          <cell r="R45">
            <v>5900</v>
          </cell>
          <cell r="S45">
            <v>6000</v>
          </cell>
          <cell r="T45">
            <v>6100</v>
          </cell>
          <cell r="U45">
            <v>6300</v>
          </cell>
          <cell r="V45">
            <v>6400</v>
          </cell>
          <cell r="W45">
            <v>6500</v>
          </cell>
          <cell r="X45">
            <v>6600</v>
          </cell>
          <cell r="Y45">
            <v>6800</v>
          </cell>
          <cell r="Z45">
            <v>6900</v>
          </cell>
          <cell r="AA45">
            <v>7000</v>
          </cell>
          <cell r="AB45">
            <v>7200</v>
          </cell>
          <cell r="AC45">
            <v>7300</v>
          </cell>
          <cell r="AD45">
            <v>7400</v>
          </cell>
          <cell r="AE45">
            <v>7600</v>
          </cell>
          <cell r="AF45">
            <v>7700</v>
          </cell>
          <cell r="AG45">
            <v>7800</v>
          </cell>
          <cell r="AH45">
            <v>7900</v>
          </cell>
          <cell r="AI45">
            <v>8100</v>
          </cell>
          <cell r="AJ45">
            <v>8200</v>
          </cell>
          <cell r="AK45">
            <v>8300</v>
          </cell>
          <cell r="AL45">
            <v>8500</v>
          </cell>
          <cell r="AM45">
            <v>8600</v>
          </cell>
          <cell r="AN45">
            <v>8700</v>
          </cell>
          <cell r="AO45">
            <v>8900</v>
          </cell>
          <cell r="AP45">
            <v>9000</v>
          </cell>
          <cell r="AQ45">
            <v>9100</v>
          </cell>
          <cell r="AR45">
            <v>9200</v>
          </cell>
          <cell r="AS45">
            <v>9400</v>
          </cell>
          <cell r="AT45">
            <v>9500</v>
          </cell>
          <cell r="AU45">
            <v>9600</v>
          </cell>
          <cell r="AV45">
            <v>9800</v>
          </cell>
          <cell r="AW45">
            <v>9900</v>
          </cell>
          <cell r="AX45">
            <v>10000</v>
          </cell>
          <cell r="AY45">
            <v>10200</v>
          </cell>
          <cell r="AZ45">
            <v>10300</v>
          </cell>
          <cell r="BA45">
            <v>10400</v>
          </cell>
          <cell r="BB45">
            <v>10500</v>
          </cell>
          <cell r="BC45">
            <v>10700</v>
          </cell>
          <cell r="BD45">
            <v>10900</v>
          </cell>
          <cell r="BE45">
            <v>11100</v>
          </cell>
          <cell r="BF45">
            <v>11300</v>
          </cell>
          <cell r="BG45">
            <v>11700</v>
          </cell>
          <cell r="BH45">
            <v>11900</v>
          </cell>
          <cell r="BI45">
            <v>12100</v>
          </cell>
          <cell r="BJ45">
            <v>12500</v>
          </cell>
          <cell r="BK45">
            <v>12700</v>
          </cell>
          <cell r="BL45">
            <v>12900</v>
          </cell>
          <cell r="BM45">
            <v>13100</v>
          </cell>
          <cell r="BN45">
            <v>13500</v>
          </cell>
          <cell r="BO45">
            <v>13700</v>
          </cell>
          <cell r="BP45">
            <v>13900</v>
          </cell>
          <cell r="BQ45">
            <v>14300</v>
          </cell>
          <cell r="BR45">
            <v>14500</v>
          </cell>
          <cell r="BS45">
            <v>14700</v>
          </cell>
          <cell r="BT45">
            <v>15100</v>
          </cell>
          <cell r="BU45">
            <v>15300</v>
          </cell>
          <cell r="BV45">
            <v>15500</v>
          </cell>
          <cell r="BW45">
            <v>15700</v>
          </cell>
          <cell r="BX45">
            <v>16100</v>
          </cell>
          <cell r="BY45">
            <v>16300</v>
          </cell>
          <cell r="BZ45">
            <v>16500</v>
          </cell>
          <cell r="CA45">
            <v>16900</v>
          </cell>
          <cell r="CB45">
            <v>17100</v>
          </cell>
          <cell r="CC45">
            <v>17300</v>
          </cell>
          <cell r="CD45">
            <v>17700</v>
          </cell>
          <cell r="CE45">
            <v>17900</v>
          </cell>
          <cell r="CF45">
            <v>18100</v>
          </cell>
          <cell r="CG45">
            <v>18300</v>
          </cell>
          <cell r="CH45">
            <v>18700</v>
          </cell>
          <cell r="CI45">
            <v>18900</v>
          </cell>
          <cell r="CJ45">
            <v>19100</v>
          </cell>
          <cell r="CK45">
            <v>19500</v>
          </cell>
          <cell r="CL45">
            <v>19700</v>
          </cell>
          <cell r="CM45">
            <v>19900</v>
          </cell>
          <cell r="CN45">
            <v>20300</v>
          </cell>
          <cell r="CO45">
            <v>20500</v>
          </cell>
          <cell r="CP45">
            <v>20700</v>
          </cell>
          <cell r="CQ45">
            <v>20900</v>
          </cell>
          <cell r="CR45">
            <v>21300</v>
          </cell>
          <cell r="CS45">
            <v>21500</v>
          </cell>
          <cell r="CT45">
            <v>21700</v>
          </cell>
          <cell r="CU45">
            <v>22100</v>
          </cell>
          <cell r="CV45">
            <v>22300</v>
          </cell>
          <cell r="CW45">
            <v>22500</v>
          </cell>
          <cell r="CX45">
            <v>22900</v>
          </cell>
          <cell r="CY45">
            <v>23100</v>
          </cell>
          <cell r="CZ45">
            <v>23300</v>
          </cell>
        </row>
        <row r="46">
          <cell r="E46">
            <v>2850</v>
          </cell>
          <cell r="F46">
            <v>2900</v>
          </cell>
          <cell r="G46">
            <v>2950</v>
          </cell>
          <cell r="H46">
            <v>3100</v>
          </cell>
          <cell r="I46">
            <v>3150</v>
          </cell>
          <cell r="J46">
            <v>3200</v>
          </cell>
          <cell r="K46">
            <v>3350</v>
          </cell>
          <cell r="L46">
            <v>3400</v>
          </cell>
          <cell r="M46">
            <v>3450</v>
          </cell>
          <cell r="N46">
            <v>3500</v>
          </cell>
          <cell r="O46">
            <v>3650</v>
          </cell>
          <cell r="P46">
            <v>3700</v>
          </cell>
          <cell r="Q46">
            <v>3750</v>
          </cell>
          <cell r="R46">
            <v>3900</v>
          </cell>
          <cell r="S46">
            <v>3950</v>
          </cell>
          <cell r="T46">
            <v>4000</v>
          </cell>
          <cell r="U46">
            <v>4150</v>
          </cell>
          <cell r="V46">
            <v>4200</v>
          </cell>
          <cell r="W46">
            <v>4250</v>
          </cell>
          <cell r="X46">
            <v>4300</v>
          </cell>
          <cell r="Y46">
            <v>4450</v>
          </cell>
          <cell r="Z46">
            <v>4500</v>
          </cell>
          <cell r="AA46">
            <v>4550</v>
          </cell>
          <cell r="AB46">
            <v>4700</v>
          </cell>
          <cell r="AC46">
            <v>4750</v>
          </cell>
          <cell r="AD46">
            <v>4800</v>
          </cell>
          <cell r="AE46">
            <v>4950</v>
          </cell>
          <cell r="AF46">
            <v>5000</v>
          </cell>
          <cell r="AG46">
            <v>5050</v>
          </cell>
          <cell r="AH46">
            <v>5100</v>
          </cell>
          <cell r="AI46">
            <v>5250</v>
          </cell>
          <cell r="AJ46">
            <v>5300</v>
          </cell>
          <cell r="AK46">
            <v>5350</v>
          </cell>
          <cell r="AL46">
            <v>5500</v>
          </cell>
          <cell r="AM46">
            <v>5550</v>
          </cell>
          <cell r="AN46">
            <v>5600</v>
          </cell>
          <cell r="AO46">
            <v>5750</v>
          </cell>
          <cell r="AP46">
            <v>5800</v>
          </cell>
          <cell r="AQ46">
            <v>5850</v>
          </cell>
          <cell r="AR46">
            <v>5900</v>
          </cell>
          <cell r="AS46">
            <v>6050</v>
          </cell>
          <cell r="AT46">
            <v>6100</v>
          </cell>
          <cell r="AU46">
            <v>6150</v>
          </cell>
          <cell r="AV46">
            <v>6300</v>
          </cell>
          <cell r="AW46">
            <v>6350</v>
          </cell>
          <cell r="AX46">
            <v>6400</v>
          </cell>
          <cell r="AY46">
            <v>6550</v>
          </cell>
          <cell r="AZ46">
            <v>6600</v>
          </cell>
          <cell r="BA46">
            <v>6650</v>
          </cell>
          <cell r="BB46">
            <v>6700</v>
          </cell>
        </row>
        <row r="47">
          <cell r="C47" t="str">
            <v>U</v>
          </cell>
          <cell r="D47">
            <v>3160</v>
          </cell>
          <cell r="E47">
            <v>4300</v>
          </cell>
          <cell r="F47">
            <v>4400</v>
          </cell>
          <cell r="G47">
            <v>4600</v>
          </cell>
          <cell r="H47">
            <v>4700</v>
          </cell>
          <cell r="I47">
            <v>4800</v>
          </cell>
          <cell r="J47">
            <v>5000</v>
          </cell>
          <cell r="K47">
            <v>5100</v>
          </cell>
          <cell r="L47">
            <v>5200</v>
          </cell>
          <cell r="M47">
            <v>5300</v>
          </cell>
          <cell r="N47">
            <v>5500</v>
          </cell>
          <cell r="O47">
            <v>5600</v>
          </cell>
          <cell r="P47">
            <v>5700</v>
          </cell>
          <cell r="Q47">
            <v>5900</v>
          </cell>
          <cell r="R47">
            <v>6000</v>
          </cell>
          <cell r="S47">
            <v>6100</v>
          </cell>
          <cell r="T47">
            <v>6300</v>
          </cell>
          <cell r="U47">
            <v>6400</v>
          </cell>
          <cell r="V47">
            <v>6500</v>
          </cell>
          <cell r="W47">
            <v>6600</v>
          </cell>
          <cell r="X47">
            <v>6800</v>
          </cell>
          <cell r="Y47">
            <v>6900</v>
          </cell>
          <cell r="Z47">
            <v>7000</v>
          </cell>
          <cell r="AA47">
            <v>7200</v>
          </cell>
          <cell r="AB47">
            <v>7300</v>
          </cell>
          <cell r="AC47">
            <v>7400</v>
          </cell>
          <cell r="AD47">
            <v>7600</v>
          </cell>
          <cell r="AE47">
            <v>7700</v>
          </cell>
          <cell r="AF47">
            <v>7800</v>
          </cell>
          <cell r="AG47">
            <v>7900</v>
          </cell>
          <cell r="AH47">
            <v>8100</v>
          </cell>
          <cell r="AI47">
            <v>8200</v>
          </cell>
          <cell r="AJ47">
            <v>8300</v>
          </cell>
          <cell r="AK47">
            <v>8500</v>
          </cell>
          <cell r="AL47">
            <v>8600</v>
          </cell>
          <cell r="AM47">
            <v>8700</v>
          </cell>
          <cell r="AN47">
            <v>8900</v>
          </cell>
          <cell r="AO47">
            <v>9000</v>
          </cell>
          <cell r="AP47">
            <v>9100</v>
          </cell>
          <cell r="AQ47">
            <v>9200</v>
          </cell>
          <cell r="AR47">
            <v>9400</v>
          </cell>
          <cell r="AS47">
            <v>9500</v>
          </cell>
          <cell r="AT47">
            <v>9600</v>
          </cell>
          <cell r="AU47">
            <v>9800</v>
          </cell>
          <cell r="AV47">
            <v>9900</v>
          </cell>
          <cell r="AW47">
            <v>10000</v>
          </cell>
          <cell r="AX47">
            <v>10200</v>
          </cell>
          <cell r="AY47">
            <v>10300</v>
          </cell>
          <cell r="AZ47">
            <v>10400</v>
          </cell>
          <cell r="BA47">
            <v>10500</v>
          </cell>
          <cell r="BB47">
            <v>10700</v>
          </cell>
          <cell r="BC47">
            <v>10800</v>
          </cell>
          <cell r="BD47">
            <v>11000</v>
          </cell>
          <cell r="BE47">
            <v>11200</v>
          </cell>
          <cell r="BF47">
            <v>11500</v>
          </cell>
          <cell r="BG47">
            <v>11800</v>
          </cell>
          <cell r="BH47">
            <v>12000</v>
          </cell>
          <cell r="BI47">
            <v>12300</v>
          </cell>
          <cell r="BJ47">
            <v>12600</v>
          </cell>
          <cell r="BK47">
            <v>12800</v>
          </cell>
          <cell r="BL47">
            <v>13000</v>
          </cell>
          <cell r="BM47">
            <v>13300</v>
          </cell>
          <cell r="BN47">
            <v>13600</v>
          </cell>
          <cell r="BO47">
            <v>13800</v>
          </cell>
          <cell r="BP47">
            <v>14100</v>
          </cell>
          <cell r="BQ47">
            <v>14400</v>
          </cell>
          <cell r="BR47">
            <v>14600</v>
          </cell>
          <cell r="BS47">
            <v>14900</v>
          </cell>
          <cell r="BT47">
            <v>15200</v>
          </cell>
          <cell r="BU47">
            <v>15400</v>
          </cell>
          <cell r="BV47">
            <v>15600</v>
          </cell>
          <cell r="BW47">
            <v>15900</v>
          </cell>
          <cell r="BX47">
            <v>16200</v>
          </cell>
          <cell r="BY47">
            <v>16400</v>
          </cell>
          <cell r="BZ47">
            <v>16700</v>
          </cell>
          <cell r="CA47">
            <v>17000</v>
          </cell>
          <cell r="CB47">
            <v>17200</v>
          </cell>
          <cell r="CC47">
            <v>17500</v>
          </cell>
          <cell r="CD47">
            <v>17800</v>
          </cell>
          <cell r="CE47">
            <v>18000</v>
          </cell>
          <cell r="CF47">
            <v>18200</v>
          </cell>
          <cell r="CG47">
            <v>18500</v>
          </cell>
          <cell r="CH47">
            <v>18800</v>
          </cell>
          <cell r="CI47">
            <v>19000</v>
          </cell>
          <cell r="CJ47">
            <v>19300</v>
          </cell>
          <cell r="CK47">
            <v>19600</v>
          </cell>
          <cell r="CL47">
            <v>19800</v>
          </cell>
          <cell r="CM47">
            <v>20100</v>
          </cell>
          <cell r="CN47">
            <v>20400</v>
          </cell>
          <cell r="CO47">
            <v>20600</v>
          </cell>
          <cell r="CP47">
            <v>20800</v>
          </cell>
          <cell r="CQ47">
            <v>21100</v>
          </cell>
          <cell r="CR47">
            <v>21400</v>
          </cell>
          <cell r="CS47">
            <v>21600</v>
          </cell>
          <cell r="CT47">
            <v>21900</v>
          </cell>
          <cell r="CU47">
            <v>22200</v>
          </cell>
          <cell r="CV47">
            <v>22400</v>
          </cell>
          <cell r="CW47">
            <v>22700</v>
          </cell>
          <cell r="CX47">
            <v>23000</v>
          </cell>
          <cell r="CY47">
            <v>23200</v>
          </cell>
          <cell r="CZ47">
            <v>23400</v>
          </cell>
        </row>
        <row r="48">
          <cell r="E48">
            <v>2950</v>
          </cell>
          <cell r="F48">
            <v>3000</v>
          </cell>
          <cell r="G48">
            <v>3150</v>
          </cell>
          <cell r="H48">
            <v>3200</v>
          </cell>
          <cell r="I48">
            <v>3250</v>
          </cell>
          <cell r="J48">
            <v>3400</v>
          </cell>
          <cell r="K48">
            <v>3450</v>
          </cell>
          <cell r="L48">
            <v>3500</v>
          </cell>
          <cell r="M48">
            <v>3550</v>
          </cell>
          <cell r="N48">
            <v>3700</v>
          </cell>
          <cell r="O48">
            <v>3750</v>
          </cell>
          <cell r="P48">
            <v>3800</v>
          </cell>
          <cell r="Q48">
            <v>3950</v>
          </cell>
          <cell r="R48">
            <v>4000</v>
          </cell>
          <cell r="S48">
            <v>4050</v>
          </cell>
          <cell r="T48">
            <v>4200</v>
          </cell>
          <cell r="U48">
            <v>4250</v>
          </cell>
          <cell r="V48">
            <v>4300</v>
          </cell>
          <cell r="W48">
            <v>4350</v>
          </cell>
          <cell r="X48">
            <v>4500</v>
          </cell>
          <cell r="Y48">
            <v>4550</v>
          </cell>
          <cell r="Z48">
            <v>4600</v>
          </cell>
          <cell r="AA48">
            <v>4750</v>
          </cell>
          <cell r="AB48">
            <v>4800</v>
          </cell>
          <cell r="AC48">
            <v>4850</v>
          </cell>
          <cell r="AD48">
            <v>5000</v>
          </cell>
          <cell r="AE48">
            <v>5050</v>
          </cell>
          <cell r="AF48">
            <v>5100</v>
          </cell>
          <cell r="AG48">
            <v>5150</v>
          </cell>
          <cell r="AH48">
            <v>5300</v>
          </cell>
          <cell r="AI48">
            <v>5350</v>
          </cell>
          <cell r="AJ48">
            <v>5400</v>
          </cell>
          <cell r="AK48">
            <v>5550</v>
          </cell>
          <cell r="AL48">
            <v>5600</v>
          </cell>
          <cell r="AM48">
            <v>5650</v>
          </cell>
          <cell r="AN48">
            <v>5800</v>
          </cell>
          <cell r="AO48">
            <v>5850</v>
          </cell>
          <cell r="AP48">
            <v>5900</v>
          </cell>
          <cell r="AQ48">
            <v>5950</v>
          </cell>
          <cell r="AR48">
            <v>6100</v>
          </cell>
          <cell r="AS48">
            <v>6150</v>
          </cell>
          <cell r="AT48">
            <v>6200</v>
          </cell>
          <cell r="AU48">
            <v>6350</v>
          </cell>
          <cell r="AV48">
            <v>6400</v>
          </cell>
          <cell r="AW48">
            <v>6450</v>
          </cell>
          <cell r="AX48">
            <v>6600</v>
          </cell>
          <cell r="AY48">
            <v>6650</v>
          </cell>
          <cell r="AZ48">
            <v>6700</v>
          </cell>
          <cell r="BA48">
            <v>6750</v>
          </cell>
          <cell r="BB48">
            <v>6900</v>
          </cell>
        </row>
        <row r="49">
          <cell r="C49" t="str">
            <v>V</v>
          </cell>
          <cell r="D49">
            <v>3290</v>
          </cell>
          <cell r="E49">
            <v>4400</v>
          </cell>
          <cell r="F49">
            <v>4600</v>
          </cell>
          <cell r="G49">
            <v>4700</v>
          </cell>
          <cell r="H49">
            <v>4800</v>
          </cell>
          <cell r="I49">
            <v>5000</v>
          </cell>
          <cell r="J49">
            <v>5100</v>
          </cell>
          <cell r="K49">
            <v>5200</v>
          </cell>
          <cell r="L49">
            <v>5300</v>
          </cell>
          <cell r="M49">
            <v>5500</v>
          </cell>
          <cell r="N49">
            <v>5600</v>
          </cell>
          <cell r="O49">
            <v>5700</v>
          </cell>
          <cell r="P49">
            <v>5900</v>
          </cell>
          <cell r="Q49">
            <v>6000</v>
          </cell>
          <cell r="R49">
            <v>6100</v>
          </cell>
          <cell r="S49">
            <v>6300</v>
          </cell>
          <cell r="T49">
            <v>6400</v>
          </cell>
          <cell r="U49">
            <v>6500</v>
          </cell>
          <cell r="V49">
            <v>6600</v>
          </cell>
          <cell r="W49">
            <v>6800</v>
          </cell>
          <cell r="X49">
            <v>6900</v>
          </cell>
          <cell r="Y49">
            <v>7000</v>
          </cell>
          <cell r="Z49">
            <v>7200</v>
          </cell>
          <cell r="AA49">
            <v>7300</v>
          </cell>
          <cell r="AB49">
            <v>7400</v>
          </cell>
          <cell r="AC49">
            <v>7600</v>
          </cell>
          <cell r="AD49">
            <v>7700</v>
          </cell>
          <cell r="AE49">
            <v>7800</v>
          </cell>
          <cell r="AF49">
            <v>7900</v>
          </cell>
          <cell r="AG49">
            <v>8100</v>
          </cell>
          <cell r="AH49">
            <v>8200</v>
          </cell>
          <cell r="AI49">
            <v>8300</v>
          </cell>
          <cell r="AJ49">
            <v>8500</v>
          </cell>
          <cell r="AK49">
            <v>8600</v>
          </cell>
          <cell r="AL49">
            <v>8700</v>
          </cell>
          <cell r="AM49">
            <v>8900</v>
          </cell>
          <cell r="AN49">
            <v>9000</v>
          </cell>
          <cell r="AO49">
            <v>9100</v>
          </cell>
          <cell r="AP49">
            <v>9200</v>
          </cell>
          <cell r="AQ49">
            <v>9400</v>
          </cell>
          <cell r="AR49">
            <v>9500</v>
          </cell>
          <cell r="AS49">
            <v>9600</v>
          </cell>
          <cell r="AT49">
            <v>9800</v>
          </cell>
          <cell r="AU49">
            <v>9900</v>
          </cell>
          <cell r="AV49">
            <v>10000</v>
          </cell>
          <cell r="AW49">
            <v>10200</v>
          </cell>
          <cell r="AX49">
            <v>10300</v>
          </cell>
          <cell r="AY49">
            <v>10400</v>
          </cell>
          <cell r="AZ49">
            <v>10500</v>
          </cell>
          <cell r="BA49">
            <v>10700</v>
          </cell>
          <cell r="BB49">
            <v>10800</v>
          </cell>
          <cell r="BC49">
            <v>10900</v>
          </cell>
          <cell r="BD49">
            <v>11100</v>
          </cell>
          <cell r="BE49">
            <v>11400</v>
          </cell>
          <cell r="BF49">
            <v>11600</v>
          </cell>
          <cell r="BG49">
            <v>11900</v>
          </cell>
          <cell r="BH49">
            <v>12200</v>
          </cell>
          <cell r="BI49">
            <v>12400</v>
          </cell>
          <cell r="BJ49">
            <v>12700</v>
          </cell>
          <cell r="BK49">
            <v>12900</v>
          </cell>
          <cell r="BL49">
            <v>13200</v>
          </cell>
          <cell r="BM49">
            <v>13400</v>
          </cell>
          <cell r="BN49">
            <v>13700</v>
          </cell>
          <cell r="BO49">
            <v>14000</v>
          </cell>
          <cell r="BP49">
            <v>14200</v>
          </cell>
          <cell r="BQ49">
            <v>14500</v>
          </cell>
          <cell r="BR49">
            <v>14800</v>
          </cell>
          <cell r="BS49">
            <v>15000</v>
          </cell>
          <cell r="BT49">
            <v>15300</v>
          </cell>
          <cell r="BU49">
            <v>15500</v>
          </cell>
          <cell r="BV49">
            <v>15800</v>
          </cell>
          <cell r="BW49">
            <v>16000</v>
          </cell>
          <cell r="BX49">
            <v>16300</v>
          </cell>
          <cell r="BY49">
            <v>16600</v>
          </cell>
          <cell r="BZ49">
            <v>16800</v>
          </cell>
          <cell r="CA49">
            <v>17100</v>
          </cell>
          <cell r="CB49">
            <v>17400</v>
          </cell>
          <cell r="CC49">
            <v>17600</v>
          </cell>
          <cell r="CD49">
            <v>17900</v>
          </cell>
          <cell r="CE49">
            <v>18100</v>
          </cell>
          <cell r="CF49">
            <v>18400</v>
          </cell>
          <cell r="CG49">
            <v>18600</v>
          </cell>
          <cell r="CH49">
            <v>18900</v>
          </cell>
          <cell r="CI49">
            <v>19200</v>
          </cell>
          <cell r="CJ49">
            <v>19400</v>
          </cell>
          <cell r="CK49">
            <v>19700</v>
          </cell>
          <cell r="CL49">
            <v>20000</v>
          </cell>
          <cell r="CM49">
            <v>20200</v>
          </cell>
          <cell r="CN49">
            <v>20500</v>
          </cell>
          <cell r="CO49">
            <v>20700</v>
          </cell>
          <cell r="CP49">
            <v>21000</v>
          </cell>
          <cell r="CQ49">
            <v>21200</v>
          </cell>
          <cell r="CR49">
            <v>21500</v>
          </cell>
          <cell r="CS49">
            <v>21800</v>
          </cell>
          <cell r="CT49">
            <v>22000</v>
          </cell>
          <cell r="CU49">
            <v>22300</v>
          </cell>
          <cell r="CV49">
            <v>22600</v>
          </cell>
          <cell r="CW49">
            <v>22800</v>
          </cell>
          <cell r="CX49">
            <v>23100</v>
          </cell>
          <cell r="CY49">
            <v>23300</v>
          </cell>
          <cell r="CZ49">
            <v>23600</v>
          </cell>
        </row>
        <row r="50">
          <cell r="E50">
            <v>3050</v>
          </cell>
          <cell r="F50">
            <v>3200</v>
          </cell>
          <cell r="G50">
            <v>3250</v>
          </cell>
          <cell r="H50">
            <v>3300</v>
          </cell>
          <cell r="I50">
            <v>3450</v>
          </cell>
          <cell r="J50">
            <v>3500</v>
          </cell>
          <cell r="K50">
            <v>3550</v>
          </cell>
          <cell r="L50">
            <v>3600</v>
          </cell>
          <cell r="M50">
            <v>3750</v>
          </cell>
          <cell r="N50">
            <v>3800</v>
          </cell>
          <cell r="O50">
            <v>3850</v>
          </cell>
          <cell r="P50">
            <v>4000</v>
          </cell>
          <cell r="Q50">
            <v>4050</v>
          </cell>
          <cell r="R50">
            <v>4100</v>
          </cell>
          <cell r="S50">
            <v>4250</v>
          </cell>
          <cell r="T50">
            <v>4300</v>
          </cell>
          <cell r="U50">
            <v>4350</v>
          </cell>
          <cell r="V50">
            <v>4400</v>
          </cell>
          <cell r="W50">
            <v>4550</v>
          </cell>
          <cell r="X50">
            <v>4600</v>
          </cell>
          <cell r="Y50">
            <v>4650</v>
          </cell>
          <cell r="Z50">
            <v>4800</v>
          </cell>
          <cell r="AA50">
            <v>4850</v>
          </cell>
          <cell r="AB50">
            <v>4900</v>
          </cell>
          <cell r="AC50">
            <v>5050</v>
          </cell>
          <cell r="AD50">
            <v>5100</v>
          </cell>
          <cell r="AE50">
            <v>5150</v>
          </cell>
          <cell r="AF50">
            <v>5200</v>
          </cell>
          <cell r="AG50">
            <v>5350</v>
          </cell>
          <cell r="AH50">
            <v>5400</v>
          </cell>
          <cell r="AI50">
            <v>5450</v>
          </cell>
          <cell r="AJ50">
            <v>5600</v>
          </cell>
          <cell r="AK50">
            <v>5650</v>
          </cell>
          <cell r="AL50">
            <v>5700</v>
          </cell>
          <cell r="AM50">
            <v>5850</v>
          </cell>
          <cell r="AN50">
            <v>5900</v>
          </cell>
          <cell r="AO50">
            <v>5950</v>
          </cell>
          <cell r="AP50">
            <v>6000</v>
          </cell>
          <cell r="AQ50">
            <v>6150</v>
          </cell>
          <cell r="AR50">
            <v>6200</v>
          </cell>
          <cell r="AS50">
            <v>6250</v>
          </cell>
          <cell r="AT50">
            <v>6400</v>
          </cell>
          <cell r="AU50">
            <v>6450</v>
          </cell>
          <cell r="AV50">
            <v>6500</v>
          </cell>
          <cell r="AW50">
            <v>6650</v>
          </cell>
          <cell r="AX50">
            <v>6700</v>
          </cell>
          <cell r="AY50">
            <v>6750</v>
          </cell>
          <cell r="AZ50">
            <v>6800</v>
          </cell>
          <cell r="BA50">
            <v>6950</v>
          </cell>
          <cell r="BB50">
            <v>7000</v>
          </cell>
        </row>
        <row r="51">
          <cell r="C51" t="str">
            <v>W</v>
          </cell>
          <cell r="D51">
            <v>3420</v>
          </cell>
          <cell r="E51">
            <v>4600</v>
          </cell>
          <cell r="F51">
            <v>4700</v>
          </cell>
          <cell r="G51">
            <v>4800</v>
          </cell>
          <cell r="H51">
            <v>5000</v>
          </cell>
          <cell r="I51">
            <v>5100</v>
          </cell>
          <cell r="J51">
            <v>5200</v>
          </cell>
          <cell r="K51">
            <v>5300</v>
          </cell>
          <cell r="L51">
            <v>5500</v>
          </cell>
          <cell r="M51">
            <v>5600</v>
          </cell>
          <cell r="N51">
            <v>5700</v>
          </cell>
          <cell r="O51">
            <v>5900</v>
          </cell>
          <cell r="P51">
            <v>6000</v>
          </cell>
          <cell r="Q51">
            <v>6100</v>
          </cell>
          <cell r="R51">
            <v>6300</v>
          </cell>
          <cell r="S51">
            <v>6400</v>
          </cell>
          <cell r="T51">
            <v>6500</v>
          </cell>
          <cell r="U51">
            <v>6600</v>
          </cell>
          <cell r="V51">
            <v>6800</v>
          </cell>
          <cell r="W51">
            <v>6900</v>
          </cell>
          <cell r="X51">
            <v>7000</v>
          </cell>
          <cell r="Y51">
            <v>7200</v>
          </cell>
          <cell r="Z51">
            <v>7300</v>
          </cell>
          <cell r="AA51">
            <v>7400</v>
          </cell>
          <cell r="AB51">
            <v>7600</v>
          </cell>
          <cell r="AC51">
            <v>7700</v>
          </cell>
          <cell r="AD51">
            <v>7800</v>
          </cell>
          <cell r="AE51">
            <v>7900</v>
          </cell>
          <cell r="AF51">
            <v>8100</v>
          </cell>
          <cell r="AG51">
            <v>8200</v>
          </cell>
          <cell r="AH51">
            <v>8300</v>
          </cell>
          <cell r="AI51">
            <v>8500</v>
          </cell>
          <cell r="AJ51">
            <v>8600</v>
          </cell>
          <cell r="AK51">
            <v>8700</v>
          </cell>
          <cell r="AL51">
            <v>8900</v>
          </cell>
          <cell r="AM51">
            <v>9000</v>
          </cell>
          <cell r="AN51">
            <v>9100</v>
          </cell>
          <cell r="AO51">
            <v>9200</v>
          </cell>
          <cell r="AP51">
            <v>9400</v>
          </cell>
          <cell r="AQ51">
            <v>9500</v>
          </cell>
          <cell r="AR51">
            <v>9600</v>
          </cell>
          <cell r="AS51">
            <v>9800</v>
          </cell>
          <cell r="AT51">
            <v>9900</v>
          </cell>
          <cell r="AU51">
            <v>10000</v>
          </cell>
          <cell r="AV51">
            <v>10200</v>
          </cell>
          <cell r="AW51">
            <v>10300</v>
          </cell>
          <cell r="AX51">
            <v>10400</v>
          </cell>
          <cell r="AY51">
            <v>10500</v>
          </cell>
          <cell r="AZ51">
            <v>10700</v>
          </cell>
          <cell r="BA51">
            <v>10800</v>
          </cell>
          <cell r="BB51">
            <v>10900</v>
          </cell>
          <cell r="BC51">
            <v>11100</v>
          </cell>
          <cell r="BD51">
            <v>11300</v>
          </cell>
          <cell r="BE51">
            <v>11500</v>
          </cell>
          <cell r="BF51">
            <v>11700</v>
          </cell>
          <cell r="BG51">
            <v>12100</v>
          </cell>
          <cell r="BH51">
            <v>12300</v>
          </cell>
          <cell r="BI51">
            <v>12500</v>
          </cell>
          <cell r="BJ51">
            <v>12800</v>
          </cell>
          <cell r="BK51">
            <v>13100</v>
          </cell>
          <cell r="BL51">
            <v>13300</v>
          </cell>
          <cell r="BM51">
            <v>13500</v>
          </cell>
          <cell r="BN51">
            <v>13900</v>
          </cell>
          <cell r="BO51">
            <v>14100</v>
          </cell>
          <cell r="BP51">
            <v>14300</v>
          </cell>
          <cell r="BQ51">
            <v>14700</v>
          </cell>
          <cell r="BR51">
            <v>14900</v>
          </cell>
          <cell r="BS51">
            <v>15100</v>
          </cell>
          <cell r="BT51">
            <v>15400</v>
          </cell>
          <cell r="BU51">
            <v>15700</v>
          </cell>
          <cell r="BV51">
            <v>15900</v>
          </cell>
          <cell r="BW51">
            <v>16100</v>
          </cell>
          <cell r="BX51">
            <v>16500</v>
          </cell>
          <cell r="BY51">
            <v>16700</v>
          </cell>
          <cell r="BZ51">
            <v>16900</v>
          </cell>
          <cell r="CA51">
            <v>17300</v>
          </cell>
          <cell r="CB51">
            <v>17500</v>
          </cell>
          <cell r="CC51">
            <v>17700</v>
          </cell>
          <cell r="CD51">
            <v>18000</v>
          </cell>
          <cell r="CE51">
            <v>18300</v>
          </cell>
          <cell r="CF51">
            <v>18500</v>
          </cell>
          <cell r="CG51">
            <v>18700</v>
          </cell>
          <cell r="CH51">
            <v>19100</v>
          </cell>
          <cell r="CI51">
            <v>19300</v>
          </cell>
          <cell r="CJ51">
            <v>19500</v>
          </cell>
          <cell r="CK51">
            <v>19900</v>
          </cell>
          <cell r="CL51">
            <v>20100</v>
          </cell>
          <cell r="CM51">
            <v>20300</v>
          </cell>
          <cell r="CN51">
            <v>20600</v>
          </cell>
          <cell r="CO51">
            <v>20900</v>
          </cell>
          <cell r="CP51">
            <v>21100</v>
          </cell>
          <cell r="CQ51">
            <v>21300</v>
          </cell>
          <cell r="CR51">
            <v>21700</v>
          </cell>
          <cell r="CS51">
            <v>21900</v>
          </cell>
          <cell r="CT51">
            <v>22100</v>
          </cell>
          <cell r="CU51">
            <v>22500</v>
          </cell>
          <cell r="CV51">
            <v>22700</v>
          </cell>
          <cell r="CW51">
            <v>22900</v>
          </cell>
          <cell r="CX51">
            <v>23200</v>
          </cell>
          <cell r="CY51">
            <v>23500</v>
          </cell>
          <cell r="CZ51">
            <v>23700</v>
          </cell>
        </row>
        <row r="52">
          <cell r="E52">
            <v>3250</v>
          </cell>
          <cell r="F52">
            <v>3300</v>
          </cell>
          <cell r="G52">
            <v>3350</v>
          </cell>
          <cell r="H52">
            <v>3500</v>
          </cell>
          <cell r="I52">
            <v>3550</v>
          </cell>
          <cell r="J52">
            <v>3600</v>
          </cell>
          <cell r="K52">
            <v>3650</v>
          </cell>
          <cell r="L52">
            <v>3800</v>
          </cell>
          <cell r="M52">
            <v>3850</v>
          </cell>
          <cell r="N52">
            <v>3900</v>
          </cell>
          <cell r="O52">
            <v>4050</v>
          </cell>
          <cell r="P52">
            <v>4100</v>
          </cell>
          <cell r="Q52">
            <v>4150</v>
          </cell>
          <cell r="R52">
            <v>4300</v>
          </cell>
          <cell r="S52">
            <v>4350</v>
          </cell>
          <cell r="T52">
            <v>4400</v>
          </cell>
          <cell r="U52">
            <v>4450</v>
          </cell>
          <cell r="V52">
            <v>4600</v>
          </cell>
          <cell r="W52">
            <v>4650</v>
          </cell>
          <cell r="X52">
            <v>4700</v>
          </cell>
          <cell r="Y52">
            <v>4850</v>
          </cell>
          <cell r="Z52">
            <v>4900</v>
          </cell>
          <cell r="AA52">
            <v>4950</v>
          </cell>
          <cell r="AB52">
            <v>5100</v>
          </cell>
          <cell r="AC52">
            <v>5150</v>
          </cell>
          <cell r="AD52">
            <v>5200</v>
          </cell>
          <cell r="AE52">
            <v>5250</v>
          </cell>
          <cell r="AF52">
            <v>5400</v>
          </cell>
          <cell r="AG52">
            <v>5450</v>
          </cell>
          <cell r="AH52">
            <v>5500</v>
          </cell>
          <cell r="AI52">
            <v>5650</v>
          </cell>
          <cell r="AJ52">
            <v>5700</v>
          </cell>
          <cell r="AK52">
            <v>5750</v>
          </cell>
          <cell r="AL52">
            <v>5900</v>
          </cell>
          <cell r="AM52">
            <v>5950</v>
          </cell>
          <cell r="AN52">
            <v>6000</v>
          </cell>
          <cell r="AO52">
            <v>6050</v>
          </cell>
          <cell r="AP52">
            <v>6200</v>
          </cell>
          <cell r="AQ52">
            <v>6250</v>
          </cell>
          <cell r="AR52">
            <v>6300</v>
          </cell>
          <cell r="AS52">
            <v>6450</v>
          </cell>
          <cell r="AT52">
            <v>6500</v>
          </cell>
          <cell r="AU52">
            <v>6550</v>
          </cell>
          <cell r="AV52">
            <v>6700</v>
          </cell>
          <cell r="AW52">
            <v>6750</v>
          </cell>
          <cell r="AX52">
            <v>6800</v>
          </cell>
          <cell r="AY52">
            <v>6850</v>
          </cell>
          <cell r="AZ52">
            <v>7000</v>
          </cell>
          <cell r="BA52">
            <v>7050</v>
          </cell>
          <cell r="BB52">
            <v>7100</v>
          </cell>
        </row>
        <row r="53">
          <cell r="C53" t="str">
            <v>X</v>
          </cell>
          <cell r="D53">
            <v>3550</v>
          </cell>
          <cell r="E53">
            <v>4700</v>
          </cell>
          <cell r="F53">
            <v>4800</v>
          </cell>
          <cell r="G53">
            <v>5000</v>
          </cell>
          <cell r="H53">
            <v>5100</v>
          </cell>
          <cell r="I53">
            <v>5200</v>
          </cell>
          <cell r="J53">
            <v>5300</v>
          </cell>
          <cell r="K53">
            <v>5500</v>
          </cell>
          <cell r="L53">
            <v>5600</v>
          </cell>
          <cell r="M53">
            <v>5700</v>
          </cell>
          <cell r="N53">
            <v>5900</v>
          </cell>
          <cell r="O53">
            <v>6000</v>
          </cell>
          <cell r="P53">
            <v>6100</v>
          </cell>
          <cell r="Q53">
            <v>6300</v>
          </cell>
          <cell r="R53">
            <v>6400</v>
          </cell>
          <cell r="S53">
            <v>6500</v>
          </cell>
          <cell r="T53">
            <v>6600</v>
          </cell>
          <cell r="U53">
            <v>6800</v>
          </cell>
          <cell r="V53">
            <v>6900</v>
          </cell>
          <cell r="W53">
            <v>7000</v>
          </cell>
          <cell r="X53">
            <v>7200</v>
          </cell>
          <cell r="Y53">
            <v>7300</v>
          </cell>
          <cell r="Z53">
            <v>7400</v>
          </cell>
          <cell r="AA53">
            <v>7600</v>
          </cell>
          <cell r="AB53">
            <v>7700</v>
          </cell>
          <cell r="AC53">
            <v>7800</v>
          </cell>
          <cell r="AD53">
            <v>7900</v>
          </cell>
          <cell r="AE53">
            <v>8100</v>
          </cell>
          <cell r="AF53">
            <v>8200</v>
          </cell>
          <cell r="AG53">
            <v>8300</v>
          </cell>
          <cell r="AH53">
            <v>8500</v>
          </cell>
          <cell r="AI53">
            <v>8600</v>
          </cell>
          <cell r="AJ53">
            <v>8700</v>
          </cell>
          <cell r="AK53">
            <v>8900</v>
          </cell>
          <cell r="AL53">
            <v>9000</v>
          </cell>
          <cell r="AM53">
            <v>9100</v>
          </cell>
          <cell r="AN53">
            <v>9200</v>
          </cell>
          <cell r="AO53">
            <v>9400</v>
          </cell>
          <cell r="AP53">
            <v>9500</v>
          </cell>
          <cell r="AQ53">
            <v>9600</v>
          </cell>
          <cell r="AR53">
            <v>9800</v>
          </cell>
          <cell r="AS53">
            <v>9900</v>
          </cell>
          <cell r="AT53">
            <v>10000</v>
          </cell>
          <cell r="AU53">
            <v>10200</v>
          </cell>
          <cell r="AV53">
            <v>10300</v>
          </cell>
          <cell r="AW53">
            <v>10400</v>
          </cell>
          <cell r="AX53">
            <v>10500</v>
          </cell>
          <cell r="AY53">
            <v>10700</v>
          </cell>
          <cell r="AZ53">
            <v>10800</v>
          </cell>
          <cell r="BA53">
            <v>10900</v>
          </cell>
          <cell r="BB53">
            <v>11100</v>
          </cell>
          <cell r="BC53">
            <v>11200</v>
          </cell>
          <cell r="BD53">
            <v>11400</v>
          </cell>
          <cell r="BE53">
            <v>11600</v>
          </cell>
          <cell r="BF53">
            <v>11900</v>
          </cell>
          <cell r="BG53">
            <v>12200</v>
          </cell>
          <cell r="BH53">
            <v>12400</v>
          </cell>
          <cell r="BI53">
            <v>12600</v>
          </cell>
          <cell r="BJ53">
            <v>13000</v>
          </cell>
          <cell r="BK53">
            <v>13200</v>
          </cell>
          <cell r="BL53">
            <v>13400</v>
          </cell>
          <cell r="BM53">
            <v>13700</v>
          </cell>
          <cell r="BN53">
            <v>14000</v>
          </cell>
          <cell r="BO53">
            <v>14200</v>
          </cell>
          <cell r="BP53">
            <v>14500</v>
          </cell>
          <cell r="BQ53">
            <v>14800</v>
          </cell>
          <cell r="BR53">
            <v>15000</v>
          </cell>
          <cell r="BS53">
            <v>15200</v>
          </cell>
          <cell r="BT53">
            <v>15600</v>
          </cell>
          <cell r="BU53">
            <v>15800</v>
          </cell>
          <cell r="BV53">
            <v>16000</v>
          </cell>
          <cell r="BW53">
            <v>16300</v>
          </cell>
          <cell r="BX53">
            <v>16600</v>
          </cell>
          <cell r="BY53">
            <v>16800</v>
          </cell>
          <cell r="BZ53">
            <v>17100</v>
          </cell>
          <cell r="CA53">
            <v>17400</v>
          </cell>
          <cell r="CB53">
            <v>17600</v>
          </cell>
          <cell r="CC53">
            <v>17800</v>
          </cell>
          <cell r="CD53">
            <v>18200</v>
          </cell>
          <cell r="CE53">
            <v>18400</v>
          </cell>
          <cell r="CF53">
            <v>18600</v>
          </cell>
          <cell r="CG53">
            <v>18900</v>
          </cell>
          <cell r="CH53">
            <v>19200</v>
          </cell>
          <cell r="CI53">
            <v>19400</v>
          </cell>
          <cell r="CJ53">
            <v>19700</v>
          </cell>
          <cell r="CK53">
            <v>20000</v>
          </cell>
          <cell r="CL53">
            <v>20200</v>
          </cell>
          <cell r="CM53">
            <v>20400</v>
          </cell>
          <cell r="CN53">
            <v>20800</v>
          </cell>
          <cell r="CO53">
            <v>21000</v>
          </cell>
          <cell r="CP53">
            <v>21200</v>
          </cell>
          <cell r="CQ53">
            <v>21500</v>
          </cell>
          <cell r="CR53">
            <v>21800</v>
          </cell>
          <cell r="CS53">
            <v>22000</v>
          </cell>
          <cell r="CT53">
            <v>22300</v>
          </cell>
          <cell r="CU53">
            <v>22600</v>
          </cell>
          <cell r="CV53">
            <v>22800</v>
          </cell>
          <cell r="CW53">
            <v>23000</v>
          </cell>
          <cell r="CX53">
            <v>23400</v>
          </cell>
          <cell r="CY53">
            <v>23600</v>
          </cell>
          <cell r="CZ53">
            <v>23800</v>
          </cell>
        </row>
        <row r="54">
          <cell r="E54">
            <v>3350</v>
          </cell>
          <cell r="F54">
            <v>3400</v>
          </cell>
          <cell r="G54">
            <v>3550</v>
          </cell>
          <cell r="H54">
            <v>3600</v>
          </cell>
          <cell r="I54">
            <v>3650</v>
          </cell>
          <cell r="J54">
            <v>3700</v>
          </cell>
          <cell r="K54">
            <v>3850</v>
          </cell>
          <cell r="L54">
            <v>3900</v>
          </cell>
          <cell r="M54">
            <v>3950</v>
          </cell>
          <cell r="N54">
            <v>4100</v>
          </cell>
          <cell r="O54">
            <v>4150</v>
          </cell>
          <cell r="P54">
            <v>4200</v>
          </cell>
          <cell r="Q54">
            <v>4350</v>
          </cell>
          <cell r="R54">
            <v>4400</v>
          </cell>
          <cell r="S54">
            <v>4450</v>
          </cell>
          <cell r="T54">
            <v>4500</v>
          </cell>
          <cell r="U54">
            <v>4650</v>
          </cell>
          <cell r="V54">
            <v>4700</v>
          </cell>
          <cell r="W54">
            <v>4750</v>
          </cell>
          <cell r="X54">
            <v>4900</v>
          </cell>
          <cell r="Y54">
            <v>4950</v>
          </cell>
          <cell r="Z54">
            <v>5000</v>
          </cell>
          <cell r="AA54">
            <v>5150</v>
          </cell>
          <cell r="AB54">
            <v>5200</v>
          </cell>
          <cell r="AC54">
            <v>5250</v>
          </cell>
          <cell r="AD54">
            <v>5300</v>
          </cell>
          <cell r="AE54">
            <v>5450</v>
          </cell>
          <cell r="AF54">
            <v>5500</v>
          </cell>
          <cell r="AG54">
            <v>5550</v>
          </cell>
          <cell r="AH54">
            <v>5700</v>
          </cell>
          <cell r="AI54">
            <v>5750</v>
          </cell>
          <cell r="AJ54">
            <v>5800</v>
          </cell>
          <cell r="AK54">
            <v>5950</v>
          </cell>
          <cell r="AL54">
            <v>6000</v>
          </cell>
          <cell r="AM54">
            <v>6050</v>
          </cell>
          <cell r="AN54">
            <v>6100</v>
          </cell>
          <cell r="AO54">
            <v>6250</v>
          </cell>
          <cell r="AP54">
            <v>6300</v>
          </cell>
          <cell r="AQ54">
            <v>6350</v>
          </cell>
          <cell r="AR54">
            <v>6500</v>
          </cell>
          <cell r="AS54">
            <v>6550</v>
          </cell>
          <cell r="AT54">
            <v>6600</v>
          </cell>
          <cell r="AU54">
            <v>6750</v>
          </cell>
          <cell r="AV54">
            <v>6800</v>
          </cell>
          <cell r="AW54">
            <v>6850</v>
          </cell>
          <cell r="AX54">
            <v>6900</v>
          </cell>
          <cell r="AY54">
            <v>7050</v>
          </cell>
          <cell r="AZ54">
            <v>7100</v>
          </cell>
          <cell r="BA54">
            <v>7150</v>
          </cell>
          <cell r="BB54">
            <v>7300</v>
          </cell>
        </row>
        <row r="55">
          <cell r="C55" t="str">
            <v>Y</v>
          </cell>
          <cell r="D55">
            <v>3680</v>
          </cell>
          <cell r="E55">
            <v>4800</v>
          </cell>
          <cell r="F55">
            <v>5000</v>
          </cell>
          <cell r="G55">
            <v>5100</v>
          </cell>
          <cell r="H55">
            <v>5200</v>
          </cell>
          <cell r="I55">
            <v>5300</v>
          </cell>
          <cell r="J55">
            <v>5500</v>
          </cell>
          <cell r="K55">
            <v>5600</v>
          </cell>
          <cell r="L55">
            <v>5700</v>
          </cell>
          <cell r="M55">
            <v>5900</v>
          </cell>
          <cell r="N55">
            <v>6000</v>
          </cell>
          <cell r="O55">
            <v>6100</v>
          </cell>
          <cell r="P55">
            <v>6300</v>
          </cell>
          <cell r="Q55">
            <v>6400</v>
          </cell>
          <cell r="R55">
            <v>6500</v>
          </cell>
          <cell r="S55">
            <v>6600</v>
          </cell>
          <cell r="T55">
            <v>6800</v>
          </cell>
          <cell r="U55">
            <v>6900</v>
          </cell>
          <cell r="V55">
            <v>7000</v>
          </cell>
          <cell r="W55">
            <v>7200</v>
          </cell>
          <cell r="X55">
            <v>7300</v>
          </cell>
          <cell r="Y55">
            <v>7400</v>
          </cell>
          <cell r="Z55">
            <v>7600</v>
          </cell>
          <cell r="AA55">
            <v>7700</v>
          </cell>
          <cell r="AB55">
            <v>7800</v>
          </cell>
          <cell r="AC55">
            <v>7900</v>
          </cell>
          <cell r="AD55">
            <v>8100</v>
          </cell>
          <cell r="AE55">
            <v>8200</v>
          </cell>
          <cell r="AF55">
            <v>8300</v>
          </cell>
          <cell r="AG55">
            <v>8500</v>
          </cell>
          <cell r="AH55">
            <v>8600</v>
          </cell>
          <cell r="AI55">
            <v>8700</v>
          </cell>
          <cell r="AJ55">
            <v>8900</v>
          </cell>
          <cell r="AK55">
            <v>9000</v>
          </cell>
          <cell r="AL55">
            <v>9100</v>
          </cell>
          <cell r="AM55">
            <v>9200</v>
          </cell>
          <cell r="AN55">
            <v>9400</v>
          </cell>
          <cell r="AO55">
            <v>9500</v>
          </cell>
          <cell r="AP55">
            <v>9600</v>
          </cell>
          <cell r="AQ55">
            <v>9800</v>
          </cell>
          <cell r="AR55">
            <v>9900</v>
          </cell>
          <cell r="AS55">
            <v>10000</v>
          </cell>
          <cell r="AT55">
            <v>10200</v>
          </cell>
          <cell r="AU55">
            <v>10300</v>
          </cell>
          <cell r="AV55">
            <v>10400</v>
          </cell>
          <cell r="AW55">
            <v>10500</v>
          </cell>
          <cell r="AX55">
            <v>10700</v>
          </cell>
          <cell r="AY55">
            <v>10800</v>
          </cell>
          <cell r="AZ55">
            <v>10900</v>
          </cell>
          <cell r="BA55">
            <v>11100</v>
          </cell>
          <cell r="BB55">
            <v>11200</v>
          </cell>
          <cell r="BC55">
            <v>11300</v>
          </cell>
          <cell r="BD55">
            <v>11500</v>
          </cell>
          <cell r="BE55">
            <v>11800</v>
          </cell>
          <cell r="BF55">
            <v>12000</v>
          </cell>
          <cell r="BG55">
            <v>12300</v>
          </cell>
          <cell r="BH55">
            <v>12500</v>
          </cell>
          <cell r="BI55">
            <v>12800</v>
          </cell>
          <cell r="BJ55">
            <v>13100</v>
          </cell>
          <cell r="BK55">
            <v>13300</v>
          </cell>
          <cell r="BL55">
            <v>13600</v>
          </cell>
          <cell r="BM55">
            <v>13800</v>
          </cell>
          <cell r="BN55">
            <v>14100</v>
          </cell>
          <cell r="BO55">
            <v>14400</v>
          </cell>
          <cell r="BP55">
            <v>14600</v>
          </cell>
          <cell r="BQ55">
            <v>14900</v>
          </cell>
          <cell r="BR55">
            <v>15100</v>
          </cell>
          <cell r="BS55">
            <v>15400</v>
          </cell>
          <cell r="BT55">
            <v>15700</v>
          </cell>
          <cell r="BU55">
            <v>15900</v>
          </cell>
          <cell r="BV55">
            <v>16200</v>
          </cell>
          <cell r="BW55">
            <v>16400</v>
          </cell>
          <cell r="BX55">
            <v>16700</v>
          </cell>
          <cell r="BY55">
            <v>17000</v>
          </cell>
          <cell r="BZ55">
            <v>17200</v>
          </cell>
          <cell r="CA55">
            <v>17500</v>
          </cell>
          <cell r="CB55">
            <v>17700</v>
          </cell>
          <cell r="CC55">
            <v>18000</v>
          </cell>
          <cell r="CD55">
            <v>18300</v>
          </cell>
          <cell r="CE55">
            <v>18500</v>
          </cell>
          <cell r="CF55">
            <v>18800</v>
          </cell>
          <cell r="CG55">
            <v>19000</v>
          </cell>
          <cell r="CH55">
            <v>19300</v>
          </cell>
          <cell r="CI55">
            <v>19600</v>
          </cell>
          <cell r="CJ55">
            <v>19800</v>
          </cell>
          <cell r="CK55">
            <v>20100</v>
          </cell>
          <cell r="CL55">
            <v>20300</v>
          </cell>
          <cell r="CM55">
            <v>20600</v>
          </cell>
          <cell r="CN55">
            <v>20900</v>
          </cell>
          <cell r="CO55">
            <v>21100</v>
          </cell>
          <cell r="CP55">
            <v>21400</v>
          </cell>
          <cell r="CQ55">
            <v>21600</v>
          </cell>
          <cell r="CR55">
            <v>21900</v>
          </cell>
          <cell r="CS55">
            <v>22200</v>
          </cell>
          <cell r="CT55">
            <v>22400</v>
          </cell>
          <cell r="CU55">
            <v>22700</v>
          </cell>
          <cell r="CV55">
            <v>22900</v>
          </cell>
          <cell r="CW55">
            <v>23200</v>
          </cell>
          <cell r="CX55">
            <v>23500</v>
          </cell>
          <cell r="CY55">
            <v>23700</v>
          </cell>
          <cell r="CZ55">
            <v>24000</v>
          </cell>
        </row>
        <row r="56">
          <cell r="E56">
            <v>3450</v>
          </cell>
          <cell r="F56">
            <v>3600</v>
          </cell>
          <cell r="G56">
            <v>3650</v>
          </cell>
          <cell r="H56">
            <v>3700</v>
          </cell>
          <cell r="I56">
            <v>3750</v>
          </cell>
          <cell r="J56">
            <v>3900</v>
          </cell>
          <cell r="K56">
            <v>3950</v>
          </cell>
          <cell r="L56">
            <v>4000</v>
          </cell>
          <cell r="M56">
            <v>4150</v>
          </cell>
          <cell r="N56">
            <v>4200</v>
          </cell>
          <cell r="O56">
            <v>4250</v>
          </cell>
          <cell r="P56">
            <v>4400</v>
          </cell>
          <cell r="Q56">
            <v>4450</v>
          </cell>
          <cell r="R56">
            <v>4500</v>
          </cell>
          <cell r="S56">
            <v>4550</v>
          </cell>
          <cell r="T56">
            <v>4700</v>
          </cell>
          <cell r="U56">
            <v>4750</v>
          </cell>
          <cell r="V56">
            <v>4800</v>
          </cell>
          <cell r="W56">
            <v>4950</v>
          </cell>
          <cell r="X56">
            <v>5000</v>
          </cell>
          <cell r="Y56">
            <v>5050</v>
          </cell>
          <cell r="Z56">
            <v>5200</v>
          </cell>
          <cell r="AA56">
            <v>5250</v>
          </cell>
          <cell r="AB56">
            <v>5300</v>
          </cell>
          <cell r="AC56">
            <v>5350</v>
          </cell>
          <cell r="AD56">
            <v>5500</v>
          </cell>
          <cell r="AE56">
            <v>5550</v>
          </cell>
          <cell r="AF56">
            <v>5600</v>
          </cell>
          <cell r="AG56">
            <v>5750</v>
          </cell>
          <cell r="AH56">
            <v>5800</v>
          </cell>
          <cell r="AI56">
            <v>5850</v>
          </cell>
          <cell r="AJ56">
            <v>6000</v>
          </cell>
          <cell r="AK56">
            <v>6050</v>
          </cell>
          <cell r="AL56">
            <v>6100</v>
          </cell>
          <cell r="AM56">
            <v>6150</v>
          </cell>
          <cell r="AN56">
            <v>6300</v>
          </cell>
          <cell r="AO56">
            <v>6350</v>
          </cell>
          <cell r="AP56">
            <v>6400</v>
          </cell>
          <cell r="AQ56">
            <v>6550</v>
          </cell>
          <cell r="AR56">
            <v>6600</v>
          </cell>
          <cell r="AS56">
            <v>6650</v>
          </cell>
          <cell r="AT56">
            <v>6800</v>
          </cell>
          <cell r="AU56">
            <v>6850</v>
          </cell>
          <cell r="AV56">
            <v>6900</v>
          </cell>
          <cell r="AW56">
            <v>6950</v>
          </cell>
          <cell r="AX56">
            <v>7100</v>
          </cell>
          <cell r="AY56">
            <v>7150</v>
          </cell>
          <cell r="AZ56">
            <v>7200</v>
          </cell>
          <cell r="BA56">
            <v>7350</v>
          </cell>
          <cell r="BB56">
            <v>7400</v>
          </cell>
        </row>
        <row r="57">
          <cell r="C57" t="str">
            <v>Z</v>
          </cell>
          <cell r="D57">
            <v>3810</v>
          </cell>
          <cell r="E57">
            <v>5000</v>
          </cell>
          <cell r="F57">
            <v>5100</v>
          </cell>
          <cell r="G57">
            <v>5200</v>
          </cell>
          <cell r="H57">
            <v>5300</v>
          </cell>
          <cell r="I57">
            <v>5500</v>
          </cell>
          <cell r="J57">
            <v>5600</v>
          </cell>
          <cell r="K57">
            <v>5700</v>
          </cell>
          <cell r="L57">
            <v>5900</v>
          </cell>
          <cell r="M57">
            <v>6000</v>
          </cell>
          <cell r="N57">
            <v>6100</v>
          </cell>
          <cell r="O57">
            <v>6300</v>
          </cell>
          <cell r="P57">
            <v>6400</v>
          </cell>
          <cell r="Q57">
            <v>6500</v>
          </cell>
          <cell r="R57">
            <v>6600</v>
          </cell>
          <cell r="S57">
            <v>6800</v>
          </cell>
          <cell r="T57">
            <v>6900</v>
          </cell>
          <cell r="U57">
            <v>7000</v>
          </cell>
          <cell r="V57">
            <v>7200</v>
          </cell>
          <cell r="W57">
            <v>7300</v>
          </cell>
          <cell r="X57">
            <v>7400</v>
          </cell>
          <cell r="Y57">
            <v>7600</v>
          </cell>
          <cell r="Z57">
            <v>7700</v>
          </cell>
          <cell r="AA57">
            <v>7800</v>
          </cell>
          <cell r="AB57">
            <v>7900</v>
          </cell>
          <cell r="AC57">
            <v>8100</v>
          </cell>
          <cell r="AD57">
            <v>8200</v>
          </cell>
          <cell r="AE57">
            <v>8300</v>
          </cell>
          <cell r="AF57">
            <v>8500</v>
          </cell>
          <cell r="AG57">
            <v>8600</v>
          </cell>
          <cell r="AH57">
            <v>8700</v>
          </cell>
          <cell r="AI57">
            <v>8900</v>
          </cell>
          <cell r="AJ57">
            <v>9000</v>
          </cell>
          <cell r="AK57">
            <v>9100</v>
          </cell>
          <cell r="AL57">
            <v>9200</v>
          </cell>
          <cell r="AM57">
            <v>9400</v>
          </cell>
          <cell r="AN57">
            <v>9500</v>
          </cell>
          <cell r="AO57">
            <v>9600</v>
          </cell>
          <cell r="AP57">
            <v>9800</v>
          </cell>
          <cell r="AQ57">
            <v>9900</v>
          </cell>
          <cell r="AR57">
            <v>10000</v>
          </cell>
          <cell r="AS57">
            <v>10200</v>
          </cell>
          <cell r="AT57">
            <v>10300</v>
          </cell>
          <cell r="AU57">
            <v>10400</v>
          </cell>
          <cell r="AV57">
            <v>10500</v>
          </cell>
          <cell r="AW57">
            <v>10700</v>
          </cell>
          <cell r="AX57">
            <v>10800</v>
          </cell>
          <cell r="AY57">
            <v>10900</v>
          </cell>
          <cell r="AZ57">
            <v>11100</v>
          </cell>
          <cell r="BA57">
            <v>11200</v>
          </cell>
          <cell r="BB57">
            <v>11300</v>
          </cell>
          <cell r="BC57">
            <v>11500</v>
          </cell>
          <cell r="BD57">
            <v>11700</v>
          </cell>
          <cell r="BE57">
            <v>11900</v>
          </cell>
          <cell r="BF57">
            <v>12100</v>
          </cell>
          <cell r="BG57">
            <v>12400</v>
          </cell>
          <cell r="BH57">
            <v>12700</v>
          </cell>
          <cell r="BI57">
            <v>12900</v>
          </cell>
          <cell r="BJ57">
            <v>13200</v>
          </cell>
          <cell r="BK57">
            <v>13500</v>
          </cell>
          <cell r="BL57">
            <v>13700</v>
          </cell>
          <cell r="BM57">
            <v>13900</v>
          </cell>
          <cell r="BN57">
            <v>14300</v>
          </cell>
          <cell r="BO57">
            <v>14500</v>
          </cell>
          <cell r="BP57">
            <v>14700</v>
          </cell>
          <cell r="BQ57">
            <v>15000</v>
          </cell>
          <cell r="BR57">
            <v>15300</v>
          </cell>
          <cell r="BS57">
            <v>15500</v>
          </cell>
          <cell r="BT57">
            <v>15800</v>
          </cell>
          <cell r="BU57">
            <v>16100</v>
          </cell>
          <cell r="BV57">
            <v>16300</v>
          </cell>
          <cell r="BW57">
            <v>16500</v>
          </cell>
          <cell r="BX57">
            <v>16900</v>
          </cell>
          <cell r="BY57">
            <v>17100</v>
          </cell>
          <cell r="BZ57">
            <v>17300</v>
          </cell>
          <cell r="CA57">
            <v>17600</v>
          </cell>
          <cell r="CB57">
            <v>17900</v>
          </cell>
          <cell r="CC57">
            <v>18100</v>
          </cell>
          <cell r="CD57">
            <v>18400</v>
          </cell>
          <cell r="CE57">
            <v>18700</v>
          </cell>
          <cell r="CF57">
            <v>18900</v>
          </cell>
          <cell r="CG57">
            <v>19100</v>
          </cell>
          <cell r="CH57">
            <v>19500</v>
          </cell>
          <cell r="CI57">
            <v>19700</v>
          </cell>
          <cell r="CJ57">
            <v>19900</v>
          </cell>
          <cell r="CK57">
            <v>20200</v>
          </cell>
          <cell r="CL57">
            <v>20500</v>
          </cell>
          <cell r="CM57">
            <v>20700</v>
          </cell>
          <cell r="CN57">
            <v>21000</v>
          </cell>
          <cell r="CO57">
            <v>21300</v>
          </cell>
          <cell r="CP57">
            <v>21500</v>
          </cell>
          <cell r="CQ57">
            <v>21700</v>
          </cell>
          <cell r="CR57">
            <v>22100</v>
          </cell>
          <cell r="CS57">
            <v>22300</v>
          </cell>
          <cell r="CT57">
            <v>22500</v>
          </cell>
          <cell r="CU57">
            <v>22800</v>
          </cell>
          <cell r="CV57">
            <v>23100</v>
          </cell>
          <cell r="CW57">
            <v>23300</v>
          </cell>
          <cell r="CX57">
            <v>23600</v>
          </cell>
          <cell r="CY57">
            <v>23900</v>
          </cell>
          <cell r="CZ57">
            <v>24100</v>
          </cell>
        </row>
        <row r="58">
          <cell r="E58">
            <v>3650</v>
          </cell>
          <cell r="F58">
            <v>3700</v>
          </cell>
          <cell r="G58">
            <v>3750</v>
          </cell>
          <cell r="H58">
            <v>3800</v>
          </cell>
          <cell r="I58">
            <v>3950</v>
          </cell>
          <cell r="J58">
            <v>4000</v>
          </cell>
          <cell r="K58">
            <v>4050</v>
          </cell>
          <cell r="L58">
            <v>4200</v>
          </cell>
          <cell r="M58">
            <v>4250</v>
          </cell>
          <cell r="N58">
            <v>4300</v>
          </cell>
          <cell r="O58">
            <v>4450</v>
          </cell>
          <cell r="P58">
            <v>4500</v>
          </cell>
          <cell r="Q58">
            <v>4550</v>
          </cell>
          <cell r="R58">
            <v>4600</v>
          </cell>
          <cell r="S58">
            <v>4750</v>
          </cell>
          <cell r="T58">
            <v>4800</v>
          </cell>
          <cell r="U58">
            <v>4850</v>
          </cell>
          <cell r="V58">
            <v>5000</v>
          </cell>
          <cell r="W58">
            <v>5050</v>
          </cell>
          <cell r="X58">
            <v>5100</v>
          </cell>
          <cell r="Y58">
            <v>5250</v>
          </cell>
          <cell r="Z58">
            <v>5300</v>
          </cell>
          <cell r="AA58">
            <v>5350</v>
          </cell>
          <cell r="AB58">
            <v>5400</v>
          </cell>
          <cell r="AC58">
            <v>5550</v>
          </cell>
          <cell r="AD58">
            <v>5600</v>
          </cell>
          <cell r="AE58">
            <v>5650</v>
          </cell>
          <cell r="AF58">
            <v>5800</v>
          </cell>
          <cell r="AG58">
            <v>5850</v>
          </cell>
          <cell r="AH58">
            <v>5900</v>
          </cell>
          <cell r="AI58">
            <v>6050</v>
          </cell>
          <cell r="AJ58">
            <v>6100</v>
          </cell>
          <cell r="AK58">
            <v>6150</v>
          </cell>
          <cell r="AL58">
            <v>6200</v>
          </cell>
          <cell r="AM58">
            <v>6350</v>
          </cell>
          <cell r="AN58">
            <v>6400</v>
          </cell>
          <cell r="AO58">
            <v>6450</v>
          </cell>
          <cell r="AP58">
            <v>6600</v>
          </cell>
          <cell r="AQ58">
            <v>6650</v>
          </cell>
          <cell r="AR58">
            <v>6700</v>
          </cell>
          <cell r="AS58">
            <v>6850</v>
          </cell>
          <cell r="AT58">
            <v>6900</v>
          </cell>
          <cell r="AU58">
            <v>6950</v>
          </cell>
          <cell r="AV58">
            <v>7000</v>
          </cell>
          <cell r="AW58">
            <v>7150</v>
          </cell>
          <cell r="AX58">
            <v>7200</v>
          </cell>
          <cell r="AY58">
            <v>7250</v>
          </cell>
          <cell r="AZ58">
            <v>7400</v>
          </cell>
          <cell r="BA58">
            <v>7450</v>
          </cell>
          <cell r="BB58">
            <v>7500</v>
          </cell>
        </row>
        <row r="59">
          <cell r="C59" t="str">
            <v>AA</v>
          </cell>
          <cell r="D59">
            <v>3940</v>
          </cell>
          <cell r="E59">
            <v>5100</v>
          </cell>
          <cell r="F59">
            <v>5200</v>
          </cell>
          <cell r="G59">
            <v>5300</v>
          </cell>
          <cell r="H59">
            <v>5500</v>
          </cell>
          <cell r="I59">
            <v>5600</v>
          </cell>
          <cell r="J59">
            <v>5700</v>
          </cell>
          <cell r="K59">
            <v>5900</v>
          </cell>
          <cell r="L59">
            <v>6000</v>
          </cell>
          <cell r="M59">
            <v>6100</v>
          </cell>
          <cell r="N59">
            <v>6300</v>
          </cell>
          <cell r="O59">
            <v>6400</v>
          </cell>
          <cell r="P59">
            <v>6500</v>
          </cell>
          <cell r="Q59">
            <v>6600</v>
          </cell>
          <cell r="R59">
            <v>6800</v>
          </cell>
          <cell r="S59">
            <v>6900</v>
          </cell>
          <cell r="T59">
            <v>7000</v>
          </cell>
          <cell r="U59">
            <v>7200</v>
          </cell>
          <cell r="V59">
            <v>7300</v>
          </cell>
          <cell r="W59">
            <v>7400</v>
          </cell>
          <cell r="X59">
            <v>7600</v>
          </cell>
          <cell r="Y59">
            <v>7700</v>
          </cell>
          <cell r="Z59">
            <v>7800</v>
          </cell>
          <cell r="AA59">
            <v>7900</v>
          </cell>
          <cell r="AB59">
            <v>8100</v>
          </cell>
          <cell r="AC59">
            <v>8200</v>
          </cell>
          <cell r="AD59">
            <v>8300</v>
          </cell>
          <cell r="AE59">
            <v>8500</v>
          </cell>
          <cell r="AF59">
            <v>8600</v>
          </cell>
          <cell r="AG59">
            <v>8700</v>
          </cell>
          <cell r="AH59">
            <v>8900</v>
          </cell>
          <cell r="AI59">
            <v>9000</v>
          </cell>
          <cell r="AJ59">
            <v>9100</v>
          </cell>
          <cell r="AK59">
            <v>9200</v>
          </cell>
          <cell r="AL59">
            <v>9400</v>
          </cell>
          <cell r="AM59">
            <v>9500</v>
          </cell>
          <cell r="AN59">
            <v>9600</v>
          </cell>
          <cell r="AO59">
            <v>9800</v>
          </cell>
          <cell r="AP59">
            <v>9900</v>
          </cell>
          <cell r="AQ59">
            <v>10000</v>
          </cell>
          <cell r="AR59">
            <v>10200</v>
          </cell>
          <cell r="AS59">
            <v>10300</v>
          </cell>
          <cell r="AT59">
            <v>10400</v>
          </cell>
          <cell r="AU59">
            <v>10500</v>
          </cell>
          <cell r="AV59">
            <v>10700</v>
          </cell>
          <cell r="AW59">
            <v>10800</v>
          </cell>
          <cell r="AX59">
            <v>10900</v>
          </cell>
          <cell r="AY59">
            <v>11100</v>
          </cell>
          <cell r="AZ59">
            <v>11200</v>
          </cell>
          <cell r="BA59">
            <v>11300</v>
          </cell>
          <cell r="BB59">
            <v>11500</v>
          </cell>
          <cell r="BC59">
            <v>11600</v>
          </cell>
          <cell r="BD59">
            <v>11800</v>
          </cell>
          <cell r="BE59">
            <v>12000</v>
          </cell>
          <cell r="BF59">
            <v>12200</v>
          </cell>
          <cell r="BG59">
            <v>12600</v>
          </cell>
          <cell r="BH59">
            <v>12800</v>
          </cell>
          <cell r="BI59">
            <v>13000</v>
          </cell>
          <cell r="BJ59">
            <v>13400</v>
          </cell>
          <cell r="BK59">
            <v>13600</v>
          </cell>
          <cell r="BL59">
            <v>13800</v>
          </cell>
          <cell r="BM59">
            <v>14100</v>
          </cell>
          <cell r="BN59">
            <v>14400</v>
          </cell>
          <cell r="BO59">
            <v>14600</v>
          </cell>
          <cell r="BP59">
            <v>14800</v>
          </cell>
          <cell r="BQ59">
            <v>15200</v>
          </cell>
          <cell r="BR59">
            <v>15400</v>
          </cell>
          <cell r="BS59">
            <v>15600</v>
          </cell>
          <cell r="BT59">
            <v>16000</v>
          </cell>
          <cell r="BU59">
            <v>16200</v>
          </cell>
          <cell r="BV59">
            <v>16400</v>
          </cell>
          <cell r="BW59">
            <v>16700</v>
          </cell>
          <cell r="BX59">
            <v>17000</v>
          </cell>
          <cell r="BY59">
            <v>17200</v>
          </cell>
          <cell r="BZ59">
            <v>17400</v>
          </cell>
          <cell r="CA59">
            <v>17800</v>
          </cell>
          <cell r="CB59">
            <v>18000</v>
          </cell>
          <cell r="CC59">
            <v>18200</v>
          </cell>
          <cell r="CD59">
            <v>18600</v>
          </cell>
          <cell r="CE59">
            <v>18800</v>
          </cell>
          <cell r="CF59">
            <v>19000</v>
          </cell>
          <cell r="CG59">
            <v>19300</v>
          </cell>
          <cell r="CH59">
            <v>19600</v>
          </cell>
          <cell r="CI59">
            <v>19800</v>
          </cell>
          <cell r="CJ59">
            <v>20000</v>
          </cell>
          <cell r="CK59">
            <v>20400</v>
          </cell>
          <cell r="CL59">
            <v>20600</v>
          </cell>
          <cell r="CM59">
            <v>20800</v>
          </cell>
          <cell r="CN59">
            <v>21200</v>
          </cell>
          <cell r="CO59">
            <v>21400</v>
          </cell>
          <cell r="CP59">
            <v>21600</v>
          </cell>
          <cell r="CQ59">
            <v>21900</v>
          </cell>
          <cell r="CR59">
            <v>22200</v>
          </cell>
          <cell r="CS59">
            <v>22400</v>
          </cell>
          <cell r="CT59">
            <v>22600</v>
          </cell>
          <cell r="CU59">
            <v>23000</v>
          </cell>
          <cell r="CV59">
            <v>23200</v>
          </cell>
          <cell r="CW59">
            <v>23400</v>
          </cell>
          <cell r="CX59">
            <v>23800</v>
          </cell>
          <cell r="CY59">
            <v>24000</v>
          </cell>
          <cell r="CZ59">
            <v>24200</v>
          </cell>
        </row>
        <row r="60">
          <cell r="E60">
            <v>3750</v>
          </cell>
          <cell r="F60">
            <v>3800</v>
          </cell>
          <cell r="G60">
            <v>3850</v>
          </cell>
          <cell r="H60">
            <v>4000</v>
          </cell>
          <cell r="I60">
            <v>4050</v>
          </cell>
          <cell r="J60">
            <v>4100</v>
          </cell>
          <cell r="K60">
            <v>4250</v>
          </cell>
          <cell r="L60">
            <v>4300</v>
          </cell>
          <cell r="M60">
            <v>4350</v>
          </cell>
          <cell r="N60">
            <v>4500</v>
          </cell>
          <cell r="O60">
            <v>4550</v>
          </cell>
          <cell r="P60">
            <v>4600</v>
          </cell>
          <cell r="Q60">
            <v>4650</v>
          </cell>
          <cell r="R60">
            <v>4800</v>
          </cell>
          <cell r="S60">
            <v>4850</v>
          </cell>
          <cell r="T60">
            <v>4900</v>
          </cell>
          <cell r="U60">
            <v>5050</v>
          </cell>
          <cell r="V60">
            <v>5100</v>
          </cell>
          <cell r="W60">
            <v>5150</v>
          </cell>
          <cell r="X60">
            <v>5300</v>
          </cell>
          <cell r="Y60">
            <v>5350</v>
          </cell>
          <cell r="Z60">
            <v>5400</v>
          </cell>
          <cell r="AA60">
            <v>5450</v>
          </cell>
          <cell r="AB60">
            <v>5600</v>
          </cell>
          <cell r="AC60">
            <v>5650</v>
          </cell>
          <cell r="AD60">
            <v>5700</v>
          </cell>
          <cell r="AE60">
            <v>5850</v>
          </cell>
          <cell r="AF60">
            <v>5900</v>
          </cell>
          <cell r="AG60">
            <v>5950</v>
          </cell>
          <cell r="AH60">
            <v>6100</v>
          </cell>
          <cell r="AI60">
            <v>6150</v>
          </cell>
          <cell r="AJ60">
            <v>6200</v>
          </cell>
          <cell r="AK60">
            <v>6250</v>
          </cell>
          <cell r="AL60">
            <v>6400</v>
          </cell>
          <cell r="AM60">
            <v>6450</v>
          </cell>
          <cell r="AN60">
            <v>6500</v>
          </cell>
          <cell r="AO60">
            <v>6650</v>
          </cell>
          <cell r="AP60">
            <v>6700</v>
          </cell>
          <cell r="AQ60">
            <v>6750</v>
          </cell>
          <cell r="AR60">
            <v>6900</v>
          </cell>
          <cell r="AS60">
            <v>6950</v>
          </cell>
          <cell r="AT60">
            <v>7000</v>
          </cell>
          <cell r="AU60">
            <v>7050</v>
          </cell>
          <cell r="AV60">
            <v>7200</v>
          </cell>
          <cell r="AW60">
            <v>7250</v>
          </cell>
          <cell r="AX60">
            <v>7300</v>
          </cell>
          <cell r="AY60">
            <v>7450</v>
          </cell>
          <cell r="AZ60">
            <v>7500</v>
          </cell>
          <cell r="BA60">
            <v>7550</v>
          </cell>
          <cell r="BB60">
            <v>7700</v>
          </cell>
        </row>
        <row r="61">
          <cell r="C61" t="str">
            <v>AB</v>
          </cell>
          <cell r="D61">
            <v>4070</v>
          </cell>
          <cell r="E61">
            <v>5200</v>
          </cell>
          <cell r="F61">
            <v>5300</v>
          </cell>
          <cell r="G61">
            <v>5500</v>
          </cell>
          <cell r="H61">
            <v>5600</v>
          </cell>
          <cell r="I61">
            <v>5700</v>
          </cell>
          <cell r="J61">
            <v>5900</v>
          </cell>
          <cell r="K61">
            <v>6000</v>
          </cell>
          <cell r="L61">
            <v>6100</v>
          </cell>
          <cell r="M61">
            <v>6300</v>
          </cell>
          <cell r="N61">
            <v>6400</v>
          </cell>
          <cell r="O61">
            <v>6500</v>
          </cell>
          <cell r="P61">
            <v>6600</v>
          </cell>
          <cell r="Q61">
            <v>6800</v>
          </cell>
          <cell r="R61">
            <v>6900</v>
          </cell>
          <cell r="S61">
            <v>7000</v>
          </cell>
          <cell r="T61">
            <v>7200</v>
          </cell>
          <cell r="U61">
            <v>7300</v>
          </cell>
          <cell r="V61">
            <v>7400</v>
          </cell>
          <cell r="W61">
            <v>7600</v>
          </cell>
          <cell r="X61">
            <v>7700</v>
          </cell>
          <cell r="Y61">
            <v>7800</v>
          </cell>
          <cell r="Z61">
            <v>7900</v>
          </cell>
          <cell r="AA61">
            <v>8100</v>
          </cell>
          <cell r="AB61">
            <v>8200</v>
          </cell>
          <cell r="AC61">
            <v>8300</v>
          </cell>
          <cell r="AD61">
            <v>8500</v>
          </cell>
          <cell r="AE61">
            <v>8600</v>
          </cell>
          <cell r="AF61">
            <v>8700</v>
          </cell>
          <cell r="AG61">
            <v>8900</v>
          </cell>
          <cell r="AH61">
            <v>9000</v>
          </cell>
          <cell r="AI61">
            <v>9100</v>
          </cell>
          <cell r="AJ61">
            <v>9200</v>
          </cell>
          <cell r="AK61">
            <v>9400</v>
          </cell>
          <cell r="AL61">
            <v>9500</v>
          </cell>
          <cell r="AM61">
            <v>9600</v>
          </cell>
          <cell r="AN61">
            <v>9800</v>
          </cell>
          <cell r="AO61">
            <v>9900</v>
          </cell>
          <cell r="AP61">
            <v>10000</v>
          </cell>
          <cell r="AQ61">
            <v>10200</v>
          </cell>
          <cell r="AR61">
            <v>10300</v>
          </cell>
          <cell r="AS61">
            <v>10400</v>
          </cell>
          <cell r="AT61">
            <v>10500</v>
          </cell>
          <cell r="AU61">
            <v>10700</v>
          </cell>
          <cell r="AV61">
            <v>10800</v>
          </cell>
          <cell r="AW61">
            <v>10900</v>
          </cell>
          <cell r="AX61">
            <v>11100</v>
          </cell>
          <cell r="AY61">
            <v>11200</v>
          </cell>
          <cell r="AZ61">
            <v>11300</v>
          </cell>
          <cell r="BA61">
            <v>11500</v>
          </cell>
          <cell r="BB61">
            <v>11600</v>
          </cell>
          <cell r="BC61">
            <v>11700</v>
          </cell>
          <cell r="BD61">
            <v>11900</v>
          </cell>
          <cell r="BE61">
            <v>12100</v>
          </cell>
          <cell r="BF61">
            <v>12400</v>
          </cell>
          <cell r="BG61">
            <v>12700</v>
          </cell>
          <cell r="BH61">
            <v>12900</v>
          </cell>
          <cell r="BI61">
            <v>13200</v>
          </cell>
          <cell r="BJ61">
            <v>13500</v>
          </cell>
          <cell r="BK61">
            <v>13700</v>
          </cell>
          <cell r="BL61">
            <v>14000</v>
          </cell>
          <cell r="BM61">
            <v>14200</v>
          </cell>
          <cell r="BN61">
            <v>14500</v>
          </cell>
          <cell r="BO61">
            <v>14700</v>
          </cell>
          <cell r="BP61">
            <v>15000</v>
          </cell>
          <cell r="BQ61">
            <v>15300</v>
          </cell>
          <cell r="BR61">
            <v>15500</v>
          </cell>
          <cell r="BS61">
            <v>15800</v>
          </cell>
          <cell r="BT61">
            <v>16100</v>
          </cell>
          <cell r="BU61">
            <v>16300</v>
          </cell>
          <cell r="BV61">
            <v>16600</v>
          </cell>
          <cell r="BW61">
            <v>16800</v>
          </cell>
          <cell r="BX61">
            <v>17100</v>
          </cell>
          <cell r="BY61">
            <v>17300</v>
          </cell>
          <cell r="BZ61">
            <v>17600</v>
          </cell>
          <cell r="CA61">
            <v>17900</v>
          </cell>
          <cell r="CB61">
            <v>18100</v>
          </cell>
          <cell r="CC61">
            <v>18400</v>
          </cell>
          <cell r="CD61">
            <v>18700</v>
          </cell>
          <cell r="CE61">
            <v>18900</v>
          </cell>
          <cell r="CF61">
            <v>19200</v>
          </cell>
          <cell r="CG61">
            <v>19400</v>
          </cell>
          <cell r="CH61">
            <v>19700</v>
          </cell>
          <cell r="CI61">
            <v>19900</v>
          </cell>
          <cell r="CJ61">
            <v>20200</v>
          </cell>
          <cell r="CK61">
            <v>20500</v>
          </cell>
          <cell r="CL61">
            <v>20700</v>
          </cell>
          <cell r="CM61">
            <v>21000</v>
          </cell>
          <cell r="CN61">
            <v>21300</v>
          </cell>
          <cell r="CO61">
            <v>21500</v>
          </cell>
          <cell r="CP61">
            <v>21800</v>
          </cell>
          <cell r="CQ61">
            <v>22000</v>
          </cell>
          <cell r="CR61">
            <v>22300</v>
          </cell>
          <cell r="CS61">
            <v>22500</v>
          </cell>
          <cell r="CT61">
            <v>22800</v>
          </cell>
          <cell r="CU61">
            <v>23100</v>
          </cell>
          <cell r="CV61">
            <v>23300</v>
          </cell>
          <cell r="CW61">
            <v>23600</v>
          </cell>
          <cell r="CX61">
            <v>23900</v>
          </cell>
          <cell r="CY61">
            <v>24100</v>
          </cell>
          <cell r="CZ61">
            <v>24400</v>
          </cell>
        </row>
        <row r="62">
          <cell r="E62">
            <v>3850</v>
          </cell>
          <cell r="F62">
            <v>3900</v>
          </cell>
          <cell r="G62">
            <v>4050</v>
          </cell>
          <cell r="H62">
            <v>4100</v>
          </cell>
          <cell r="I62">
            <v>4150</v>
          </cell>
          <cell r="J62">
            <v>4300</v>
          </cell>
          <cell r="K62">
            <v>4350</v>
          </cell>
          <cell r="L62">
            <v>4400</v>
          </cell>
          <cell r="M62">
            <v>4550</v>
          </cell>
          <cell r="N62">
            <v>4600</v>
          </cell>
          <cell r="O62">
            <v>4650</v>
          </cell>
          <cell r="P62">
            <v>4700</v>
          </cell>
          <cell r="Q62">
            <v>4850</v>
          </cell>
          <cell r="R62">
            <v>4900</v>
          </cell>
          <cell r="S62">
            <v>4950</v>
          </cell>
          <cell r="T62">
            <v>5100</v>
          </cell>
          <cell r="U62">
            <v>5150</v>
          </cell>
          <cell r="V62">
            <v>5200</v>
          </cell>
          <cell r="W62">
            <v>5350</v>
          </cell>
          <cell r="X62">
            <v>5400</v>
          </cell>
          <cell r="Y62">
            <v>5450</v>
          </cell>
          <cell r="Z62">
            <v>5500</v>
          </cell>
          <cell r="AA62">
            <v>5650</v>
          </cell>
          <cell r="AB62">
            <v>5700</v>
          </cell>
          <cell r="AC62">
            <v>5750</v>
          </cell>
          <cell r="AD62">
            <v>5900</v>
          </cell>
          <cell r="AE62">
            <v>5950</v>
          </cell>
          <cell r="AF62">
            <v>6000</v>
          </cell>
          <cell r="AG62">
            <v>6150</v>
          </cell>
          <cell r="AH62">
            <v>6200</v>
          </cell>
          <cell r="AI62">
            <v>6250</v>
          </cell>
          <cell r="AJ62">
            <v>6300</v>
          </cell>
          <cell r="AK62">
            <v>6450</v>
          </cell>
          <cell r="AL62">
            <v>6500</v>
          </cell>
          <cell r="AM62">
            <v>6550</v>
          </cell>
          <cell r="AN62">
            <v>6700</v>
          </cell>
          <cell r="AO62">
            <v>6750</v>
          </cell>
          <cell r="AP62">
            <v>6800</v>
          </cell>
          <cell r="AQ62">
            <v>6950</v>
          </cell>
          <cell r="AR62">
            <v>7000</v>
          </cell>
          <cell r="AS62">
            <v>7050</v>
          </cell>
          <cell r="AT62">
            <v>7100</v>
          </cell>
          <cell r="AU62">
            <v>7250</v>
          </cell>
          <cell r="AV62">
            <v>7300</v>
          </cell>
          <cell r="AW62">
            <v>7350</v>
          </cell>
          <cell r="AX62">
            <v>7500</v>
          </cell>
          <cell r="AY62">
            <v>7550</v>
          </cell>
          <cell r="AZ62">
            <v>7600</v>
          </cell>
          <cell r="BA62">
            <v>7750</v>
          </cell>
          <cell r="BB62">
            <v>7800</v>
          </cell>
        </row>
        <row r="63">
          <cell r="C63" t="str">
            <v>AC</v>
          </cell>
          <cell r="D63">
            <v>4200</v>
          </cell>
          <cell r="E63">
            <v>5300</v>
          </cell>
          <cell r="F63">
            <v>5500</v>
          </cell>
          <cell r="G63">
            <v>5600</v>
          </cell>
          <cell r="H63">
            <v>5700</v>
          </cell>
          <cell r="I63">
            <v>5900</v>
          </cell>
          <cell r="J63">
            <v>6000</v>
          </cell>
          <cell r="K63">
            <v>6100</v>
          </cell>
          <cell r="L63">
            <v>6300</v>
          </cell>
          <cell r="M63">
            <v>6400</v>
          </cell>
          <cell r="N63">
            <v>6500</v>
          </cell>
          <cell r="O63">
            <v>6600</v>
          </cell>
          <cell r="P63">
            <v>6800</v>
          </cell>
          <cell r="Q63">
            <v>6900</v>
          </cell>
          <cell r="R63">
            <v>7000</v>
          </cell>
          <cell r="S63">
            <v>7200</v>
          </cell>
          <cell r="T63">
            <v>7300</v>
          </cell>
          <cell r="U63">
            <v>7400</v>
          </cell>
          <cell r="V63">
            <v>7600</v>
          </cell>
          <cell r="W63">
            <v>7700</v>
          </cell>
          <cell r="X63">
            <v>7800</v>
          </cell>
          <cell r="Y63">
            <v>7900</v>
          </cell>
          <cell r="Z63">
            <v>8100</v>
          </cell>
          <cell r="AA63">
            <v>8200</v>
          </cell>
          <cell r="AB63">
            <v>8300</v>
          </cell>
          <cell r="AC63">
            <v>8500</v>
          </cell>
          <cell r="AD63">
            <v>8600</v>
          </cell>
          <cell r="AE63">
            <v>8700</v>
          </cell>
          <cell r="AF63">
            <v>8900</v>
          </cell>
          <cell r="AG63">
            <v>9000</v>
          </cell>
          <cell r="AH63">
            <v>9100</v>
          </cell>
          <cell r="AI63">
            <v>9200</v>
          </cell>
          <cell r="AJ63">
            <v>9400</v>
          </cell>
          <cell r="AK63">
            <v>9500</v>
          </cell>
          <cell r="AL63">
            <v>9600</v>
          </cell>
          <cell r="AM63">
            <v>9800</v>
          </cell>
          <cell r="AN63">
            <v>9900</v>
          </cell>
          <cell r="AO63">
            <v>10000</v>
          </cell>
          <cell r="AP63">
            <v>10200</v>
          </cell>
          <cell r="AQ63">
            <v>10300</v>
          </cell>
          <cell r="AR63">
            <v>10400</v>
          </cell>
          <cell r="AS63">
            <v>10500</v>
          </cell>
          <cell r="AT63">
            <v>10700</v>
          </cell>
          <cell r="AU63">
            <v>10800</v>
          </cell>
          <cell r="AV63">
            <v>10900</v>
          </cell>
          <cell r="AW63">
            <v>11100</v>
          </cell>
          <cell r="AX63">
            <v>11200</v>
          </cell>
          <cell r="AY63">
            <v>11300</v>
          </cell>
          <cell r="AZ63">
            <v>11500</v>
          </cell>
          <cell r="BA63">
            <v>11600</v>
          </cell>
          <cell r="BB63">
            <v>11700</v>
          </cell>
          <cell r="BC63">
            <v>11800</v>
          </cell>
          <cell r="BD63">
            <v>12000</v>
          </cell>
          <cell r="BE63">
            <v>12300</v>
          </cell>
          <cell r="BF63">
            <v>12500</v>
          </cell>
          <cell r="BG63">
            <v>12800</v>
          </cell>
          <cell r="BH63">
            <v>13100</v>
          </cell>
          <cell r="BI63">
            <v>13300</v>
          </cell>
          <cell r="BJ63">
            <v>13600</v>
          </cell>
          <cell r="BK63">
            <v>13900</v>
          </cell>
          <cell r="BL63">
            <v>14100</v>
          </cell>
          <cell r="BM63">
            <v>14300</v>
          </cell>
          <cell r="BN63">
            <v>14600</v>
          </cell>
          <cell r="BO63">
            <v>14900</v>
          </cell>
          <cell r="BP63">
            <v>15100</v>
          </cell>
          <cell r="BQ63">
            <v>15400</v>
          </cell>
          <cell r="BR63">
            <v>15700</v>
          </cell>
          <cell r="BS63">
            <v>15900</v>
          </cell>
          <cell r="BT63">
            <v>16200</v>
          </cell>
          <cell r="BU63">
            <v>16500</v>
          </cell>
          <cell r="BV63">
            <v>16700</v>
          </cell>
          <cell r="BW63">
            <v>16900</v>
          </cell>
          <cell r="BX63">
            <v>17200</v>
          </cell>
          <cell r="BY63">
            <v>17500</v>
          </cell>
          <cell r="BZ63">
            <v>17700</v>
          </cell>
          <cell r="CA63">
            <v>18000</v>
          </cell>
          <cell r="CB63">
            <v>18300</v>
          </cell>
          <cell r="CC63">
            <v>18500</v>
          </cell>
          <cell r="CD63">
            <v>18800</v>
          </cell>
          <cell r="CE63">
            <v>19100</v>
          </cell>
          <cell r="CF63">
            <v>19300</v>
          </cell>
          <cell r="CG63">
            <v>19500</v>
          </cell>
          <cell r="CH63">
            <v>19800</v>
          </cell>
          <cell r="CI63">
            <v>20100</v>
          </cell>
          <cell r="CJ63">
            <v>20300</v>
          </cell>
          <cell r="CK63">
            <v>20600</v>
          </cell>
          <cell r="CL63">
            <v>20900</v>
          </cell>
          <cell r="CM63">
            <v>21100</v>
          </cell>
          <cell r="CN63">
            <v>21400</v>
          </cell>
          <cell r="CO63">
            <v>21700</v>
          </cell>
          <cell r="CP63">
            <v>21900</v>
          </cell>
          <cell r="CQ63">
            <v>22100</v>
          </cell>
          <cell r="CR63">
            <v>22400</v>
          </cell>
          <cell r="CS63">
            <v>22700</v>
          </cell>
          <cell r="CT63">
            <v>22900</v>
          </cell>
          <cell r="CU63">
            <v>23200</v>
          </cell>
          <cell r="CV63">
            <v>23500</v>
          </cell>
          <cell r="CW63">
            <v>23700</v>
          </cell>
          <cell r="CX63">
            <v>24000</v>
          </cell>
          <cell r="CY63">
            <v>24300</v>
          </cell>
          <cell r="CZ63">
            <v>24500</v>
          </cell>
        </row>
        <row r="64">
          <cell r="E64">
            <v>3950</v>
          </cell>
          <cell r="F64">
            <v>4100</v>
          </cell>
          <cell r="G64">
            <v>4150</v>
          </cell>
          <cell r="H64">
            <v>4200</v>
          </cell>
          <cell r="I64">
            <v>4350</v>
          </cell>
          <cell r="J64">
            <v>4400</v>
          </cell>
          <cell r="K64">
            <v>4450</v>
          </cell>
          <cell r="L64">
            <v>4600</v>
          </cell>
          <cell r="M64">
            <v>4650</v>
          </cell>
          <cell r="N64">
            <v>4700</v>
          </cell>
          <cell r="O64">
            <v>4750</v>
          </cell>
          <cell r="P64">
            <v>4900</v>
          </cell>
          <cell r="Q64">
            <v>4950</v>
          </cell>
          <cell r="R64">
            <v>5000</v>
          </cell>
          <cell r="S64">
            <v>5150</v>
          </cell>
          <cell r="T64">
            <v>5200</v>
          </cell>
          <cell r="U64">
            <v>5250</v>
          </cell>
          <cell r="V64">
            <v>5400</v>
          </cell>
          <cell r="W64">
            <v>5450</v>
          </cell>
          <cell r="X64">
            <v>5500</v>
          </cell>
          <cell r="Y64">
            <v>5550</v>
          </cell>
          <cell r="Z64">
            <v>5700</v>
          </cell>
          <cell r="AA64">
            <v>5750</v>
          </cell>
          <cell r="AB64">
            <v>5800</v>
          </cell>
          <cell r="AC64">
            <v>5950</v>
          </cell>
          <cell r="AD64">
            <v>6000</v>
          </cell>
          <cell r="AE64">
            <v>6050</v>
          </cell>
          <cell r="AF64">
            <v>6200</v>
          </cell>
          <cell r="AG64">
            <v>6250</v>
          </cell>
          <cell r="AH64">
            <v>6300</v>
          </cell>
          <cell r="AI64">
            <v>6350</v>
          </cell>
          <cell r="AJ64">
            <v>6500</v>
          </cell>
          <cell r="AK64">
            <v>6550</v>
          </cell>
          <cell r="AL64">
            <v>6600</v>
          </cell>
          <cell r="AM64">
            <v>6750</v>
          </cell>
          <cell r="AN64">
            <v>6800</v>
          </cell>
          <cell r="AO64">
            <v>6850</v>
          </cell>
          <cell r="AP64">
            <v>7000</v>
          </cell>
          <cell r="AQ64">
            <v>7050</v>
          </cell>
          <cell r="AR64">
            <v>7100</v>
          </cell>
          <cell r="AS64">
            <v>7150</v>
          </cell>
          <cell r="AT64">
            <v>7300</v>
          </cell>
          <cell r="AU64">
            <v>7350</v>
          </cell>
          <cell r="AV64">
            <v>7400</v>
          </cell>
          <cell r="AW64">
            <v>7550</v>
          </cell>
          <cell r="AX64">
            <v>7600</v>
          </cell>
          <cell r="AY64">
            <v>7650</v>
          </cell>
          <cell r="AZ64">
            <v>7800</v>
          </cell>
          <cell r="BA64">
            <v>7850</v>
          </cell>
          <cell r="BB64">
            <v>7900</v>
          </cell>
        </row>
        <row r="65">
          <cell r="C65" t="str">
            <v>AD</v>
          </cell>
          <cell r="D65">
            <v>4330</v>
          </cell>
          <cell r="E65">
            <v>5500</v>
          </cell>
          <cell r="F65">
            <v>5600</v>
          </cell>
          <cell r="G65">
            <v>5700</v>
          </cell>
          <cell r="H65">
            <v>5900</v>
          </cell>
          <cell r="I65">
            <v>6000</v>
          </cell>
          <cell r="J65">
            <v>6100</v>
          </cell>
          <cell r="K65">
            <v>6300</v>
          </cell>
          <cell r="L65">
            <v>6400</v>
          </cell>
          <cell r="M65">
            <v>6500</v>
          </cell>
          <cell r="N65">
            <v>6600</v>
          </cell>
          <cell r="O65">
            <v>6800</v>
          </cell>
          <cell r="P65">
            <v>6900</v>
          </cell>
          <cell r="Q65">
            <v>7000</v>
          </cell>
          <cell r="R65">
            <v>7200</v>
          </cell>
          <cell r="S65">
            <v>7300</v>
          </cell>
          <cell r="T65">
            <v>7400</v>
          </cell>
          <cell r="U65">
            <v>7600</v>
          </cell>
          <cell r="V65">
            <v>7700</v>
          </cell>
          <cell r="W65">
            <v>7800</v>
          </cell>
          <cell r="X65">
            <v>7900</v>
          </cell>
          <cell r="Y65">
            <v>8100</v>
          </cell>
          <cell r="Z65">
            <v>8200</v>
          </cell>
          <cell r="AA65">
            <v>8300</v>
          </cell>
          <cell r="AB65">
            <v>8500</v>
          </cell>
          <cell r="AC65">
            <v>8600</v>
          </cell>
          <cell r="AD65">
            <v>8700</v>
          </cell>
          <cell r="AE65">
            <v>8900</v>
          </cell>
          <cell r="AF65">
            <v>9000</v>
          </cell>
          <cell r="AG65">
            <v>9100</v>
          </cell>
          <cell r="AH65">
            <v>9200</v>
          </cell>
          <cell r="AI65">
            <v>9400</v>
          </cell>
          <cell r="AJ65">
            <v>9500</v>
          </cell>
          <cell r="AK65">
            <v>9600</v>
          </cell>
          <cell r="AL65">
            <v>9800</v>
          </cell>
          <cell r="AM65">
            <v>9900</v>
          </cell>
          <cell r="AN65">
            <v>10000</v>
          </cell>
          <cell r="AO65">
            <v>10200</v>
          </cell>
          <cell r="AP65">
            <v>10300</v>
          </cell>
          <cell r="AQ65">
            <v>10400</v>
          </cell>
          <cell r="AR65">
            <v>10500</v>
          </cell>
          <cell r="AS65">
            <v>10700</v>
          </cell>
          <cell r="AT65">
            <v>10800</v>
          </cell>
          <cell r="AU65">
            <v>10900</v>
          </cell>
          <cell r="AV65">
            <v>11100</v>
          </cell>
          <cell r="AW65">
            <v>11200</v>
          </cell>
          <cell r="AX65">
            <v>11300</v>
          </cell>
          <cell r="AY65">
            <v>11500</v>
          </cell>
          <cell r="AZ65">
            <v>11600</v>
          </cell>
          <cell r="BA65">
            <v>11700</v>
          </cell>
          <cell r="BB65">
            <v>11800</v>
          </cell>
          <cell r="BC65">
            <v>12000</v>
          </cell>
          <cell r="BD65">
            <v>12200</v>
          </cell>
          <cell r="BE65">
            <v>12400</v>
          </cell>
          <cell r="BF65">
            <v>12600</v>
          </cell>
          <cell r="BG65">
            <v>13000</v>
          </cell>
          <cell r="BH65">
            <v>13200</v>
          </cell>
          <cell r="BI65">
            <v>13400</v>
          </cell>
          <cell r="BJ65">
            <v>13800</v>
          </cell>
          <cell r="BK65">
            <v>14000</v>
          </cell>
          <cell r="BL65">
            <v>14200</v>
          </cell>
          <cell r="BM65">
            <v>14400</v>
          </cell>
          <cell r="BN65">
            <v>14800</v>
          </cell>
          <cell r="BO65">
            <v>15000</v>
          </cell>
          <cell r="BP65">
            <v>15200</v>
          </cell>
          <cell r="BQ65">
            <v>15600</v>
          </cell>
          <cell r="BR65">
            <v>15800</v>
          </cell>
          <cell r="BS65">
            <v>16000</v>
          </cell>
          <cell r="BT65">
            <v>16400</v>
          </cell>
          <cell r="BU65">
            <v>16600</v>
          </cell>
          <cell r="BV65">
            <v>16800</v>
          </cell>
          <cell r="BW65">
            <v>17000</v>
          </cell>
          <cell r="BX65">
            <v>17400</v>
          </cell>
          <cell r="BY65">
            <v>17600</v>
          </cell>
          <cell r="BZ65">
            <v>17800</v>
          </cell>
          <cell r="CA65">
            <v>18200</v>
          </cell>
          <cell r="CB65">
            <v>18400</v>
          </cell>
          <cell r="CC65">
            <v>18600</v>
          </cell>
          <cell r="CD65">
            <v>19000</v>
          </cell>
          <cell r="CE65">
            <v>19200</v>
          </cell>
          <cell r="CF65">
            <v>19400</v>
          </cell>
          <cell r="CG65">
            <v>19600</v>
          </cell>
          <cell r="CH65">
            <v>20000</v>
          </cell>
          <cell r="CI65">
            <v>20200</v>
          </cell>
          <cell r="CJ65">
            <v>20400</v>
          </cell>
          <cell r="CK65">
            <v>20800</v>
          </cell>
          <cell r="CL65">
            <v>21000</v>
          </cell>
          <cell r="CM65">
            <v>21200</v>
          </cell>
          <cell r="CN65">
            <v>21600</v>
          </cell>
          <cell r="CO65">
            <v>21800</v>
          </cell>
          <cell r="CP65">
            <v>22000</v>
          </cell>
          <cell r="CQ65">
            <v>22200</v>
          </cell>
          <cell r="CR65">
            <v>22600</v>
          </cell>
          <cell r="CS65">
            <v>22800</v>
          </cell>
          <cell r="CT65">
            <v>23000</v>
          </cell>
          <cell r="CU65">
            <v>23400</v>
          </cell>
          <cell r="CV65">
            <v>23600</v>
          </cell>
          <cell r="CW65">
            <v>23800</v>
          </cell>
          <cell r="CX65">
            <v>24200</v>
          </cell>
          <cell r="CY65">
            <v>24400</v>
          </cell>
          <cell r="CZ65">
            <v>24600</v>
          </cell>
        </row>
        <row r="66">
          <cell r="E66">
            <v>4150</v>
          </cell>
          <cell r="F66">
            <v>4200</v>
          </cell>
          <cell r="G66">
            <v>4250</v>
          </cell>
          <cell r="H66">
            <v>4400</v>
          </cell>
          <cell r="I66">
            <v>4450</v>
          </cell>
          <cell r="J66">
            <v>4500</v>
          </cell>
          <cell r="K66">
            <v>4650</v>
          </cell>
          <cell r="L66">
            <v>4700</v>
          </cell>
          <cell r="M66">
            <v>4750</v>
          </cell>
          <cell r="N66">
            <v>4800</v>
          </cell>
          <cell r="O66">
            <v>4950</v>
          </cell>
          <cell r="P66">
            <v>5000</v>
          </cell>
          <cell r="Q66">
            <v>5050</v>
          </cell>
          <cell r="R66">
            <v>5200</v>
          </cell>
          <cell r="S66">
            <v>5250</v>
          </cell>
          <cell r="T66">
            <v>5300</v>
          </cell>
          <cell r="U66">
            <v>5450</v>
          </cell>
          <cell r="V66">
            <v>5500</v>
          </cell>
          <cell r="W66">
            <v>5550</v>
          </cell>
          <cell r="X66">
            <v>5600</v>
          </cell>
          <cell r="Y66">
            <v>5750</v>
          </cell>
          <cell r="Z66">
            <v>5800</v>
          </cell>
          <cell r="AA66">
            <v>5850</v>
          </cell>
          <cell r="AB66">
            <v>6000</v>
          </cell>
          <cell r="AC66">
            <v>6050</v>
          </cell>
          <cell r="AD66">
            <v>6100</v>
          </cell>
          <cell r="AE66">
            <v>6250</v>
          </cell>
          <cell r="AF66">
            <v>6300</v>
          </cell>
          <cell r="AG66">
            <v>6350</v>
          </cell>
          <cell r="AH66">
            <v>6400</v>
          </cell>
          <cell r="AI66">
            <v>6550</v>
          </cell>
          <cell r="AJ66">
            <v>6600</v>
          </cell>
          <cell r="AK66">
            <v>6650</v>
          </cell>
          <cell r="AL66">
            <v>6800</v>
          </cell>
          <cell r="AM66">
            <v>6850</v>
          </cell>
          <cell r="AN66">
            <v>6900</v>
          </cell>
          <cell r="AO66">
            <v>7050</v>
          </cell>
          <cell r="AP66">
            <v>7100</v>
          </cell>
          <cell r="AQ66">
            <v>7150</v>
          </cell>
          <cell r="AR66">
            <v>7200</v>
          </cell>
          <cell r="AS66">
            <v>7350</v>
          </cell>
          <cell r="AT66">
            <v>7400</v>
          </cell>
          <cell r="AU66">
            <v>7450</v>
          </cell>
          <cell r="AV66">
            <v>7600</v>
          </cell>
          <cell r="AW66">
            <v>7650</v>
          </cell>
          <cell r="AX66">
            <v>7700</v>
          </cell>
          <cell r="AY66">
            <v>7850</v>
          </cell>
          <cell r="AZ66">
            <v>7900</v>
          </cell>
          <cell r="BA66">
            <v>7950</v>
          </cell>
          <cell r="BB66">
            <v>8000</v>
          </cell>
        </row>
        <row r="67">
          <cell r="C67" t="str">
            <v>AE</v>
          </cell>
          <cell r="D67">
            <v>4460</v>
          </cell>
          <cell r="E67">
            <v>5600</v>
          </cell>
          <cell r="F67">
            <v>5700</v>
          </cell>
          <cell r="G67">
            <v>5900</v>
          </cell>
          <cell r="H67">
            <v>6000</v>
          </cell>
          <cell r="I67">
            <v>6100</v>
          </cell>
          <cell r="J67">
            <v>6300</v>
          </cell>
          <cell r="K67">
            <v>6400</v>
          </cell>
          <cell r="L67">
            <v>6500</v>
          </cell>
          <cell r="M67">
            <v>6600</v>
          </cell>
          <cell r="N67">
            <v>6800</v>
          </cell>
          <cell r="O67">
            <v>6900</v>
          </cell>
          <cell r="P67">
            <v>7000</v>
          </cell>
          <cell r="Q67">
            <v>7200</v>
          </cell>
          <cell r="R67">
            <v>7300</v>
          </cell>
          <cell r="S67">
            <v>7400</v>
          </cell>
          <cell r="T67">
            <v>7600</v>
          </cell>
          <cell r="U67">
            <v>7700</v>
          </cell>
          <cell r="V67">
            <v>7800</v>
          </cell>
          <cell r="W67">
            <v>7900</v>
          </cell>
          <cell r="X67">
            <v>8100</v>
          </cell>
          <cell r="Y67">
            <v>8200</v>
          </cell>
          <cell r="Z67">
            <v>8300</v>
          </cell>
          <cell r="AA67">
            <v>8500</v>
          </cell>
          <cell r="AB67">
            <v>8600</v>
          </cell>
          <cell r="AC67">
            <v>8700</v>
          </cell>
          <cell r="AD67">
            <v>8900</v>
          </cell>
          <cell r="AE67">
            <v>9000</v>
          </cell>
          <cell r="AF67">
            <v>9100</v>
          </cell>
          <cell r="AG67">
            <v>9200</v>
          </cell>
          <cell r="AH67">
            <v>9400</v>
          </cell>
          <cell r="AI67">
            <v>9500</v>
          </cell>
          <cell r="AJ67">
            <v>9600</v>
          </cell>
          <cell r="AK67">
            <v>9800</v>
          </cell>
          <cell r="AL67">
            <v>9900</v>
          </cell>
          <cell r="AM67">
            <v>10000</v>
          </cell>
          <cell r="AN67">
            <v>10200</v>
          </cell>
          <cell r="AO67">
            <v>10300</v>
          </cell>
          <cell r="AP67">
            <v>10400</v>
          </cell>
          <cell r="AQ67">
            <v>10500</v>
          </cell>
          <cell r="AR67">
            <v>10700</v>
          </cell>
          <cell r="AS67">
            <v>10800</v>
          </cell>
          <cell r="AT67">
            <v>10900</v>
          </cell>
          <cell r="AU67">
            <v>11100</v>
          </cell>
          <cell r="AV67">
            <v>11200</v>
          </cell>
          <cell r="AW67">
            <v>11300</v>
          </cell>
          <cell r="AX67">
            <v>11500</v>
          </cell>
          <cell r="AY67">
            <v>11600</v>
          </cell>
          <cell r="AZ67">
            <v>11700</v>
          </cell>
          <cell r="BA67">
            <v>11800</v>
          </cell>
          <cell r="BB67">
            <v>12000</v>
          </cell>
          <cell r="BC67">
            <v>12100</v>
          </cell>
          <cell r="BD67">
            <v>12300</v>
          </cell>
          <cell r="BE67">
            <v>12500</v>
          </cell>
          <cell r="BF67">
            <v>12800</v>
          </cell>
          <cell r="BG67">
            <v>13100</v>
          </cell>
          <cell r="BH67">
            <v>13300</v>
          </cell>
          <cell r="BI67">
            <v>13600</v>
          </cell>
          <cell r="BJ67">
            <v>13900</v>
          </cell>
          <cell r="BK67">
            <v>14100</v>
          </cell>
          <cell r="BL67">
            <v>14300</v>
          </cell>
          <cell r="BM67">
            <v>14600</v>
          </cell>
          <cell r="BN67">
            <v>14900</v>
          </cell>
          <cell r="BO67">
            <v>15100</v>
          </cell>
          <cell r="BP67">
            <v>15400</v>
          </cell>
          <cell r="BQ67">
            <v>15700</v>
          </cell>
          <cell r="BR67">
            <v>15900</v>
          </cell>
          <cell r="BS67">
            <v>16200</v>
          </cell>
          <cell r="BT67">
            <v>16500</v>
          </cell>
          <cell r="BU67">
            <v>16700</v>
          </cell>
          <cell r="BV67">
            <v>16900</v>
          </cell>
          <cell r="BW67">
            <v>17200</v>
          </cell>
          <cell r="BX67">
            <v>17500</v>
          </cell>
          <cell r="BY67">
            <v>17700</v>
          </cell>
          <cell r="BZ67">
            <v>18000</v>
          </cell>
          <cell r="CA67">
            <v>18300</v>
          </cell>
          <cell r="CB67">
            <v>18500</v>
          </cell>
          <cell r="CC67">
            <v>18800</v>
          </cell>
          <cell r="CD67">
            <v>19100</v>
          </cell>
          <cell r="CE67">
            <v>19300</v>
          </cell>
          <cell r="CF67">
            <v>19500</v>
          </cell>
          <cell r="CG67">
            <v>19800</v>
          </cell>
          <cell r="CH67">
            <v>20100</v>
          </cell>
          <cell r="CI67">
            <v>20300</v>
          </cell>
          <cell r="CJ67">
            <v>20600</v>
          </cell>
          <cell r="CK67">
            <v>20900</v>
          </cell>
          <cell r="CL67">
            <v>21100</v>
          </cell>
          <cell r="CM67">
            <v>21400</v>
          </cell>
          <cell r="CN67">
            <v>21700</v>
          </cell>
          <cell r="CO67">
            <v>21900</v>
          </cell>
          <cell r="CP67">
            <v>22100</v>
          </cell>
          <cell r="CQ67">
            <v>22400</v>
          </cell>
          <cell r="CR67">
            <v>22700</v>
          </cell>
          <cell r="CS67">
            <v>22900</v>
          </cell>
          <cell r="CT67">
            <v>23200</v>
          </cell>
          <cell r="CU67">
            <v>23500</v>
          </cell>
          <cell r="CV67">
            <v>23700</v>
          </cell>
          <cell r="CW67">
            <v>24000</v>
          </cell>
          <cell r="CX67">
            <v>24300</v>
          </cell>
          <cell r="CY67">
            <v>24500</v>
          </cell>
          <cell r="CZ67">
            <v>24700</v>
          </cell>
        </row>
        <row r="68">
          <cell r="E68">
            <v>4250</v>
          </cell>
          <cell r="F68">
            <v>4300</v>
          </cell>
          <cell r="G68">
            <v>4450</v>
          </cell>
          <cell r="H68">
            <v>4500</v>
          </cell>
          <cell r="I68">
            <v>4550</v>
          </cell>
          <cell r="J68">
            <v>4700</v>
          </cell>
          <cell r="K68">
            <v>4750</v>
          </cell>
          <cell r="L68">
            <v>4800</v>
          </cell>
          <cell r="M68">
            <v>4850</v>
          </cell>
          <cell r="N68">
            <v>5000</v>
          </cell>
          <cell r="O68">
            <v>5050</v>
          </cell>
          <cell r="P68">
            <v>5100</v>
          </cell>
          <cell r="Q68">
            <v>5250</v>
          </cell>
          <cell r="R68">
            <v>5300</v>
          </cell>
          <cell r="S68">
            <v>5350</v>
          </cell>
          <cell r="T68">
            <v>5500</v>
          </cell>
          <cell r="U68">
            <v>5550</v>
          </cell>
          <cell r="V68">
            <v>5600</v>
          </cell>
          <cell r="W68">
            <v>5650</v>
          </cell>
          <cell r="X68">
            <v>5800</v>
          </cell>
          <cell r="Y68">
            <v>5850</v>
          </cell>
          <cell r="Z68">
            <v>5900</v>
          </cell>
          <cell r="AA68">
            <v>6050</v>
          </cell>
          <cell r="AB68">
            <v>6100</v>
          </cell>
          <cell r="AC68">
            <v>6150</v>
          </cell>
          <cell r="AD68">
            <v>6300</v>
          </cell>
          <cell r="AE68">
            <v>6350</v>
          </cell>
          <cell r="AF68">
            <v>6400</v>
          </cell>
          <cell r="AG68">
            <v>6450</v>
          </cell>
          <cell r="AH68">
            <v>6600</v>
          </cell>
          <cell r="AI68">
            <v>6650</v>
          </cell>
          <cell r="AJ68">
            <v>6700</v>
          </cell>
          <cell r="AK68">
            <v>6850</v>
          </cell>
          <cell r="AL68">
            <v>6900</v>
          </cell>
          <cell r="AM68">
            <v>6950</v>
          </cell>
          <cell r="AN68">
            <v>7100</v>
          </cell>
          <cell r="AO68">
            <v>7150</v>
          </cell>
          <cell r="AP68">
            <v>7200</v>
          </cell>
          <cell r="AQ68">
            <v>7250</v>
          </cell>
          <cell r="AR68">
            <v>7400</v>
          </cell>
          <cell r="AS68">
            <v>7450</v>
          </cell>
          <cell r="AT68">
            <v>7500</v>
          </cell>
          <cell r="AU68">
            <v>7650</v>
          </cell>
          <cell r="AV68">
            <v>7700</v>
          </cell>
          <cell r="AW68">
            <v>7750</v>
          </cell>
          <cell r="AX68">
            <v>7900</v>
          </cell>
          <cell r="AY68">
            <v>7950</v>
          </cell>
          <cell r="AZ68">
            <v>8000</v>
          </cell>
          <cell r="BA68">
            <v>8050</v>
          </cell>
          <cell r="BB68">
            <v>8200</v>
          </cell>
        </row>
        <row r="69">
          <cell r="C69" t="str">
            <v>AF</v>
          </cell>
          <cell r="D69">
            <v>4590</v>
          </cell>
          <cell r="E69">
            <v>5700</v>
          </cell>
          <cell r="F69">
            <v>5900</v>
          </cell>
          <cell r="G69">
            <v>6000</v>
          </cell>
          <cell r="H69">
            <v>6100</v>
          </cell>
          <cell r="I69">
            <v>6300</v>
          </cell>
          <cell r="J69">
            <v>6400</v>
          </cell>
          <cell r="K69">
            <v>6500</v>
          </cell>
          <cell r="L69">
            <v>6600</v>
          </cell>
          <cell r="M69">
            <v>6800</v>
          </cell>
          <cell r="N69">
            <v>6900</v>
          </cell>
          <cell r="O69">
            <v>7000</v>
          </cell>
          <cell r="P69">
            <v>7200</v>
          </cell>
          <cell r="Q69">
            <v>7300</v>
          </cell>
          <cell r="R69">
            <v>7400</v>
          </cell>
          <cell r="S69">
            <v>7600</v>
          </cell>
          <cell r="T69">
            <v>7700</v>
          </cell>
          <cell r="U69">
            <v>7800</v>
          </cell>
          <cell r="V69">
            <v>7900</v>
          </cell>
          <cell r="W69">
            <v>8100</v>
          </cell>
          <cell r="X69">
            <v>8200</v>
          </cell>
          <cell r="Y69">
            <v>8300</v>
          </cell>
          <cell r="Z69">
            <v>8500</v>
          </cell>
          <cell r="AA69">
            <v>8600</v>
          </cell>
          <cell r="AB69">
            <v>8700</v>
          </cell>
          <cell r="AC69">
            <v>8900</v>
          </cell>
          <cell r="AD69">
            <v>9000</v>
          </cell>
          <cell r="AE69">
            <v>9100</v>
          </cell>
          <cell r="AF69">
            <v>9200</v>
          </cell>
          <cell r="AG69">
            <v>9400</v>
          </cell>
          <cell r="AH69">
            <v>9500</v>
          </cell>
          <cell r="AI69">
            <v>9600</v>
          </cell>
          <cell r="AJ69">
            <v>9800</v>
          </cell>
          <cell r="AK69">
            <v>9900</v>
          </cell>
          <cell r="AL69">
            <v>10000</v>
          </cell>
          <cell r="AM69">
            <v>10200</v>
          </cell>
          <cell r="AN69">
            <v>10300</v>
          </cell>
          <cell r="AO69">
            <v>10400</v>
          </cell>
          <cell r="AP69">
            <v>10500</v>
          </cell>
          <cell r="AQ69">
            <v>10700</v>
          </cell>
          <cell r="AR69">
            <v>10800</v>
          </cell>
          <cell r="AS69">
            <v>10900</v>
          </cell>
          <cell r="AT69">
            <v>11100</v>
          </cell>
          <cell r="AU69">
            <v>11200</v>
          </cell>
          <cell r="AV69">
            <v>11300</v>
          </cell>
          <cell r="AW69">
            <v>11500</v>
          </cell>
          <cell r="AX69">
            <v>11600</v>
          </cell>
          <cell r="AY69">
            <v>11700</v>
          </cell>
          <cell r="AZ69">
            <v>11800</v>
          </cell>
          <cell r="BA69">
            <v>12000</v>
          </cell>
          <cell r="BB69">
            <v>12100</v>
          </cell>
          <cell r="BC69">
            <v>12200</v>
          </cell>
          <cell r="BD69">
            <v>12400</v>
          </cell>
          <cell r="BE69">
            <v>12700</v>
          </cell>
          <cell r="BF69">
            <v>12900</v>
          </cell>
          <cell r="BG69">
            <v>13200</v>
          </cell>
          <cell r="BH69">
            <v>13500</v>
          </cell>
          <cell r="BI69">
            <v>13700</v>
          </cell>
          <cell r="BJ69">
            <v>14000</v>
          </cell>
          <cell r="BK69">
            <v>14200</v>
          </cell>
          <cell r="BL69">
            <v>14500</v>
          </cell>
          <cell r="BM69">
            <v>14700</v>
          </cell>
          <cell r="BN69">
            <v>15000</v>
          </cell>
          <cell r="BO69">
            <v>15300</v>
          </cell>
          <cell r="BP69">
            <v>15500</v>
          </cell>
          <cell r="BQ69">
            <v>15800</v>
          </cell>
          <cell r="BR69">
            <v>16100</v>
          </cell>
          <cell r="BS69">
            <v>16300</v>
          </cell>
          <cell r="BT69">
            <v>16600</v>
          </cell>
          <cell r="BU69">
            <v>16800</v>
          </cell>
          <cell r="BV69">
            <v>17100</v>
          </cell>
          <cell r="BW69">
            <v>17300</v>
          </cell>
          <cell r="BX69">
            <v>17600</v>
          </cell>
          <cell r="BY69">
            <v>17900</v>
          </cell>
          <cell r="BZ69">
            <v>18100</v>
          </cell>
          <cell r="CA69">
            <v>18400</v>
          </cell>
          <cell r="CB69">
            <v>18700</v>
          </cell>
          <cell r="CC69">
            <v>18900</v>
          </cell>
          <cell r="CD69">
            <v>19200</v>
          </cell>
          <cell r="CE69">
            <v>19400</v>
          </cell>
          <cell r="CF69">
            <v>19700</v>
          </cell>
          <cell r="CG69">
            <v>19900</v>
          </cell>
          <cell r="CH69">
            <v>20200</v>
          </cell>
          <cell r="CI69">
            <v>20500</v>
          </cell>
          <cell r="CJ69">
            <v>20700</v>
          </cell>
          <cell r="CK69">
            <v>21000</v>
          </cell>
          <cell r="CL69">
            <v>21300</v>
          </cell>
          <cell r="CM69">
            <v>21500</v>
          </cell>
          <cell r="CN69">
            <v>21800</v>
          </cell>
          <cell r="CO69">
            <v>22000</v>
          </cell>
          <cell r="CP69">
            <v>22300</v>
          </cell>
          <cell r="CQ69">
            <v>22500</v>
          </cell>
          <cell r="CR69">
            <v>22800</v>
          </cell>
          <cell r="CS69">
            <v>23100</v>
          </cell>
          <cell r="CT69">
            <v>23300</v>
          </cell>
          <cell r="CU69">
            <v>23600</v>
          </cell>
          <cell r="CV69">
            <v>23900</v>
          </cell>
          <cell r="CW69">
            <v>24100</v>
          </cell>
          <cell r="CX69">
            <v>24400</v>
          </cell>
          <cell r="CY69">
            <v>24600</v>
          </cell>
          <cell r="CZ69">
            <v>24900</v>
          </cell>
        </row>
        <row r="70">
          <cell r="E70">
            <v>4350</v>
          </cell>
          <cell r="F70">
            <v>4500</v>
          </cell>
          <cell r="G70">
            <v>4550</v>
          </cell>
          <cell r="H70">
            <v>4600</v>
          </cell>
          <cell r="I70">
            <v>4750</v>
          </cell>
          <cell r="J70">
            <v>4800</v>
          </cell>
          <cell r="K70">
            <v>4850</v>
          </cell>
          <cell r="L70">
            <v>4900</v>
          </cell>
          <cell r="M70">
            <v>5050</v>
          </cell>
          <cell r="N70">
            <v>5100</v>
          </cell>
          <cell r="O70">
            <v>5150</v>
          </cell>
          <cell r="P70">
            <v>5300</v>
          </cell>
          <cell r="Q70">
            <v>5350</v>
          </cell>
          <cell r="R70">
            <v>5400</v>
          </cell>
          <cell r="S70">
            <v>5550</v>
          </cell>
          <cell r="T70">
            <v>5600</v>
          </cell>
          <cell r="U70">
            <v>5650</v>
          </cell>
          <cell r="V70">
            <v>5700</v>
          </cell>
          <cell r="W70">
            <v>5850</v>
          </cell>
          <cell r="X70">
            <v>5900</v>
          </cell>
          <cell r="Y70">
            <v>5950</v>
          </cell>
          <cell r="Z70">
            <v>6100</v>
          </cell>
          <cell r="AA70">
            <v>6150</v>
          </cell>
          <cell r="AB70">
            <v>6200</v>
          </cell>
          <cell r="AC70">
            <v>6350</v>
          </cell>
          <cell r="AD70">
            <v>6400</v>
          </cell>
          <cell r="AE70">
            <v>6450</v>
          </cell>
          <cell r="AF70">
            <v>6500</v>
          </cell>
          <cell r="AG70">
            <v>6650</v>
          </cell>
          <cell r="AH70">
            <v>6700</v>
          </cell>
          <cell r="AI70">
            <v>6750</v>
          </cell>
          <cell r="AJ70">
            <v>6900</v>
          </cell>
          <cell r="AK70">
            <v>6950</v>
          </cell>
          <cell r="AL70">
            <v>7000</v>
          </cell>
          <cell r="AM70">
            <v>7150</v>
          </cell>
          <cell r="AN70">
            <v>7200</v>
          </cell>
          <cell r="AO70">
            <v>7250</v>
          </cell>
          <cell r="AP70">
            <v>7300</v>
          </cell>
          <cell r="AQ70">
            <v>7450</v>
          </cell>
          <cell r="AR70">
            <v>7500</v>
          </cell>
          <cell r="AS70">
            <v>7550</v>
          </cell>
          <cell r="AT70">
            <v>7700</v>
          </cell>
          <cell r="AU70">
            <v>7750</v>
          </cell>
          <cell r="AV70">
            <v>7800</v>
          </cell>
          <cell r="AW70">
            <v>7950</v>
          </cell>
          <cell r="AX70">
            <v>8000</v>
          </cell>
          <cell r="AY70">
            <v>8050</v>
          </cell>
          <cell r="AZ70">
            <v>8100</v>
          </cell>
          <cell r="BA70">
            <v>8250</v>
          </cell>
          <cell r="BB70">
            <v>8300</v>
          </cell>
        </row>
        <row r="71">
          <cell r="C71" t="str">
            <v>AG</v>
          </cell>
          <cell r="D71">
            <v>4720</v>
          </cell>
          <cell r="E71">
            <v>5900</v>
          </cell>
          <cell r="F71">
            <v>6000</v>
          </cell>
          <cell r="G71">
            <v>6100</v>
          </cell>
          <cell r="H71">
            <v>6300</v>
          </cell>
          <cell r="I71">
            <v>6400</v>
          </cell>
          <cell r="J71">
            <v>6500</v>
          </cell>
          <cell r="K71">
            <v>6600</v>
          </cell>
          <cell r="L71">
            <v>6800</v>
          </cell>
          <cell r="M71">
            <v>6900</v>
          </cell>
          <cell r="N71">
            <v>7000</v>
          </cell>
          <cell r="O71">
            <v>7200</v>
          </cell>
          <cell r="P71">
            <v>7300</v>
          </cell>
          <cell r="Q71">
            <v>7400</v>
          </cell>
          <cell r="R71">
            <v>7600</v>
          </cell>
          <cell r="S71">
            <v>7700</v>
          </cell>
          <cell r="T71">
            <v>7800</v>
          </cell>
          <cell r="U71">
            <v>7900</v>
          </cell>
          <cell r="V71">
            <v>8100</v>
          </cell>
          <cell r="W71">
            <v>8200</v>
          </cell>
          <cell r="X71">
            <v>8300</v>
          </cell>
          <cell r="Y71">
            <v>8500</v>
          </cell>
          <cell r="Z71">
            <v>8600</v>
          </cell>
          <cell r="AA71">
            <v>8700</v>
          </cell>
          <cell r="AB71">
            <v>8900</v>
          </cell>
          <cell r="AC71">
            <v>9000</v>
          </cell>
          <cell r="AD71">
            <v>9100</v>
          </cell>
          <cell r="AE71">
            <v>9200</v>
          </cell>
          <cell r="AF71">
            <v>9400</v>
          </cell>
          <cell r="AG71">
            <v>9500</v>
          </cell>
          <cell r="AH71">
            <v>9600</v>
          </cell>
          <cell r="AI71">
            <v>9800</v>
          </cell>
          <cell r="AJ71">
            <v>9900</v>
          </cell>
          <cell r="AK71">
            <v>10000</v>
          </cell>
          <cell r="AL71">
            <v>10200</v>
          </cell>
          <cell r="AM71">
            <v>10300</v>
          </cell>
          <cell r="AN71">
            <v>10400</v>
          </cell>
          <cell r="AO71">
            <v>10500</v>
          </cell>
          <cell r="AP71">
            <v>10700</v>
          </cell>
          <cell r="AQ71">
            <v>10800</v>
          </cell>
          <cell r="AR71">
            <v>10900</v>
          </cell>
          <cell r="AS71">
            <v>11100</v>
          </cell>
          <cell r="AT71">
            <v>11200</v>
          </cell>
          <cell r="AU71">
            <v>11300</v>
          </cell>
          <cell r="AV71">
            <v>11500</v>
          </cell>
          <cell r="AW71">
            <v>11600</v>
          </cell>
          <cell r="AX71">
            <v>11700</v>
          </cell>
          <cell r="AY71">
            <v>11800</v>
          </cell>
          <cell r="AZ71">
            <v>12000</v>
          </cell>
          <cell r="BA71">
            <v>12100</v>
          </cell>
          <cell r="BB71">
            <v>12200</v>
          </cell>
          <cell r="BC71">
            <v>12400</v>
          </cell>
          <cell r="BD71">
            <v>12600</v>
          </cell>
          <cell r="BE71">
            <v>12800</v>
          </cell>
          <cell r="BF71">
            <v>13000</v>
          </cell>
          <cell r="BG71">
            <v>13400</v>
          </cell>
          <cell r="BH71">
            <v>13600</v>
          </cell>
          <cell r="BI71">
            <v>13800</v>
          </cell>
          <cell r="BJ71">
            <v>14100</v>
          </cell>
          <cell r="BK71">
            <v>14400</v>
          </cell>
          <cell r="BL71">
            <v>14600</v>
          </cell>
          <cell r="BM71">
            <v>14800</v>
          </cell>
          <cell r="BN71">
            <v>15200</v>
          </cell>
          <cell r="BO71">
            <v>15400</v>
          </cell>
          <cell r="BP71">
            <v>15600</v>
          </cell>
          <cell r="BQ71">
            <v>16000</v>
          </cell>
          <cell r="BR71">
            <v>16200</v>
          </cell>
          <cell r="BS71">
            <v>16400</v>
          </cell>
          <cell r="BT71">
            <v>16700</v>
          </cell>
          <cell r="BU71">
            <v>17000</v>
          </cell>
          <cell r="BV71">
            <v>17200</v>
          </cell>
          <cell r="BW71">
            <v>17400</v>
          </cell>
          <cell r="BX71">
            <v>17800</v>
          </cell>
          <cell r="BY71">
            <v>18000</v>
          </cell>
          <cell r="BZ71">
            <v>18200</v>
          </cell>
          <cell r="CA71">
            <v>18600</v>
          </cell>
          <cell r="CB71">
            <v>18800</v>
          </cell>
          <cell r="CC71">
            <v>19000</v>
          </cell>
          <cell r="CD71">
            <v>19300</v>
          </cell>
          <cell r="CE71">
            <v>19600</v>
          </cell>
          <cell r="CF71">
            <v>19800</v>
          </cell>
          <cell r="CG71">
            <v>20000</v>
          </cell>
          <cell r="CH71">
            <v>20400</v>
          </cell>
          <cell r="CI71">
            <v>20600</v>
          </cell>
          <cell r="CJ71">
            <v>20800</v>
          </cell>
          <cell r="CK71">
            <v>21200</v>
          </cell>
          <cell r="CL71">
            <v>21400</v>
          </cell>
          <cell r="CM71">
            <v>21600</v>
          </cell>
          <cell r="CN71">
            <v>21900</v>
          </cell>
          <cell r="CO71">
            <v>22200</v>
          </cell>
          <cell r="CP71">
            <v>22400</v>
          </cell>
          <cell r="CQ71">
            <v>22600</v>
          </cell>
          <cell r="CR71">
            <v>23000</v>
          </cell>
          <cell r="CS71">
            <v>23200</v>
          </cell>
          <cell r="CT71">
            <v>23400</v>
          </cell>
          <cell r="CU71">
            <v>23800</v>
          </cell>
          <cell r="CV71">
            <v>24000</v>
          </cell>
          <cell r="CW71">
            <v>24200</v>
          </cell>
          <cell r="CX71">
            <v>24500</v>
          </cell>
          <cell r="CY71">
            <v>24800</v>
          </cell>
          <cell r="CZ71">
            <v>25000</v>
          </cell>
        </row>
        <row r="72">
          <cell r="E72">
            <v>4550</v>
          </cell>
          <cell r="F72">
            <v>4600</v>
          </cell>
          <cell r="G72">
            <v>4650</v>
          </cell>
          <cell r="H72">
            <v>4800</v>
          </cell>
          <cell r="I72">
            <v>4850</v>
          </cell>
          <cell r="J72">
            <v>4900</v>
          </cell>
          <cell r="K72">
            <v>4950</v>
          </cell>
          <cell r="L72">
            <v>5100</v>
          </cell>
          <cell r="M72">
            <v>5150</v>
          </cell>
          <cell r="N72">
            <v>5200</v>
          </cell>
          <cell r="O72">
            <v>5350</v>
          </cell>
          <cell r="P72">
            <v>5400</v>
          </cell>
          <cell r="Q72">
            <v>5450</v>
          </cell>
          <cell r="R72">
            <v>5600</v>
          </cell>
          <cell r="S72">
            <v>5650</v>
          </cell>
          <cell r="T72">
            <v>5700</v>
          </cell>
          <cell r="U72">
            <v>5750</v>
          </cell>
          <cell r="V72">
            <v>5900</v>
          </cell>
          <cell r="W72">
            <v>5950</v>
          </cell>
          <cell r="X72">
            <v>6000</v>
          </cell>
          <cell r="Y72">
            <v>6150</v>
          </cell>
          <cell r="Z72">
            <v>6200</v>
          </cell>
          <cell r="AA72">
            <v>6250</v>
          </cell>
          <cell r="AB72">
            <v>6400</v>
          </cell>
          <cell r="AC72">
            <v>6450</v>
          </cell>
          <cell r="AD72">
            <v>6500</v>
          </cell>
          <cell r="AE72">
            <v>6550</v>
          </cell>
          <cell r="AF72">
            <v>6700</v>
          </cell>
          <cell r="AG72">
            <v>6750</v>
          </cell>
          <cell r="AH72">
            <v>6800</v>
          </cell>
          <cell r="AI72">
            <v>6950</v>
          </cell>
          <cell r="AJ72">
            <v>7000</v>
          </cell>
          <cell r="AK72">
            <v>7050</v>
          </cell>
          <cell r="AL72">
            <v>7200</v>
          </cell>
          <cell r="AM72">
            <v>7250</v>
          </cell>
          <cell r="AN72">
            <v>7300</v>
          </cell>
          <cell r="AO72">
            <v>7350</v>
          </cell>
          <cell r="AP72">
            <v>7500</v>
          </cell>
          <cell r="AQ72">
            <v>7550</v>
          </cell>
          <cell r="AR72">
            <v>7600</v>
          </cell>
          <cell r="AS72">
            <v>7750</v>
          </cell>
          <cell r="AT72">
            <v>7800</v>
          </cell>
          <cell r="AU72">
            <v>7850</v>
          </cell>
          <cell r="AV72">
            <v>8000</v>
          </cell>
          <cell r="AW72">
            <v>8050</v>
          </cell>
          <cell r="AX72">
            <v>8100</v>
          </cell>
          <cell r="AY72">
            <v>8150</v>
          </cell>
          <cell r="AZ72">
            <v>8300</v>
          </cell>
          <cell r="BA72">
            <v>8350</v>
          </cell>
          <cell r="BB72">
            <v>8400</v>
          </cell>
        </row>
        <row r="73">
          <cell r="C73" t="str">
            <v>AH</v>
          </cell>
          <cell r="D73">
            <v>4850</v>
          </cell>
          <cell r="E73">
            <v>6000</v>
          </cell>
          <cell r="F73">
            <v>6100</v>
          </cell>
          <cell r="G73">
            <v>6300</v>
          </cell>
          <cell r="H73">
            <v>6400</v>
          </cell>
          <cell r="I73">
            <v>6500</v>
          </cell>
          <cell r="J73">
            <v>6600</v>
          </cell>
          <cell r="K73">
            <v>6800</v>
          </cell>
          <cell r="L73">
            <v>6900</v>
          </cell>
          <cell r="M73">
            <v>7000</v>
          </cell>
          <cell r="N73">
            <v>7200</v>
          </cell>
          <cell r="O73">
            <v>7300</v>
          </cell>
          <cell r="P73">
            <v>7400</v>
          </cell>
          <cell r="Q73">
            <v>7600</v>
          </cell>
          <cell r="R73">
            <v>7700</v>
          </cell>
          <cell r="S73">
            <v>7800</v>
          </cell>
          <cell r="T73">
            <v>7900</v>
          </cell>
          <cell r="U73">
            <v>8100</v>
          </cell>
          <cell r="V73">
            <v>8200</v>
          </cell>
          <cell r="W73">
            <v>8300</v>
          </cell>
          <cell r="X73">
            <v>8500</v>
          </cell>
          <cell r="Y73">
            <v>8600</v>
          </cell>
          <cell r="Z73">
            <v>8700</v>
          </cell>
          <cell r="AA73">
            <v>8900</v>
          </cell>
          <cell r="AB73">
            <v>9000</v>
          </cell>
          <cell r="AC73">
            <v>9100</v>
          </cell>
          <cell r="AD73">
            <v>9200</v>
          </cell>
          <cell r="AE73">
            <v>9400</v>
          </cell>
          <cell r="AF73">
            <v>9500</v>
          </cell>
          <cell r="AG73">
            <v>9600</v>
          </cell>
          <cell r="AH73">
            <v>9800</v>
          </cell>
          <cell r="AI73">
            <v>9900</v>
          </cell>
          <cell r="AJ73">
            <v>10000</v>
          </cell>
          <cell r="AK73">
            <v>10200</v>
          </cell>
          <cell r="AL73">
            <v>10300</v>
          </cell>
          <cell r="AM73">
            <v>10400</v>
          </cell>
          <cell r="AN73">
            <v>10500</v>
          </cell>
          <cell r="AO73">
            <v>10700</v>
          </cell>
          <cell r="AP73">
            <v>10800</v>
          </cell>
          <cell r="AQ73">
            <v>10900</v>
          </cell>
          <cell r="AR73">
            <v>11100</v>
          </cell>
          <cell r="AS73">
            <v>11200</v>
          </cell>
          <cell r="AT73">
            <v>11300</v>
          </cell>
          <cell r="AU73">
            <v>11500</v>
          </cell>
          <cell r="AV73">
            <v>11600</v>
          </cell>
          <cell r="AW73">
            <v>11700</v>
          </cell>
          <cell r="AX73">
            <v>11800</v>
          </cell>
          <cell r="AY73">
            <v>12000</v>
          </cell>
          <cell r="AZ73">
            <v>12100</v>
          </cell>
          <cell r="BA73">
            <v>12200</v>
          </cell>
          <cell r="BB73">
            <v>12400</v>
          </cell>
          <cell r="BC73">
            <v>12500</v>
          </cell>
          <cell r="BD73">
            <v>12700</v>
          </cell>
          <cell r="BE73">
            <v>12900</v>
          </cell>
          <cell r="BF73">
            <v>13200</v>
          </cell>
          <cell r="BG73">
            <v>13500</v>
          </cell>
          <cell r="BH73">
            <v>13700</v>
          </cell>
          <cell r="BI73">
            <v>13900</v>
          </cell>
          <cell r="BJ73">
            <v>14300</v>
          </cell>
          <cell r="BK73">
            <v>14500</v>
          </cell>
          <cell r="BL73">
            <v>14700</v>
          </cell>
          <cell r="BM73">
            <v>15000</v>
          </cell>
          <cell r="BN73">
            <v>15300</v>
          </cell>
          <cell r="BO73">
            <v>15500</v>
          </cell>
          <cell r="BP73">
            <v>15800</v>
          </cell>
          <cell r="BQ73">
            <v>16100</v>
          </cell>
          <cell r="BR73">
            <v>16300</v>
          </cell>
          <cell r="BS73">
            <v>16500</v>
          </cell>
          <cell r="BT73">
            <v>16900</v>
          </cell>
          <cell r="BU73">
            <v>17100</v>
          </cell>
          <cell r="BV73">
            <v>17300</v>
          </cell>
          <cell r="BW73">
            <v>17600</v>
          </cell>
          <cell r="BX73">
            <v>17900</v>
          </cell>
          <cell r="BY73">
            <v>18100</v>
          </cell>
          <cell r="BZ73">
            <v>18400</v>
          </cell>
          <cell r="CA73">
            <v>18700</v>
          </cell>
          <cell r="CB73">
            <v>18900</v>
          </cell>
          <cell r="CC73">
            <v>19100</v>
          </cell>
          <cell r="CD73">
            <v>19500</v>
          </cell>
          <cell r="CE73">
            <v>19700</v>
          </cell>
          <cell r="CF73">
            <v>19900</v>
          </cell>
          <cell r="CG73">
            <v>20200</v>
          </cell>
          <cell r="CH73">
            <v>20500</v>
          </cell>
          <cell r="CI73">
            <v>20700</v>
          </cell>
          <cell r="CJ73">
            <v>21000</v>
          </cell>
          <cell r="CK73">
            <v>21300</v>
          </cell>
          <cell r="CL73">
            <v>21500</v>
          </cell>
          <cell r="CM73">
            <v>21700</v>
          </cell>
          <cell r="CN73">
            <v>22100</v>
          </cell>
          <cell r="CO73">
            <v>22300</v>
          </cell>
          <cell r="CP73">
            <v>22500</v>
          </cell>
          <cell r="CQ73">
            <v>22800</v>
          </cell>
          <cell r="CR73">
            <v>23100</v>
          </cell>
          <cell r="CS73">
            <v>23300</v>
          </cell>
          <cell r="CT73">
            <v>23600</v>
          </cell>
          <cell r="CU73">
            <v>23900</v>
          </cell>
          <cell r="CV73">
            <v>24100</v>
          </cell>
          <cell r="CW73">
            <v>24300</v>
          </cell>
          <cell r="CX73">
            <v>24700</v>
          </cell>
          <cell r="CY73">
            <v>24900</v>
          </cell>
          <cell r="CZ73">
            <v>25100</v>
          </cell>
        </row>
        <row r="74">
          <cell r="E74">
            <v>4650</v>
          </cell>
          <cell r="F74">
            <v>4700</v>
          </cell>
          <cell r="G74">
            <v>4850</v>
          </cell>
          <cell r="H74">
            <v>4900</v>
          </cell>
          <cell r="I74">
            <v>4950</v>
          </cell>
          <cell r="J74">
            <v>5000</v>
          </cell>
          <cell r="K74">
            <v>5150</v>
          </cell>
          <cell r="L74">
            <v>5200</v>
          </cell>
          <cell r="M74">
            <v>5250</v>
          </cell>
          <cell r="N74">
            <v>5400</v>
          </cell>
          <cell r="O74">
            <v>5450</v>
          </cell>
          <cell r="P74">
            <v>5500</v>
          </cell>
          <cell r="Q74">
            <v>5650</v>
          </cell>
          <cell r="R74">
            <v>5700</v>
          </cell>
          <cell r="S74">
            <v>5750</v>
          </cell>
          <cell r="T74">
            <v>5800</v>
          </cell>
          <cell r="U74">
            <v>5950</v>
          </cell>
          <cell r="V74">
            <v>6000</v>
          </cell>
          <cell r="W74">
            <v>6050</v>
          </cell>
          <cell r="X74">
            <v>6200</v>
          </cell>
          <cell r="Y74">
            <v>6250</v>
          </cell>
          <cell r="Z74">
            <v>6300</v>
          </cell>
          <cell r="AA74">
            <v>6450</v>
          </cell>
          <cell r="AB74">
            <v>6500</v>
          </cell>
          <cell r="AC74">
            <v>6550</v>
          </cell>
          <cell r="AD74">
            <v>6600</v>
          </cell>
          <cell r="AE74">
            <v>6750</v>
          </cell>
          <cell r="AF74">
            <v>6800</v>
          </cell>
          <cell r="AG74">
            <v>6850</v>
          </cell>
          <cell r="AH74">
            <v>7000</v>
          </cell>
          <cell r="AI74">
            <v>7050</v>
          </cell>
          <cell r="AJ74">
            <v>7100</v>
          </cell>
          <cell r="AK74">
            <v>7250</v>
          </cell>
          <cell r="AL74">
            <v>7300</v>
          </cell>
          <cell r="AM74">
            <v>7350</v>
          </cell>
          <cell r="AN74">
            <v>7400</v>
          </cell>
          <cell r="AO74">
            <v>7550</v>
          </cell>
          <cell r="AP74">
            <v>7600</v>
          </cell>
          <cell r="AQ74">
            <v>7650</v>
          </cell>
          <cell r="AR74">
            <v>7800</v>
          </cell>
          <cell r="AS74">
            <v>7850</v>
          </cell>
          <cell r="AT74">
            <v>7900</v>
          </cell>
          <cell r="AU74">
            <v>8050</v>
          </cell>
          <cell r="AV74">
            <v>8100</v>
          </cell>
          <cell r="AW74">
            <v>8150</v>
          </cell>
          <cell r="AX74">
            <v>8200</v>
          </cell>
          <cell r="AY74">
            <v>8350</v>
          </cell>
          <cell r="AZ74">
            <v>8400</v>
          </cell>
          <cell r="BA74">
            <v>8450</v>
          </cell>
          <cell r="BB74">
            <v>8600</v>
          </cell>
        </row>
        <row r="75">
          <cell r="C75" t="str">
            <v>AI</v>
          </cell>
          <cell r="D75">
            <v>4980</v>
          </cell>
          <cell r="E75">
            <v>6100</v>
          </cell>
          <cell r="F75">
            <v>6300</v>
          </cell>
          <cell r="G75">
            <v>6400</v>
          </cell>
          <cell r="H75">
            <v>6500</v>
          </cell>
          <cell r="I75">
            <v>6600</v>
          </cell>
          <cell r="J75">
            <v>6800</v>
          </cell>
          <cell r="K75">
            <v>6900</v>
          </cell>
          <cell r="L75">
            <v>7000</v>
          </cell>
          <cell r="M75">
            <v>7200</v>
          </cell>
          <cell r="N75">
            <v>7300</v>
          </cell>
          <cell r="O75">
            <v>7400</v>
          </cell>
          <cell r="P75">
            <v>7600</v>
          </cell>
          <cell r="Q75">
            <v>7700</v>
          </cell>
          <cell r="R75">
            <v>7800</v>
          </cell>
          <cell r="S75">
            <v>7900</v>
          </cell>
          <cell r="T75">
            <v>8100</v>
          </cell>
          <cell r="U75">
            <v>8200</v>
          </cell>
          <cell r="V75">
            <v>8300</v>
          </cell>
          <cell r="W75">
            <v>8500</v>
          </cell>
          <cell r="X75">
            <v>8600</v>
          </cell>
          <cell r="Y75">
            <v>8700</v>
          </cell>
          <cell r="Z75">
            <v>8900</v>
          </cell>
          <cell r="AA75">
            <v>9000</v>
          </cell>
          <cell r="AB75">
            <v>9100</v>
          </cell>
          <cell r="AC75">
            <v>9200</v>
          </cell>
          <cell r="AD75">
            <v>9400</v>
          </cell>
          <cell r="AE75">
            <v>9500</v>
          </cell>
          <cell r="AF75">
            <v>9600</v>
          </cell>
          <cell r="AG75">
            <v>9800</v>
          </cell>
          <cell r="AH75">
            <v>9900</v>
          </cell>
          <cell r="AI75">
            <v>10000</v>
          </cell>
          <cell r="AJ75">
            <v>10200</v>
          </cell>
          <cell r="AK75">
            <v>10300</v>
          </cell>
          <cell r="AL75">
            <v>10400</v>
          </cell>
          <cell r="AM75">
            <v>10500</v>
          </cell>
          <cell r="AN75">
            <v>10700</v>
          </cell>
          <cell r="AO75">
            <v>10800</v>
          </cell>
          <cell r="AP75">
            <v>10900</v>
          </cell>
          <cell r="AQ75">
            <v>11100</v>
          </cell>
          <cell r="AR75">
            <v>11200</v>
          </cell>
          <cell r="AS75">
            <v>11300</v>
          </cell>
          <cell r="AT75">
            <v>11500</v>
          </cell>
          <cell r="AU75">
            <v>11600</v>
          </cell>
          <cell r="AV75">
            <v>11700</v>
          </cell>
          <cell r="AW75">
            <v>11800</v>
          </cell>
          <cell r="AX75">
            <v>12000</v>
          </cell>
          <cell r="AY75">
            <v>12100</v>
          </cell>
          <cell r="AZ75">
            <v>12200</v>
          </cell>
          <cell r="BA75">
            <v>12400</v>
          </cell>
          <cell r="BB75">
            <v>12500</v>
          </cell>
          <cell r="BC75">
            <v>12600</v>
          </cell>
          <cell r="BD75">
            <v>12800</v>
          </cell>
          <cell r="BE75">
            <v>13100</v>
          </cell>
          <cell r="BF75">
            <v>13300</v>
          </cell>
          <cell r="BG75">
            <v>13600</v>
          </cell>
          <cell r="BH75">
            <v>13800</v>
          </cell>
          <cell r="BI75">
            <v>14100</v>
          </cell>
          <cell r="BJ75">
            <v>14400</v>
          </cell>
          <cell r="BK75">
            <v>14600</v>
          </cell>
          <cell r="BL75">
            <v>14900</v>
          </cell>
          <cell r="BM75">
            <v>15100</v>
          </cell>
          <cell r="BN75">
            <v>15400</v>
          </cell>
          <cell r="BO75">
            <v>15700</v>
          </cell>
          <cell r="BP75">
            <v>15900</v>
          </cell>
          <cell r="BQ75">
            <v>16200</v>
          </cell>
          <cell r="BR75">
            <v>16400</v>
          </cell>
          <cell r="BS75">
            <v>16700</v>
          </cell>
          <cell r="BT75">
            <v>17000</v>
          </cell>
          <cell r="BU75">
            <v>17200</v>
          </cell>
          <cell r="BV75">
            <v>17500</v>
          </cell>
          <cell r="BW75">
            <v>17700</v>
          </cell>
          <cell r="BX75">
            <v>18000</v>
          </cell>
          <cell r="BY75">
            <v>18300</v>
          </cell>
          <cell r="BZ75">
            <v>18500</v>
          </cell>
          <cell r="CA75">
            <v>18800</v>
          </cell>
          <cell r="CB75">
            <v>19000</v>
          </cell>
          <cell r="CC75">
            <v>19300</v>
          </cell>
          <cell r="CD75">
            <v>19600</v>
          </cell>
          <cell r="CE75">
            <v>19800</v>
          </cell>
          <cell r="CF75">
            <v>20100</v>
          </cell>
          <cell r="CG75">
            <v>20300</v>
          </cell>
          <cell r="CH75">
            <v>20600</v>
          </cell>
          <cell r="CI75">
            <v>20900</v>
          </cell>
          <cell r="CJ75">
            <v>21100</v>
          </cell>
          <cell r="CK75">
            <v>21400</v>
          </cell>
          <cell r="CL75">
            <v>21600</v>
          </cell>
          <cell r="CM75">
            <v>21900</v>
          </cell>
          <cell r="CN75">
            <v>22200</v>
          </cell>
          <cell r="CO75">
            <v>22400</v>
          </cell>
          <cell r="CP75">
            <v>22700</v>
          </cell>
          <cell r="CQ75">
            <v>22900</v>
          </cell>
          <cell r="CR75">
            <v>23200</v>
          </cell>
          <cell r="CS75">
            <v>23500</v>
          </cell>
          <cell r="CT75">
            <v>23700</v>
          </cell>
          <cell r="CU75">
            <v>24000</v>
          </cell>
          <cell r="CV75">
            <v>24200</v>
          </cell>
          <cell r="CW75">
            <v>24500</v>
          </cell>
          <cell r="CX75">
            <v>24800</v>
          </cell>
          <cell r="CY75">
            <v>25000</v>
          </cell>
          <cell r="CZ75">
            <v>25300</v>
          </cell>
        </row>
        <row r="76">
          <cell r="E76">
            <v>4750</v>
          </cell>
          <cell r="F76">
            <v>4900</v>
          </cell>
          <cell r="G76">
            <v>4950</v>
          </cell>
          <cell r="H76">
            <v>5000</v>
          </cell>
          <cell r="I76">
            <v>5050</v>
          </cell>
          <cell r="J76">
            <v>5200</v>
          </cell>
          <cell r="K76">
            <v>5250</v>
          </cell>
          <cell r="L76">
            <v>5300</v>
          </cell>
          <cell r="M76">
            <v>5450</v>
          </cell>
          <cell r="N76">
            <v>5500</v>
          </cell>
          <cell r="O76">
            <v>5550</v>
          </cell>
          <cell r="P76">
            <v>5700</v>
          </cell>
          <cell r="Q76">
            <v>5750</v>
          </cell>
          <cell r="R76">
            <v>5800</v>
          </cell>
          <cell r="S76">
            <v>5850</v>
          </cell>
          <cell r="T76">
            <v>6000</v>
          </cell>
          <cell r="U76">
            <v>6050</v>
          </cell>
          <cell r="V76">
            <v>6100</v>
          </cell>
          <cell r="W76">
            <v>6250</v>
          </cell>
          <cell r="X76">
            <v>6300</v>
          </cell>
          <cell r="Y76">
            <v>6350</v>
          </cell>
          <cell r="Z76">
            <v>6500</v>
          </cell>
          <cell r="AA76">
            <v>6550</v>
          </cell>
          <cell r="AB76">
            <v>6600</v>
          </cell>
          <cell r="AC76">
            <v>6650</v>
          </cell>
          <cell r="AD76">
            <v>6800</v>
          </cell>
          <cell r="AE76">
            <v>6850</v>
          </cell>
          <cell r="AF76">
            <v>6900</v>
          </cell>
          <cell r="AG76">
            <v>7050</v>
          </cell>
          <cell r="AH76">
            <v>7100</v>
          </cell>
          <cell r="AI76">
            <v>7150</v>
          </cell>
          <cell r="AJ76">
            <v>7300</v>
          </cell>
          <cell r="AK76">
            <v>7350</v>
          </cell>
          <cell r="AL76">
            <v>7400</v>
          </cell>
          <cell r="AM76">
            <v>7450</v>
          </cell>
          <cell r="AN76">
            <v>7600</v>
          </cell>
          <cell r="AO76">
            <v>7650</v>
          </cell>
          <cell r="AP76">
            <v>7700</v>
          </cell>
          <cell r="AQ76">
            <v>7850</v>
          </cell>
          <cell r="AR76">
            <v>7900</v>
          </cell>
          <cell r="AS76">
            <v>7950</v>
          </cell>
          <cell r="AT76">
            <v>8100</v>
          </cell>
          <cell r="AU76">
            <v>8150</v>
          </cell>
          <cell r="AV76">
            <v>8200</v>
          </cell>
          <cell r="AW76">
            <v>8250</v>
          </cell>
          <cell r="AX76">
            <v>8400</v>
          </cell>
          <cell r="AY76">
            <v>8450</v>
          </cell>
          <cell r="AZ76">
            <v>8500</v>
          </cell>
          <cell r="BA76">
            <v>8650</v>
          </cell>
          <cell r="BB76">
            <v>8700</v>
          </cell>
        </row>
        <row r="77">
          <cell r="C77" t="str">
            <v>AJ</v>
          </cell>
          <cell r="D77">
            <v>5110</v>
          </cell>
          <cell r="E77">
            <v>6300</v>
          </cell>
          <cell r="F77">
            <v>6400</v>
          </cell>
          <cell r="G77">
            <v>6500</v>
          </cell>
          <cell r="H77">
            <v>6600</v>
          </cell>
          <cell r="I77">
            <v>6800</v>
          </cell>
          <cell r="J77">
            <v>6900</v>
          </cell>
          <cell r="K77">
            <v>7000</v>
          </cell>
          <cell r="L77">
            <v>7200</v>
          </cell>
          <cell r="M77">
            <v>7300</v>
          </cell>
          <cell r="N77">
            <v>7400</v>
          </cell>
          <cell r="O77">
            <v>7600</v>
          </cell>
          <cell r="P77">
            <v>7700</v>
          </cell>
          <cell r="Q77">
            <v>7800</v>
          </cell>
          <cell r="R77">
            <v>7900</v>
          </cell>
          <cell r="S77">
            <v>8100</v>
          </cell>
          <cell r="T77">
            <v>8200</v>
          </cell>
          <cell r="U77">
            <v>8300</v>
          </cell>
          <cell r="V77">
            <v>8500</v>
          </cell>
          <cell r="W77">
            <v>8600</v>
          </cell>
          <cell r="X77">
            <v>8700</v>
          </cell>
          <cell r="Y77">
            <v>8900</v>
          </cell>
          <cell r="Z77">
            <v>9000</v>
          </cell>
          <cell r="AA77">
            <v>9100</v>
          </cell>
          <cell r="AB77">
            <v>9200</v>
          </cell>
          <cell r="AC77">
            <v>9400</v>
          </cell>
          <cell r="AD77">
            <v>9500</v>
          </cell>
          <cell r="AE77">
            <v>9600</v>
          </cell>
          <cell r="AF77">
            <v>9800</v>
          </cell>
          <cell r="AG77">
            <v>9900</v>
          </cell>
          <cell r="AH77">
            <v>10000</v>
          </cell>
          <cell r="AI77">
            <v>10200</v>
          </cell>
          <cell r="AJ77">
            <v>10300</v>
          </cell>
          <cell r="AK77">
            <v>10400</v>
          </cell>
          <cell r="AL77">
            <v>10500</v>
          </cell>
          <cell r="AM77">
            <v>10700</v>
          </cell>
          <cell r="AN77">
            <v>10800</v>
          </cell>
          <cell r="AO77">
            <v>10900</v>
          </cell>
          <cell r="AP77">
            <v>11100</v>
          </cell>
          <cell r="AQ77">
            <v>11200</v>
          </cell>
          <cell r="AR77">
            <v>11300</v>
          </cell>
          <cell r="AS77">
            <v>11500</v>
          </cell>
          <cell r="AT77">
            <v>11600</v>
          </cell>
          <cell r="AU77">
            <v>11700</v>
          </cell>
          <cell r="AV77">
            <v>11800</v>
          </cell>
          <cell r="AW77">
            <v>12000</v>
          </cell>
          <cell r="AX77">
            <v>12100</v>
          </cell>
          <cell r="AY77">
            <v>12200</v>
          </cell>
          <cell r="AZ77">
            <v>12400</v>
          </cell>
          <cell r="BA77">
            <v>12500</v>
          </cell>
          <cell r="BB77">
            <v>12600</v>
          </cell>
          <cell r="BC77">
            <v>12800</v>
          </cell>
          <cell r="BD77">
            <v>13000</v>
          </cell>
          <cell r="BE77">
            <v>13200</v>
          </cell>
          <cell r="BF77">
            <v>13400</v>
          </cell>
          <cell r="BG77">
            <v>13700</v>
          </cell>
          <cell r="BH77">
            <v>14000</v>
          </cell>
          <cell r="BI77">
            <v>14200</v>
          </cell>
          <cell r="BJ77">
            <v>14500</v>
          </cell>
          <cell r="BK77">
            <v>14800</v>
          </cell>
          <cell r="BL77">
            <v>15000</v>
          </cell>
          <cell r="BM77">
            <v>15200</v>
          </cell>
          <cell r="BN77">
            <v>15600</v>
          </cell>
          <cell r="BO77">
            <v>15800</v>
          </cell>
          <cell r="BP77">
            <v>16000</v>
          </cell>
          <cell r="BQ77">
            <v>16300</v>
          </cell>
          <cell r="BR77">
            <v>16600</v>
          </cell>
          <cell r="BS77">
            <v>16800</v>
          </cell>
          <cell r="BT77">
            <v>17100</v>
          </cell>
          <cell r="BU77">
            <v>17400</v>
          </cell>
          <cell r="BV77">
            <v>17600</v>
          </cell>
          <cell r="BW77">
            <v>17800</v>
          </cell>
          <cell r="BX77">
            <v>18200</v>
          </cell>
          <cell r="BY77">
            <v>18400</v>
          </cell>
          <cell r="BZ77">
            <v>18600</v>
          </cell>
          <cell r="CA77">
            <v>18900</v>
          </cell>
          <cell r="CB77">
            <v>19200</v>
          </cell>
          <cell r="CC77">
            <v>19400</v>
          </cell>
          <cell r="CD77">
            <v>19700</v>
          </cell>
          <cell r="CE77">
            <v>20000</v>
          </cell>
          <cell r="CF77">
            <v>20200</v>
          </cell>
          <cell r="CG77">
            <v>20400</v>
          </cell>
          <cell r="CH77">
            <v>20800</v>
          </cell>
          <cell r="CI77">
            <v>21000</v>
          </cell>
          <cell r="CJ77">
            <v>21200</v>
          </cell>
          <cell r="CK77">
            <v>21500</v>
          </cell>
          <cell r="CL77">
            <v>21800</v>
          </cell>
          <cell r="CM77">
            <v>22000</v>
          </cell>
          <cell r="CN77">
            <v>22300</v>
          </cell>
          <cell r="CO77">
            <v>22600</v>
          </cell>
          <cell r="CP77">
            <v>22800</v>
          </cell>
          <cell r="CQ77">
            <v>23000</v>
          </cell>
          <cell r="CR77">
            <v>23400</v>
          </cell>
          <cell r="CS77">
            <v>23600</v>
          </cell>
          <cell r="CT77">
            <v>23800</v>
          </cell>
          <cell r="CU77">
            <v>24100</v>
          </cell>
          <cell r="CV77">
            <v>24400</v>
          </cell>
          <cell r="CW77">
            <v>24600</v>
          </cell>
          <cell r="CX77">
            <v>24900</v>
          </cell>
          <cell r="CY77">
            <v>25200</v>
          </cell>
          <cell r="CZ77">
            <v>25400</v>
          </cell>
        </row>
        <row r="78">
          <cell r="E78">
            <v>4950</v>
          </cell>
          <cell r="F78">
            <v>5000</v>
          </cell>
          <cell r="G78">
            <v>5050</v>
          </cell>
          <cell r="H78">
            <v>5100</v>
          </cell>
          <cell r="I78">
            <v>5250</v>
          </cell>
          <cell r="J78">
            <v>5300</v>
          </cell>
          <cell r="K78">
            <v>5350</v>
          </cell>
          <cell r="L78">
            <v>5500</v>
          </cell>
          <cell r="M78">
            <v>5550</v>
          </cell>
          <cell r="N78">
            <v>5600</v>
          </cell>
          <cell r="O78">
            <v>5750</v>
          </cell>
          <cell r="P78">
            <v>5800</v>
          </cell>
          <cell r="Q78">
            <v>5850</v>
          </cell>
          <cell r="R78">
            <v>5900</v>
          </cell>
          <cell r="S78">
            <v>6050</v>
          </cell>
          <cell r="T78">
            <v>6100</v>
          </cell>
          <cell r="U78">
            <v>6150</v>
          </cell>
          <cell r="V78">
            <v>6300</v>
          </cell>
          <cell r="W78">
            <v>6350</v>
          </cell>
          <cell r="X78">
            <v>6400</v>
          </cell>
          <cell r="Y78">
            <v>6550</v>
          </cell>
          <cell r="Z78">
            <v>6600</v>
          </cell>
          <cell r="AA78">
            <v>6650</v>
          </cell>
          <cell r="AB78">
            <v>6700</v>
          </cell>
          <cell r="AC78">
            <v>6850</v>
          </cell>
          <cell r="AD78">
            <v>6900</v>
          </cell>
          <cell r="AE78">
            <v>6950</v>
          </cell>
          <cell r="AF78">
            <v>7100</v>
          </cell>
          <cell r="AG78">
            <v>7150</v>
          </cell>
          <cell r="AH78">
            <v>7200</v>
          </cell>
          <cell r="AI78">
            <v>7350</v>
          </cell>
          <cell r="AJ78">
            <v>7400</v>
          </cell>
          <cell r="AK78">
            <v>7450</v>
          </cell>
          <cell r="AL78">
            <v>7500</v>
          </cell>
          <cell r="AM78">
            <v>7650</v>
          </cell>
          <cell r="AN78">
            <v>7700</v>
          </cell>
          <cell r="AO78">
            <v>7750</v>
          </cell>
          <cell r="AP78">
            <v>7900</v>
          </cell>
          <cell r="AQ78">
            <v>7950</v>
          </cell>
          <cell r="AR78">
            <v>8000</v>
          </cell>
          <cell r="AS78">
            <v>8150</v>
          </cell>
          <cell r="AT78">
            <v>8200</v>
          </cell>
          <cell r="AU78">
            <v>8250</v>
          </cell>
          <cell r="AV78">
            <v>8300</v>
          </cell>
          <cell r="AW78">
            <v>8450</v>
          </cell>
          <cell r="AX78">
            <v>8500</v>
          </cell>
          <cell r="AY78">
            <v>8550</v>
          </cell>
          <cell r="AZ78">
            <v>8700</v>
          </cell>
          <cell r="BA78">
            <v>8750</v>
          </cell>
          <cell r="BB78">
            <v>8800</v>
          </cell>
        </row>
        <row r="79">
          <cell r="C79" t="str">
            <v>AK</v>
          </cell>
          <cell r="D79">
            <v>5240</v>
          </cell>
          <cell r="E79">
            <v>6400</v>
          </cell>
          <cell r="F79">
            <v>6500</v>
          </cell>
          <cell r="G79">
            <v>6600</v>
          </cell>
          <cell r="H79">
            <v>6800</v>
          </cell>
          <cell r="I79">
            <v>6900</v>
          </cell>
          <cell r="J79">
            <v>7000</v>
          </cell>
          <cell r="K79">
            <v>7200</v>
          </cell>
          <cell r="L79">
            <v>7300</v>
          </cell>
          <cell r="M79">
            <v>7400</v>
          </cell>
          <cell r="N79">
            <v>7600</v>
          </cell>
          <cell r="O79">
            <v>7700</v>
          </cell>
          <cell r="P79">
            <v>7800</v>
          </cell>
          <cell r="Q79">
            <v>7900</v>
          </cell>
          <cell r="R79">
            <v>8100</v>
          </cell>
          <cell r="S79">
            <v>8200</v>
          </cell>
          <cell r="T79">
            <v>8300</v>
          </cell>
          <cell r="U79">
            <v>8500</v>
          </cell>
          <cell r="V79">
            <v>8600</v>
          </cell>
          <cell r="W79">
            <v>8700</v>
          </cell>
          <cell r="X79">
            <v>8900</v>
          </cell>
          <cell r="Y79">
            <v>9000</v>
          </cell>
          <cell r="Z79">
            <v>9100</v>
          </cell>
          <cell r="AA79">
            <v>9200</v>
          </cell>
          <cell r="AB79">
            <v>9400</v>
          </cell>
          <cell r="AC79">
            <v>9500</v>
          </cell>
          <cell r="AD79">
            <v>9600</v>
          </cell>
          <cell r="AE79">
            <v>9800</v>
          </cell>
          <cell r="AF79">
            <v>9900</v>
          </cell>
          <cell r="AG79">
            <v>10000</v>
          </cell>
          <cell r="AH79">
            <v>10200</v>
          </cell>
          <cell r="AI79">
            <v>10300</v>
          </cell>
          <cell r="AJ79">
            <v>10400</v>
          </cell>
          <cell r="AK79">
            <v>10500</v>
          </cell>
          <cell r="AL79">
            <v>10700</v>
          </cell>
          <cell r="AM79">
            <v>10800</v>
          </cell>
          <cell r="AN79">
            <v>10900</v>
          </cell>
          <cell r="AO79">
            <v>11100</v>
          </cell>
          <cell r="AP79">
            <v>11200</v>
          </cell>
          <cell r="AQ79">
            <v>11300</v>
          </cell>
          <cell r="AR79">
            <v>11500</v>
          </cell>
          <cell r="AS79">
            <v>11600</v>
          </cell>
          <cell r="AT79">
            <v>11700</v>
          </cell>
          <cell r="AU79">
            <v>11800</v>
          </cell>
          <cell r="AV79">
            <v>12000</v>
          </cell>
          <cell r="AW79">
            <v>12100</v>
          </cell>
          <cell r="AX79">
            <v>12200</v>
          </cell>
          <cell r="AY79">
            <v>12400</v>
          </cell>
          <cell r="AZ79">
            <v>12500</v>
          </cell>
          <cell r="BA79">
            <v>12600</v>
          </cell>
          <cell r="BB79">
            <v>12800</v>
          </cell>
          <cell r="BC79">
            <v>12900</v>
          </cell>
          <cell r="BD79">
            <v>13100</v>
          </cell>
          <cell r="BE79">
            <v>13300</v>
          </cell>
          <cell r="BF79">
            <v>13500</v>
          </cell>
          <cell r="BG79">
            <v>13900</v>
          </cell>
          <cell r="BH79">
            <v>14100</v>
          </cell>
          <cell r="BI79">
            <v>14300</v>
          </cell>
          <cell r="BJ79">
            <v>14700</v>
          </cell>
          <cell r="BK79">
            <v>14900</v>
          </cell>
          <cell r="BL79">
            <v>15100</v>
          </cell>
          <cell r="BM79">
            <v>15400</v>
          </cell>
          <cell r="BN79">
            <v>15700</v>
          </cell>
          <cell r="BO79">
            <v>15900</v>
          </cell>
          <cell r="BP79">
            <v>16100</v>
          </cell>
          <cell r="BQ79">
            <v>16500</v>
          </cell>
          <cell r="BR79">
            <v>16700</v>
          </cell>
          <cell r="BS79">
            <v>16900</v>
          </cell>
          <cell r="BT79">
            <v>17300</v>
          </cell>
          <cell r="BU79">
            <v>17500</v>
          </cell>
          <cell r="BV79">
            <v>17700</v>
          </cell>
          <cell r="BW79">
            <v>18000</v>
          </cell>
          <cell r="BX79">
            <v>18300</v>
          </cell>
          <cell r="BY79">
            <v>18500</v>
          </cell>
          <cell r="BZ79">
            <v>18700</v>
          </cell>
          <cell r="CA79">
            <v>19100</v>
          </cell>
          <cell r="CB79">
            <v>19300</v>
          </cell>
          <cell r="CC79">
            <v>19500</v>
          </cell>
          <cell r="CD79">
            <v>19900</v>
          </cell>
          <cell r="CE79">
            <v>20100</v>
          </cell>
          <cell r="CF79">
            <v>20300</v>
          </cell>
          <cell r="CG79">
            <v>20600</v>
          </cell>
          <cell r="CH79">
            <v>20900</v>
          </cell>
          <cell r="CI79">
            <v>21100</v>
          </cell>
          <cell r="CJ79">
            <v>21300</v>
          </cell>
          <cell r="CK79">
            <v>21700</v>
          </cell>
          <cell r="CL79">
            <v>21900</v>
          </cell>
          <cell r="CM79">
            <v>22100</v>
          </cell>
          <cell r="CN79">
            <v>22500</v>
          </cell>
          <cell r="CO79">
            <v>22700</v>
          </cell>
          <cell r="CP79">
            <v>22900</v>
          </cell>
          <cell r="CQ79">
            <v>23200</v>
          </cell>
          <cell r="CR79">
            <v>23500</v>
          </cell>
          <cell r="CS79">
            <v>23700</v>
          </cell>
          <cell r="CT79">
            <v>23900</v>
          </cell>
          <cell r="CU79">
            <v>24300</v>
          </cell>
          <cell r="CV79">
            <v>24500</v>
          </cell>
          <cell r="CW79">
            <v>24700</v>
          </cell>
          <cell r="CX79">
            <v>25100</v>
          </cell>
          <cell r="CY79">
            <v>25300</v>
          </cell>
          <cell r="CZ79">
            <v>25500</v>
          </cell>
        </row>
        <row r="80">
          <cell r="E80">
            <v>5050</v>
          </cell>
          <cell r="F80">
            <v>5100</v>
          </cell>
          <cell r="G80">
            <v>5150</v>
          </cell>
          <cell r="H80">
            <v>5300</v>
          </cell>
          <cell r="I80">
            <v>5350</v>
          </cell>
          <cell r="J80">
            <v>5400</v>
          </cell>
          <cell r="K80">
            <v>5550</v>
          </cell>
          <cell r="L80">
            <v>5600</v>
          </cell>
          <cell r="M80">
            <v>5650</v>
          </cell>
          <cell r="N80">
            <v>5800</v>
          </cell>
          <cell r="O80">
            <v>5850</v>
          </cell>
          <cell r="P80">
            <v>5900</v>
          </cell>
          <cell r="Q80">
            <v>5950</v>
          </cell>
          <cell r="R80">
            <v>6100</v>
          </cell>
          <cell r="S80">
            <v>6150</v>
          </cell>
          <cell r="T80">
            <v>6200</v>
          </cell>
          <cell r="U80">
            <v>6350</v>
          </cell>
          <cell r="V80">
            <v>6400</v>
          </cell>
          <cell r="W80">
            <v>6450</v>
          </cell>
          <cell r="X80">
            <v>6600</v>
          </cell>
          <cell r="Y80">
            <v>6650</v>
          </cell>
          <cell r="Z80">
            <v>6700</v>
          </cell>
          <cell r="AA80">
            <v>6750</v>
          </cell>
          <cell r="AB80">
            <v>6900</v>
          </cell>
          <cell r="AC80">
            <v>6950</v>
          </cell>
          <cell r="AD80">
            <v>7000</v>
          </cell>
          <cell r="AE80">
            <v>7150</v>
          </cell>
          <cell r="AF80">
            <v>7200</v>
          </cell>
          <cell r="AG80">
            <v>7250</v>
          </cell>
          <cell r="AH80">
            <v>7400</v>
          </cell>
          <cell r="AI80">
            <v>7450</v>
          </cell>
          <cell r="AJ80">
            <v>7500</v>
          </cell>
          <cell r="AK80">
            <v>7550</v>
          </cell>
          <cell r="AL80">
            <v>7700</v>
          </cell>
          <cell r="AM80">
            <v>7750</v>
          </cell>
          <cell r="AN80">
            <v>7800</v>
          </cell>
          <cell r="AO80">
            <v>7950</v>
          </cell>
          <cell r="AP80">
            <v>8000</v>
          </cell>
          <cell r="AQ80">
            <v>8050</v>
          </cell>
          <cell r="AR80">
            <v>8200</v>
          </cell>
          <cell r="AS80">
            <v>8250</v>
          </cell>
          <cell r="AT80">
            <v>8300</v>
          </cell>
          <cell r="AU80">
            <v>8350</v>
          </cell>
          <cell r="AV80">
            <v>8500</v>
          </cell>
          <cell r="AW80">
            <v>8550</v>
          </cell>
          <cell r="AX80">
            <v>8600</v>
          </cell>
          <cell r="AY80">
            <v>8750</v>
          </cell>
          <cell r="AZ80">
            <v>8800</v>
          </cell>
          <cell r="BA80">
            <v>8850</v>
          </cell>
          <cell r="BB80">
            <v>9000</v>
          </cell>
        </row>
        <row r="81">
          <cell r="C81" t="str">
            <v>AL</v>
          </cell>
          <cell r="D81">
            <v>5370</v>
          </cell>
          <cell r="E81">
            <v>6500</v>
          </cell>
          <cell r="F81">
            <v>6600</v>
          </cell>
          <cell r="G81">
            <v>6800</v>
          </cell>
          <cell r="H81">
            <v>6900</v>
          </cell>
          <cell r="I81">
            <v>7000</v>
          </cell>
          <cell r="J81">
            <v>7200</v>
          </cell>
          <cell r="K81">
            <v>7300</v>
          </cell>
          <cell r="L81">
            <v>7400</v>
          </cell>
          <cell r="M81">
            <v>7600</v>
          </cell>
          <cell r="N81">
            <v>7700</v>
          </cell>
          <cell r="O81">
            <v>7800</v>
          </cell>
          <cell r="P81">
            <v>7900</v>
          </cell>
          <cell r="Q81">
            <v>8100</v>
          </cell>
          <cell r="R81">
            <v>8200</v>
          </cell>
          <cell r="S81">
            <v>8300</v>
          </cell>
          <cell r="T81">
            <v>8500</v>
          </cell>
          <cell r="U81">
            <v>8600</v>
          </cell>
          <cell r="V81">
            <v>8700</v>
          </cell>
          <cell r="W81">
            <v>8900</v>
          </cell>
          <cell r="X81">
            <v>9000</v>
          </cell>
          <cell r="Y81">
            <v>9100</v>
          </cell>
          <cell r="Z81">
            <v>9200</v>
          </cell>
          <cell r="AA81">
            <v>9400</v>
          </cell>
          <cell r="AB81">
            <v>9500</v>
          </cell>
          <cell r="AC81">
            <v>9600</v>
          </cell>
          <cell r="AD81">
            <v>9800</v>
          </cell>
          <cell r="AE81">
            <v>9900</v>
          </cell>
          <cell r="AF81">
            <v>10000</v>
          </cell>
          <cell r="AG81">
            <v>10200</v>
          </cell>
          <cell r="AH81">
            <v>10300</v>
          </cell>
          <cell r="AI81">
            <v>10400</v>
          </cell>
          <cell r="AJ81">
            <v>10500</v>
          </cell>
          <cell r="AK81">
            <v>10700</v>
          </cell>
          <cell r="AL81">
            <v>10800</v>
          </cell>
          <cell r="AM81">
            <v>10900</v>
          </cell>
          <cell r="AN81">
            <v>11100</v>
          </cell>
          <cell r="AO81">
            <v>11200</v>
          </cell>
          <cell r="AP81">
            <v>11300</v>
          </cell>
          <cell r="AQ81">
            <v>11500</v>
          </cell>
          <cell r="AR81">
            <v>11600</v>
          </cell>
          <cell r="AS81">
            <v>11700</v>
          </cell>
          <cell r="AT81">
            <v>11800</v>
          </cell>
          <cell r="AU81">
            <v>12000</v>
          </cell>
          <cell r="AV81">
            <v>12100</v>
          </cell>
          <cell r="AW81">
            <v>12200</v>
          </cell>
          <cell r="AX81">
            <v>12400</v>
          </cell>
          <cell r="AY81">
            <v>12500</v>
          </cell>
          <cell r="AZ81">
            <v>12600</v>
          </cell>
          <cell r="BA81">
            <v>12800</v>
          </cell>
          <cell r="BB81">
            <v>12900</v>
          </cell>
          <cell r="BC81">
            <v>13000</v>
          </cell>
          <cell r="BD81">
            <v>13200</v>
          </cell>
          <cell r="BE81">
            <v>13400</v>
          </cell>
          <cell r="BF81">
            <v>13700</v>
          </cell>
          <cell r="BG81">
            <v>14000</v>
          </cell>
          <cell r="BH81">
            <v>14200</v>
          </cell>
          <cell r="BI81">
            <v>14500</v>
          </cell>
          <cell r="BJ81">
            <v>14800</v>
          </cell>
          <cell r="BK81">
            <v>15000</v>
          </cell>
          <cell r="BL81">
            <v>15300</v>
          </cell>
          <cell r="BM81">
            <v>15500</v>
          </cell>
          <cell r="BN81">
            <v>15800</v>
          </cell>
          <cell r="BO81">
            <v>16000</v>
          </cell>
          <cell r="BP81">
            <v>16300</v>
          </cell>
          <cell r="BQ81">
            <v>16600</v>
          </cell>
          <cell r="BR81">
            <v>16800</v>
          </cell>
          <cell r="BS81">
            <v>17100</v>
          </cell>
          <cell r="BT81">
            <v>17400</v>
          </cell>
          <cell r="BU81">
            <v>17600</v>
          </cell>
          <cell r="BV81">
            <v>17900</v>
          </cell>
          <cell r="BW81">
            <v>18100</v>
          </cell>
          <cell r="BX81">
            <v>18400</v>
          </cell>
          <cell r="BY81">
            <v>18600</v>
          </cell>
          <cell r="BZ81">
            <v>18900</v>
          </cell>
          <cell r="CA81">
            <v>19200</v>
          </cell>
          <cell r="CB81">
            <v>19400</v>
          </cell>
          <cell r="CC81">
            <v>19700</v>
          </cell>
          <cell r="CD81">
            <v>20000</v>
          </cell>
          <cell r="CE81">
            <v>20200</v>
          </cell>
          <cell r="CF81">
            <v>20500</v>
          </cell>
          <cell r="CG81">
            <v>20700</v>
          </cell>
          <cell r="CH81">
            <v>21000</v>
          </cell>
          <cell r="CI81">
            <v>21200</v>
          </cell>
          <cell r="CJ81">
            <v>21500</v>
          </cell>
          <cell r="CK81">
            <v>21800</v>
          </cell>
          <cell r="CL81">
            <v>22000</v>
          </cell>
          <cell r="CM81">
            <v>22300</v>
          </cell>
          <cell r="CN81">
            <v>22600</v>
          </cell>
          <cell r="CO81">
            <v>22800</v>
          </cell>
          <cell r="CP81">
            <v>23100</v>
          </cell>
          <cell r="CQ81">
            <v>23300</v>
          </cell>
          <cell r="CR81">
            <v>23600</v>
          </cell>
          <cell r="CS81">
            <v>23800</v>
          </cell>
          <cell r="CT81">
            <v>24100</v>
          </cell>
          <cell r="CU81">
            <v>24400</v>
          </cell>
          <cell r="CV81">
            <v>24600</v>
          </cell>
          <cell r="CW81">
            <v>24900</v>
          </cell>
          <cell r="CX81">
            <v>25200</v>
          </cell>
          <cell r="CY81">
            <v>25400</v>
          </cell>
          <cell r="CZ81">
            <v>25700</v>
          </cell>
        </row>
        <row r="82">
          <cell r="E82">
            <v>5150</v>
          </cell>
          <cell r="F82">
            <v>5200</v>
          </cell>
          <cell r="G82">
            <v>5350</v>
          </cell>
          <cell r="H82">
            <v>5400</v>
          </cell>
          <cell r="I82">
            <v>5450</v>
          </cell>
          <cell r="J82">
            <v>5600</v>
          </cell>
          <cell r="K82">
            <v>5650</v>
          </cell>
          <cell r="L82">
            <v>5700</v>
          </cell>
          <cell r="M82">
            <v>5850</v>
          </cell>
          <cell r="N82">
            <v>5900</v>
          </cell>
          <cell r="O82">
            <v>5950</v>
          </cell>
          <cell r="P82">
            <v>6000</v>
          </cell>
          <cell r="Q82">
            <v>6150</v>
          </cell>
          <cell r="R82">
            <v>6200</v>
          </cell>
          <cell r="S82">
            <v>6250</v>
          </cell>
          <cell r="T82">
            <v>6400</v>
          </cell>
          <cell r="U82">
            <v>6450</v>
          </cell>
          <cell r="V82">
            <v>6500</v>
          </cell>
          <cell r="W82">
            <v>6650</v>
          </cell>
          <cell r="X82">
            <v>6700</v>
          </cell>
          <cell r="Y82">
            <v>6750</v>
          </cell>
          <cell r="Z82">
            <v>6800</v>
          </cell>
          <cell r="AA82">
            <v>6950</v>
          </cell>
          <cell r="AB82">
            <v>7000</v>
          </cell>
          <cell r="AC82">
            <v>7050</v>
          </cell>
          <cell r="AD82">
            <v>7200</v>
          </cell>
          <cell r="AE82">
            <v>7250</v>
          </cell>
          <cell r="AF82">
            <v>7300</v>
          </cell>
          <cell r="AG82">
            <v>7450</v>
          </cell>
          <cell r="AH82">
            <v>7500</v>
          </cell>
          <cell r="AI82">
            <v>7550</v>
          </cell>
          <cell r="AJ82">
            <v>7600</v>
          </cell>
          <cell r="AK82">
            <v>7750</v>
          </cell>
          <cell r="AL82">
            <v>7800</v>
          </cell>
          <cell r="AM82">
            <v>7850</v>
          </cell>
          <cell r="AN82">
            <v>8000</v>
          </cell>
          <cell r="AO82">
            <v>8050</v>
          </cell>
          <cell r="AP82">
            <v>8100</v>
          </cell>
          <cell r="AQ82">
            <v>8250</v>
          </cell>
          <cell r="AR82">
            <v>8300</v>
          </cell>
          <cell r="AS82">
            <v>8350</v>
          </cell>
          <cell r="AT82">
            <v>8400</v>
          </cell>
          <cell r="AU82">
            <v>8550</v>
          </cell>
          <cell r="AV82">
            <v>8600</v>
          </cell>
          <cell r="AW82">
            <v>8650</v>
          </cell>
          <cell r="AX82">
            <v>8800</v>
          </cell>
          <cell r="AY82">
            <v>8850</v>
          </cell>
          <cell r="AZ82">
            <v>8900</v>
          </cell>
          <cell r="BA82">
            <v>9050</v>
          </cell>
          <cell r="BB82">
            <v>9100</v>
          </cell>
        </row>
        <row r="83">
          <cell r="C83" t="str">
            <v>AM</v>
          </cell>
          <cell r="D83">
            <v>5500</v>
          </cell>
          <cell r="E83">
            <v>6600</v>
          </cell>
          <cell r="F83">
            <v>6800</v>
          </cell>
          <cell r="G83">
            <v>6900</v>
          </cell>
          <cell r="H83">
            <v>7000</v>
          </cell>
          <cell r="I83">
            <v>7200</v>
          </cell>
          <cell r="J83">
            <v>7300</v>
          </cell>
          <cell r="K83">
            <v>7400</v>
          </cell>
          <cell r="L83">
            <v>7600</v>
          </cell>
          <cell r="M83">
            <v>7700</v>
          </cell>
          <cell r="N83">
            <v>7800</v>
          </cell>
          <cell r="O83">
            <v>7900</v>
          </cell>
          <cell r="P83">
            <v>8100</v>
          </cell>
          <cell r="Q83">
            <v>8200</v>
          </cell>
          <cell r="R83">
            <v>8300</v>
          </cell>
          <cell r="S83">
            <v>8500</v>
          </cell>
          <cell r="T83">
            <v>8600</v>
          </cell>
          <cell r="U83">
            <v>8700</v>
          </cell>
          <cell r="V83">
            <v>8900</v>
          </cell>
          <cell r="W83">
            <v>9000</v>
          </cell>
          <cell r="X83">
            <v>9100</v>
          </cell>
          <cell r="Y83">
            <v>9200</v>
          </cell>
          <cell r="Z83">
            <v>9400</v>
          </cell>
          <cell r="AA83">
            <v>9500</v>
          </cell>
          <cell r="AB83">
            <v>9600</v>
          </cell>
          <cell r="AC83">
            <v>9800</v>
          </cell>
          <cell r="AD83">
            <v>9900</v>
          </cell>
          <cell r="AE83">
            <v>10000</v>
          </cell>
          <cell r="AF83">
            <v>10200</v>
          </cell>
          <cell r="AG83">
            <v>10300</v>
          </cell>
          <cell r="AH83">
            <v>10400</v>
          </cell>
          <cell r="AI83">
            <v>10500</v>
          </cell>
          <cell r="AJ83">
            <v>10700</v>
          </cell>
          <cell r="AK83">
            <v>10800</v>
          </cell>
          <cell r="AL83">
            <v>10900</v>
          </cell>
          <cell r="AM83">
            <v>11100</v>
          </cell>
          <cell r="AN83">
            <v>11200</v>
          </cell>
          <cell r="AO83">
            <v>11300</v>
          </cell>
          <cell r="AP83">
            <v>11500</v>
          </cell>
          <cell r="AQ83">
            <v>11600</v>
          </cell>
          <cell r="AR83">
            <v>11700</v>
          </cell>
          <cell r="AS83">
            <v>11800</v>
          </cell>
          <cell r="AT83">
            <v>12000</v>
          </cell>
          <cell r="AU83">
            <v>12100</v>
          </cell>
          <cell r="AV83">
            <v>12200</v>
          </cell>
          <cell r="AW83">
            <v>12400</v>
          </cell>
          <cell r="AX83">
            <v>12500</v>
          </cell>
          <cell r="AY83">
            <v>12600</v>
          </cell>
          <cell r="AZ83">
            <v>12800</v>
          </cell>
          <cell r="BA83">
            <v>12900</v>
          </cell>
          <cell r="BB83">
            <v>13000</v>
          </cell>
          <cell r="BC83">
            <v>13100</v>
          </cell>
          <cell r="BD83">
            <v>13300</v>
          </cell>
          <cell r="BE83">
            <v>13600</v>
          </cell>
          <cell r="BF83">
            <v>13800</v>
          </cell>
          <cell r="BG83">
            <v>14100</v>
          </cell>
          <cell r="BH83">
            <v>14400</v>
          </cell>
          <cell r="BI83">
            <v>14600</v>
          </cell>
          <cell r="BJ83">
            <v>14900</v>
          </cell>
          <cell r="BK83">
            <v>15200</v>
          </cell>
          <cell r="BL83">
            <v>15400</v>
          </cell>
          <cell r="BM83">
            <v>15600</v>
          </cell>
          <cell r="BN83">
            <v>15900</v>
          </cell>
          <cell r="BO83">
            <v>16200</v>
          </cell>
          <cell r="BP83">
            <v>16400</v>
          </cell>
          <cell r="BQ83">
            <v>16700</v>
          </cell>
          <cell r="BR83">
            <v>17000</v>
          </cell>
          <cell r="BS83">
            <v>17200</v>
          </cell>
          <cell r="BT83">
            <v>17500</v>
          </cell>
          <cell r="BU83">
            <v>17800</v>
          </cell>
          <cell r="BV83">
            <v>18000</v>
          </cell>
          <cell r="BW83">
            <v>18200</v>
          </cell>
          <cell r="BX83">
            <v>18500</v>
          </cell>
          <cell r="BY83">
            <v>18800</v>
          </cell>
          <cell r="BZ83">
            <v>19000</v>
          </cell>
          <cell r="CA83">
            <v>19300</v>
          </cell>
          <cell r="CB83">
            <v>19600</v>
          </cell>
          <cell r="CC83">
            <v>19800</v>
          </cell>
          <cell r="CD83">
            <v>20100</v>
          </cell>
          <cell r="CE83">
            <v>20400</v>
          </cell>
          <cell r="CF83">
            <v>20600</v>
          </cell>
          <cell r="CG83">
            <v>20800</v>
          </cell>
          <cell r="CH83">
            <v>21100</v>
          </cell>
          <cell r="CI83">
            <v>21400</v>
          </cell>
          <cell r="CJ83">
            <v>21600</v>
          </cell>
          <cell r="CK83">
            <v>21900</v>
          </cell>
          <cell r="CL83">
            <v>22200</v>
          </cell>
          <cell r="CM83">
            <v>22400</v>
          </cell>
          <cell r="CN83">
            <v>22700</v>
          </cell>
          <cell r="CO83">
            <v>23000</v>
          </cell>
          <cell r="CP83">
            <v>23200</v>
          </cell>
          <cell r="CQ83">
            <v>23400</v>
          </cell>
          <cell r="CR83">
            <v>23700</v>
          </cell>
          <cell r="CS83">
            <v>24000</v>
          </cell>
          <cell r="CT83">
            <v>24200</v>
          </cell>
          <cell r="CU83">
            <v>24500</v>
          </cell>
          <cell r="CV83">
            <v>24800</v>
          </cell>
          <cell r="CW83">
            <v>25000</v>
          </cell>
          <cell r="CX83">
            <v>25300</v>
          </cell>
          <cell r="CY83">
            <v>25600</v>
          </cell>
          <cell r="CZ83">
            <v>25800</v>
          </cell>
        </row>
        <row r="84">
          <cell r="E84">
            <v>5250</v>
          </cell>
          <cell r="F84">
            <v>5400</v>
          </cell>
          <cell r="G84">
            <v>5450</v>
          </cell>
          <cell r="H84">
            <v>5500</v>
          </cell>
          <cell r="I84">
            <v>5650</v>
          </cell>
          <cell r="J84">
            <v>5700</v>
          </cell>
          <cell r="K84">
            <v>5750</v>
          </cell>
          <cell r="L84">
            <v>5900</v>
          </cell>
          <cell r="M84">
            <v>5950</v>
          </cell>
          <cell r="N84">
            <v>6000</v>
          </cell>
          <cell r="O84">
            <v>6050</v>
          </cell>
          <cell r="P84">
            <v>6200</v>
          </cell>
          <cell r="Q84">
            <v>6250</v>
          </cell>
          <cell r="R84">
            <v>6300</v>
          </cell>
          <cell r="S84">
            <v>6450</v>
          </cell>
          <cell r="T84">
            <v>6500</v>
          </cell>
          <cell r="U84">
            <v>6550</v>
          </cell>
          <cell r="V84">
            <v>6700</v>
          </cell>
          <cell r="W84">
            <v>6750</v>
          </cell>
          <cell r="X84">
            <v>6800</v>
          </cell>
          <cell r="Y84">
            <v>6850</v>
          </cell>
          <cell r="Z84">
            <v>7000</v>
          </cell>
          <cell r="AA84">
            <v>7050</v>
          </cell>
          <cell r="AB84">
            <v>7100</v>
          </cell>
          <cell r="AC84">
            <v>7250</v>
          </cell>
          <cell r="AD84">
            <v>7300</v>
          </cell>
          <cell r="AE84">
            <v>7350</v>
          </cell>
          <cell r="AF84">
            <v>7500</v>
          </cell>
          <cell r="AG84">
            <v>7550</v>
          </cell>
          <cell r="AH84">
            <v>7600</v>
          </cell>
          <cell r="AI84">
            <v>7650</v>
          </cell>
          <cell r="AJ84">
            <v>7800</v>
          </cell>
          <cell r="AK84">
            <v>7850</v>
          </cell>
          <cell r="AL84">
            <v>7900</v>
          </cell>
          <cell r="AM84">
            <v>8050</v>
          </cell>
          <cell r="AN84">
            <v>8100</v>
          </cell>
          <cell r="AO84">
            <v>8150</v>
          </cell>
          <cell r="AP84">
            <v>8300</v>
          </cell>
          <cell r="AQ84">
            <v>8350</v>
          </cell>
          <cell r="AR84">
            <v>8400</v>
          </cell>
          <cell r="AS84">
            <v>8450</v>
          </cell>
          <cell r="AT84">
            <v>8600</v>
          </cell>
          <cell r="AU84">
            <v>8650</v>
          </cell>
          <cell r="AV84">
            <v>8700</v>
          </cell>
          <cell r="AW84">
            <v>8850</v>
          </cell>
          <cell r="AX84">
            <v>8900</v>
          </cell>
          <cell r="AY84">
            <v>8950</v>
          </cell>
          <cell r="AZ84">
            <v>9100</v>
          </cell>
          <cell r="BA84">
            <v>9150</v>
          </cell>
          <cell r="BB84">
            <v>9200</v>
          </cell>
        </row>
        <row r="85">
          <cell r="C85" t="str">
            <v>AN</v>
          </cell>
          <cell r="D85">
            <v>5630</v>
          </cell>
          <cell r="E85">
            <v>6800</v>
          </cell>
          <cell r="F85">
            <v>6900</v>
          </cell>
          <cell r="G85">
            <v>7000</v>
          </cell>
          <cell r="H85">
            <v>7200</v>
          </cell>
          <cell r="I85">
            <v>7300</v>
          </cell>
          <cell r="J85">
            <v>7400</v>
          </cell>
          <cell r="K85">
            <v>7600</v>
          </cell>
          <cell r="L85">
            <v>7700</v>
          </cell>
          <cell r="M85">
            <v>7800</v>
          </cell>
          <cell r="N85">
            <v>7900</v>
          </cell>
          <cell r="O85">
            <v>8100</v>
          </cell>
          <cell r="P85">
            <v>8200</v>
          </cell>
          <cell r="Q85">
            <v>8300</v>
          </cell>
          <cell r="R85">
            <v>8500</v>
          </cell>
          <cell r="S85">
            <v>8600</v>
          </cell>
          <cell r="T85">
            <v>8700</v>
          </cell>
          <cell r="U85">
            <v>8900</v>
          </cell>
          <cell r="V85">
            <v>9000</v>
          </cell>
          <cell r="W85">
            <v>9100</v>
          </cell>
          <cell r="X85">
            <v>9200</v>
          </cell>
          <cell r="Y85">
            <v>9400</v>
          </cell>
          <cell r="Z85">
            <v>9500</v>
          </cell>
          <cell r="AA85">
            <v>9600</v>
          </cell>
          <cell r="AB85">
            <v>9800</v>
          </cell>
          <cell r="AC85">
            <v>9900</v>
          </cell>
          <cell r="AD85">
            <v>10000</v>
          </cell>
          <cell r="AE85">
            <v>10200</v>
          </cell>
          <cell r="AF85">
            <v>10300</v>
          </cell>
          <cell r="AG85">
            <v>10400</v>
          </cell>
          <cell r="AH85">
            <v>10500</v>
          </cell>
          <cell r="AI85">
            <v>10700</v>
          </cell>
          <cell r="AJ85">
            <v>10800</v>
          </cell>
          <cell r="AK85">
            <v>10900</v>
          </cell>
          <cell r="AL85">
            <v>11100</v>
          </cell>
          <cell r="AM85">
            <v>11200</v>
          </cell>
          <cell r="AN85">
            <v>11300</v>
          </cell>
          <cell r="AO85">
            <v>11500</v>
          </cell>
          <cell r="AP85">
            <v>11600</v>
          </cell>
          <cell r="AQ85">
            <v>11700</v>
          </cell>
          <cell r="AR85">
            <v>11800</v>
          </cell>
          <cell r="AS85">
            <v>12000</v>
          </cell>
          <cell r="AT85">
            <v>12100</v>
          </cell>
          <cell r="AU85">
            <v>12200</v>
          </cell>
          <cell r="AV85">
            <v>12400</v>
          </cell>
          <cell r="AW85">
            <v>12500</v>
          </cell>
          <cell r="AX85">
            <v>12600</v>
          </cell>
          <cell r="AY85">
            <v>12800</v>
          </cell>
          <cell r="AZ85">
            <v>12900</v>
          </cell>
          <cell r="BA85">
            <v>13000</v>
          </cell>
          <cell r="BB85">
            <v>13100</v>
          </cell>
          <cell r="BC85">
            <v>13300</v>
          </cell>
          <cell r="BD85">
            <v>13500</v>
          </cell>
          <cell r="BE85">
            <v>13700</v>
          </cell>
          <cell r="BF85">
            <v>13900</v>
          </cell>
          <cell r="BG85">
            <v>14300</v>
          </cell>
          <cell r="BH85">
            <v>14500</v>
          </cell>
          <cell r="BI85">
            <v>14700</v>
          </cell>
          <cell r="BJ85">
            <v>15100</v>
          </cell>
          <cell r="BK85">
            <v>15300</v>
          </cell>
          <cell r="BL85">
            <v>15500</v>
          </cell>
          <cell r="BM85">
            <v>15700</v>
          </cell>
          <cell r="BN85">
            <v>16100</v>
          </cell>
          <cell r="BO85">
            <v>16300</v>
          </cell>
          <cell r="BP85">
            <v>16500</v>
          </cell>
          <cell r="BQ85">
            <v>16900</v>
          </cell>
          <cell r="BR85">
            <v>17100</v>
          </cell>
          <cell r="BS85">
            <v>17300</v>
          </cell>
          <cell r="BT85">
            <v>17700</v>
          </cell>
          <cell r="BU85">
            <v>17900</v>
          </cell>
          <cell r="BV85">
            <v>18100</v>
          </cell>
          <cell r="BW85">
            <v>18300</v>
          </cell>
          <cell r="BX85">
            <v>18700</v>
          </cell>
          <cell r="BY85">
            <v>18900</v>
          </cell>
          <cell r="BZ85">
            <v>19100</v>
          </cell>
          <cell r="CA85">
            <v>19500</v>
          </cell>
          <cell r="CB85">
            <v>19700</v>
          </cell>
          <cell r="CC85">
            <v>19900</v>
          </cell>
          <cell r="CD85">
            <v>20300</v>
          </cell>
          <cell r="CE85">
            <v>20500</v>
          </cell>
          <cell r="CF85">
            <v>20700</v>
          </cell>
          <cell r="CG85">
            <v>20900</v>
          </cell>
          <cell r="CH85">
            <v>21300</v>
          </cell>
          <cell r="CI85">
            <v>21500</v>
          </cell>
          <cell r="CJ85">
            <v>21700</v>
          </cell>
          <cell r="CK85">
            <v>22100</v>
          </cell>
          <cell r="CL85">
            <v>22300</v>
          </cell>
          <cell r="CM85">
            <v>22500</v>
          </cell>
          <cell r="CN85">
            <v>22900</v>
          </cell>
          <cell r="CO85">
            <v>23100</v>
          </cell>
          <cell r="CP85">
            <v>23300</v>
          </cell>
          <cell r="CQ85">
            <v>23500</v>
          </cell>
          <cell r="CR85">
            <v>23900</v>
          </cell>
          <cell r="CS85">
            <v>24100</v>
          </cell>
          <cell r="CT85">
            <v>24300</v>
          </cell>
          <cell r="CU85">
            <v>24700</v>
          </cell>
          <cell r="CV85">
            <v>24900</v>
          </cell>
          <cell r="CW85">
            <v>25100</v>
          </cell>
          <cell r="CX85">
            <v>25500</v>
          </cell>
          <cell r="CY85">
            <v>25700</v>
          </cell>
          <cell r="CZ85">
            <v>25900</v>
          </cell>
        </row>
        <row r="86">
          <cell r="E86">
            <v>5450</v>
          </cell>
          <cell r="F86">
            <v>5500</v>
          </cell>
          <cell r="G86">
            <v>5550</v>
          </cell>
          <cell r="H86">
            <v>5700</v>
          </cell>
          <cell r="I86">
            <v>5750</v>
          </cell>
          <cell r="J86">
            <v>5800</v>
          </cell>
          <cell r="K86">
            <v>5950</v>
          </cell>
          <cell r="L86">
            <v>6000</v>
          </cell>
          <cell r="M86">
            <v>6050</v>
          </cell>
          <cell r="N86">
            <v>6100</v>
          </cell>
          <cell r="O86">
            <v>6250</v>
          </cell>
          <cell r="P86">
            <v>6300</v>
          </cell>
          <cell r="Q86">
            <v>6350</v>
          </cell>
          <cell r="R86">
            <v>6500</v>
          </cell>
          <cell r="S86">
            <v>6550</v>
          </cell>
          <cell r="T86">
            <v>6600</v>
          </cell>
          <cell r="U86">
            <v>6750</v>
          </cell>
          <cell r="V86">
            <v>6800</v>
          </cell>
          <cell r="W86">
            <v>6850</v>
          </cell>
          <cell r="X86">
            <v>6900</v>
          </cell>
          <cell r="Y86">
            <v>7050</v>
          </cell>
          <cell r="Z86">
            <v>7100</v>
          </cell>
          <cell r="AA86">
            <v>7150</v>
          </cell>
          <cell r="AB86">
            <v>7300</v>
          </cell>
          <cell r="AC86">
            <v>7350</v>
          </cell>
          <cell r="AD86">
            <v>7400</v>
          </cell>
          <cell r="AE86">
            <v>7550</v>
          </cell>
          <cell r="AF86">
            <v>7600</v>
          </cell>
          <cell r="AG86">
            <v>7650</v>
          </cell>
          <cell r="AH86">
            <v>7700</v>
          </cell>
          <cell r="AI86">
            <v>7850</v>
          </cell>
          <cell r="AJ86">
            <v>7900</v>
          </cell>
          <cell r="AK86">
            <v>7950</v>
          </cell>
          <cell r="AL86">
            <v>8100</v>
          </cell>
          <cell r="AM86">
            <v>8150</v>
          </cell>
          <cell r="AN86">
            <v>8200</v>
          </cell>
          <cell r="AO86">
            <v>8350</v>
          </cell>
          <cell r="AP86">
            <v>8400</v>
          </cell>
          <cell r="AQ86">
            <v>8450</v>
          </cell>
          <cell r="AR86">
            <v>8500</v>
          </cell>
          <cell r="AS86">
            <v>8650</v>
          </cell>
          <cell r="AT86">
            <v>8700</v>
          </cell>
          <cell r="AU86">
            <v>8750</v>
          </cell>
          <cell r="AV86">
            <v>8900</v>
          </cell>
          <cell r="AW86">
            <v>8950</v>
          </cell>
          <cell r="AX86">
            <v>9000</v>
          </cell>
          <cell r="AY86">
            <v>9150</v>
          </cell>
          <cell r="AZ86">
            <v>9200</v>
          </cell>
          <cell r="BA86">
            <v>9250</v>
          </cell>
          <cell r="BB86">
            <v>9300</v>
          </cell>
        </row>
        <row r="87">
          <cell r="C87" t="str">
            <v>AO</v>
          </cell>
          <cell r="D87">
            <v>5760</v>
          </cell>
          <cell r="E87">
            <v>6900</v>
          </cell>
          <cell r="F87">
            <v>7000</v>
          </cell>
          <cell r="G87">
            <v>7200</v>
          </cell>
          <cell r="H87">
            <v>7300</v>
          </cell>
          <cell r="I87">
            <v>7400</v>
          </cell>
          <cell r="J87">
            <v>7600</v>
          </cell>
          <cell r="K87">
            <v>7700</v>
          </cell>
          <cell r="L87">
            <v>7800</v>
          </cell>
          <cell r="M87">
            <v>7900</v>
          </cell>
          <cell r="N87">
            <v>8100</v>
          </cell>
          <cell r="O87">
            <v>8200</v>
          </cell>
          <cell r="P87">
            <v>8300</v>
          </cell>
          <cell r="Q87">
            <v>8500</v>
          </cell>
          <cell r="R87">
            <v>8600</v>
          </cell>
          <cell r="S87">
            <v>8700</v>
          </cell>
          <cell r="T87">
            <v>8900</v>
          </cell>
          <cell r="U87">
            <v>9000</v>
          </cell>
          <cell r="V87">
            <v>9100</v>
          </cell>
          <cell r="W87">
            <v>9200</v>
          </cell>
          <cell r="X87">
            <v>9400</v>
          </cell>
          <cell r="Y87">
            <v>9500</v>
          </cell>
          <cell r="Z87">
            <v>9600</v>
          </cell>
          <cell r="AA87">
            <v>9800</v>
          </cell>
          <cell r="AB87">
            <v>9900</v>
          </cell>
          <cell r="AC87">
            <v>10000</v>
          </cell>
          <cell r="AD87">
            <v>10200</v>
          </cell>
          <cell r="AE87">
            <v>10300</v>
          </cell>
          <cell r="AF87">
            <v>10400</v>
          </cell>
          <cell r="AG87">
            <v>10500</v>
          </cell>
          <cell r="AH87">
            <v>10700</v>
          </cell>
          <cell r="AI87">
            <v>10800</v>
          </cell>
          <cell r="AJ87">
            <v>10900</v>
          </cell>
          <cell r="AK87">
            <v>11100</v>
          </cell>
          <cell r="AL87">
            <v>11200</v>
          </cell>
          <cell r="AM87">
            <v>11300</v>
          </cell>
          <cell r="AN87">
            <v>11500</v>
          </cell>
          <cell r="AO87">
            <v>11600</v>
          </cell>
          <cell r="AP87">
            <v>11700</v>
          </cell>
          <cell r="AQ87">
            <v>11800</v>
          </cell>
          <cell r="AR87">
            <v>12000</v>
          </cell>
          <cell r="AS87">
            <v>12100</v>
          </cell>
          <cell r="AT87">
            <v>12200</v>
          </cell>
          <cell r="AU87">
            <v>12400</v>
          </cell>
          <cell r="AV87">
            <v>12500</v>
          </cell>
          <cell r="AW87">
            <v>12600</v>
          </cell>
          <cell r="AX87">
            <v>12800</v>
          </cell>
          <cell r="AY87">
            <v>12900</v>
          </cell>
          <cell r="AZ87">
            <v>13000</v>
          </cell>
          <cell r="BA87">
            <v>13100</v>
          </cell>
          <cell r="BB87">
            <v>13300</v>
          </cell>
          <cell r="BC87">
            <v>13400</v>
          </cell>
          <cell r="BD87">
            <v>13600</v>
          </cell>
          <cell r="BE87">
            <v>13800</v>
          </cell>
          <cell r="BF87">
            <v>14100</v>
          </cell>
          <cell r="BG87">
            <v>14400</v>
          </cell>
          <cell r="BH87">
            <v>14600</v>
          </cell>
          <cell r="BI87">
            <v>14900</v>
          </cell>
          <cell r="BJ87">
            <v>15200</v>
          </cell>
          <cell r="BK87">
            <v>15400</v>
          </cell>
          <cell r="BL87">
            <v>15600</v>
          </cell>
          <cell r="BM87">
            <v>15900</v>
          </cell>
          <cell r="BN87">
            <v>16200</v>
          </cell>
          <cell r="BO87">
            <v>16400</v>
          </cell>
          <cell r="BP87">
            <v>16700</v>
          </cell>
          <cell r="BQ87">
            <v>17000</v>
          </cell>
          <cell r="BR87">
            <v>17200</v>
          </cell>
          <cell r="BS87">
            <v>17500</v>
          </cell>
          <cell r="BT87">
            <v>17800</v>
          </cell>
          <cell r="BU87">
            <v>18000</v>
          </cell>
          <cell r="BV87">
            <v>18200</v>
          </cell>
          <cell r="BW87">
            <v>18500</v>
          </cell>
          <cell r="BX87">
            <v>18800</v>
          </cell>
          <cell r="BY87">
            <v>19000</v>
          </cell>
          <cell r="BZ87">
            <v>19300</v>
          </cell>
          <cell r="CA87">
            <v>19600</v>
          </cell>
          <cell r="CB87">
            <v>19800</v>
          </cell>
          <cell r="CC87">
            <v>20100</v>
          </cell>
          <cell r="CD87">
            <v>20400</v>
          </cell>
          <cell r="CE87">
            <v>20600</v>
          </cell>
          <cell r="CF87">
            <v>20800</v>
          </cell>
          <cell r="CG87">
            <v>21100</v>
          </cell>
          <cell r="CH87">
            <v>21400</v>
          </cell>
          <cell r="CI87">
            <v>21600</v>
          </cell>
          <cell r="CJ87">
            <v>21900</v>
          </cell>
          <cell r="CK87">
            <v>22200</v>
          </cell>
          <cell r="CL87">
            <v>22400</v>
          </cell>
          <cell r="CM87">
            <v>22700</v>
          </cell>
          <cell r="CN87">
            <v>23000</v>
          </cell>
          <cell r="CO87">
            <v>23200</v>
          </cell>
          <cell r="CP87">
            <v>23400</v>
          </cell>
          <cell r="CQ87">
            <v>23700</v>
          </cell>
          <cell r="CR87">
            <v>24000</v>
          </cell>
          <cell r="CS87">
            <v>24200</v>
          </cell>
          <cell r="CT87">
            <v>24500</v>
          </cell>
          <cell r="CU87">
            <v>24800</v>
          </cell>
          <cell r="CV87">
            <v>25000</v>
          </cell>
          <cell r="CW87">
            <v>25300</v>
          </cell>
          <cell r="CX87">
            <v>25600</v>
          </cell>
          <cell r="CY87">
            <v>25800</v>
          </cell>
          <cell r="CZ87">
            <v>26000</v>
          </cell>
        </row>
        <row r="88">
          <cell r="E88">
            <v>5550</v>
          </cell>
          <cell r="F88">
            <v>5600</v>
          </cell>
          <cell r="G88">
            <v>5750</v>
          </cell>
          <cell r="H88">
            <v>5800</v>
          </cell>
          <cell r="I88">
            <v>5850</v>
          </cell>
          <cell r="J88">
            <v>6000</v>
          </cell>
          <cell r="K88">
            <v>6050</v>
          </cell>
          <cell r="L88">
            <v>6100</v>
          </cell>
          <cell r="M88">
            <v>6150</v>
          </cell>
          <cell r="N88">
            <v>6300</v>
          </cell>
          <cell r="O88">
            <v>6350</v>
          </cell>
          <cell r="P88">
            <v>6400</v>
          </cell>
          <cell r="Q88">
            <v>6550</v>
          </cell>
          <cell r="R88">
            <v>6600</v>
          </cell>
          <cell r="S88">
            <v>6650</v>
          </cell>
          <cell r="T88">
            <v>6800</v>
          </cell>
          <cell r="U88">
            <v>6850</v>
          </cell>
          <cell r="V88">
            <v>6900</v>
          </cell>
          <cell r="W88">
            <v>6950</v>
          </cell>
          <cell r="X88">
            <v>7100</v>
          </cell>
          <cell r="Y88">
            <v>7150</v>
          </cell>
          <cell r="Z88">
            <v>7200</v>
          </cell>
          <cell r="AA88">
            <v>7350</v>
          </cell>
          <cell r="AB88">
            <v>7400</v>
          </cell>
          <cell r="AC88">
            <v>7450</v>
          </cell>
          <cell r="AD88">
            <v>7600</v>
          </cell>
          <cell r="AE88">
            <v>7650</v>
          </cell>
          <cell r="AF88">
            <v>7700</v>
          </cell>
          <cell r="AG88">
            <v>7750</v>
          </cell>
          <cell r="AH88">
            <v>7900</v>
          </cell>
          <cell r="AI88">
            <v>7950</v>
          </cell>
          <cell r="AJ88">
            <v>8000</v>
          </cell>
          <cell r="AK88">
            <v>8150</v>
          </cell>
          <cell r="AL88">
            <v>8200</v>
          </cell>
          <cell r="AM88">
            <v>8250</v>
          </cell>
          <cell r="AN88">
            <v>8400</v>
          </cell>
          <cell r="AO88">
            <v>8450</v>
          </cell>
          <cell r="AP88">
            <v>8500</v>
          </cell>
          <cell r="AQ88">
            <v>8550</v>
          </cell>
          <cell r="AR88">
            <v>8700</v>
          </cell>
          <cell r="AS88">
            <v>8750</v>
          </cell>
          <cell r="AT88">
            <v>8800</v>
          </cell>
          <cell r="AU88">
            <v>8950</v>
          </cell>
          <cell r="AV88">
            <v>9000</v>
          </cell>
          <cell r="AW88">
            <v>9050</v>
          </cell>
          <cell r="AX88">
            <v>9200</v>
          </cell>
          <cell r="AY88">
            <v>9250</v>
          </cell>
          <cell r="AZ88">
            <v>9300</v>
          </cell>
          <cell r="BA88">
            <v>9350</v>
          </cell>
          <cell r="BB88">
            <v>9500</v>
          </cell>
        </row>
        <row r="89">
          <cell r="C89" t="str">
            <v>AP</v>
          </cell>
          <cell r="D89">
            <v>5890</v>
          </cell>
          <cell r="E89">
            <v>7000</v>
          </cell>
          <cell r="F89">
            <v>7200</v>
          </cell>
          <cell r="G89">
            <v>7300</v>
          </cell>
          <cell r="H89">
            <v>7400</v>
          </cell>
          <cell r="I89">
            <v>7600</v>
          </cell>
          <cell r="J89">
            <v>7700</v>
          </cell>
          <cell r="K89">
            <v>7800</v>
          </cell>
          <cell r="L89">
            <v>7900</v>
          </cell>
          <cell r="M89">
            <v>8100</v>
          </cell>
          <cell r="N89">
            <v>8200</v>
          </cell>
          <cell r="O89">
            <v>8300</v>
          </cell>
          <cell r="P89">
            <v>8500</v>
          </cell>
          <cell r="Q89">
            <v>8600</v>
          </cell>
          <cell r="R89">
            <v>8700</v>
          </cell>
          <cell r="S89">
            <v>8900</v>
          </cell>
          <cell r="T89">
            <v>9000</v>
          </cell>
          <cell r="U89">
            <v>9100</v>
          </cell>
          <cell r="V89">
            <v>9200</v>
          </cell>
          <cell r="W89">
            <v>9400</v>
          </cell>
          <cell r="X89">
            <v>9500</v>
          </cell>
          <cell r="Y89">
            <v>9600</v>
          </cell>
          <cell r="Z89">
            <v>9800</v>
          </cell>
          <cell r="AA89">
            <v>9900</v>
          </cell>
          <cell r="AB89">
            <v>10000</v>
          </cell>
          <cell r="AC89">
            <v>10200</v>
          </cell>
          <cell r="AD89">
            <v>10300</v>
          </cell>
          <cell r="AE89">
            <v>10400</v>
          </cell>
          <cell r="AF89">
            <v>10500</v>
          </cell>
          <cell r="AG89">
            <v>10700</v>
          </cell>
          <cell r="AH89">
            <v>10800</v>
          </cell>
          <cell r="AI89">
            <v>10900</v>
          </cell>
          <cell r="AJ89">
            <v>11100</v>
          </cell>
          <cell r="AK89">
            <v>11200</v>
          </cell>
          <cell r="AL89">
            <v>11300</v>
          </cell>
          <cell r="AM89">
            <v>11500</v>
          </cell>
          <cell r="AN89">
            <v>11600</v>
          </cell>
          <cell r="AO89">
            <v>11700</v>
          </cell>
          <cell r="AP89">
            <v>11800</v>
          </cell>
          <cell r="AQ89">
            <v>12000</v>
          </cell>
          <cell r="AR89">
            <v>12100</v>
          </cell>
          <cell r="AS89">
            <v>12200</v>
          </cell>
          <cell r="AT89">
            <v>12400</v>
          </cell>
          <cell r="AU89">
            <v>12500</v>
          </cell>
          <cell r="AV89">
            <v>12600</v>
          </cell>
          <cell r="AW89">
            <v>12800</v>
          </cell>
          <cell r="AX89">
            <v>12900</v>
          </cell>
          <cell r="AY89">
            <v>13000</v>
          </cell>
          <cell r="AZ89">
            <v>13100</v>
          </cell>
          <cell r="BA89">
            <v>13300</v>
          </cell>
          <cell r="BB89">
            <v>13400</v>
          </cell>
          <cell r="BC89">
            <v>13500</v>
          </cell>
          <cell r="BD89">
            <v>13700</v>
          </cell>
          <cell r="BE89">
            <v>14000</v>
          </cell>
          <cell r="BF89">
            <v>14200</v>
          </cell>
          <cell r="BG89">
            <v>14500</v>
          </cell>
          <cell r="BH89">
            <v>14800</v>
          </cell>
          <cell r="BI89">
            <v>15000</v>
          </cell>
          <cell r="BJ89">
            <v>15300</v>
          </cell>
          <cell r="BK89">
            <v>15500</v>
          </cell>
          <cell r="BL89">
            <v>15800</v>
          </cell>
          <cell r="BM89">
            <v>16000</v>
          </cell>
          <cell r="BN89">
            <v>16300</v>
          </cell>
          <cell r="BO89">
            <v>16600</v>
          </cell>
          <cell r="BP89">
            <v>16800</v>
          </cell>
          <cell r="BQ89">
            <v>17100</v>
          </cell>
          <cell r="BR89">
            <v>17400</v>
          </cell>
          <cell r="BS89">
            <v>17600</v>
          </cell>
          <cell r="BT89">
            <v>17900</v>
          </cell>
          <cell r="BU89">
            <v>18100</v>
          </cell>
          <cell r="BV89">
            <v>18400</v>
          </cell>
          <cell r="BW89">
            <v>18600</v>
          </cell>
          <cell r="BX89">
            <v>18900</v>
          </cell>
          <cell r="BY89">
            <v>19200</v>
          </cell>
          <cell r="BZ89">
            <v>19400</v>
          </cell>
          <cell r="CA89">
            <v>19700</v>
          </cell>
          <cell r="CB89">
            <v>20000</v>
          </cell>
          <cell r="CC89">
            <v>20200</v>
          </cell>
          <cell r="CD89">
            <v>20500</v>
          </cell>
          <cell r="CE89">
            <v>20700</v>
          </cell>
          <cell r="CF89">
            <v>21000</v>
          </cell>
          <cell r="CG89">
            <v>21200</v>
          </cell>
          <cell r="CH89">
            <v>21500</v>
          </cell>
          <cell r="CI89">
            <v>21800</v>
          </cell>
          <cell r="CJ89">
            <v>22000</v>
          </cell>
          <cell r="CK89">
            <v>22300</v>
          </cell>
          <cell r="CL89">
            <v>22600</v>
          </cell>
          <cell r="CM89">
            <v>22800</v>
          </cell>
          <cell r="CN89">
            <v>23100</v>
          </cell>
          <cell r="CO89">
            <v>23300</v>
          </cell>
          <cell r="CP89">
            <v>23600</v>
          </cell>
          <cell r="CQ89">
            <v>23800</v>
          </cell>
          <cell r="CR89">
            <v>24100</v>
          </cell>
          <cell r="CS89">
            <v>24400</v>
          </cell>
          <cell r="CT89">
            <v>24600</v>
          </cell>
          <cell r="CU89">
            <v>24900</v>
          </cell>
          <cell r="CV89">
            <v>25200</v>
          </cell>
          <cell r="CW89">
            <v>25400</v>
          </cell>
          <cell r="CX89">
            <v>25700</v>
          </cell>
          <cell r="CY89">
            <v>25900</v>
          </cell>
          <cell r="CZ89">
            <v>26200</v>
          </cell>
        </row>
        <row r="90">
          <cell r="E90">
            <v>5650</v>
          </cell>
          <cell r="F90">
            <v>5800</v>
          </cell>
          <cell r="G90">
            <v>5850</v>
          </cell>
          <cell r="H90">
            <v>5900</v>
          </cell>
          <cell r="I90">
            <v>6050</v>
          </cell>
          <cell r="J90">
            <v>6100</v>
          </cell>
          <cell r="K90">
            <v>6150</v>
          </cell>
          <cell r="L90">
            <v>6200</v>
          </cell>
          <cell r="M90">
            <v>6350</v>
          </cell>
          <cell r="N90">
            <v>6400</v>
          </cell>
          <cell r="O90">
            <v>6450</v>
          </cell>
          <cell r="P90">
            <v>6600</v>
          </cell>
          <cell r="Q90">
            <v>6650</v>
          </cell>
          <cell r="R90">
            <v>6700</v>
          </cell>
          <cell r="S90">
            <v>6850</v>
          </cell>
          <cell r="T90">
            <v>6900</v>
          </cell>
          <cell r="U90">
            <v>6950</v>
          </cell>
          <cell r="V90">
            <v>7000</v>
          </cell>
          <cell r="W90">
            <v>7150</v>
          </cell>
          <cell r="X90">
            <v>7200</v>
          </cell>
          <cell r="Y90">
            <v>7250</v>
          </cell>
          <cell r="Z90">
            <v>7400</v>
          </cell>
          <cell r="AA90">
            <v>7450</v>
          </cell>
          <cell r="AB90">
            <v>7500</v>
          </cell>
          <cell r="AC90">
            <v>7650</v>
          </cell>
          <cell r="AD90">
            <v>7700</v>
          </cell>
          <cell r="AE90">
            <v>7750</v>
          </cell>
          <cell r="AF90">
            <v>7800</v>
          </cell>
          <cell r="AG90">
            <v>7950</v>
          </cell>
          <cell r="AH90">
            <v>8000</v>
          </cell>
          <cell r="AI90">
            <v>8050</v>
          </cell>
          <cell r="AJ90">
            <v>8200</v>
          </cell>
          <cell r="AK90">
            <v>8250</v>
          </cell>
          <cell r="AL90">
            <v>8300</v>
          </cell>
          <cell r="AM90">
            <v>8450</v>
          </cell>
          <cell r="AN90">
            <v>8500</v>
          </cell>
          <cell r="AO90">
            <v>8550</v>
          </cell>
          <cell r="AP90">
            <v>8600</v>
          </cell>
          <cell r="AQ90">
            <v>8750</v>
          </cell>
          <cell r="AR90">
            <v>8800</v>
          </cell>
          <cell r="AS90">
            <v>8850</v>
          </cell>
          <cell r="AT90">
            <v>9000</v>
          </cell>
          <cell r="AU90">
            <v>9050</v>
          </cell>
          <cell r="AV90">
            <v>9100</v>
          </cell>
          <cell r="AW90">
            <v>9250</v>
          </cell>
          <cell r="AX90">
            <v>9300</v>
          </cell>
          <cell r="AY90">
            <v>9350</v>
          </cell>
          <cell r="AZ90">
            <v>9400</v>
          </cell>
          <cell r="BA90">
            <v>9550</v>
          </cell>
          <cell r="BB90">
            <v>9600</v>
          </cell>
        </row>
        <row r="91">
          <cell r="C91" t="str">
            <v>AQ</v>
          </cell>
          <cell r="D91">
            <v>6020</v>
          </cell>
          <cell r="E91">
            <v>7200</v>
          </cell>
          <cell r="F91">
            <v>7300</v>
          </cell>
          <cell r="G91">
            <v>7400</v>
          </cell>
          <cell r="H91">
            <v>7600</v>
          </cell>
          <cell r="I91">
            <v>7700</v>
          </cell>
          <cell r="J91">
            <v>7800</v>
          </cell>
          <cell r="K91">
            <v>7900</v>
          </cell>
          <cell r="L91">
            <v>8100</v>
          </cell>
          <cell r="M91">
            <v>8200</v>
          </cell>
          <cell r="N91">
            <v>8300</v>
          </cell>
          <cell r="O91">
            <v>8500</v>
          </cell>
          <cell r="P91">
            <v>8600</v>
          </cell>
          <cell r="Q91">
            <v>8700</v>
          </cell>
          <cell r="R91">
            <v>8900</v>
          </cell>
          <cell r="S91">
            <v>9000</v>
          </cell>
          <cell r="T91">
            <v>9100</v>
          </cell>
          <cell r="U91">
            <v>9200</v>
          </cell>
          <cell r="V91">
            <v>9400</v>
          </cell>
          <cell r="W91">
            <v>9500</v>
          </cell>
          <cell r="X91">
            <v>9600</v>
          </cell>
          <cell r="Y91">
            <v>9800</v>
          </cell>
          <cell r="Z91">
            <v>9900</v>
          </cell>
          <cell r="AA91">
            <v>10000</v>
          </cell>
          <cell r="AB91">
            <v>10200</v>
          </cell>
          <cell r="AC91">
            <v>10300</v>
          </cell>
          <cell r="AD91">
            <v>10400</v>
          </cell>
          <cell r="AE91">
            <v>10500</v>
          </cell>
          <cell r="AF91">
            <v>10700</v>
          </cell>
          <cell r="AG91">
            <v>10800</v>
          </cell>
          <cell r="AH91">
            <v>10900</v>
          </cell>
          <cell r="AI91">
            <v>11100</v>
          </cell>
          <cell r="AJ91">
            <v>11200</v>
          </cell>
          <cell r="AK91">
            <v>11300</v>
          </cell>
          <cell r="AL91">
            <v>11500</v>
          </cell>
          <cell r="AM91">
            <v>11600</v>
          </cell>
          <cell r="AN91">
            <v>11700</v>
          </cell>
          <cell r="AO91">
            <v>11800</v>
          </cell>
          <cell r="AP91">
            <v>12000</v>
          </cell>
          <cell r="AQ91">
            <v>12100</v>
          </cell>
          <cell r="AR91">
            <v>12200</v>
          </cell>
          <cell r="AS91">
            <v>12400</v>
          </cell>
          <cell r="AT91">
            <v>12500</v>
          </cell>
          <cell r="AU91">
            <v>12600</v>
          </cell>
          <cell r="AV91">
            <v>12800</v>
          </cell>
          <cell r="AW91">
            <v>12900</v>
          </cell>
          <cell r="AX91">
            <v>13000</v>
          </cell>
          <cell r="AY91">
            <v>13100</v>
          </cell>
          <cell r="AZ91">
            <v>13300</v>
          </cell>
          <cell r="BA91">
            <v>13400</v>
          </cell>
          <cell r="BB91">
            <v>13500</v>
          </cell>
          <cell r="BC91">
            <v>13700</v>
          </cell>
          <cell r="BD91">
            <v>13900</v>
          </cell>
          <cell r="BE91">
            <v>14100</v>
          </cell>
          <cell r="BF91">
            <v>14300</v>
          </cell>
          <cell r="BG91">
            <v>14700</v>
          </cell>
          <cell r="BH91">
            <v>14900</v>
          </cell>
          <cell r="BI91">
            <v>15100</v>
          </cell>
          <cell r="BJ91">
            <v>15400</v>
          </cell>
          <cell r="BK91">
            <v>15700</v>
          </cell>
          <cell r="BL91">
            <v>15900</v>
          </cell>
          <cell r="BM91">
            <v>16100</v>
          </cell>
          <cell r="BN91">
            <v>16500</v>
          </cell>
          <cell r="BO91">
            <v>16700</v>
          </cell>
          <cell r="BP91">
            <v>16900</v>
          </cell>
          <cell r="BQ91">
            <v>17300</v>
          </cell>
          <cell r="BR91">
            <v>17500</v>
          </cell>
          <cell r="BS91">
            <v>17700</v>
          </cell>
          <cell r="BT91">
            <v>18000</v>
          </cell>
          <cell r="BU91">
            <v>18300</v>
          </cell>
          <cell r="BV91">
            <v>18500</v>
          </cell>
          <cell r="BW91">
            <v>18700</v>
          </cell>
          <cell r="BX91">
            <v>19100</v>
          </cell>
          <cell r="BY91">
            <v>19300</v>
          </cell>
          <cell r="BZ91">
            <v>19500</v>
          </cell>
          <cell r="CA91">
            <v>19900</v>
          </cell>
          <cell r="CB91">
            <v>20100</v>
          </cell>
          <cell r="CC91">
            <v>20300</v>
          </cell>
          <cell r="CD91">
            <v>20600</v>
          </cell>
          <cell r="CE91">
            <v>20900</v>
          </cell>
          <cell r="CF91">
            <v>21100</v>
          </cell>
          <cell r="CG91">
            <v>21300</v>
          </cell>
          <cell r="CH91">
            <v>21700</v>
          </cell>
          <cell r="CI91">
            <v>21900</v>
          </cell>
          <cell r="CJ91">
            <v>22100</v>
          </cell>
          <cell r="CK91">
            <v>22500</v>
          </cell>
          <cell r="CL91">
            <v>22700</v>
          </cell>
          <cell r="CM91">
            <v>22900</v>
          </cell>
          <cell r="CN91">
            <v>23200</v>
          </cell>
          <cell r="CO91">
            <v>23500</v>
          </cell>
          <cell r="CP91">
            <v>23700</v>
          </cell>
          <cell r="CQ91">
            <v>23900</v>
          </cell>
          <cell r="CR91">
            <v>24300</v>
          </cell>
          <cell r="CS91">
            <v>24500</v>
          </cell>
          <cell r="CT91">
            <v>24700</v>
          </cell>
          <cell r="CU91">
            <v>25100</v>
          </cell>
          <cell r="CV91">
            <v>25300</v>
          </cell>
          <cell r="CW91">
            <v>25500</v>
          </cell>
          <cell r="CX91">
            <v>25800</v>
          </cell>
          <cell r="CY91">
            <v>26100</v>
          </cell>
          <cell r="CZ91">
            <v>26300</v>
          </cell>
        </row>
        <row r="92">
          <cell r="E92">
            <v>5850</v>
          </cell>
          <cell r="F92">
            <v>5900</v>
          </cell>
          <cell r="G92">
            <v>5950</v>
          </cell>
          <cell r="H92">
            <v>6100</v>
          </cell>
          <cell r="I92">
            <v>6150</v>
          </cell>
          <cell r="J92">
            <v>6200</v>
          </cell>
          <cell r="K92">
            <v>6250</v>
          </cell>
          <cell r="L92">
            <v>6400</v>
          </cell>
          <cell r="M92">
            <v>6450</v>
          </cell>
          <cell r="N92">
            <v>6500</v>
          </cell>
          <cell r="O92">
            <v>6650</v>
          </cell>
          <cell r="P92">
            <v>6700</v>
          </cell>
          <cell r="Q92">
            <v>6750</v>
          </cell>
          <cell r="R92">
            <v>6900</v>
          </cell>
          <cell r="S92">
            <v>6950</v>
          </cell>
          <cell r="T92">
            <v>7000</v>
          </cell>
          <cell r="U92">
            <v>7050</v>
          </cell>
          <cell r="V92">
            <v>7200</v>
          </cell>
          <cell r="W92">
            <v>7250</v>
          </cell>
          <cell r="X92">
            <v>7300</v>
          </cell>
          <cell r="Y92">
            <v>7450</v>
          </cell>
          <cell r="Z92">
            <v>7500</v>
          </cell>
          <cell r="AA92">
            <v>7550</v>
          </cell>
          <cell r="AB92">
            <v>7700</v>
          </cell>
          <cell r="AC92">
            <v>7750</v>
          </cell>
          <cell r="AD92">
            <v>7800</v>
          </cell>
          <cell r="AE92">
            <v>7850</v>
          </cell>
          <cell r="AF92">
            <v>8000</v>
          </cell>
          <cell r="AG92">
            <v>8050</v>
          </cell>
          <cell r="AH92">
            <v>8100</v>
          </cell>
          <cell r="AI92">
            <v>8250</v>
          </cell>
          <cell r="AJ92">
            <v>8300</v>
          </cell>
          <cell r="AK92">
            <v>8350</v>
          </cell>
          <cell r="AL92">
            <v>8500</v>
          </cell>
          <cell r="AM92">
            <v>8550</v>
          </cell>
          <cell r="AN92">
            <v>8600</v>
          </cell>
          <cell r="AO92">
            <v>8650</v>
          </cell>
          <cell r="AP92">
            <v>8800</v>
          </cell>
          <cell r="AQ92">
            <v>8850</v>
          </cell>
          <cell r="AR92">
            <v>8900</v>
          </cell>
          <cell r="AS92">
            <v>9050</v>
          </cell>
          <cell r="AT92">
            <v>9100</v>
          </cell>
          <cell r="AU92">
            <v>9150</v>
          </cell>
          <cell r="AV92">
            <v>9300</v>
          </cell>
          <cell r="AW92">
            <v>9350</v>
          </cell>
          <cell r="AX92">
            <v>9400</v>
          </cell>
          <cell r="AY92">
            <v>9450</v>
          </cell>
          <cell r="AZ92">
            <v>9600</v>
          </cell>
          <cell r="BA92">
            <v>9650</v>
          </cell>
          <cell r="BB92">
            <v>9700</v>
          </cell>
        </row>
        <row r="93">
          <cell r="C93" t="str">
            <v>AR</v>
          </cell>
          <cell r="D93">
            <v>6150</v>
          </cell>
          <cell r="E93">
            <v>7300</v>
          </cell>
          <cell r="F93">
            <v>7400</v>
          </cell>
          <cell r="G93">
            <v>7600</v>
          </cell>
          <cell r="H93">
            <v>7700</v>
          </cell>
          <cell r="I93">
            <v>7800</v>
          </cell>
          <cell r="J93">
            <v>7900</v>
          </cell>
          <cell r="K93">
            <v>8100</v>
          </cell>
          <cell r="L93">
            <v>8200</v>
          </cell>
          <cell r="M93">
            <v>8300</v>
          </cell>
          <cell r="N93">
            <v>8500</v>
          </cell>
          <cell r="O93">
            <v>8600</v>
          </cell>
          <cell r="P93">
            <v>8700</v>
          </cell>
          <cell r="Q93">
            <v>8900</v>
          </cell>
          <cell r="R93">
            <v>9000</v>
          </cell>
          <cell r="S93">
            <v>9100</v>
          </cell>
          <cell r="T93">
            <v>9200</v>
          </cell>
          <cell r="U93">
            <v>9400</v>
          </cell>
          <cell r="V93">
            <v>9500</v>
          </cell>
          <cell r="W93">
            <v>9600</v>
          </cell>
          <cell r="X93">
            <v>9800</v>
          </cell>
          <cell r="Y93">
            <v>9900</v>
          </cell>
          <cell r="Z93">
            <v>10000</v>
          </cell>
          <cell r="AA93">
            <v>10200</v>
          </cell>
          <cell r="AB93">
            <v>10300</v>
          </cell>
          <cell r="AC93">
            <v>10400</v>
          </cell>
          <cell r="AD93">
            <v>10500</v>
          </cell>
          <cell r="AE93">
            <v>10700</v>
          </cell>
          <cell r="AF93">
            <v>10800</v>
          </cell>
          <cell r="AG93">
            <v>10900</v>
          </cell>
          <cell r="AH93">
            <v>11100</v>
          </cell>
          <cell r="AI93">
            <v>11200</v>
          </cell>
          <cell r="AJ93">
            <v>11300</v>
          </cell>
          <cell r="AK93">
            <v>11500</v>
          </cell>
          <cell r="AL93">
            <v>11600</v>
          </cell>
          <cell r="AM93">
            <v>11700</v>
          </cell>
          <cell r="AN93">
            <v>11800</v>
          </cell>
          <cell r="AO93">
            <v>12000</v>
          </cell>
          <cell r="AP93">
            <v>12100</v>
          </cell>
          <cell r="AQ93">
            <v>12200</v>
          </cell>
          <cell r="AR93">
            <v>12400</v>
          </cell>
          <cell r="AS93">
            <v>12500</v>
          </cell>
          <cell r="AT93">
            <v>12600</v>
          </cell>
          <cell r="AU93">
            <v>12800</v>
          </cell>
          <cell r="AV93">
            <v>12900</v>
          </cell>
          <cell r="AW93">
            <v>13000</v>
          </cell>
          <cell r="AX93">
            <v>13100</v>
          </cell>
          <cell r="AY93">
            <v>13300</v>
          </cell>
          <cell r="AZ93">
            <v>13400</v>
          </cell>
          <cell r="BA93">
            <v>13500</v>
          </cell>
          <cell r="BB93">
            <v>13700</v>
          </cell>
          <cell r="BC93">
            <v>13800</v>
          </cell>
          <cell r="BD93">
            <v>14000</v>
          </cell>
          <cell r="BE93">
            <v>14200</v>
          </cell>
          <cell r="BF93">
            <v>14500</v>
          </cell>
          <cell r="BG93">
            <v>14800</v>
          </cell>
          <cell r="BH93">
            <v>15000</v>
          </cell>
          <cell r="BI93">
            <v>15200</v>
          </cell>
          <cell r="BJ93">
            <v>15600</v>
          </cell>
          <cell r="BK93">
            <v>15800</v>
          </cell>
          <cell r="BL93">
            <v>16000</v>
          </cell>
          <cell r="BM93">
            <v>16300</v>
          </cell>
          <cell r="BN93">
            <v>16600</v>
          </cell>
          <cell r="BO93">
            <v>16800</v>
          </cell>
          <cell r="BP93">
            <v>17100</v>
          </cell>
          <cell r="BQ93">
            <v>17400</v>
          </cell>
          <cell r="BR93">
            <v>17600</v>
          </cell>
          <cell r="BS93">
            <v>17800</v>
          </cell>
          <cell r="BT93">
            <v>18200</v>
          </cell>
          <cell r="BU93">
            <v>18400</v>
          </cell>
          <cell r="BV93">
            <v>18600</v>
          </cell>
          <cell r="BW93">
            <v>18900</v>
          </cell>
          <cell r="BX93">
            <v>19200</v>
          </cell>
          <cell r="BY93">
            <v>19400</v>
          </cell>
          <cell r="BZ93">
            <v>19700</v>
          </cell>
          <cell r="CA93">
            <v>20000</v>
          </cell>
          <cell r="CB93">
            <v>20200</v>
          </cell>
          <cell r="CC93">
            <v>20400</v>
          </cell>
          <cell r="CD93">
            <v>20800</v>
          </cell>
          <cell r="CE93">
            <v>21000</v>
          </cell>
          <cell r="CF93">
            <v>21200</v>
          </cell>
          <cell r="CG93">
            <v>21500</v>
          </cell>
          <cell r="CH93">
            <v>21800</v>
          </cell>
          <cell r="CI93">
            <v>22000</v>
          </cell>
          <cell r="CJ93">
            <v>22300</v>
          </cell>
          <cell r="CK93">
            <v>22600</v>
          </cell>
          <cell r="CL93">
            <v>22800</v>
          </cell>
          <cell r="CM93">
            <v>23000</v>
          </cell>
          <cell r="CN93">
            <v>23400</v>
          </cell>
          <cell r="CO93">
            <v>23600</v>
          </cell>
          <cell r="CP93">
            <v>23800</v>
          </cell>
          <cell r="CQ93">
            <v>24100</v>
          </cell>
          <cell r="CR93">
            <v>24400</v>
          </cell>
          <cell r="CS93">
            <v>24600</v>
          </cell>
          <cell r="CT93">
            <v>24900</v>
          </cell>
          <cell r="CU93">
            <v>25200</v>
          </cell>
          <cell r="CV93">
            <v>25400</v>
          </cell>
          <cell r="CW93">
            <v>25600</v>
          </cell>
          <cell r="CX93">
            <v>26000</v>
          </cell>
          <cell r="CY93">
            <v>26200</v>
          </cell>
          <cell r="CZ93">
            <v>26400</v>
          </cell>
        </row>
        <row r="94">
          <cell r="E94">
            <v>7050</v>
          </cell>
          <cell r="F94">
            <v>7100</v>
          </cell>
          <cell r="G94">
            <v>7250</v>
          </cell>
          <cell r="H94">
            <v>7300</v>
          </cell>
          <cell r="I94">
            <v>7350</v>
          </cell>
          <cell r="J94">
            <v>7400</v>
          </cell>
          <cell r="K94">
            <v>7550</v>
          </cell>
          <cell r="L94">
            <v>7600</v>
          </cell>
          <cell r="M94">
            <v>7650</v>
          </cell>
          <cell r="N94">
            <v>7800</v>
          </cell>
          <cell r="O94">
            <v>7850</v>
          </cell>
          <cell r="P94">
            <v>7900</v>
          </cell>
          <cell r="Q94">
            <v>8050</v>
          </cell>
          <cell r="R94">
            <v>8100</v>
          </cell>
          <cell r="S94">
            <v>8150</v>
          </cell>
          <cell r="T94">
            <v>8200</v>
          </cell>
          <cell r="U94">
            <v>8350</v>
          </cell>
          <cell r="V94">
            <v>8400</v>
          </cell>
          <cell r="W94">
            <v>8450</v>
          </cell>
          <cell r="X94">
            <v>8600</v>
          </cell>
          <cell r="Y94">
            <v>8650</v>
          </cell>
          <cell r="Z94">
            <v>8700</v>
          </cell>
          <cell r="AA94">
            <v>8850</v>
          </cell>
          <cell r="AB94">
            <v>8900</v>
          </cell>
          <cell r="AC94">
            <v>8950</v>
          </cell>
          <cell r="AD94">
            <v>9000</v>
          </cell>
          <cell r="AE94">
            <v>9150</v>
          </cell>
          <cell r="AF94">
            <v>9200</v>
          </cell>
          <cell r="AG94">
            <v>9250</v>
          </cell>
          <cell r="AH94">
            <v>9400</v>
          </cell>
          <cell r="AI94">
            <v>9450</v>
          </cell>
          <cell r="AJ94">
            <v>9500</v>
          </cell>
          <cell r="AK94">
            <v>9650</v>
          </cell>
          <cell r="AL94">
            <v>9700</v>
          </cell>
          <cell r="AM94">
            <v>9750</v>
          </cell>
          <cell r="AN94">
            <v>9800</v>
          </cell>
          <cell r="AO94">
            <v>9950</v>
          </cell>
          <cell r="AP94">
            <v>10000</v>
          </cell>
          <cell r="AQ94">
            <v>10050</v>
          </cell>
          <cell r="AR94">
            <v>10200</v>
          </cell>
          <cell r="AS94">
            <v>10250</v>
          </cell>
          <cell r="AT94">
            <v>10300</v>
          </cell>
          <cell r="AU94">
            <v>10450</v>
          </cell>
          <cell r="AV94">
            <v>10500</v>
          </cell>
          <cell r="AW94">
            <v>10550</v>
          </cell>
          <cell r="AX94">
            <v>10600</v>
          </cell>
          <cell r="AY94">
            <v>10750</v>
          </cell>
          <cell r="AZ94">
            <v>10800</v>
          </cell>
          <cell r="BA94">
            <v>10850</v>
          </cell>
          <cell r="BB94">
            <v>11000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qiu@nohhi-sha.com" TargetMode="External"/><Relationship Id="rId2" Type="http://schemas.openxmlformats.org/officeDocument/2006/relationships/hyperlink" Target="mailto:mitsunori.nagaya@nohhi.co.jp" TargetMode="External"/><Relationship Id="rId1" Type="http://schemas.openxmlformats.org/officeDocument/2006/relationships/hyperlink" Target="mailto:kokusai.nagoya@nohhi.co.j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qiu@nohhi-sha.com" TargetMode="External"/><Relationship Id="rId2" Type="http://schemas.openxmlformats.org/officeDocument/2006/relationships/hyperlink" Target="mailto:mitsunori.nagaya@nohhi.co.jp" TargetMode="External"/><Relationship Id="rId1" Type="http://schemas.openxmlformats.org/officeDocument/2006/relationships/hyperlink" Target="mailto:kokusai.nagoya@nohhi.co.jp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EZ302"/>
  <sheetViews>
    <sheetView tabSelected="1" view="pageBreakPreview" topLeftCell="A3" zoomScale="90" zoomScaleNormal="100" zoomScaleSheetLayoutView="90" workbookViewId="0">
      <pane xSplit="1" ySplit="4" topLeftCell="B7" activePane="bottomRight" state="frozen"/>
      <selection activeCell="E15" sqref="E15"/>
      <selection pane="topRight" activeCell="E15" sqref="E15"/>
      <selection pane="bottomLeft" activeCell="E15" sqref="E15"/>
      <selection pane="bottomRight" activeCell="F4" sqref="F4"/>
    </sheetView>
  </sheetViews>
  <sheetFormatPr defaultColWidth="5.83203125" defaultRowHeight="15" customHeight="1"/>
  <cols>
    <col min="1" max="1" width="21.58203125" style="1" customWidth="1"/>
    <col min="2" max="2" width="10.58203125" style="79" customWidth="1"/>
    <col min="3" max="3" width="6.33203125" style="74" customWidth="1"/>
    <col min="4" max="6" width="6.33203125" style="77" customWidth="1"/>
    <col min="7" max="7" width="6.33203125" style="74" customWidth="1"/>
    <col min="8" max="8" width="6.33203125" style="77" customWidth="1"/>
    <col min="9" max="10" width="6.33203125" style="74" customWidth="1"/>
    <col min="11" max="11" width="6.33203125" style="77" customWidth="1"/>
    <col min="12" max="12" width="6.33203125" style="74" customWidth="1"/>
    <col min="13" max="13" width="6.33203125" style="77" customWidth="1"/>
    <col min="14" max="14" width="5.58203125" style="21" customWidth="1"/>
    <col min="15" max="15" width="6.33203125" style="74" customWidth="1"/>
    <col min="16" max="16" width="6.33203125" style="77" customWidth="1"/>
    <col min="17" max="17" width="5.58203125" style="21" customWidth="1"/>
    <col min="18" max="18" width="6.33203125" style="75" customWidth="1"/>
    <col min="19" max="19" width="6.33203125" style="78" customWidth="1"/>
    <col min="20" max="20" width="5.58203125" style="21" customWidth="1"/>
    <col min="21" max="21" width="6.33203125" style="74" customWidth="1"/>
    <col min="22" max="22" width="6.33203125" style="77" customWidth="1"/>
    <col min="23" max="23" width="5.58203125" style="21" customWidth="1"/>
    <col min="24" max="24" width="6.33203125" style="74" customWidth="1"/>
    <col min="25" max="25" width="6.33203125" style="77" customWidth="1"/>
    <col min="26" max="26" width="5.58203125" style="21" customWidth="1"/>
    <col min="27" max="27" width="6.33203125" style="74" customWidth="1"/>
    <col min="28" max="28" width="6.33203125" style="77" customWidth="1"/>
    <col min="29" max="29" width="5.58203125" style="21" customWidth="1"/>
    <col min="30" max="30" width="6.33203125" style="74" customWidth="1"/>
    <col min="31" max="31" width="6.33203125" style="77" customWidth="1"/>
    <col min="32" max="32" width="5.58203125" style="21" customWidth="1"/>
    <col min="33" max="33" width="14.58203125" style="21" customWidth="1"/>
    <col min="34" max="34" width="10.58203125" style="168" customWidth="1"/>
    <col min="35" max="43" width="5.83203125" style="1"/>
    <col min="44" max="44" width="5.83203125" style="1" customWidth="1"/>
    <col min="45" max="16384" width="5.83203125" style="1"/>
  </cols>
  <sheetData>
    <row r="1" spans="1:34" s="2" customFormat="1" ht="40.75" customHeight="1">
      <c r="A1" s="465" t="s">
        <v>33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6"/>
      <c r="AH1" s="465"/>
    </row>
    <row r="2" spans="1:34" s="2" customFormat="1" ht="15.65" customHeight="1" thickBot="1">
      <c r="A2" s="467" t="s">
        <v>34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8"/>
      <c r="AH2" s="467"/>
    </row>
    <row r="3" spans="1:34" s="2" customFormat="1" ht="28.75" customHeight="1">
      <c r="A3" s="469" t="s">
        <v>78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</row>
    <row r="4" spans="1:34" s="2" customFormat="1" ht="18.649999999999999" customHeight="1" thickBot="1">
      <c r="A4" s="135"/>
      <c r="B4" s="136"/>
      <c r="C4" s="137"/>
      <c r="D4" s="138"/>
      <c r="E4" s="138"/>
      <c r="F4" s="138"/>
      <c r="G4" s="137"/>
      <c r="H4" s="138"/>
      <c r="I4" s="137"/>
      <c r="J4" s="137"/>
      <c r="K4" s="139"/>
      <c r="L4" s="140"/>
      <c r="M4" s="139"/>
      <c r="N4" s="141"/>
      <c r="O4" s="140"/>
      <c r="P4" s="139"/>
      <c r="Q4" s="142"/>
      <c r="R4" s="143"/>
      <c r="S4" s="144"/>
      <c r="T4" s="145"/>
      <c r="U4" s="146"/>
      <c r="V4" s="147"/>
      <c r="W4" s="145"/>
      <c r="X4" s="146"/>
      <c r="Y4" s="147"/>
      <c r="Z4" s="145"/>
      <c r="AA4" s="146"/>
      <c r="AB4" s="147"/>
      <c r="AC4" s="145"/>
      <c r="AD4" s="146"/>
      <c r="AE4" s="147"/>
      <c r="AF4" s="145"/>
      <c r="AG4" s="148" t="s">
        <v>35</v>
      </c>
      <c r="AH4" s="148">
        <v>44482</v>
      </c>
    </row>
    <row r="5" spans="1:34" s="2" customFormat="1" ht="18.649999999999999" customHeight="1">
      <c r="A5" s="149" t="s">
        <v>36</v>
      </c>
      <c r="B5" s="150" t="s">
        <v>37</v>
      </c>
      <c r="C5" s="137"/>
      <c r="D5" s="138"/>
      <c r="E5" s="138"/>
      <c r="F5" s="138"/>
      <c r="G5" s="137"/>
      <c r="H5" s="138"/>
      <c r="I5" s="137"/>
      <c r="J5" s="137"/>
      <c r="K5" s="139"/>
      <c r="L5" s="140"/>
      <c r="M5" s="139"/>
      <c r="N5" s="142"/>
      <c r="O5" s="140"/>
      <c r="P5" s="139"/>
      <c r="Q5" s="142"/>
      <c r="R5" s="143"/>
      <c r="S5" s="151"/>
      <c r="T5" s="152"/>
      <c r="U5" s="153"/>
      <c r="V5" s="154"/>
      <c r="W5" s="152"/>
      <c r="X5" s="153"/>
      <c r="Y5" s="154"/>
      <c r="Z5" s="152"/>
      <c r="AA5" s="153"/>
      <c r="AB5" s="154"/>
      <c r="AC5" s="152"/>
      <c r="AD5" s="153"/>
      <c r="AE5" s="154"/>
      <c r="AF5" s="152"/>
      <c r="AG5" s="155"/>
      <c r="AH5" s="155"/>
    </row>
    <row r="6" spans="1:34" s="308" customFormat="1" ht="30" customHeight="1">
      <c r="A6" s="340" t="s">
        <v>38</v>
      </c>
      <c r="B6" s="341" t="s">
        <v>39</v>
      </c>
      <c r="C6" s="478" t="s">
        <v>154</v>
      </c>
      <c r="D6" s="472"/>
      <c r="E6" s="470" t="s">
        <v>40</v>
      </c>
      <c r="F6" s="471"/>
      <c r="G6" s="472" t="s">
        <v>41</v>
      </c>
      <c r="H6" s="472"/>
      <c r="I6" s="473" t="s">
        <v>2</v>
      </c>
      <c r="J6" s="474"/>
      <c r="K6" s="475"/>
      <c r="L6" s="463" t="s">
        <v>42</v>
      </c>
      <c r="M6" s="464"/>
      <c r="N6" s="342" t="s">
        <v>43</v>
      </c>
      <c r="O6" s="463" t="s">
        <v>44</v>
      </c>
      <c r="P6" s="463"/>
      <c r="Q6" s="343" t="s">
        <v>43</v>
      </c>
      <c r="R6" s="476" t="s">
        <v>45</v>
      </c>
      <c r="S6" s="477"/>
      <c r="T6" s="344" t="s">
        <v>43</v>
      </c>
      <c r="U6" s="463" t="s">
        <v>46</v>
      </c>
      <c r="V6" s="463"/>
      <c r="W6" s="345" t="s">
        <v>43</v>
      </c>
      <c r="X6" s="463" t="s">
        <v>47</v>
      </c>
      <c r="Y6" s="464"/>
      <c r="Z6" s="344" t="s">
        <v>43</v>
      </c>
      <c r="AA6" s="463" t="s">
        <v>1</v>
      </c>
      <c r="AB6" s="463"/>
      <c r="AC6" s="345" t="s">
        <v>43</v>
      </c>
      <c r="AD6" s="463" t="s">
        <v>73</v>
      </c>
      <c r="AE6" s="464"/>
      <c r="AF6" s="344" t="s">
        <v>43</v>
      </c>
      <c r="AG6" s="346" t="s">
        <v>48</v>
      </c>
      <c r="AH6" s="347" t="s">
        <v>49</v>
      </c>
    </row>
    <row r="7" spans="1:34" s="309" customFormat="1" ht="14.25" hidden="1" customHeight="1">
      <c r="A7" s="304" t="str">
        <f>AG7</f>
        <v>SJJ/HASCO</v>
      </c>
      <c r="B7" s="305" t="s">
        <v>177</v>
      </c>
      <c r="C7" s="311">
        <f>IF(H7="CANCEL","",I7-2)</f>
        <v>44478</v>
      </c>
      <c r="D7" s="201">
        <f t="shared" ref="D7" si="0">C7</f>
        <v>44478</v>
      </c>
      <c r="E7" s="227">
        <f t="shared" ref="E7:E53" si="1">IF(K7="CANCEL","",G7-1)</f>
        <v>44477</v>
      </c>
      <c r="F7" s="201">
        <f t="shared" ref="F7" si="2">E7</f>
        <v>44477</v>
      </c>
      <c r="G7" s="200">
        <f t="shared" ref="G7" si="3">IF(K7="CANCEL","",I7-2)</f>
        <v>44478</v>
      </c>
      <c r="H7" s="201">
        <f t="shared" ref="H7" si="4">G7</f>
        <v>44478</v>
      </c>
      <c r="I7" s="228">
        <f>J7</f>
        <v>44480</v>
      </c>
      <c r="J7" s="279">
        <v>44480</v>
      </c>
      <c r="K7" s="201">
        <f t="shared" ref="K7:K13" si="5">I7</f>
        <v>44480</v>
      </c>
      <c r="L7" s="202">
        <f>IF(K7="CANCEL","CANCEL",I7+3)</f>
        <v>44483</v>
      </c>
      <c r="M7" s="201">
        <f t="shared" ref="M7:M10" si="6">L7</f>
        <v>44483</v>
      </c>
      <c r="N7" s="213">
        <f t="shared" ref="N7" si="7">IF(L7="CANCEL","",IF(L7=0,0,L7-$I7))</f>
        <v>3</v>
      </c>
      <c r="O7" s="202">
        <f>IF(K7="CANCEL","CANCEL",I7+3)</f>
        <v>44483</v>
      </c>
      <c r="P7" s="212">
        <f>O7</f>
        <v>44483</v>
      </c>
      <c r="Q7" s="213">
        <f t="shared" ref="Q7" si="8">IF(O7="CANCEL","",IF(O7=0,0,O7-$I7))</f>
        <v>3</v>
      </c>
      <c r="R7" s="202"/>
      <c r="S7" s="207"/>
      <c r="T7" s="213"/>
      <c r="U7" s="204"/>
      <c r="V7" s="212"/>
      <c r="W7" s="213"/>
      <c r="X7" s="202"/>
      <c r="Y7" s="201"/>
      <c r="Z7" s="213"/>
      <c r="AA7" s="204"/>
      <c r="AB7" s="214"/>
      <c r="AC7" s="213"/>
      <c r="AD7" s="202"/>
      <c r="AE7" s="219"/>
      <c r="AF7" s="213"/>
      <c r="AG7" s="205" t="s">
        <v>166</v>
      </c>
      <c r="AH7" s="210" t="s">
        <v>185</v>
      </c>
    </row>
    <row r="8" spans="1:34" s="309" customFormat="1" ht="14.25" hidden="1" customHeight="1">
      <c r="A8" s="306" t="str">
        <f t="shared" ref="A8:A47" si="9">AG8</f>
        <v>COSCO/SINO</v>
      </c>
      <c r="B8" s="305" t="s">
        <v>177</v>
      </c>
      <c r="C8" s="311">
        <f>IF(H8="CANCEL","",I8-2)</f>
        <v>44479</v>
      </c>
      <c r="D8" s="201">
        <f t="shared" ref="D8" si="10">C8</f>
        <v>44479</v>
      </c>
      <c r="E8" s="227">
        <f t="shared" si="1"/>
        <v>44478</v>
      </c>
      <c r="F8" s="201">
        <f t="shared" ref="F8:F46" si="11">E8</f>
        <v>44478</v>
      </c>
      <c r="G8" s="200">
        <f>IF(K8="CANCEL","",I8-2)</f>
        <v>44479</v>
      </c>
      <c r="H8" s="201">
        <f t="shared" ref="H8:H46" si="12">G8</f>
        <v>44479</v>
      </c>
      <c r="I8" s="200">
        <f>J8</f>
        <v>44481</v>
      </c>
      <c r="J8" s="227">
        <f>J7+1</f>
        <v>44481</v>
      </c>
      <c r="K8" s="201">
        <f>I8</f>
        <v>44481</v>
      </c>
      <c r="L8" s="202">
        <f>I8+2</f>
        <v>44483</v>
      </c>
      <c r="M8" s="201">
        <f t="shared" si="6"/>
        <v>44483</v>
      </c>
      <c r="N8" s="213">
        <f>IF(L8="CANCEL","",IF(L8=0,0,L8-$I8))</f>
        <v>2</v>
      </c>
      <c r="O8" s="202">
        <f>I8+3</f>
        <v>44484</v>
      </c>
      <c r="P8" s="212">
        <f>O8</f>
        <v>44484</v>
      </c>
      <c r="Q8" s="213">
        <f>IF(O8="CANCEL","",IF(O8=0,0,O8-$I8))</f>
        <v>3</v>
      </c>
      <c r="R8" s="202"/>
      <c r="S8" s="207"/>
      <c r="T8" s="213"/>
      <c r="U8" s="204"/>
      <c r="V8" s="212"/>
      <c r="W8" s="213"/>
      <c r="X8" s="202"/>
      <c r="Y8" s="201"/>
      <c r="Z8" s="213"/>
      <c r="AA8" s="204"/>
      <c r="AB8" s="214">
        <f t="shared" ref="AB8:AB9" si="13">AA8</f>
        <v>0</v>
      </c>
      <c r="AC8" s="213">
        <f>IF(AA8="CANCEL","",IF(AA8=0,0,AA8-$I8))</f>
        <v>0</v>
      </c>
      <c r="AD8" s="202"/>
      <c r="AE8" s="219">
        <f t="shared" ref="AE8" si="14">AD8</f>
        <v>0</v>
      </c>
      <c r="AF8" s="213">
        <f>IF(AD8="CANCEL","",IF(AD8=0,0,AD8-$I8))</f>
        <v>0</v>
      </c>
      <c r="AG8" s="205" t="s">
        <v>168</v>
      </c>
      <c r="AH8" s="210" t="s">
        <v>185</v>
      </c>
    </row>
    <row r="9" spans="1:34" s="309" customFormat="1" ht="14.25" hidden="1" customHeight="1">
      <c r="A9" s="304" t="str">
        <f t="shared" si="9"/>
        <v>SITC/HASCO</v>
      </c>
      <c r="B9" s="305" t="s">
        <v>177</v>
      </c>
      <c r="C9" s="311" t="s">
        <v>176</v>
      </c>
      <c r="D9" s="201" t="str">
        <f t="shared" ref="D9:D11" si="15">C9</f>
        <v>---</v>
      </c>
      <c r="E9" s="227">
        <f t="shared" si="1"/>
        <v>44478</v>
      </c>
      <c r="F9" s="201">
        <f t="shared" ref="F9:F11" si="16">E9</f>
        <v>44478</v>
      </c>
      <c r="G9" s="200">
        <f t="shared" ref="G9:G11" si="17">IF(K9="CANCEL","",I9-2)</f>
        <v>44479</v>
      </c>
      <c r="H9" s="201">
        <f t="shared" ref="H9:H11" si="18">G9</f>
        <v>44479</v>
      </c>
      <c r="I9" s="200">
        <f t="shared" ref="I9:I46" si="19">J9</f>
        <v>44481</v>
      </c>
      <c r="J9" s="227">
        <f>J8</f>
        <v>44481</v>
      </c>
      <c r="K9" s="201">
        <f t="shared" si="5"/>
        <v>44481</v>
      </c>
      <c r="L9" s="202">
        <f>I9+4</f>
        <v>44485</v>
      </c>
      <c r="M9" s="201">
        <f t="shared" si="6"/>
        <v>44485</v>
      </c>
      <c r="N9" s="213">
        <f>IF(L9="CANCEL","",IF(L9=0,0,L9-$I9))</f>
        <v>4</v>
      </c>
      <c r="O9" s="202">
        <f>I9+5</f>
        <v>44486</v>
      </c>
      <c r="P9" s="212">
        <f t="shared" ref="P9" si="20">O9</f>
        <v>44486</v>
      </c>
      <c r="Q9" s="213">
        <f>IF(O9="CANCEL","",IF(O9=0,0,O9-$I9))</f>
        <v>5</v>
      </c>
      <c r="R9" s="202"/>
      <c r="S9" s="207">
        <f t="shared" ref="S9:S13" si="21">R9</f>
        <v>0</v>
      </c>
      <c r="T9" s="213">
        <f t="shared" ref="T9:T13" si="22">IF(R9="CANCEL","",IF(R9=0,0,R9-$I9))</f>
        <v>0</v>
      </c>
      <c r="U9" s="204"/>
      <c r="V9" s="212">
        <f>U9</f>
        <v>0</v>
      </c>
      <c r="W9" s="213">
        <f>IF(U9="CANCEL","",IF(U9=0,0,U9-$I9))</f>
        <v>0</v>
      </c>
      <c r="X9" s="202"/>
      <c r="Y9" s="201"/>
      <c r="Z9" s="213">
        <f>IF(X9="CANCEL","",IF(X9=0,0,X9-$I9))</f>
        <v>0</v>
      </c>
      <c r="AA9" s="204">
        <f>K9+2</f>
        <v>44483</v>
      </c>
      <c r="AB9" s="214">
        <f t="shared" si="13"/>
        <v>44483</v>
      </c>
      <c r="AC9" s="213">
        <f>IF(AA9="CANCEL","",IF(AA9=0,0,AA9-$I9))</f>
        <v>2</v>
      </c>
      <c r="AD9" s="202"/>
      <c r="AE9" s="219"/>
      <c r="AF9" s="213">
        <f>IF(AD9="CANCEL","",IF(AD9=0,0,AD9-$I9))</f>
        <v>0</v>
      </c>
      <c r="AG9" s="205" t="s">
        <v>164</v>
      </c>
      <c r="AH9" s="210"/>
    </row>
    <row r="10" spans="1:34" s="309" customFormat="1" ht="14.25" hidden="1" customHeight="1">
      <c r="A10" s="306" t="str">
        <f t="shared" si="9"/>
        <v>HASCO/SITC</v>
      </c>
      <c r="B10" s="305" t="s">
        <v>178</v>
      </c>
      <c r="C10" s="311" t="s">
        <v>176</v>
      </c>
      <c r="D10" s="201" t="str">
        <f t="shared" si="15"/>
        <v>---</v>
      </c>
      <c r="E10" s="227">
        <f t="shared" si="1"/>
        <v>44478</v>
      </c>
      <c r="F10" s="201">
        <f t="shared" si="16"/>
        <v>44478</v>
      </c>
      <c r="G10" s="200">
        <f t="shared" si="17"/>
        <v>44479</v>
      </c>
      <c r="H10" s="201">
        <f t="shared" si="18"/>
        <v>44479</v>
      </c>
      <c r="I10" s="200">
        <f t="shared" si="19"/>
        <v>44481</v>
      </c>
      <c r="J10" s="227">
        <f t="shared" ref="J10:J19" si="23">J9</f>
        <v>44481</v>
      </c>
      <c r="K10" s="201">
        <f t="shared" si="5"/>
        <v>44481</v>
      </c>
      <c r="L10" s="202">
        <f>I10+4</f>
        <v>44485</v>
      </c>
      <c r="M10" s="201">
        <f t="shared" si="6"/>
        <v>44485</v>
      </c>
      <c r="N10" s="213">
        <f>IF(L10="CANCEL","",IF(L10=0,0,L10-$I10))</f>
        <v>4</v>
      </c>
      <c r="O10" s="202">
        <f>I10+4</f>
        <v>44485</v>
      </c>
      <c r="P10" s="212">
        <f>O10</f>
        <v>44485</v>
      </c>
      <c r="Q10" s="213">
        <f>IF(O10="CANCEL","",IF(O10=0,0,O10-$I10))</f>
        <v>4</v>
      </c>
      <c r="R10" s="202">
        <f>I10+3</f>
        <v>44484</v>
      </c>
      <c r="S10" s="207">
        <f t="shared" si="21"/>
        <v>44484</v>
      </c>
      <c r="T10" s="213">
        <f t="shared" si="22"/>
        <v>3</v>
      </c>
      <c r="U10" s="204"/>
      <c r="V10" s="212">
        <f>U10</f>
        <v>0</v>
      </c>
      <c r="W10" s="213">
        <f>IF(U10="CANCEL","",IF(U10=0,0,U10-$I10))</f>
        <v>0</v>
      </c>
      <c r="X10" s="202"/>
      <c r="Y10" s="201">
        <f>X10</f>
        <v>0</v>
      </c>
      <c r="Z10" s="213">
        <f>IF(X10="CANCEL","",IF(X10=0,0,X10-$I10))</f>
        <v>0</v>
      </c>
      <c r="AA10" s="204"/>
      <c r="AB10" s="214">
        <f>AA10</f>
        <v>0</v>
      </c>
      <c r="AC10" s="213">
        <f>IF(AA10="CANCEL","",IF(AA10=0,0,AA10-$I10))</f>
        <v>0</v>
      </c>
      <c r="AD10" s="202"/>
      <c r="AE10" s="219">
        <f>AD10</f>
        <v>0</v>
      </c>
      <c r="AF10" s="213">
        <f>IF(AD10="CANCEL","",IF(AD10=0,0,AD10-$I10))</f>
        <v>0</v>
      </c>
      <c r="AG10" s="205" t="s">
        <v>167</v>
      </c>
      <c r="AH10" s="210"/>
    </row>
    <row r="11" spans="1:34" s="309" customFormat="1" ht="14.25" hidden="1" customHeight="1">
      <c r="A11" s="304" t="str">
        <f t="shared" si="9"/>
        <v>SJJ/HASCO</v>
      </c>
      <c r="B11" s="305" t="s">
        <v>179</v>
      </c>
      <c r="C11" s="311">
        <f>IF(H11="CANCEL","",I11-2)</f>
        <v>44479</v>
      </c>
      <c r="D11" s="201">
        <f t="shared" si="15"/>
        <v>44479</v>
      </c>
      <c r="E11" s="227">
        <f t="shared" si="1"/>
        <v>44478</v>
      </c>
      <c r="F11" s="201">
        <f t="shared" si="16"/>
        <v>44478</v>
      </c>
      <c r="G11" s="200">
        <f t="shared" si="17"/>
        <v>44479</v>
      </c>
      <c r="H11" s="201">
        <f t="shared" si="18"/>
        <v>44479</v>
      </c>
      <c r="I11" s="200">
        <f t="shared" si="19"/>
        <v>44481</v>
      </c>
      <c r="J11" s="227">
        <f t="shared" si="23"/>
        <v>44481</v>
      </c>
      <c r="K11" s="201">
        <f t="shared" si="5"/>
        <v>44481</v>
      </c>
      <c r="L11" s="202"/>
      <c r="M11" s="201"/>
      <c r="N11" s="213"/>
      <c r="O11" s="202"/>
      <c r="P11" s="212"/>
      <c r="Q11" s="213"/>
      <c r="R11" s="202">
        <f>I11+2</f>
        <v>44483</v>
      </c>
      <c r="S11" s="207">
        <f t="shared" si="21"/>
        <v>44483</v>
      </c>
      <c r="T11" s="213">
        <f t="shared" si="22"/>
        <v>2</v>
      </c>
      <c r="U11" s="204"/>
      <c r="V11" s="212">
        <f>U11</f>
        <v>0</v>
      </c>
      <c r="W11" s="213">
        <f>IF(U11="CANCEL","",IF(U11=0,0,U11-$I11))</f>
        <v>0</v>
      </c>
      <c r="X11" s="202"/>
      <c r="Y11" s="201">
        <f>X11</f>
        <v>0</v>
      </c>
      <c r="Z11" s="213">
        <f>IF(X11="CANCEL","",IF(X11=0,0,X11-$I11))</f>
        <v>0</v>
      </c>
      <c r="AA11" s="204"/>
      <c r="AB11" s="214"/>
      <c r="AC11" s="213"/>
      <c r="AD11" s="202"/>
      <c r="AE11" s="219"/>
      <c r="AF11" s="213"/>
      <c r="AG11" s="205" t="s">
        <v>166</v>
      </c>
      <c r="AH11" s="210" t="s">
        <v>186</v>
      </c>
    </row>
    <row r="12" spans="1:34" s="309" customFormat="1" ht="14.25" hidden="1" customHeight="1">
      <c r="A12" s="304" t="str">
        <f t="shared" si="9"/>
        <v>COSCO/SINO</v>
      </c>
      <c r="B12" s="305" t="s">
        <v>179</v>
      </c>
      <c r="C12" s="311" t="s">
        <v>176</v>
      </c>
      <c r="D12" s="201" t="str">
        <f t="shared" ref="D12:D46" si="24">C12</f>
        <v>---</v>
      </c>
      <c r="E12" s="227">
        <f t="shared" si="1"/>
        <v>44478</v>
      </c>
      <c r="F12" s="201">
        <f t="shared" si="11"/>
        <v>44478</v>
      </c>
      <c r="G12" s="200">
        <f t="shared" ref="G12:G46" si="25">IF(K12="CANCEL","",I12-2)</f>
        <v>44479</v>
      </c>
      <c r="H12" s="201">
        <f t="shared" si="12"/>
        <v>44479</v>
      </c>
      <c r="I12" s="200">
        <f t="shared" si="19"/>
        <v>44481</v>
      </c>
      <c r="J12" s="227">
        <f>J11</f>
        <v>44481</v>
      </c>
      <c r="K12" s="201">
        <f t="shared" si="5"/>
        <v>44481</v>
      </c>
      <c r="L12" s="202"/>
      <c r="M12" s="201"/>
      <c r="N12" s="213"/>
      <c r="O12" s="202"/>
      <c r="P12" s="212"/>
      <c r="Q12" s="213"/>
      <c r="R12" s="202">
        <f>I12+2</f>
        <v>44483</v>
      </c>
      <c r="S12" s="207">
        <f t="shared" si="21"/>
        <v>44483</v>
      </c>
      <c r="T12" s="213">
        <f t="shared" si="22"/>
        <v>2</v>
      </c>
      <c r="U12" s="204"/>
      <c r="V12" s="212"/>
      <c r="W12" s="213"/>
      <c r="X12" s="202"/>
      <c r="Y12" s="201"/>
      <c r="Z12" s="213"/>
      <c r="AA12" s="204"/>
      <c r="AB12" s="214">
        <f t="shared" ref="AB12" si="26">AA12</f>
        <v>0</v>
      </c>
      <c r="AC12" s="213">
        <f t="shared" ref="AC12:AC16" si="27">IF(AA12="CANCEL","",IF(AA12=0,0,AA12-$I12))</f>
        <v>0</v>
      </c>
      <c r="AD12" s="202"/>
      <c r="AE12" s="219">
        <f t="shared" ref="AE12" si="28">AD12</f>
        <v>0</v>
      </c>
      <c r="AF12" s="213">
        <f t="shared" ref="AF12:AF16" si="29">IF(AD12="CANCEL","",IF(AD12=0,0,AD12-$I12))</f>
        <v>0</v>
      </c>
      <c r="AG12" s="205" t="s">
        <v>168</v>
      </c>
      <c r="AH12" s="210"/>
    </row>
    <row r="13" spans="1:34" s="309" customFormat="1" ht="14.25" hidden="1" customHeight="1">
      <c r="A13" s="304" t="str">
        <f t="shared" si="9"/>
        <v>FERRY</v>
      </c>
      <c r="B13" s="305" t="s">
        <v>180</v>
      </c>
      <c r="C13" s="311">
        <f>IF(H13="CANCEL","",I13-1)</f>
        <v>44480</v>
      </c>
      <c r="D13" s="201">
        <f t="shared" si="24"/>
        <v>44480</v>
      </c>
      <c r="E13" s="227">
        <f t="shared" si="1"/>
        <v>44478</v>
      </c>
      <c r="F13" s="201">
        <f t="shared" ref="F13:F24" si="30">E13</f>
        <v>44478</v>
      </c>
      <c r="G13" s="200">
        <f t="shared" ref="G13:G24" si="31">IF(K13="CANCEL","",I13-2)</f>
        <v>44479</v>
      </c>
      <c r="H13" s="201">
        <f t="shared" ref="H13:H24" si="32">G13</f>
        <v>44479</v>
      </c>
      <c r="I13" s="200">
        <f t="shared" si="19"/>
        <v>44481</v>
      </c>
      <c r="J13" s="227">
        <f t="shared" si="23"/>
        <v>44481</v>
      </c>
      <c r="K13" s="201">
        <f t="shared" si="5"/>
        <v>44481</v>
      </c>
      <c r="L13" s="202"/>
      <c r="M13" s="201"/>
      <c r="N13" s="213">
        <f>IF(L13="CANCEL","",IF(L13=0,0,L13-$I13))</f>
        <v>0</v>
      </c>
      <c r="O13" s="202"/>
      <c r="P13" s="212"/>
      <c r="Q13" s="213">
        <f>IF(O13="CANCEL","",IF(O13=0,0,O13-$I13))</f>
        <v>0</v>
      </c>
      <c r="R13" s="202"/>
      <c r="S13" s="207">
        <f t="shared" si="21"/>
        <v>0</v>
      </c>
      <c r="T13" s="213">
        <f t="shared" si="22"/>
        <v>0</v>
      </c>
      <c r="U13" s="204">
        <f>I13+2</f>
        <v>44483</v>
      </c>
      <c r="V13" s="212">
        <f t="shared" ref="V13:V16" si="33">U13</f>
        <v>44483</v>
      </c>
      <c r="W13" s="213">
        <f t="shared" ref="W13:W18" si="34">IF(U13="CANCEL","",IF(U13=0,0,U13-$I13))</f>
        <v>2</v>
      </c>
      <c r="X13" s="202">
        <f>I13+2</f>
        <v>44483</v>
      </c>
      <c r="Y13" s="201">
        <f t="shared" ref="Y13:Y16" si="35">X13</f>
        <v>44483</v>
      </c>
      <c r="Z13" s="213">
        <f t="shared" ref="Z13:Z18" si="36">IF(X13="CANCEL","",IF(X13=0,0,X13-$I13))</f>
        <v>2</v>
      </c>
      <c r="AA13" s="204"/>
      <c r="AB13" s="214">
        <f>AA13</f>
        <v>0</v>
      </c>
      <c r="AC13" s="213">
        <f t="shared" si="27"/>
        <v>0</v>
      </c>
      <c r="AD13" s="202"/>
      <c r="AE13" s="219">
        <f>AD13</f>
        <v>0</v>
      </c>
      <c r="AF13" s="213">
        <f t="shared" si="29"/>
        <v>0</v>
      </c>
      <c r="AG13" s="205" t="s">
        <v>153</v>
      </c>
      <c r="AH13" s="210" t="s">
        <v>187</v>
      </c>
    </row>
    <row r="14" spans="1:34" s="309" customFormat="1" ht="14.25" hidden="1" customHeight="1">
      <c r="A14" s="304" t="str">
        <f t="shared" si="9"/>
        <v>COSCO/SINO</v>
      </c>
      <c r="B14" s="305" t="s">
        <v>181</v>
      </c>
      <c r="C14" s="311" t="s">
        <v>176</v>
      </c>
      <c r="D14" s="201" t="str">
        <f t="shared" ref="D14:D24" si="37">C14</f>
        <v>---</v>
      </c>
      <c r="E14" s="227">
        <f t="shared" si="1"/>
        <v>44478</v>
      </c>
      <c r="F14" s="201">
        <f t="shared" si="30"/>
        <v>44478</v>
      </c>
      <c r="G14" s="200">
        <f t="shared" si="31"/>
        <v>44479</v>
      </c>
      <c r="H14" s="201">
        <f t="shared" si="32"/>
        <v>44479</v>
      </c>
      <c r="I14" s="200">
        <f t="shared" si="19"/>
        <v>44481</v>
      </c>
      <c r="J14" s="227">
        <f>J13</f>
        <v>44481</v>
      </c>
      <c r="K14" s="201">
        <f>I14</f>
        <v>44481</v>
      </c>
      <c r="L14" s="202"/>
      <c r="M14" s="201"/>
      <c r="N14" s="213"/>
      <c r="O14" s="202"/>
      <c r="P14" s="212"/>
      <c r="Q14" s="213"/>
      <c r="R14" s="202"/>
      <c r="S14" s="207"/>
      <c r="T14" s="213"/>
      <c r="U14" s="204">
        <f t="shared" ref="U14:U17" si="38">I14+2</f>
        <v>44483</v>
      </c>
      <c r="V14" s="212">
        <f t="shared" si="33"/>
        <v>44483</v>
      </c>
      <c r="W14" s="213">
        <f t="shared" si="34"/>
        <v>2</v>
      </c>
      <c r="X14" s="202">
        <f>I14+2</f>
        <v>44483</v>
      </c>
      <c r="Y14" s="201">
        <f t="shared" si="35"/>
        <v>44483</v>
      </c>
      <c r="Z14" s="213">
        <f t="shared" si="36"/>
        <v>2</v>
      </c>
      <c r="AA14" s="204"/>
      <c r="AB14" s="214">
        <f t="shared" ref="AB14" si="39">AA14</f>
        <v>0</v>
      </c>
      <c r="AC14" s="213">
        <f t="shared" si="27"/>
        <v>0</v>
      </c>
      <c r="AD14" s="202"/>
      <c r="AE14" s="219">
        <f t="shared" ref="AE14" si="40">AD14</f>
        <v>0</v>
      </c>
      <c r="AF14" s="213">
        <f t="shared" si="29"/>
        <v>0</v>
      </c>
      <c r="AG14" s="205" t="s">
        <v>168</v>
      </c>
      <c r="AH14" s="210"/>
    </row>
    <row r="15" spans="1:34" s="309" customFormat="1" ht="14.25" hidden="1" customHeight="1">
      <c r="A15" s="304" t="str">
        <f t="shared" si="9"/>
        <v>HASCO/CCL</v>
      </c>
      <c r="B15" s="305" t="s">
        <v>181</v>
      </c>
      <c r="C15" s="311" t="s">
        <v>176</v>
      </c>
      <c r="D15" s="201" t="str">
        <f t="shared" si="37"/>
        <v>---</v>
      </c>
      <c r="E15" s="227">
        <f t="shared" si="1"/>
        <v>44478</v>
      </c>
      <c r="F15" s="201">
        <f t="shared" si="30"/>
        <v>44478</v>
      </c>
      <c r="G15" s="200">
        <f t="shared" si="31"/>
        <v>44479</v>
      </c>
      <c r="H15" s="201">
        <f t="shared" si="32"/>
        <v>44479</v>
      </c>
      <c r="I15" s="200">
        <f t="shared" si="19"/>
        <v>44481</v>
      </c>
      <c r="J15" s="227">
        <f t="shared" si="23"/>
        <v>44481</v>
      </c>
      <c r="K15" s="201">
        <f t="shared" ref="K15:K16" si="41">I15</f>
        <v>44481</v>
      </c>
      <c r="L15" s="202"/>
      <c r="M15" s="201"/>
      <c r="N15" s="213">
        <f>IF(L15="CANCEL","",IF(L15=0,0,L15-$I15))</f>
        <v>0</v>
      </c>
      <c r="O15" s="202"/>
      <c r="P15" s="212"/>
      <c r="Q15" s="213">
        <f>IF(O15="CANCEL","",IF(O15=0,0,O15-$I15))</f>
        <v>0</v>
      </c>
      <c r="R15" s="202"/>
      <c r="S15" s="207"/>
      <c r="T15" s="213"/>
      <c r="U15" s="204">
        <f t="shared" si="38"/>
        <v>44483</v>
      </c>
      <c r="V15" s="212">
        <f t="shared" si="33"/>
        <v>44483</v>
      </c>
      <c r="W15" s="213">
        <f t="shared" si="34"/>
        <v>2</v>
      </c>
      <c r="X15" s="202">
        <f>I15+2</f>
        <v>44483</v>
      </c>
      <c r="Y15" s="201">
        <f t="shared" si="35"/>
        <v>44483</v>
      </c>
      <c r="Z15" s="213">
        <f t="shared" si="36"/>
        <v>2</v>
      </c>
      <c r="AA15" s="204"/>
      <c r="AB15" s="214"/>
      <c r="AC15" s="213">
        <f t="shared" si="27"/>
        <v>0</v>
      </c>
      <c r="AD15" s="202"/>
      <c r="AE15" s="219"/>
      <c r="AF15" s="213">
        <f t="shared" si="29"/>
        <v>0</v>
      </c>
      <c r="AG15" s="205" t="s">
        <v>152</v>
      </c>
      <c r="AH15" s="210"/>
    </row>
    <row r="16" spans="1:34" s="309" customFormat="1" ht="14.25" hidden="1" customHeight="1">
      <c r="A16" s="304" t="str">
        <f t="shared" si="9"/>
        <v>HASCO/SITC</v>
      </c>
      <c r="B16" s="305" t="s">
        <v>181</v>
      </c>
      <c r="C16" s="311" t="s">
        <v>176</v>
      </c>
      <c r="D16" s="201" t="str">
        <f t="shared" si="37"/>
        <v>---</v>
      </c>
      <c r="E16" s="227">
        <f t="shared" si="1"/>
        <v>44478</v>
      </c>
      <c r="F16" s="201">
        <f t="shared" si="30"/>
        <v>44478</v>
      </c>
      <c r="G16" s="200">
        <f t="shared" si="31"/>
        <v>44479</v>
      </c>
      <c r="H16" s="201">
        <f t="shared" si="32"/>
        <v>44479</v>
      </c>
      <c r="I16" s="200">
        <f t="shared" si="19"/>
        <v>44481</v>
      </c>
      <c r="J16" s="227">
        <f t="shared" si="23"/>
        <v>44481</v>
      </c>
      <c r="K16" s="201">
        <f t="shared" si="41"/>
        <v>44481</v>
      </c>
      <c r="L16" s="202"/>
      <c r="M16" s="201"/>
      <c r="N16" s="213">
        <f>IF(L16="CANCEL","",IF(L16=0,0,L16-$I16))</f>
        <v>0</v>
      </c>
      <c r="O16" s="202"/>
      <c r="P16" s="212"/>
      <c r="Q16" s="213">
        <f>IF(O16="CANCEL","",IF(O16=0,0,O16-$I16))</f>
        <v>0</v>
      </c>
      <c r="R16" s="202"/>
      <c r="S16" s="207"/>
      <c r="T16" s="213"/>
      <c r="U16" s="204">
        <f t="shared" si="38"/>
        <v>44483</v>
      </c>
      <c r="V16" s="212">
        <f t="shared" si="33"/>
        <v>44483</v>
      </c>
      <c r="W16" s="213">
        <f t="shared" si="34"/>
        <v>2</v>
      </c>
      <c r="X16" s="202">
        <f>I16+3</f>
        <v>44484</v>
      </c>
      <c r="Y16" s="201">
        <f t="shared" si="35"/>
        <v>44484</v>
      </c>
      <c r="Z16" s="213">
        <f t="shared" si="36"/>
        <v>3</v>
      </c>
      <c r="AA16" s="204"/>
      <c r="AB16" s="214">
        <f>AA16</f>
        <v>0</v>
      </c>
      <c r="AC16" s="213">
        <f t="shared" si="27"/>
        <v>0</v>
      </c>
      <c r="AD16" s="202"/>
      <c r="AE16" s="219">
        <f>AD16</f>
        <v>0</v>
      </c>
      <c r="AF16" s="213">
        <f t="shared" si="29"/>
        <v>0</v>
      </c>
      <c r="AG16" s="205" t="s">
        <v>167</v>
      </c>
      <c r="AH16" s="210"/>
    </row>
    <row r="17" spans="1:34" s="309" customFormat="1" ht="14.25" hidden="1" customHeight="1">
      <c r="A17" s="304" t="str">
        <f t="shared" si="9"/>
        <v>SJJ</v>
      </c>
      <c r="B17" s="305" t="s">
        <v>181</v>
      </c>
      <c r="C17" s="311">
        <f>IF(H17="CANCEL","",I17-2)</f>
        <v>44479</v>
      </c>
      <c r="D17" s="201">
        <f t="shared" si="37"/>
        <v>44479</v>
      </c>
      <c r="E17" s="227">
        <f t="shared" si="1"/>
        <v>44478</v>
      </c>
      <c r="F17" s="201">
        <f t="shared" ref="F17" si="42">E17</f>
        <v>44478</v>
      </c>
      <c r="G17" s="200">
        <f t="shared" ref="G17" si="43">IF(K17="CANCEL","",I17-2)</f>
        <v>44479</v>
      </c>
      <c r="H17" s="201">
        <f t="shared" ref="H17" si="44">G17</f>
        <v>44479</v>
      </c>
      <c r="I17" s="200">
        <f t="shared" si="19"/>
        <v>44481</v>
      </c>
      <c r="J17" s="227">
        <f t="shared" si="23"/>
        <v>44481</v>
      </c>
      <c r="K17" s="201">
        <f>I17</f>
        <v>44481</v>
      </c>
      <c r="L17" s="202"/>
      <c r="M17" s="201"/>
      <c r="N17" s="213">
        <f>IF(L17="CANCEL","",IF(L17=0,0,L17-$I17))</f>
        <v>0</v>
      </c>
      <c r="O17" s="202"/>
      <c r="P17" s="212"/>
      <c r="Q17" s="213">
        <f>IF(O17="CANCEL","",IF(O17=0,0,O17-$I17))</f>
        <v>0</v>
      </c>
      <c r="R17" s="202"/>
      <c r="S17" s="207"/>
      <c r="T17" s="213"/>
      <c r="U17" s="204">
        <f t="shared" si="38"/>
        <v>44483</v>
      </c>
      <c r="V17" s="212">
        <f>U17</f>
        <v>44483</v>
      </c>
      <c r="W17" s="213">
        <f t="shared" si="34"/>
        <v>2</v>
      </c>
      <c r="X17" s="202">
        <f>I17+3</f>
        <v>44484</v>
      </c>
      <c r="Y17" s="201">
        <f>X17</f>
        <v>44484</v>
      </c>
      <c r="Z17" s="213">
        <f t="shared" si="36"/>
        <v>3</v>
      </c>
      <c r="AA17" s="204"/>
      <c r="AB17" s="214"/>
      <c r="AC17" s="213"/>
      <c r="AD17" s="202"/>
      <c r="AE17" s="219"/>
      <c r="AF17" s="213"/>
      <c r="AG17" s="205" t="s">
        <v>108</v>
      </c>
      <c r="AH17" s="210" t="s">
        <v>187</v>
      </c>
    </row>
    <row r="18" spans="1:34" s="309" customFormat="1" ht="14.25" hidden="1" customHeight="1">
      <c r="A18" s="304" t="str">
        <f t="shared" si="9"/>
        <v>HASCO/SJJ</v>
      </c>
      <c r="B18" s="305" t="s">
        <v>182</v>
      </c>
      <c r="C18" s="311" t="s">
        <v>176</v>
      </c>
      <c r="D18" s="201" t="str">
        <f t="shared" si="37"/>
        <v>---</v>
      </c>
      <c r="E18" s="227">
        <f t="shared" si="1"/>
        <v>44478</v>
      </c>
      <c r="F18" s="201">
        <f t="shared" si="30"/>
        <v>44478</v>
      </c>
      <c r="G18" s="200">
        <f t="shared" si="31"/>
        <v>44479</v>
      </c>
      <c r="H18" s="201">
        <f t="shared" si="32"/>
        <v>44479</v>
      </c>
      <c r="I18" s="200">
        <f t="shared" si="19"/>
        <v>44481</v>
      </c>
      <c r="J18" s="227">
        <f>J17</f>
        <v>44481</v>
      </c>
      <c r="K18" s="201">
        <f t="shared" ref="K18:K20" si="45">I18</f>
        <v>44481</v>
      </c>
      <c r="L18" s="202"/>
      <c r="M18" s="201"/>
      <c r="N18" s="213"/>
      <c r="O18" s="202"/>
      <c r="P18" s="212"/>
      <c r="Q18" s="213"/>
      <c r="R18" s="202"/>
      <c r="S18" s="207"/>
      <c r="T18" s="213">
        <f>IF(R18="CANCEL","",IF(R18=0,0,R18-$I18))</f>
        <v>0</v>
      </c>
      <c r="U18" s="204"/>
      <c r="V18" s="212">
        <f t="shared" ref="V18" si="46">U18</f>
        <v>0</v>
      </c>
      <c r="W18" s="213">
        <f t="shared" si="34"/>
        <v>0</v>
      </c>
      <c r="X18" s="202"/>
      <c r="Y18" s="201">
        <f t="shared" ref="Y18" si="47">X18</f>
        <v>0</v>
      </c>
      <c r="Z18" s="213">
        <f t="shared" si="36"/>
        <v>0</v>
      </c>
      <c r="AA18" s="204">
        <f>I18+2</f>
        <v>44483</v>
      </c>
      <c r="AB18" s="214">
        <f>AA18</f>
        <v>44483</v>
      </c>
      <c r="AC18" s="213">
        <f>IF(AA18="CANCEL","",IF(AA18=0,0,AA18-$I18))</f>
        <v>2</v>
      </c>
      <c r="AD18" s="202">
        <f>I18+3</f>
        <v>44484</v>
      </c>
      <c r="AE18" s="219">
        <f>AD18</f>
        <v>44484</v>
      </c>
      <c r="AF18" s="213">
        <f>IF(AD18="CANCEL","",IF(AD18=0,0,AD18-$I18))</f>
        <v>3</v>
      </c>
      <c r="AG18" s="205" t="s">
        <v>169</v>
      </c>
      <c r="AH18" s="210"/>
    </row>
    <row r="19" spans="1:34" s="309" customFormat="1" ht="14.25" hidden="1" customHeight="1">
      <c r="A19" s="304" t="str">
        <f t="shared" si="9"/>
        <v>SITC/HASCO</v>
      </c>
      <c r="B19" s="305" t="s">
        <v>182</v>
      </c>
      <c r="C19" s="311" t="s">
        <v>176</v>
      </c>
      <c r="D19" s="201" t="str">
        <f t="shared" si="37"/>
        <v>---</v>
      </c>
      <c r="E19" s="227">
        <f t="shared" si="1"/>
        <v>44478</v>
      </c>
      <c r="F19" s="201">
        <f t="shared" si="30"/>
        <v>44478</v>
      </c>
      <c r="G19" s="200">
        <f t="shared" si="31"/>
        <v>44479</v>
      </c>
      <c r="H19" s="201">
        <f t="shared" si="32"/>
        <v>44479</v>
      </c>
      <c r="I19" s="200">
        <f t="shared" si="19"/>
        <v>44481</v>
      </c>
      <c r="J19" s="227">
        <f t="shared" si="23"/>
        <v>44481</v>
      </c>
      <c r="K19" s="201">
        <f t="shared" si="45"/>
        <v>44481</v>
      </c>
      <c r="L19" s="202"/>
      <c r="M19" s="201"/>
      <c r="N19" s="213"/>
      <c r="O19" s="202"/>
      <c r="P19" s="212"/>
      <c r="Q19" s="213"/>
      <c r="R19" s="202"/>
      <c r="S19" s="207"/>
      <c r="T19" s="213"/>
      <c r="U19" s="204"/>
      <c r="V19" s="212"/>
      <c r="W19" s="213"/>
      <c r="X19" s="202"/>
      <c r="Y19" s="201"/>
      <c r="Z19" s="213"/>
      <c r="AA19" s="204">
        <f>I19+2</f>
        <v>44483</v>
      </c>
      <c r="AB19" s="214">
        <f>AA19</f>
        <v>44483</v>
      </c>
      <c r="AC19" s="213">
        <f>IF(AA19="CANCEL","",IF(AA19=0,0,AA19-$I19))</f>
        <v>2</v>
      </c>
      <c r="AD19" s="202">
        <f>I19+3</f>
        <v>44484</v>
      </c>
      <c r="AE19" s="219">
        <f>AD19</f>
        <v>44484</v>
      </c>
      <c r="AF19" s="213">
        <f>IF(AD19="CANCEL","",IF(AD19=0,0,AD19-$I19))</f>
        <v>3</v>
      </c>
      <c r="AG19" s="205" t="s">
        <v>164</v>
      </c>
      <c r="AH19" s="210"/>
    </row>
    <row r="20" spans="1:34" s="309" customFormat="1" ht="14.25" hidden="1" customHeight="1">
      <c r="A20" s="304" t="str">
        <f t="shared" si="9"/>
        <v>SITC/HASCO</v>
      </c>
      <c r="B20" s="305" t="s">
        <v>183</v>
      </c>
      <c r="C20" s="311" t="s">
        <v>176</v>
      </c>
      <c r="D20" s="201" t="str">
        <f t="shared" si="37"/>
        <v>---</v>
      </c>
      <c r="E20" s="227">
        <f t="shared" si="1"/>
        <v>44480</v>
      </c>
      <c r="F20" s="201">
        <f t="shared" si="30"/>
        <v>44480</v>
      </c>
      <c r="G20" s="200">
        <f t="shared" si="31"/>
        <v>44481</v>
      </c>
      <c r="H20" s="201">
        <f t="shared" si="32"/>
        <v>44481</v>
      </c>
      <c r="I20" s="200">
        <f t="shared" si="19"/>
        <v>44483</v>
      </c>
      <c r="J20" s="227">
        <f>J19+2</f>
        <v>44483</v>
      </c>
      <c r="K20" s="201">
        <f t="shared" si="45"/>
        <v>44483</v>
      </c>
      <c r="L20" s="202"/>
      <c r="M20" s="201"/>
      <c r="N20" s="213"/>
      <c r="O20" s="202"/>
      <c r="P20" s="212"/>
      <c r="Q20" s="213"/>
      <c r="R20" s="202">
        <f>I20+4</f>
        <v>44487</v>
      </c>
      <c r="S20" s="207">
        <f>R20</f>
        <v>44487</v>
      </c>
      <c r="T20" s="213">
        <f>IF(R20="CANCEL","",IF(R20=0,0,R20-$I20))</f>
        <v>4</v>
      </c>
      <c r="U20" s="204">
        <f>I20+2</f>
        <v>44485</v>
      </c>
      <c r="V20" s="212">
        <f>U20</f>
        <v>44485</v>
      </c>
      <c r="W20" s="213">
        <f>IF(U20="CANCEL","",IF(U20=0,0,U20-$I20))</f>
        <v>2</v>
      </c>
      <c r="X20" s="202">
        <f>I20+3</f>
        <v>44486</v>
      </c>
      <c r="Y20" s="201">
        <f>X20</f>
        <v>44486</v>
      </c>
      <c r="Z20" s="213">
        <f>IF(X20="CANCEL","",IF(X20=0,0,X20-$I20))</f>
        <v>3</v>
      </c>
      <c r="AA20" s="204"/>
      <c r="AB20" s="214"/>
      <c r="AC20" s="213"/>
      <c r="AD20" s="202"/>
      <c r="AE20" s="219"/>
      <c r="AF20" s="213"/>
      <c r="AG20" s="205" t="s">
        <v>164</v>
      </c>
      <c r="AH20" s="210"/>
    </row>
    <row r="21" spans="1:34" s="309" customFormat="1" ht="14.25" hidden="1" customHeight="1">
      <c r="A21" s="304" t="str">
        <f t="shared" si="9"/>
        <v>SINO/SITC</v>
      </c>
      <c r="B21" s="305" t="s">
        <v>177</v>
      </c>
      <c r="C21" s="311" t="s">
        <v>176</v>
      </c>
      <c r="D21" s="201" t="str">
        <f t="shared" si="37"/>
        <v>---</v>
      </c>
      <c r="E21" s="227">
        <f t="shared" si="1"/>
        <v>44480</v>
      </c>
      <c r="F21" s="201">
        <f t="shared" si="30"/>
        <v>44480</v>
      </c>
      <c r="G21" s="200">
        <f t="shared" si="31"/>
        <v>44481</v>
      </c>
      <c r="H21" s="201">
        <f t="shared" si="32"/>
        <v>44481</v>
      </c>
      <c r="I21" s="200">
        <f t="shared" si="19"/>
        <v>44483</v>
      </c>
      <c r="J21" s="227">
        <f>J20</f>
        <v>44483</v>
      </c>
      <c r="K21" s="201">
        <f>I21</f>
        <v>44483</v>
      </c>
      <c r="L21" s="202">
        <f>I21+3</f>
        <v>44486</v>
      </c>
      <c r="M21" s="201">
        <f t="shared" ref="M21:M25" si="48">L21</f>
        <v>44486</v>
      </c>
      <c r="N21" s="213">
        <f t="shared" ref="N21:N25" si="49">IF(L21="CANCEL","",IF(L21=0,0,L21-$I21))</f>
        <v>3</v>
      </c>
      <c r="O21" s="202">
        <f>I21+3</f>
        <v>44486</v>
      </c>
      <c r="P21" s="212">
        <f>O21</f>
        <v>44486</v>
      </c>
      <c r="Q21" s="213">
        <f t="shared" ref="Q21:Q25" si="50">IF(O21="CANCEL","",IF(O21=0,0,O21-$I21))</f>
        <v>3</v>
      </c>
      <c r="R21" s="202"/>
      <c r="S21" s="207">
        <f>R21</f>
        <v>0</v>
      </c>
      <c r="T21" s="213">
        <f>IF(R21="CANCEL","",IF(R21=0,0,R21-$I21))</f>
        <v>0</v>
      </c>
      <c r="U21" s="204"/>
      <c r="V21" s="212">
        <f>U21</f>
        <v>0</v>
      </c>
      <c r="W21" s="213">
        <f>IF(U21="CANCEL","",IF(U21=0,0,U21-$I21))</f>
        <v>0</v>
      </c>
      <c r="X21" s="202"/>
      <c r="Y21" s="201">
        <f>X21</f>
        <v>0</v>
      </c>
      <c r="Z21" s="213">
        <f>IF(X21="CANCEL","",IF(X21=0,0,X21-$I21))</f>
        <v>0</v>
      </c>
      <c r="AA21" s="204"/>
      <c r="AB21" s="214"/>
      <c r="AC21" s="213"/>
      <c r="AD21" s="202"/>
      <c r="AE21" s="219"/>
      <c r="AF21" s="213"/>
      <c r="AG21" s="205" t="s">
        <v>165</v>
      </c>
      <c r="AH21" s="210"/>
    </row>
    <row r="22" spans="1:34" s="309" customFormat="1" ht="14.25" hidden="1" customHeight="1">
      <c r="A22" s="304" t="str">
        <f t="shared" si="9"/>
        <v>SJJ/HASCO</v>
      </c>
      <c r="B22" s="305" t="s">
        <v>177</v>
      </c>
      <c r="C22" s="311">
        <f>IF(H22="CANCEL","",I22-2)</f>
        <v>44482</v>
      </c>
      <c r="D22" s="201">
        <f t="shared" ref="D22" si="51">C22</f>
        <v>44482</v>
      </c>
      <c r="E22" s="227">
        <f t="shared" si="1"/>
        <v>44481</v>
      </c>
      <c r="F22" s="201">
        <f t="shared" si="30"/>
        <v>44481</v>
      </c>
      <c r="G22" s="200">
        <f t="shared" si="31"/>
        <v>44482</v>
      </c>
      <c r="H22" s="201">
        <f t="shared" si="32"/>
        <v>44482</v>
      </c>
      <c r="I22" s="200">
        <f t="shared" si="19"/>
        <v>44484</v>
      </c>
      <c r="J22" s="227">
        <f>J21+1</f>
        <v>44484</v>
      </c>
      <c r="K22" s="201">
        <f t="shared" ref="K22" si="52">I22</f>
        <v>44484</v>
      </c>
      <c r="L22" s="202">
        <f>IF(K22="CANCEL","CANCEL",I22+3)</f>
        <v>44487</v>
      </c>
      <c r="M22" s="201">
        <f t="shared" si="48"/>
        <v>44487</v>
      </c>
      <c r="N22" s="213">
        <f t="shared" si="49"/>
        <v>3</v>
      </c>
      <c r="O22" s="202">
        <f>IF(K22="CANCEL","CANCEL",I22+3)</f>
        <v>44487</v>
      </c>
      <c r="P22" s="212">
        <f>O22</f>
        <v>44487</v>
      </c>
      <c r="Q22" s="213">
        <f t="shared" si="50"/>
        <v>3</v>
      </c>
      <c r="R22" s="202"/>
      <c r="S22" s="207"/>
      <c r="T22" s="213"/>
      <c r="U22" s="204"/>
      <c r="V22" s="212">
        <f>U22</f>
        <v>0</v>
      </c>
      <c r="W22" s="213">
        <f>IF(U22="CANCEL","",IF(U22=0,0,U22-$I22))</f>
        <v>0</v>
      </c>
      <c r="X22" s="202"/>
      <c r="Y22" s="201">
        <f>X22</f>
        <v>0</v>
      </c>
      <c r="Z22" s="213">
        <f>IF(X22="CANCEL","",IF(X22=0,0,X22-$I22))</f>
        <v>0</v>
      </c>
      <c r="AA22" s="204"/>
      <c r="AB22" s="214"/>
      <c r="AC22" s="213"/>
      <c r="AD22" s="202"/>
      <c r="AE22" s="219"/>
      <c r="AF22" s="213"/>
      <c r="AG22" s="205" t="s">
        <v>166</v>
      </c>
      <c r="AH22" s="210" t="s">
        <v>185</v>
      </c>
    </row>
    <row r="23" spans="1:34" s="309" customFormat="1" ht="14.25" hidden="1" customHeight="1">
      <c r="A23" s="304" t="str">
        <f t="shared" si="9"/>
        <v>HASCO/SITC</v>
      </c>
      <c r="B23" s="305" t="s">
        <v>177</v>
      </c>
      <c r="C23" s="311" t="s">
        <v>176</v>
      </c>
      <c r="D23" s="201" t="str">
        <f t="shared" si="37"/>
        <v>---</v>
      </c>
      <c r="E23" s="227">
        <f t="shared" si="1"/>
        <v>44481</v>
      </c>
      <c r="F23" s="201">
        <f t="shared" si="30"/>
        <v>44481</v>
      </c>
      <c r="G23" s="200">
        <f t="shared" si="31"/>
        <v>44482</v>
      </c>
      <c r="H23" s="201">
        <f t="shared" si="32"/>
        <v>44482</v>
      </c>
      <c r="I23" s="200">
        <f t="shared" si="19"/>
        <v>44484</v>
      </c>
      <c r="J23" s="227">
        <f>J22</f>
        <v>44484</v>
      </c>
      <c r="K23" s="201">
        <f>I23</f>
        <v>44484</v>
      </c>
      <c r="L23" s="202">
        <f>I23+3</f>
        <v>44487</v>
      </c>
      <c r="M23" s="201">
        <f t="shared" si="48"/>
        <v>44487</v>
      </c>
      <c r="N23" s="213">
        <f t="shared" si="49"/>
        <v>3</v>
      </c>
      <c r="O23" s="202">
        <f>I23+3</f>
        <v>44487</v>
      </c>
      <c r="P23" s="212">
        <f>O23</f>
        <v>44487</v>
      </c>
      <c r="Q23" s="213">
        <f t="shared" si="50"/>
        <v>3</v>
      </c>
      <c r="R23" s="202"/>
      <c r="S23" s="207"/>
      <c r="T23" s="213"/>
      <c r="U23" s="204"/>
      <c r="V23" s="212">
        <f>U23</f>
        <v>0</v>
      </c>
      <c r="W23" s="213">
        <f>IF(U23="CANCEL","",IF(U23=0,0,U23-$I23))</f>
        <v>0</v>
      </c>
      <c r="X23" s="202"/>
      <c r="Y23" s="201">
        <f>X23</f>
        <v>0</v>
      </c>
      <c r="Z23" s="213">
        <f>IF(X23="CANCEL","",IF(X23=0,0,X23-$I23))</f>
        <v>0</v>
      </c>
      <c r="AA23" s="204"/>
      <c r="AB23" s="214"/>
      <c r="AC23" s="213"/>
      <c r="AD23" s="202"/>
      <c r="AE23" s="219"/>
      <c r="AF23" s="213"/>
      <c r="AG23" s="205" t="s">
        <v>167</v>
      </c>
      <c r="AH23" s="210"/>
    </row>
    <row r="24" spans="1:34" s="309" customFormat="1" ht="14.25" hidden="1" customHeight="1">
      <c r="A24" s="304" t="str">
        <f t="shared" si="9"/>
        <v>COSCO/SINO</v>
      </c>
      <c r="B24" s="305" t="s">
        <v>179</v>
      </c>
      <c r="C24" s="311" t="s">
        <v>176</v>
      </c>
      <c r="D24" s="201" t="str">
        <f t="shared" si="37"/>
        <v>---</v>
      </c>
      <c r="E24" s="227">
        <f t="shared" si="1"/>
        <v>44481</v>
      </c>
      <c r="F24" s="201">
        <f t="shared" si="30"/>
        <v>44481</v>
      </c>
      <c r="G24" s="200">
        <f t="shared" si="31"/>
        <v>44482</v>
      </c>
      <c r="H24" s="201">
        <f t="shared" si="32"/>
        <v>44482</v>
      </c>
      <c r="I24" s="200">
        <f t="shared" si="19"/>
        <v>44484</v>
      </c>
      <c r="J24" s="227">
        <f t="shared" ref="J24:J29" si="53">J23</f>
        <v>44484</v>
      </c>
      <c r="K24" s="201">
        <f>I24</f>
        <v>44484</v>
      </c>
      <c r="L24" s="202">
        <f>I24+3</f>
        <v>44487</v>
      </c>
      <c r="M24" s="201">
        <f t="shared" si="48"/>
        <v>44487</v>
      </c>
      <c r="N24" s="213">
        <f t="shared" si="49"/>
        <v>3</v>
      </c>
      <c r="O24" s="202">
        <f>I24+3</f>
        <v>44487</v>
      </c>
      <c r="P24" s="212">
        <f>O24</f>
        <v>44487</v>
      </c>
      <c r="Q24" s="213">
        <f t="shared" si="50"/>
        <v>3</v>
      </c>
      <c r="R24" s="202"/>
      <c r="S24" s="207">
        <f>R24</f>
        <v>0</v>
      </c>
      <c r="T24" s="213">
        <f>IF(R24="CANCEL","",IF(R24=0,0,R24-$I24))</f>
        <v>0</v>
      </c>
      <c r="U24" s="204"/>
      <c r="V24" s="212"/>
      <c r="W24" s="213"/>
      <c r="X24" s="202"/>
      <c r="Y24" s="201"/>
      <c r="Z24" s="213"/>
      <c r="AA24" s="204"/>
      <c r="AB24" s="214"/>
      <c r="AC24" s="213"/>
      <c r="AD24" s="202"/>
      <c r="AE24" s="219"/>
      <c r="AF24" s="213"/>
      <c r="AG24" s="205" t="s">
        <v>168</v>
      </c>
      <c r="AH24" s="210"/>
    </row>
    <row r="25" spans="1:34" s="309" customFormat="1" ht="14.25" hidden="1" customHeight="1">
      <c r="A25" s="304" t="str">
        <f t="shared" si="9"/>
        <v>SINO/SITC</v>
      </c>
      <c r="B25" s="305" t="s">
        <v>179</v>
      </c>
      <c r="C25" s="311" t="s">
        <v>176</v>
      </c>
      <c r="D25" s="201" t="str">
        <f t="shared" si="24"/>
        <v>---</v>
      </c>
      <c r="E25" s="227">
        <f t="shared" si="1"/>
        <v>44481</v>
      </c>
      <c r="F25" s="201">
        <f t="shared" si="11"/>
        <v>44481</v>
      </c>
      <c r="G25" s="200">
        <f t="shared" si="25"/>
        <v>44482</v>
      </c>
      <c r="H25" s="201">
        <f t="shared" si="12"/>
        <v>44482</v>
      </c>
      <c r="I25" s="200">
        <f t="shared" si="19"/>
        <v>44484</v>
      </c>
      <c r="J25" s="227">
        <f t="shared" si="53"/>
        <v>44484</v>
      </c>
      <c r="K25" s="201">
        <f t="shared" ref="K25" si="54">I25</f>
        <v>44484</v>
      </c>
      <c r="L25" s="202"/>
      <c r="M25" s="201">
        <f t="shared" si="48"/>
        <v>0</v>
      </c>
      <c r="N25" s="213">
        <f t="shared" si="49"/>
        <v>0</v>
      </c>
      <c r="O25" s="202"/>
      <c r="P25" s="212">
        <f>O25</f>
        <v>0</v>
      </c>
      <c r="Q25" s="213">
        <f t="shared" si="50"/>
        <v>0</v>
      </c>
      <c r="R25" s="202">
        <f>I25+2</f>
        <v>44486</v>
      </c>
      <c r="S25" s="207">
        <f>R25</f>
        <v>44486</v>
      </c>
      <c r="T25" s="213">
        <f>IF(R25="CANCEL","",IF(R25=0,0,R25-$I25))</f>
        <v>2</v>
      </c>
      <c r="U25" s="204"/>
      <c r="V25" s="212"/>
      <c r="W25" s="213">
        <f t="shared" ref="W25:W29" si="55">IF(U25="CANCEL","",IF(U25=0,0,U25-$I25))</f>
        <v>0</v>
      </c>
      <c r="X25" s="202"/>
      <c r="Y25" s="201"/>
      <c r="Z25" s="213">
        <f t="shared" ref="Z25:Z29" si="56">IF(X25="CANCEL","",IF(X25=0,0,X25-$I25))</f>
        <v>0</v>
      </c>
      <c r="AA25" s="204"/>
      <c r="AB25" s="214"/>
      <c r="AC25" s="213">
        <f>IF(AA25="CANCEL","",IF(AA25=0,0,AA25-$I25))</f>
        <v>0</v>
      </c>
      <c r="AD25" s="202"/>
      <c r="AE25" s="219"/>
      <c r="AF25" s="213">
        <f>IF(AD25="CANCEL","",IF(AD25=0,0,AD25-$I25))</f>
        <v>0</v>
      </c>
      <c r="AG25" s="205" t="s">
        <v>165</v>
      </c>
      <c r="AH25" s="210"/>
    </row>
    <row r="26" spans="1:34" s="309" customFormat="1" ht="14.25" hidden="1" customHeight="1">
      <c r="A26" s="304" t="str">
        <f t="shared" si="9"/>
        <v>HASCO/SJJ</v>
      </c>
      <c r="B26" s="305" t="s">
        <v>179</v>
      </c>
      <c r="C26" s="311">
        <f>IF(H26="CANCEL","",I26-2)</f>
        <v>44482</v>
      </c>
      <c r="D26" s="201">
        <f t="shared" si="24"/>
        <v>44482</v>
      </c>
      <c r="E26" s="227">
        <f t="shared" si="1"/>
        <v>44481</v>
      </c>
      <c r="F26" s="201">
        <f t="shared" ref="F26:F44" si="57">E26</f>
        <v>44481</v>
      </c>
      <c r="G26" s="200">
        <f t="shared" ref="G26:G44" si="58">IF(K26="CANCEL","",I26-2)</f>
        <v>44482</v>
      </c>
      <c r="H26" s="201">
        <f t="shared" ref="H26:H44" si="59">G26</f>
        <v>44482</v>
      </c>
      <c r="I26" s="200">
        <f t="shared" si="19"/>
        <v>44484</v>
      </c>
      <c r="J26" s="227">
        <f t="shared" si="53"/>
        <v>44484</v>
      </c>
      <c r="K26" s="201">
        <f>I26</f>
        <v>44484</v>
      </c>
      <c r="L26" s="202"/>
      <c r="M26" s="201"/>
      <c r="N26" s="213"/>
      <c r="O26" s="202"/>
      <c r="P26" s="212"/>
      <c r="Q26" s="213"/>
      <c r="R26" s="202">
        <f>I26+3</f>
        <v>44487</v>
      </c>
      <c r="S26" s="207">
        <f>R26</f>
        <v>44487</v>
      </c>
      <c r="T26" s="213">
        <f>IF(R26="CANCEL","",IF(R26=0,0,R26-$I26))</f>
        <v>3</v>
      </c>
      <c r="U26" s="204"/>
      <c r="V26" s="212">
        <f t="shared" ref="V26:V28" si="60">U26</f>
        <v>0</v>
      </c>
      <c r="W26" s="213">
        <f t="shared" si="55"/>
        <v>0</v>
      </c>
      <c r="X26" s="202"/>
      <c r="Y26" s="201">
        <f t="shared" ref="Y26:Y28" si="61">X26</f>
        <v>0</v>
      </c>
      <c r="Z26" s="213">
        <f t="shared" si="56"/>
        <v>0</v>
      </c>
      <c r="AA26" s="204"/>
      <c r="AB26" s="214">
        <f>AA26</f>
        <v>0</v>
      </c>
      <c r="AC26" s="213">
        <f>IF(AA26="CANCEL","",IF(AA26=0,0,AA26-$I26))</f>
        <v>0</v>
      </c>
      <c r="AD26" s="202"/>
      <c r="AE26" s="219">
        <f>AD26</f>
        <v>0</v>
      </c>
      <c r="AF26" s="213">
        <f>IF(AD26="CANCEL","",IF(AD26=0,0,AD26-$I26))</f>
        <v>0</v>
      </c>
      <c r="AG26" s="205" t="s">
        <v>169</v>
      </c>
      <c r="AH26" s="210" t="s">
        <v>186</v>
      </c>
    </row>
    <row r="27" spans="1:34" s="309" customFormat="1" ht="14.25" hidden="1" customHeight="1">
      <c r="A27" s="304" t="str">
        <f t="shared" si="9"/>
        <v>HASCO</v>
      </c>
      <c r="B27" s="305" t="s">
        <v>181</v>
      </c>
      <c r="C27" s="311" t="s">
        <v>176</v>
      </c>
      <c r="D27" s="201" t="str">
        <f t="shared" ref="D27:D37" si="62">C27</f>
        <v>---</v>
      </c>
      <c r="E27" s="227">
        <f t="shared" si="1"/>
        <v>44481</v>
      </c>
      <c r="F27" s="201">
        <f t="shared" si="57"/>
        <v>44481</v>
      </c>
      <c r="G27" s="200">
        <f t="shared" si="58"/>
        <v>44482</v>
      </c>
      <c r="H27" s="201">
        <f t="shared" si="59"/>
        <v>44482</v>
      </c>
      <c r="I27" s="200">
        <f t="shared" si="19"/>
        <v>44484</v>
      </c>
      <c r="J27" s="227">
        <f>J26</f>
        <v>44484</v>
      </c>
      <c r="K27" s="201">
        <f t="shared" ref="K27:K28" si="63">I27</f>
        <v>44484</v>
      </c>
      <c r="L27" s="202"/>
      <c r="M27" s="201">
        <f>L27</f>
        <v>0</v>
      </c>
      <c r="N27" s="213">
        <f>IF(L27="CANCEL","",IF(L27=0,0,L27-$I27))</f>
        <v>0</v>
      </c>
      <c r="O27" s="202"/>
      <c r="P27" s="212">
        <f>O27</f>
        <v>0</v>
      </c>
      <c r="Q27" s="213">
        <f>IF(O27="CANCEL","",IF(O27=0,0,O27-$I27))</f>
        <v>0</v>
      </c>
      <c r="R27" s="202"/>
      <c r="S27" s="207"/>
      <c r="T27" s="213"/>
      <c r="U27" s="204">
        <f>I27+3</f>
        <v>44487</v>
      </c>
      <c r="V27" s="212">
        <f t="shared" si="60"/>
        <v>44487</v>
      </c>
      <c r="W27" s="213">
        <f t="shared" si="55"/>
        <v>3</v>
      </c>
      <c r="X27" s="202">
        <f>I27+4</f>
        <v>44488</v>
      </c>
      <c r="Y27" s="201">
        <f t="shared" si="61"/>
        <v>44488</v>
      </c>
      <c r="Z27" s="213">
        <f t="shared" si="56"/>
        <v>4</v>
      </c>
      <c r="AA27" s="204"/>
      <c r="AB27" s="214"/>
      <c r="AC27" s="213">
        <f>IF(AA27="CANCEL","",IF(AA27=0,0,AA27-$I27))</f>
        <v>0</v>
      </c>
      <c r="AD27" s="202"/>
      <c r="AE27" s="219"/>
      <c r="AF27" s="213">
        <f>IF(AD27="CANCEL","",IF(AD27=0,0,AD27-$I27))</f>
        <v>0</v>
      </c>
      <c r="AG27" s="205" t="s">
        <v>104</v>
      </c>
      <c r="AH27" s="210"/>
    </row>
    <row r="28" spans="1:34" s="309" customFormat="1" ht="14.25" hidden="1" customHeight="1">
      <c r="A28" s="304" t="str">
        <f t="shared" si="9"/>
        <v>HASCO/SITC</v>
      </c>
      <c r="B28" s="305" t="s">
        <v>181</v>
      </c>
      <c r="C28" s="311" t="s">
        <v>176</v>
      </c>
      <c r="D28" s="201" t="str">
        <f t="shared" si="62"/>
        <v>---</v>
      </c>
      <c r="E28" s="227">
        <f t="shared" si="1"/>
        <v>44481</v>
      </c>
      <c r="F28" s="201">
        <f t="shared" si="57"/>
        <v>44481</v>
      </c>
      <c r="G28" s="200">
        <f t="shared" si="58"/>
        <v>44482</v>
      </c>
      <c r="H28" s="201">
        <f t="shared" si="59"/>
        <v>44482</v>
      </c>
      <c r="I28" s="200">
        <f t="shared" si="19"/>
        <v>44484</v>
      </c>
      <c r="J28" s="227">
        <f t="shared" si="53"/>
        <v>44484</v>
      </c>
      <c r="K28" s="201">
        <f t="shared" si="63"/>
        <v>44484</v>
      </c>
      <c r="L28" s="202"/>
      <c r="M28" s="201">
        <f>L28</f>
        <v>0</v>
      </c>
      <c r="N28" s="213">
        <f>IF(L28="CANCEL","",IF(L28=0,0,L28-$I28))</f>
        <v>0</v>
      </c>
      <c r="O28" s="202"/>
      <c r="P28" s="212">
        <f>O28</f>
        <v>0</v>
      </c>
      <c r="Q28" s="213">
        <f>IF(O28="CANCEL","",IF(O28=0,0,O28-$I28))</f>
        <v>0</v>
      </c>
      <c r="R28" s="202"/>
      <c r="S28" s="207"/>
      <c r="T28" s="213">
        <f>IF(R28="CANCEL","",IF(R28=0,0,R28-$I28))</f>
        <v>0</v>
      </c>
      <c r="U28" s="204">
        <f>I28+3</f>
        <v>44487</v>
      </c>
      <c r="V28" s="212">
        <f t="shared" si="60"/>
        <v>44487</v>
      </c>
      <c r="W28" s="213">
        <f t="shared" si="55"/>
        <v>3</v>
      </c>
      <c r="X28" s="202">
        <f>I28+3</f>
        <v>44487</v>
      </c>
      <c r="Y28" s="201">
        <f t="shared" si="61"/>
        <v>44487</v>
      </c>
      <c r="Z28" s="213">
        <f t="shared" si="56"/>
        <v>3</v>
      </c>
      <c r="AA28" s="204"/>
      <c r="AB28" s="214">
        <f>AA28</f>
        <v>0</v>
      </c>
      <c r="AC28" s="213">
        <f>IF(AA28="CANCEL","",IF(AA28=0,0,AA28-$I28))</f>
        <v>0</v>
      </c>
      <c r="AD28" s="202"/>
      <c r="AE28" s="219">
        <f>AD28</f>
        <v>0</v>
      </c>
      <c r="AF28" s="213">
        <f>IF(AD28="CANCEL","",IF(AD28=0,0,AD28-$I28))</f>
        <v>0</v>
      </c>
      <c r="AG28" s="205" t="s">
        <v>167</v>
      </c>
      <c r="AH28" s="210"/>
    </row>
    <row r="29" spans="1:34" s="309" customFormat="1" ht="14.25" hidden="1" customHeight="1">
      <c r="A29" s="304" t="str">
        <f t="shared" si="9"/>
        <v>SJJ</v>
      </c>
      <c r="B29" s="305" t="s">
        <v>181</v>
      </c>
      <c r="C29" s="311">
        <f>IF(H29="CANCEL","",I29-2)</f>
        <v>44482</v>
      </c>
      <c r="D29" s="201">
        <f t="shared" ref="D29" si="64">C29</f>
        <v>44482</v>
      </c>
      <c r="E29" s="227">
        <f t="shared" si="1"/>
        <v>44481</v>
      </c>
      <c r="F29" s="201">
        <f t="shared" si="57"/>
        <v>44481</v>
      </c>
      <c r="G29" s="200">
        <f t="shared" si="58"/>
        <v>44482</v>
      </c>
      <c r="H29" s="201">
        <f t="shared" si="59"/>
        <v>44482</v>
      </c>
      <c r="I29" s="200">
        <f t="shared" si="19"/>
        <v>44484</v>
      </c>
      <c r="J29" s="227">
        <f t="shared" si="53"/>
        <v>44484</v>
      </c>
      <c r="K29" s="201">
        <f>I29</f>
        <v>44484</v>
      </c>
      <c r="L29" s="202"/>
      <c r="M29" s="201"/>
      <c r="N29" s="213"/>
      <c r="O29" s="202"/>
      <c r="P29" s="212"/>
      <c r="Q29" s="213"/>
      <c r="R29" s="202"/>
      <c r="S29" s="207"/>
      <c r="T29" s="213"/>
      <c r="U29" s="204">
        <f>I29+3</f>
        <v>44487</v>
      </c>
      <c r="V29" s="212">
        <f>U29</f>
        <v>44487</v>
      </c>
      <c r="W29" s="213">
        <f t="shared" si="55"/>
        <v>3</v>
      </c>
      <c r="X29" s="202">
        <f>I29+4</f>
        <v>44488</v>
      </c>
      <c r="Y29" s="201">
        <f>X29</f>
        <v>44488</v>
      </c>
      <c r="Z29" s="213">
        <f t="shared" si="56"/>
        <v>4</v>
      </c>
      <c r="AA29" s="204"/>
      <c r="AB29" s="214"/>
      <c r="AC29" s="213"/>
      <c r="AD29" s="202"/>
      <c r="AE29" s="219"/>
      <c r="AF29" s="213"/>
      <c r="AG29" s="205" t="s">
        <v>108</v>
      </c>
      <c r="AH29" s="210" t="s">
        <v>187</v>
      </c>
    </row>
    <row r="30" spans="1:34" s="309" customFormat="1" ht="14.25" hidden="1" customHeight="1">
      <c r="A30" s="304" t="str">
        <f t="shared" si="9"/>
        <v>COSCO/SINO</v>
      </c>
      <c r="B30" s="305" t="s">
        <v>177</v>
      </c>
      <c r="C30" s="311" t="s">
        <v>176</v>
      </c>
      <c r="D30" s="201" t="str">
        <f t="shared" si="62"/>
        <v>---</v>
      </c>
      <c r="E30" s="227">
        <f t="shared" si="1"/>
        <v>44482</v>
      </c>
      <c r="F30" s="201">
        <f t="shared" si="57"/>
        <v>44482</v>
      </c>
      <c r="G30" s="200">
        <f t="shared" si="58"/>
        <v>44483</v>
      </c>
      <c r="H30" s="201">
        <f t="shared" si="59"/>
        <v>44483</v>
      </c>
      <c r="I30" s="200">
        <f t="shared" si="19"/>
        <v>44485</v>
      </c>
      <c r="J30" s="227">
        <f>J29+1</f>
        <v>44485</v>
      </c>
      <c r="K30" s="201">
        <f t="shared" ref="K30:K39" si="65">I30</f>
        <v>44485</v>
      </c>
      <c r="L30" s="202">
        <f>I30+3</f>
        <v>44488</v>
      </c>
      <c r="M30" s="201">
        <f>L30</f>
        <v>44488</v>
      </c>
      <c r="N30" s="213">
        <f>IF(L30="CANCEL","",IF(L30=0,0,L30-$I30))</f>
        <v>3</v>
      </c>
      <c r="O30" s="202">
        <f>I30+3</f>
        <v>44488</v>
      </c>
      <c r="P30" s="212">
        <f>O30</f>
        <v>44488</v>
      </c>
      <c r="Q30" s="213">
        <f>IF(O30="CANCEL","",IF(O30=0,0,O30-$I30))</f>
        <v>3</v>
      </c>
      <c r="R30" s="202"/>
      <c r="S30" s="207">
        <f>R30</f>
        <v>0</v>
      </c>
      <c r="T30" s="213">
        <f>IF(R30="CANCEL","",IF(R30=0,0,R30-$I30))</f>
        <v>0</v>
      </c>
      <c r="U30" s="204"/>
      <c r="V30" s="212"/>
      <c r="W30" s="213"/>
      <c r="X30" s="202"/>
      <c r="Y30" s="201"/>
      <c r="Z30" s="213"/>
      <c r="AA30" s="204"/>
      <c r="AB30" s="214"/>
      <c r="AC30" s="213"/>
      <c r="AD30" s="202"/>
      <c r="AE30" s="219"/>
      <c r="AF30" s="213"/>
      <c r="AG30" s="205" t="s">
        <v>168</v>
      </c>
      <c r="AH30" s="210"/>
    </row>
    <row r="31" spans="1:34" s="309" customFormat="1" ht="14.25" hidden="1" customHeight="1">
      <c r="A31" s="304" t="str">
        <f t="shared" si="9"/>
        <v>SITC</v>
      </c>
      <c r="B31" s="305" t="s">
        <v>177</v>
      </c>
      <c r="C31" s="311" t="s">
        <v>176</v>
      </c>
      <c r="D31" s="201" t="str">
        <f t="shared" si="62"/>
        <v>---</v>
      </c>
      <c r="E31" s="227">
        <f t="shared" si="1"/>
        <v>44482</v>
      </c>
      <c r="F31" s="201">
        <f t="shared" si="57"/>
        <v>44482</v>
      </c>
      <c r="G31" s="200">
        <f t="shared" si="58"/>
        <v>44483</v>
      </c>
      <c r="H31" s="201">
        <f t="shared" si="59"/>
        <v>44483</v>
      </c>
      <c r="I31" s="200">
        <f t="shared" si="19"/>
        <v>44485</v>
      </c>
      <c r="J31" s="227">
        <f>J30</f>
        <v>44485</v>
      </c>
      <c r="K31" s="201">
        <f t="shared" si="65"/>
        <v>44485</v>
      </c>
      <c r="L31" s="202">
        <f t="shared" ref="L31" si="66">I31+3</f>
        <v>44488</v>
      </c>
      <c r="M31" s="201">
        <f t="shared" ref="M31" si="67">L31</f>
        <v>44488</v>
      </c>
      <c r="N31" s="213">
        <f>IF(L31="CANCEL","",IF(L31=0,0,L31-$I31))</f>
        <v>3</v>
      </c>
      <c r="O31" s="202">
        <f>I31+4</f>
        <v>44489</v>
      </c>
      <c r="P31" s="212">
        <f t="shared" ref="P31" si="68">O31</f>
        <v>44489</v>
      </c>
      <c r="Q31" s="213">
        <f>IF(O31="CANCEL","",IF(O31=0,0,O31-$I31))</f>
        <v>4</v>
      </c>
      <c r="R31" s="202"/>
      <c r="S31" s="207">
        <f t="shared" ref="S31" si="69">R31</f>
        <v>0</v>
      </c>
      <c r="T31" s="213">
        <f>IF(R31="CANCEL","",IF(R31=0,0,R31-$I31))</f>
        <v>0</v>
      </c>
      <c r="U31" s="204"/>
      <c r="V31" s="212"/>
      <c r="W31" s="213"/>
      <c r="X31" s="202"/>
      <c r="Y31" s="201"/>
      <c r="Z31" s="213"/>
      <c r="AA31" s="204"/>
      <c r="AB31" s="214"/>
      <c r="AC31" s="213"/>
      <c r="AD31" s="202"/>
      <c r="AE31" s="219"/>
      <c r="AF31" s="213"/>
      <c r="AG31" s="205" t="s">
        <v>107</v>
      </c>
      <c r="AH31" s="210"/>
    </row>
    <row r="32" spans="1:34" s="309" customFormat="1" ht="14.25" hidden="1" customHeight="1">
      <c r="A32" s="304" t="str">
        <f t="shared" si="9"/>
        <v>HASCO/CCL</v>
      </c>
      <c r="B32" s="305" t="s">
        <v>177</v>
      </c>
      <c r="C32" s="311" t="s">
        <v>176</v>
      </c>
      <c r="D32" s="201" t="str">
        <f t="shared" si="62"/>
        <v>---</v>
      </c>
      <c r="E32" s="227">
        <f t="shared" si="1"/>
        <v>44482</v>
      </c>
      <c r="F32" s="201">
        <f t="shared" si="57"/>
        <v>44482</v>
      </c>
      <c r="G32" s="200">
        <f t="shared" si="58"/>
        <v>44483</v>
      </c>
      <c r="H32" s="201">
        <f t="shared" si="59"/>
        <v>44483</v>
      </c>
      <c r="I32" s="200">
        <f t="shared" si="19"/>
        <v>44485</v>
      </c>
      <c r="J32" s="227">
        <f t="shared" ref="J32:J38" si="70">J31</f>
        <v>44485</v>
      </c>
      <c r="K32" s="201">
        <f t="shared" si="65"/>
        <v>44485</v>
      </c>
      <c r="L32" s="202">
        <f>I32+3</f>
        <v>44488</v>
      </c>
      <c r="M32" s="201">
        <f>L32</f>
        <v>44488</v>
      </c>
      <c r="N32" s="213">
        <f>IF(L32="CANCEL","",IF(L32=0,0,L32-$I32))</f>
        <v>3</v>
      </c>
      <c r="O32" s="202">
        <f>I32+3</f>
        <v>44488</v>
      </c>
      <c r="P32" s="212">
        <f>O32</f>
        <v>44488</v>
      </c>
      <c r="Q32" s="213">
        <f>IF(O32="CANCEL","",IF(O32=0,0,O32-$I32))</f>
        <v>3</v>
      </c>
      <c r="R32" s="202"/>
      <c r="S32" s="207"/>
      <c r="T32" s="213">
        <f>IF(R32="CANCEL","",IF(R32=0,0,R32-$I32))</f>
        <v>0</v>
      </c>
      <c r="U32" s="204"/>
      <c r="V32" s="212"/>
      <c r="W32" s="213">
        <f t="shared" ref="W32:W40" si="71">IF(U32="CANCEL","",IF(U32=0,0,U32-$I32))</f>
        <v>0</v>
      </c>
      <c r="X32" s="202"/>
      <c r="Y32" s="201"/>
      <c r="Z32" s="213">
        <f>IF(X32="CANCEL","",IF(X32=0,0,X32-$I32))</f>
        <v>0</v>
      </c>
      <c r="AA32" s="204"/>
      <c r="AB32" s="214"/>
      <c r="AC32" s="213"/>
      <c r="AD32" s="202"/>
      <c r="AE32" s="219"/>
      <c r="AF32" s="213"/>
      <c r="AG32" s="205" t="s">
        <v>152</v>
      </c>
      <c r="AH32" s="210"/>
    </row>
    <row r="33" spans="1:34" s="309" customFormat="1" ht="14.25" hidden="1" customHeight="1">
      <c r="A33" s="304" t="str">
        <f t="shared" si="9"/>
        <v>FERRY</v>
      </c>
      <c r="B33" s="305" t="s">
        <v>180</v>
      </c>
      <c r="C33" s="311">
        <f>IF(H33="CANCEL","",I33-1)</f>
        <v>44484</v>
      </c>
      <c r="D33" s="201">
        <f t="shared" ref="D33" si="72">C33</f>
        <v>44484</v>
      </c>
      <c r="E33" s="227">
        <f t="shared" si="1"/>
        <v>44482</v>
      </c>
      <c r="F33" s="201">
        <f t="shared" si="57"/>
        <v>44482</v>
      </c>
      <c r="G33" s="200">
        <f t="shared" si="58"/>
        <v>44483</v>
      </c>
      <c r="H33" s="201">
        <f t="shared" si="59"/>
        <v>44483</v>
      </c>
      <c r="I33" s="200">
        <f t="shared" si="19"/>
        <v>44485</v>
      </c>
      <c r="J33" s="227">
        <f t="shared" si="70"/>
        <v>44485</v>
      </c>
      <c r="K33" s="201">
        <f t="shared" si="65"/>
        <v>44485</v>
      </c>
      <c r="L33" s="202"/>
      <c r="M33" s="201"/>
      <c r="N33" s="213"/>
      <c r="O33" s="202"/>
      <c r="P33" s="212"/>
      <c r="Q33" s="213"/>
      <c r="R33" s="202"/>
      <c r="S33" s="207"/>
      <c r="T33" s="213"/>
      <c r="U33" s="204">
        <f>I33+2</f>
        <v>44487</v>
      </c>
      <c r="V33" s="212">
        <f>U33</f>
        <v>44487</v>
      </c>
      <c r="W33" s="213">
        <f>IF(U33="","",U33-$I33)</f>
        <v>2</v>
      </c>
      <c r="X33" s="202">
        <f>I33+2</f>
        <v>44487</v>
      </c>
      <c r="Y33" s="201">
        <f t="shared" ref="Y33" si="73">X33</f>
        <v>44487</v>
      </c>
      <c r="Z33" s="213">
        <f>IF(X33="","",X33-$I33)</f>
        <v>2</v>
      </c>
      <c r="AA33" s="204"/>
      <c r="AB33" s="214"/>
      <c r="AC33" s="213"/>
      <c r="AD33" s="202"/>
      <c r="AE33" s="219"/>
      <c r="AF33" s="213"/>
      <c r="AG33" s="205" t="s">
        <v>153</v>
      </c>
      <c r="AH33" s="210" t="str">
        <f>IF(A33="XIN JIAN ZHEN(OSAKA)","LCL:OSAKA","LCL:KOBE")</f>
        <v>LCL:KOBE</v>
      </c>
    </row>
    <row r="34" spans="1:34" s="309" customFormat="1" ht="14.25" hidden="1" customHeight="1">
      <c r="A34" s="304" t="str">
        <f t="shared" si="9"/>
        <v>HASCO/SITC</v>
      </c>
      <c r="B34" s="305" t="s">
        <v>181</v>
      </c>
      <c r="C34" s="311" t="s">
        <v>176</v>
      </c>
      <c r="D34" s="201" t="str">
        <f t="shared" si="62"/>
        <v>---</v>
      </c>
      <c r="E34" s="227">
        <f t="shared" si="1"/>
        <v>44482</v>
      </c>
      <c r="F34" s="201">
        <f t="shared" si="57"/>
        <v>44482</v>
      </c>
      <c r="G34" s="200">
        <f t="shared" si="58"/>
        <v>44483</v>
      </c>
      <c r="H34" s="201">
        <f t="shared" si="59"/>
        <v>44483</v>
      </c>
      <c r="I34" s="200">
        <f t="shared" si="19"/>
        <v>44485</v>
      </c>
      <c r="J34" s="227">
        <f>J33</f>
        <v>44485</v>
      </c>
      <c r="K34" s="201">
        <f t="shared" si="65"/>
        <v>44485</v>
      </c>
      <c r="L34" s="202"/>
      <c r="M34" s="201"/>
      <c r="N34" s="213">
        <f>IF(L34="CANCEL","",IF(L34=0,0,L34-$I34))</f>
        <v>0</v>
      </c>
      <c r="O34" s="202"/>
      <c r="P34" s="212"/>
      <c r="Q34" s="213">
        <f>IF(O34="CANCEL","",IF(O34=0,0,O34-$I34))</f>
        <v>0</v>
      </c>
      <c r="R34" s="202"/>
      <c r="S34" s="207"/>
      <c r="T34" s="213"/>
      <c r="U34" s="204">
        <f>I34+2</f>
        <v>44487</v>
      </c>
      <c r="V34" s="212">
        <f>U34</f>
        <v>44487</v>
      </c>
      <c r="W34" s="213">
        <f t="shared" si="71"/>
        <v>2</v>
      </c>
      <c r="X34" s="202">
        <f>I34+3</f>
        <v>44488</v>
      </c>
      <c r="Y34" s="201">
        <f>X34</f>
        <v>44488</v>
      </c>
      <c r="Z34" s="213">
        <f t="shared" ref="Z34:Z40" si="74">IF(X34="CANCEL","",IF(X34=0,0,X34-$I34))</f>
        <v>3</v>
      </c>
      <c r="AA34" s="204"/>
      <c r="AB34" s="214"/>
      <c r="AC34" s="213">
        <f>IF(AA34="CANCEL","",IF(AA34=0,0,AA34-$I34))</f>
        <v>0</v>
      </c>
      <c r="AD34" s="202"/>
      <c r="AE34" s="219">
        <f>AD34</f>
        <v>0</v>
      </c>
      <c r="AF34" s="213">
        <f>IF(AD34="CANCEL","",IF(AD34=0,0,AD34-$I34))</f>
        <v>0</v>
      </c>
      <c r="AG34" s="205" t="s">
        <v>167</v>
      </c>
      <c r="AH34" s="210"/>
    </row>
    <row r="35" spans="1:34" s="309" customFormat="1" ht="14.25" hidden="1" customHeight="1">
      <c r="A35" s="304" t="str">
        <f t="shared" si="9"/>
        <v>COSCO/SINO</v>
      </c>
      <c r="B35" s="305" t="s">
        <v>181</v>
      </c>
      <c r="C35" s="311" t="s">
        <v>176</v>
      </c>
      <c r="D35" s="201" t="str">
        <f t="shared" si="62"/>
        <v>---</v>
      </c>
      <c r="E35" s="227">
        <f t="shared" si="1"/>
        <v>44482</v>
      </c>
      <c r="F35" s="201">
        <f t="shared" si="57"/>
        <v>44482</v>
      </c>
      <c r="G35" s="200">
        <f t="shared" si="58"/>
        <v>44483</v>
      </c>
      <c r="H35" s="201">
        <f t="shared" si="59"/>
        <v>44483</v>
      </c>
      <c r="I35" s="200">
        <f t="shared" si="19"/>
        <v>44485</v>
      </c>
      <c r="J35" s="227">
        <f t="shared" si="70"/>
        <v>44485</v>
      </c>
      <c r="K35" s="201">
        <f t="shared" si="65"/>
        <v>44485</v>
      </c>
      <c r="L35" s="202"/>
      <c r="M35" s="201"/>
      <c r="N35" s="213">
        <f>IF(L35="CANCEL","",IF(L35=0,0,L35-$I35))</f>
        <v>0</v>
      </c>
      <c r="O35" s="202"/>
      <c r="P35" s="212"/>
      <c r="Q35" s="213">
        <f>IF(O35="CANCEL","",IF(O35=0,0,O35-$I35))</f>
        <v>0</v>
      </c>
      <c r="R35" s="202"/>
      <c r="S35" s="207"/>
      <c r="T35" s="213">
        <f t="shared" ref="T35:T40" si="75">IF(R35="CANCEL","",IF(R35=0,0,R35-$I35))</f>
        <v>0</v>
      </c>
      <c r="U35" s="204">
        <f>I35+2</f>
        <v>44487</v>
      </c>
      <c r="V35" s="212">
        <f>U35</f>
        <v>44487</v>
      </c>
      <c r="W35" s="213">
        <f t="shared" si="71"/>
        <v>2</v>
      </c>
      <c r="X35" s="202">
        <f>I35+2</f>
        <v>44487</v>
      </c>
      <c r="Y35" s="201">
        <f>X35</f>
        <v>44487</v>
      </c>
      <c r="Z35" s="213">
        <f t="shared" si="74"/>
        <v>2</v>
      </c>
      <c r="AA35" s="204"/>
      <c r="AB35" s="214"/>
      <c r="AC35" s="213"/>
      <c r="AD35" s="202"/>
      <c r="AE35" s="219"/>
      <c r="AF35" s="213"/>
      <c r="AG35" s="205" t="s">
        <v>168</v>
      </c>
      <c r="AH35" s="210"/>
    </row>
    <row r="36" spans="1:34" s="309" customFormat="1" ht="14.25" hidden="1" customHeight="1">
      <c r="A36" s="304" t="str">
        <f t="shared" si="9"/>
        <v>SJJ/HASCO</v>
      </c>
      <c r="B36" s="305" t="s">
        <v>182</v>
      </c>
      <c r="C36" s="311" t="s">
        <v>176</v>
      </c>
      <c r="D36" s="201" t="str">
        <f t="shared" si="62"/>
        <v>---</v>
      </c>
      <c r="E36" s="227">
        <f t="shared" si="1"/>
        <v>44482</v>
      </c>
      <c r="F36" s="201">
        <f t="shared" si="57"/>
        <v>44482</v>
      </c>
      <c r="G36" s="200">
        <f t="shared" si="58"/>
        <v>44483</v>
      </c>
      <c r="H36" s="201">
        <f t="shared" si="59"/>
        <v>44483</v>
      </c>
      <c r="I36" s="200">
        <f t="shared" si="19"/>
        <v>44485</v>
      </c>
      <c r="J36" s="227">
        <f t="shared" si="70"/>
        <v>44485</v>
      </c>
      <c r="K36" s="201">
        <f t="shared" si="65"/>
        <v>44485</v>
      </c>
      <c r="L36" s="202"/>
      <c r="M36" s="201"/>
      <c r="N36" s="213"/>
      <c r="O36" s="202"/>
      <c r="P36" s="212"/>
      <c r="Q36" s="213"/>
      <c r="R36" s="202"/>
      <c r="S36" s="207"/>
      <c r="T36" s="213">
        <f t="shared" si="75"/>
        <v>0</v>
      </c>
      <c r="U36" s="204"/>
      <c r="V36" s="212"/>
      <c r="W36" s="213">
        <f t="shared" si="71"/>
        <v>0</v>
      </c>
      <c r="X36" s="202"/>
      <c r="Y36" s="201"/>
      <c r="Z36" s="213">
        <f t="shared" si="74"/>
        <v>0</v>
      </c>
      <c r="AA36" s="204">
        <f>I36+2</f>
        <v>44487</v>
      </c>
      <c r="AB36" s="214">
        <f>AA36</f>
        <v>44487</v>
      </c>
      <c r="AC36" s="213">
        <f t="shared" ref="AC36:AC42" si="76">IF(AA36="CANCEL","",IF(AA36=0,0,AA36-$I36))</f>
        <v>2</v>
      </c>
      <c r="AD36" s="202">
        <f>I36+3</f>
        <v>44488</v>
      </c>
      <c r="AE36" s="219">
        <f>AD36</f>
        <v>44488</v>
      </c>
      <c r="AF36" s="213">
        <f>IF(AD36="CANCEL","",IF(AD36=0,0,AD36-$I36))</f>
        <v>3</v>
      </c>
      <c r="AG36" s="205" t="s">
        <v>166</v>
      </c>
      <c r="AH36" s="210"/>
    </row>
    <row r="37" spans="1:34" s="309" customFormat="1" ht="14.25" hidden="1" customHeight="1">
      <c r="A37" s="304" t="str">
        <f t="shared" si="9"/>
        <v>HASCO/SITC</v>
      </c>
      <c r="B37" s="305" t="s">
        <v>182</v>
      </c>
      <c r="C37" s="311" t="s">
        <v>176</v>
      </c>
      <c r="D37" s="201" t="str">
        <f t="shared" si="62"/>
        <v>---</v>
      </c>
      <c r="E37" s="227">
        <f t="shared" si="1"/>
        <v>44482</v>
      </c>
      <c r="F37" s="201">
        <f t="shared" si="57"/>
        <v>44482</v>
      </c>
      <c r="G37" s="200">
        <f t="shared" si="58"/>
        <v>44483</v>
      </c>
      <c r="H37" s="201">
        <f t="shared" si="59"/>
        <v>44483</v>
      </c>
      <c r="I37" s="200">
        <f t="shared" si="19"/>
        <v>44485</v>
      </c>
      <c r="J37" s="227">
        <f t="shared" si="70"/>
        <v>44485</v>
      </c>
      <c r="K37" s="201">
        <f t="shared" si="65"/>
        <v>44485</v>
      </c>
      <c r="L37" s="202"/>
      <c r="M37" s="201"/>
      <c r="N37" s="213"/>
      <c r="O37" s="202"/>
      <c r="P37" s="212"/>
      <c r="Q37" s="213"/>
      <c r="R37" s="202"/>
      <c r="S37" s="207"/>
      <c r="T37" s="213">
        <f t="shared" si="75"/>
        <v>0</v>
      </c>
      <c r="U37" s="204"/>
      <c r="V37" s="212"/>
      <c r="W37" s="213">
        <f t="shared" si="71"/>
        <v>0</v>
      </c>
      <c r="X37" s="202"/>
      <c r="Y37" s="201"/>
      <c r="Z37" s="213">
        <f t="shared" si="74"/>
        <v>0</v>
      </c>
      <c r="AA37" s="204">
        <f>I37+2</f>
        <v>44487</v>
      </c>
      <c r="AB37" s="214">
        <f>AA37</f>
        <v>44487</v>
      </c>
      <c r="AC37" s="213">
        <f t="shared" si="76"/>
        <v>2</v>
      </c>
      <c r="AD37" s="202">
        <f>I37+3</f>
        <v>44488</v>
      </c>
      <c r="AE37" s="219">
        <f>AD37</f>
        <v>44488</v>
      </c>
      <c r="AF37" s="213">
        <f>IF(AD37="CANCEL","",IF(AD37=0,0,AD37-$I37))</f>
        <v>3</v>
      </c>
      <c r="AG37" s="205" t="s">
        <v>167</v>
      </c>
      <c r="AH37" s="210"/>
    </row>
    <row r="38" spans="1:34" s="309" customFormat="1" ht="14.25" hidden="1" customHeight="1">
      <c r="A38" s="304" t="str">
        <f t="shared" si="9"/>
        <v>HASCO/CCL</v>
      </c>
      <c r="B38" s="305" t="s">
        <v>182</v>
      </c>
      <c r="C38" s="311" t="s">
        <v>176</v>
      </c>
      <c r="D38" s="201" t="str">
        <f t="shared" ref="D38:D45" si="77">C38</f>
        <v>---</v>
      </c>
      <c r="E38" s="227">
        <f t="shared" si="1"/>
        <v>44482</v>
      </c>
      <c r="F38" s="201">
        <f t="shared" ref="F38:F43" si="78">E38</f>
        <v>44482</v>
      </c>
      <c r="G38" s="200">
        <f t="shared" ref="G38:G43" si="79">IF(K38="CANCEL","",I38-2)</f>
        <v>44483</v>
      </c>
      <c r="H38" s="201">
        <f t="shared" ref="H38:H43" si="80">G38</f>
        <v>44483</v>
      </c>
      <c r="I38" s="200">
        <f t="shared" si="19"/>
        <v>44485</v>
      </c>
      <c r="J38" s="227">
        <f t="shared" si="70"/>
        <v>44485</v>
      </c>
      <c r="K38" s="201">
        <f t="shared" si="65"/>
        <v>44485</v>
      </c>
      <c r="L38" s="202"/>
      <c r="M38" s="201">
        <f>L38</f>
        <v>0</v>
      </c>
      <c r="N38" s="213">
        <f>IF(L38="CANCEL","",IF(L38=0,0,L38-$I38))</f>
        <v>0</v>
      </c>
      <c r="O38" s="202"/>
      <c r="P38" s="212">
        <f t="shared" ref="P38:P39" si="81">O38</f>
        <v>0</v>
      </c>
      <c r="Q38" s="213">
        <f t="shared" ref="Q38:Q43" si="82">IF(O38="CANCEL","",IF(O38=0,0,O38-$I38))</f>
        <v>0</v>
      </c>
      <c r="R38" s="202"/>
      <c r="S38" s="207">
        <f>R38</f>
        <v>0</v>
      </c>
      <c r="T38" s="213">
        <f t="shared" si="75"/>
        <v>0</v>
      </c>
      <c r="U38" s="204"/>
      <c r="V38" s="212"/>
      <c r="W38" s="213">
        <f t="shared" si="71"/>
        <v>0</v>
      </c>
      <c r="X38" s="202"/>
      <c r="Y38" s="201"/>
      <c r="Z38" s="213">
        <f t="shared" si="74"/>
        <v>0</v>
      </c>
      <c r="AA38" s="204">
        <f>I38+3</f>
        <v>44488</v>
      </c>
      <c r="AB38" s="214">
        <f>AA38</f>
        <v>44488</v>
      </c>
      <c r="AC38" s="213">
        <f t="shared" si="76"/>
        <v>3</v>
      </c>
      <c r="AD38" s="202">
        <f>I38+2</f>
        <v>44487</v>
      </c>
      <c r="AE38" s="219">
        <f>AD38</f>
        <v>44487</v>
      </c>
      <c r="AF38" s="213">
        <f>IF(AD38="CANCEL","",IF(AD38=0,0,AD38-$I38))</f>
        <v>2</v>
      </c>
      <c r="AG38" s="205" t="s">
        <v>152</v>
      </c>
      <c r="AH38" s="210"/>
    </row>
    <row r="39" spans="1:34" s="309" customFormat="1" ht="14.25" hidden="1" customHeight="1">
      <c r="A39" s="304" t="str">
        <f t="shared" si="9"/>
        <v>SINO/SITC/COSCO</v>
      </c>
      <c r="B39" s="305" t="s">
        <v>177</v>
      </c>
      <c r="C39" s="311" t="s">
        <v>176</v>
      </c>
      <c r="D39" s="201" t="str">
        <f t="shared" si="77"/>
        <v>---</v>
      </c>
      <c r="E39" s="227">
        <f t="shared" si="1"/>
        <v>44483</v>
      </c>
      <c r="F39" s="201">
        <f t="shared" si="78"/>
        <v>44483</v>
      </c>
      <c r="G39" s="200">
        <f t="shared" si="79"/>
        <v>44484</v>
      </c>
      <c r="H39" s="201">
        <f t="shared" si="80"/>
        <v>44484</v>
      </c>
      <c r="I39" s="200">
        <f t="shared" si="19"/>
        <v>44486</v>
      </c>
      <c r="J39" s="227">
        <f>J38+1</f>
        <v>44486</v>
      </c>
      <c r="K39" s="201">
        <f t="shared" si="65"/>
        <v>44486</v>
      </c>
      <c r="L39" s="202">
        <f>I39+3</f>
        <v>44489</v>
      </c>
      <c r="M39" s="201">
        <f>L39</f>
        <v>44489</v>
      </c>
      <c r="N39" s="213">
        <f>IF(L39="CANCEL","",IF(L39=0,0,L39-$I39))</f>
        <v>3</v>
      </c>
      <c r="O39" s="202">
        <f>I39+3</f>
        <v>44489</v>
      </c>
      <c r="P39" s="212">
        <f t="shared" si="81"/>
        <v>44489</v>
      </c>
      <c r="Q39" s="213">
        <f t="shared" si="82"/>
        <v>3</v>
      </c>
      <c r="R39" s="202"/>
      <c r="S39" s="207"/>
      <c r="T39" s="213">
        <f t="shared" si="75"/>
        <v>0</v>
      </c>
      <c r="U39" s="204"/>
      <c r="V39" s="212">
        <f>U39</f>
        <v>0</v>
      </c>
      <c r="W39" s="213">
        <f t="shared" si="71"/>
        <v>0</v>
      </c>
      <c r="X39" s="202"/>
      <c r="Y39" s="201">
        <f>X39</f>
        <v>0</v>
      </c>
      <c r="Z39" s="213">
        <f t="shared" si="74"/>
        <v>0</v>
      </c>
      <c r="AA39" s="204"/>
      <c r="AB39" s="214"/>
      <c r="AC39" s="213">
        <f t="shared" si="76"/>
        <v>0</v>
      </c>
      <c r="AD39" s="202"/>
      <c r="AE39" s="219"/>
      <c r="AF39" s="213">
        <f>IF(AD39="CANCEL","",IF(AD39=0,0,AD39-$I39))</f>
        <v>0</v>
      </c>
      <c r="AG39" s="205" t="s">
        <v>174</v>
      </c>
      <c r="AH39" s="210"/>
    </row>
    <row r="40" spans="1:34" s="309" customFormat="1" ht="14.25" hidden="1" customHeight="1">
      <c r="A40" s="304" t="str">
        <f t="shared" si="9"/>
        <v>HASCO/SJJ</v>
      </c>
      <c r="B40" s="305" t="s">
        <v>177</v>
      </c>
      <c r="C40" s="311" t="s">
        <v>176</v>
      </c>
      <c r="D40" s="201" t="str">
        <f t="shared" si="77"/>
        <v>---</v>
      </c>
      <c r="E40" s="227">
        <f t="shared" si="1"/>
        <v>44483</v>
      </c>
      <c r="F40" s="201">
        <f t="shared" si="78"/>
        <v>44483</v>
      </c>
      <c r="G40" s="200">
        <f t="shared" si="79"/>
        <v>44484</v>
      </c>
      <c r="H40" s="201">
        <f t="shared" si="80"/>
        <v>44484</v>
      </c>
      <c r="I40" s="200">
        <f t="shared" si="19"/>
        <v>44486</v>
      </c>
      <c r="J40" s="227">
        <f>J39</f>
        <v>44486</v>
      </c>
      <c r="K40" s="201">
        <f>I40</f>
        <v>44486</v>
      </c>
      <c r="L40" s="202">
        <f>I40+3</f>
        <v>44489</v>
      </c>
      <c r="M40" s="201">
        <f>L40</f>
        <v>44489</v>
      </c>
      <c r="N40" s="213">
        <f>IF(L40="CANCEL","",IF(L40=0,0,L40-$I40))</f>
        <v>3</v>
      </c>
      <c r="O40" s="202">
        <f>I40+3</f>
        <v>44489</v>
      </c>
      <c r="P40" s="212">
        <f>O40</f>
        <v>44489</v>
      </c>
      <c r="Q40" s="213">
        <f t="shared" si="82"/>
        <v>3</v>
      </c>
      <c r="R40" s="202"/>
      <c r="S40" s="207"/>
      <c r="T40" s="213">
        <f t="shared" si="75"/>
        <v>0</v>
      </c>
      <c r="U40" s="204"/>
      <c r="V40" s="212">
        <f>U40</f>
        <v>0</v>
      </c>
      <c r="W40" s="213">
        <f t="shared" si="71"/>
        <v>0</v>
      </c>
      <c r="X40" s="202"/>
      <c r="Y40" s="201">
        <f t="shared" ref="Y40" si="83">X40</f>
        <v>0</v>
      </c>
      <c r="Z40" s="213">
        <f t="shared" si="74"/>
        <v>0</v>
      </c>
      <c r="AA40" s="204"/>
      <c r="AB40" s="214"/>
      <c r="AC40" s="213">
        <f t="shared" si="76"/>
        <v>0</v>
      </c>
      <c r="AD40" s="202"/>
      <c r="AE40" s="219"/>
      <c r="AF40" s="213"/>
      <c r="AG40" s="205" t="s">
        <v>169</v>
      </c>
      <c r="AH40" s="210"/>
    </row>
    <row r="41" spans="1:34" s="309" customFormat="1" ht="14.25" hidden="1" customHeight="1">
      <c r="A41" s="304" t="str">
        <f t="shared" si="9"/>
        <v>CCL</v>
      </c>
      <c r="B41" s="305" t="s">
        <v>177</v>
      </c>
      <c r="C41" s="311" t="s">
        <v>176</v>
      </c>
      <c r="D41" s="201" t="str">
        <f t="shared" si="77"/>
        <v>---</v>
      </c>
      <c r="E41" s="227">
        <f t="shared" si="1"/>
        <v>44483</v>
      </c>
      <c r="F41" s="201">
        <f t="shared" si="78"/>
        <v>44483</v>
      </c>
      <c r="G41" s="200">
        <f t="shared" si="79"/>
        <v>44484</v>
      </c>
      <c r="H41" s="201">
        <f t="shared" si="80"/>
        <v>44484</v>
      </c>
      <c r="I41" s="200">
        <f t="shared" si="19"/>
        <v>44486</v>
      </c>
      <c r="J41" s="227">
        <f t="shared" ref="J41:J47" si="84">J40</f>
        <v>44486</v>
      </c>
      <c r="K41" s="201">
        <f t="shared" ref="K41:K42" si="85">I41</f>
        <v>44486</v>
      </c>
      <c r="L41" s="202">
        <f>I41+4</f>
        <v>44490</v>
      </c>
      <c r="M41" s="201">
        <f>L41</f>
        <v>44490</v>
      </c>
      <c r="N41" s="213">
        <f>IF(L41="CANCEL","",IF(L41=0,0,L41-$I41))</f>
        <v>4</v>
      </c>
      <c r="O41" s="202">
        <f>I41+3</f>
        <v>44489</v>
      </c>
      <c r="P41" s="212">
        <f>O41</f>
        <v>44489</v>
      </c>
      <c r="Q41" s="213">
        <f t="shared" si="82"/>
        <v>3</v>
      </c>
      <c r="R41" s="202"/>
      <c r="S41" s="207"/>
      <c r="T41" s="213"/>
      <c r="U41" s="204"/>
      <c r="V41" s="212"/>
      <c r="W41" s="213"/>
      <c r="X41" s="202"/>
      <c r="Y41" s="201">
        <f>X41</f>
        <v>0</v>
      </c>
      <c r="Z41" s="213"/>
      <c r="AA41" s="204"/>
      <c r="AB41" s="214"/>
      <c r="AC41" s="213">
        <f t="shared" si="76"/>
        <v>0</v>
      </c>
      <c r="AD41" s="202"/>
      <c r="AE41" s="219"/>
      <c r="AF41" s="213"/>
      <c r="AG41" s="205" t="s">
        <v>105</v>
      </c>
      <c r="AH41" s="210"/>
    </row>
    <row r="42" spans="1:34" s="309" customFormat="1" ht="14.25" hidden="1" customHeight="1">
      <c r="A42" s="304" t="str">
        <f t="shared" si="9"/>
        <v>HASCO/SITC</v>
      </c>
      <c r="B42" s="305" t="s">
        <v>178</v>
      </c>
      <c r="C42" s="311" t="s">
        <v>176</v>
      </c>
      <c r="D42" s="201" t="str">
        <f t="shared" si="77"/>
        <v>---</v>
      </c>
      <c r="E42" s="227">
        <f t="shared" si="1"/>
        <v>44483</v>
      </c>
      <c r="F42" s="201">
        <f t="shared" si="78"/>
        <v>44483</v>
      </c>
      <c r="G42" s="200">
        <f t="shared" si="79"/>
        <v>44484</v>
      </c>
      <c r="H42" s="201">
        <f t="shared" si="80"/>
        <v>44484</v>
      </c>
      <c r="I42" s="200">
        <f t="shared" si="19"/>
        <v>44486</v>
      </c>
      <c r="J42" s="227">
        <f t="shared" si="84"/>
        <v>44486</v>
      </c>
      <c r="K42" s="201">
        <f t="shared" si="85"/>
        <v>44486</v>
      </c>
      <c r="L42" s="202">
        <f>I42+4</f>
        <v>44490</v>
      </c>
      <c r="M42" s="201">
        <f>L42</f>
        <v>44490</v>
      </c>
      <c r="N42" s="213">
        <f>IF(L42="CANCEL","",IF(L42=0,0,L42-$I42))</f>
        <v>4</v>
      </c>
      <c r="O42" s="202">
        <f>I42+3</f>
        <v>44489</v>
      </c>
      <c r="P42" s="212">
        <f>O42</f>
        <v>44489</v>
      </c>
      <c r="Q42" s="213">
        <f t="shared" si="82"/>
        <v>3</v>
      </c>
      <c r="R42" s="202">
        <f>I42+5</f>
        <v>44491</v>
      </c>
      <c r="S42" s="207">
        <f>R42</f>
        <v>44491</v>
      </c>
      <c r="T42" s="213">
        <f>IF(R42="CANCEL","",IF(R42=0,0,R42-$I42))</f>
        <v>5</v>
      </c>
      <c r="U42" s="204"/>
      <c r="V42" s="212"/>
      <c r="W42" s="213"/>
      <c r="X42" s="202"/>
      <c r="Y42" s="201"/>
      <c r="Z42" s="213"/>
      <c r="AA42" s="204"/>
      <c r="AB42" s="214"/>
      <c r="AC42" s="213">
        <f t="shared" si="76"/>
        <v>0</v>
      </c>
      <c r="AD42" s="202"/>
      <c r="AE42" s="219"/>
      <c r="AF42" s="213"/>
      <c r="AG42" s="205" t="s">
        <v>167</v>
      </c>
      <c r="AH42" s="210"/>
    </row>
    <row r="43" spans="1:34" s="309" customFormat="1" ht="14.25" hidden="1" customHeight="1">
      <c r="A43" s="304" t="str">
        <f t="shared" si="9"/>
        <v>COSCO/SINO/HASCO</v>
      </c>
      <c r="B43" s="305" t="s">
        <v>179</v>
      </c>
      <c r="C43" s="311" t="s">
        <v>176</v>
      </c>
      <c r="D43" s="201" t="str">
        <f t="shared" si="77"/>
        <v>---</v>
      </c>
      <c r="E43" s="227">
        <f t="shared" si="1"/>
        <v>44483</v>
      </c>
      <c r="F43" s="201">
        <f t="shared" si="78"/>
        <v>44483</v>
      </c>
      <c r="G43" s="200">
        <f t="shared" si="79"/>
        <v>44484</v>
      </c>
      <c r="H43" s="201">
        <f t="shared" si="80"/>
        <v>44484</v>
      </c>
      <c r="I43" s="200">
        <f t="shared" si="19"/>
        <v>44486</v>
      </c>
      <c r="J43" s="227">
        <f t="shared" si="84"/>
        <v>44486</v>
      </c>
      <c r="K43" s="201">
        <f>I43</f>
        <v>44486</v>
      </c>
      <c r="L43" s="202"/>
      <c r="M43" s="201"/>
      <c r="N43" s="213"/>
      <c r="O43" s="202"/>
      <c r="P43" s="212">
        <f t="shared" ref="P43" si="86">O43</f>
        <v>0</v>
      </c>
      <c r="Q43" s="213">
        <f t="shared" si="82"/>
        <v>0</v>
      </c>
      <c r="R43" s="202">
        <f>I43+2</f>
        <v>44488</v>
      </c>
      <c r="S43" s="207">
        <f>R43</f>
        <v>44488</v>
      </c>
      <c r="T43" s="213">
        <f>IF(R43="CANCEL","",IF(R43=0,0,R43-$I43))</f>
        <v>2</v>
      </c>
      <c r="U43" s="204"/>
      <c r="V43" s="212"/>
      <c r="W43" s="213"/>
      <c r="X43" s="202"/>
      <c r="Y43" s="201">
        <f t="shared" ref="Y43:Y44" si="87">X43</f>
        <v>0</v>
      </c>
      <c r="Z43" s="213">
        <f t="shared" ref="Z43:Z47" si="88">IF(X43="CANCEL","",IF(X43=0,0,X43-$I43))</f>
        <v>0</v>
      </c>
      <c r="AA43" s="204"/>
      <c r="AB43" s="214"/>
      <c r="AC43" s="213"/>
      <c r="AD43" s="202"/>
      <c r="AE43" s="219"/>
      <c r="AF43" s="213"/>
      <c r="AG43" s="205" t="s">
        <v>175</v>
      </c>
      <c r="AH43" s="210"/>
    </row>
    <row r="44" spans="1:34" s="309" customFormat="1" ht="14.25" hidden="1" customHeight="1">
      <c r="A44" s="304" t="str">
        <f t="shared" si="9"/>
        <v>HASCO/SJJ</v>
      </c>
      <c r="B44" s="305" t="s">
        <v>179</v>
      </c>
      <c r="C44" s="311">
        <f>IF(H44="CANCEL","",I44-2)</f>
        <v>44484</v>
      </c>
      <c r="D44" s="201">
        <f t="shared" si="77"/>
        <v>44484</v>
      </c>
      <c r="E44" s="227">
        <f t="shared" si="1"/>
        <v>44483</v>
      </c>
      <c r="F44" s="201">
        <f t="shared" si="57"/>
        <v>44483</v>
      </c>
      <c r="G44" s="200">
        <f t="shared" si="58"/>
        <v>44484</v>
      </c>
      <c r="H44" s="201">
        <f t="shared" si="59"/>
        <v>44484</v>
      </c>
      <c r="I44" s="200">
        <f t="shared" si="19"/>
        <v>44486</v>
      </c>
      <c r="J44" s="227">
        <f t="shared" si="84"/>
        <v>44486</v>
      </c>
      <c r="K44" s="201">
        <f t="shared" ref="K44:K47" si="89">I44</f>
        <v>44486</v>
      </c>
      <c r="L44" s="202"/>
      <c r="M44" s="201"/>
      <c r="N44" s="213"/>
      <c r="O44" s="202"/>
      <c r="P44" s="212"/>
      <c r="Q44" s="213"/>
      <c r="R44" s="202">
        <f>I44+3</f>
        <v>44489</v>
      </c>
      <c r="S44" s="207">
        <f>R44</f>
        <v>44489</v>
      </c>
      <c r="T44" s="213">
        <f>IF(R44="CANCEL","",IF(R44=0,0,R44-$I44))</f>
        <v>3</v>
      </c>
      <c r="U44" s="204"/>
      <c r="V44" s="212">
        <f t="shared" ref="V44" si="90">U44</f>
        <v>0</v>
      </c>
      <c r="W44" s="213">
        <f t="shared" ref="W44:W47" si="91">IF(U44="CANCEL","",IF(U44=0,0,U44-$I44))</f>
        <v>0</v>
      </c>
      <c r="X44" s="202"/>
      <c r="Y44" s="201">
        <f t="shared" si="87"/>
        <v>0</v>
      </c>
      <c r="Z44" s="213">
        <f t="shared" si="88"/>
        <v>0</v>
      </c>
      <c r="AA44" s="204"/>
      <c r="AB44" s="214"/>
      <c r="AC44" s="213"/>
      <c r="AD44" s="202"/>
      <c r="AE44" s="219"/>
      <c r="AF44" s="213"/>
      <c r="AG44" s="205" t="s">
        <v>169</v>
      </c>
      <c r="AH44" s="210" t="s">
        <v>187</v>
      </c>
    </row>
    <row r="45" spans="1:34" s="309" customFormat="1" ht="14.25" hidden="1" customHeight="1">
      <c r="A45" s="304" t="str">
        <f t="shared" si="9"/>
        <v>SJJ</v>
      </c>
      <c r="B45" s="305" t="s">
        <v>181</v>
      </c>
      <c r="C45" s="311">
        <f>IF(H45="CANCEL","",I45-2)</f>
        <v>44484</v>
      </c>
      <c r="D45" s="201">
        <f t="shared" si="77"/>
        <v>44484</v>
      </c>
      <c r="E45" s="227">
        <f t="shared" si="1"/>
        <v>44483</v>
      </c>
      <c r="F45" s="201">
        <f t="shared" si="11"/>
        <v>44483</v>
      </c>
      <c r="G45" s="200">
        <f t="shared" si="25"/>
        <v>44484</v>
      </c>
      <c r="H45" s="201">
        <f t="shared" si="12"/>
        <v>44484</v>
      </c>
      <c r="I45" s="200">
        <f t="shared" si="19"/>
        <v>44486</v>
      </c>
      <c r="J45" s="227">
        <f>J44</f>
        <v>44486</v>
      </c>
      <c r="K45" s="201">
        <f t="shared" si="89"/>
        <v>44486</v>
      </c>
      <c r="L45" s="202"/>
      <c r="M45" s="201"/>
      <c r="N45" s="213"/>
      <c r="O45" s="202"/>
      <c r="P45" s="212"/>
      <c r="Q45" s="213"/>
      <c r="R45" s="202"/>
      <c r="S45" s="207"/>
      <c r="T45" s="213"/>
      <c r="U45" s="204">
        <f>I45+2</f>
        <v>44488</v>
      </c>
      <c r="V45" s="212">
        <f>U45</f>
        <v>44488</v>
      </c>
      <c r="W45" s="213">
        <f t="shared" si="91"/>
        <v>2</v>
      </c>
      <c r="X45" s="202">
        <f>I45+3</f>
        <v>44489</v>
      </c>
      <c r="Y45" s="201">
        <f>X45</f>
        <v>44489</v>
      </c>
      <c r="Z45" s="213">
        <f t="shared" si="88"/>
        <v>3</v>
      </c>
      <c r="AA45" s="204"/>
      <c r="AB45" s="214"/>
      <c r="AC45" s="213"/>
      <c r="AD45" s="202"/>
      <c r="AE45" s="219"/>
      <c r="AF45" s="213"/>
      <c r="AG45" s="205" t="s">
        <v>108</v>
      </c>
      <c r="AH45" s="210" t="s">
        <v>187</v>
      </c>
    </row>
    <row r="46" spans="1:34" s="309" customFormat="1" ht="14.25" hidden="1" customHeight="1">
      <c r="A46" s="304" t="str">
        <f t="shared" si="9"/>
        <v>HASCO/SITC</v>
      </c>
      <c r="B46" s="305" t="s">
        <v>181</v>
      </c>
      <c r="C46" s="311" t="s">
        <v>176</v>
      </c>
      <c r="D46" s="201" t="str">
        <f t="shared" si="24"/>
        <v>---</v>
      </c>
      <c r="E46" s="227">
        <f t="shared" si="1"/>
        <v>44483</v>
      </c>
      <c r="F46" s="201">
        <f t="shared" si="11"/>
        <v>44483</v>
      </c>
      <c r="G46" s="200">
        <f t="shared" si="25"/>
        <v>44484</v>
      </c>
      <c r="H46" s="201">
        <f t="shared" si="12"/>
        <v>44484</v>
      </c>
      <c r="I46" s="200">
        <f t="shared" si="19"/>
        <v>44486</v>
      </c>
      <c r="J46" s="227">
        <f>J45</f>
        <v>44486</v>
      </c>
      <c r="K46" s="201">
        <f t="shared" si="89"/>
        <v>44486</v>
      </c>
      <c r="L46" s="202"/>
      <c r="M46" s="201"/>
      <c r="N46" s="213"/>
      <c r="O46" s="202"/>
      <c r="P46" s="212"/>
      <c r="Q46" s="213"/>
      <c r="R46" s="202"/>
      <c r="S46" s="207"/>
      <c r="T46" s="213"/>
      <c r="U46" s="204">
        <f>I46+3</f>
        <v>44489</v>
      </c>
      <c r="V46" s="212">
        <f>U46</f>
        <v>44489</v>
      </c>
      <c r="W46" s="213">
        <f t="shared" si="91"/>
        <v>3</v>
      </c>
      <c r="X46" s="202">
        <f>I46+3</f>
        <v>44489</v>
      </c>
      <c r="Y46" s="201">
        <f>X46</f>
        <v>44489</v>
      </c>
      <c r="Z46" s="213">
        <f t="shared" si="88"/>
        <v>3</v>
      </c>
      <c r="AA46" s="204"/>
      <c r="AB46" s="214"/>
      <c r="AC46" s="213"/>
      <c r="AD46" s="202"/>
      <c r="AE46" s="219"/>
      <c r="AF46" s="213"/>
      <c r="AG46" s="205" t="s">
        <v>167</v>
      </c>
      <c r="AH46" s="210"/>
    </row>
    <row r="47" spans="1:34" s="309" customFormat="1" ht="14.25" hidden="1" customHeight="1">
      <c r="A47" s="364" t="str">
        <f t="shared" si="9"/>
        <v>HASCO/CCL</v>
      </c>
      <c r="B47" s="307" t="s">
        <v>181</v>
      </c>
      <c r="C47" s="313" t="s">
        <v>176</v>
      </c>
      <c r="D47" s="236" t="str">
        <f t="shared" ref="D47" si="92">C47</f>
        <v>---</v>
      </c>
      <c r="E47" s="238">
        <f t="shared" si="1"/>
        <v>44483</v>
      </c>
      <c r="F47" s="236">
        <f t="shared" ref="F47" si="93">E47</f>
        <v>44483</v>
      </c>
      <c r="G47" s="237">
        <f t="shared" ref="G47" si="94">IF(K47="CANCEL","",I47-2)</f>
        <v>44484</v>
      </c>
      <c r="H47" s="236">
        <f t="shared" ref="H47" si="95">G47</f>
        <v>44484</v>
      </c>
      <c r="I47" s="237">
        <f>J47</f>
        <v>44486</v>
      </c>
      <c r="J47" s="238">
        <f t="shared" si="84"/>
        <v>44486</v>
      </c>
      <c r="K47" s="236">
        <f t="shared" si="89"/>
        <v>44486</v>
      </c>
      <c r="L47" s="239"/>
      <c r="M47" s="236">
        <f t="shared" ref="M47" si="96">L47</f>
        <v>0</v>
      </c>
      <c r="N47" s="240">
        <f t="shared" ref="N47" si="97">IF(L47="CANCEL","",IF(L47=0,0,L47-$I47))</f>
        <v>0</v>
      </c>
      <c r="O47" s="239"/>
      <c r="P47" s="241">
        <f t="shared" ref="P47" si="98">O47</f>
        <v>0</v>
      </c>
      <c r="Q47" s="240">
        <f t="shared" ref="Q47" si="99">IF(O47="CANCEL","",IF(O47=0,0,O47-$I47))</f>
        <v>0</v>
      </c>
      <c r="R47" s="239"/>
      <c r="S47" s="242">
        <f>R47</f>
        <v>0</v>
      </c>
      <c r="T47" s="240">
        <f>IF(R47="CANCEL","",IF(R47=0,0,R47-$I47))</f>
        <v>0</v>
      </c>
      <c r="U47" s="243">
        <f>I47+2</f>
        <v>44488</v>
      </c>
      <c r="V47" s="241">
        <f>U47</f>
        <v>44488</v>
      </c>
      <c r="W47" s="240">
        <f t="shared" si="91"/>
        <v>2</v>
      </c>
      <c r="X47" s="239">
        <f>I47+2</f>
        <v>44488</v>
      </c>
      <c r="Y47" s="236">
        <f>X47</f>
        <v>44488</v>
      </c>
      <c r="Z47" s="240">
        <f t="shared" si="88"/>
        <v>2</v>
      </c>
      <c r="AA47" s="243"/>
      <c r="AB47" s="244">
        <f>AA47</f>
        <v>0</v>
      </c>
      <c r="AC47" s="240">
        <f>IF(AA47="CANCEL","",IF(AA47=0,0,AA47-$I47))</f>
        <v>0</v>
      </c>
      <c r="AD47" s="239"/>
      <c r="AE47" s="245">
        <f>AD47</f>
        <v>0</v>
      </c>
      <c r="AF47" s="240">
        <f>IF(AD47="CANCEL","",IF(AD47=0,0,AD47-$I47))</f>
        <v>0</v>
      </c>
      <c r="AG47" s="246" t="s">
        <v>152</v>
      </c>
      <c r="AH47" s="247"/>
    </row>
    <row r="48" spans="1:34" s="309" customFormat="1" ht="14.25" customHeight="1">
      <c r="A48" s="262" t="s">
        <v>194</v>
      </c>
      <c r="B48" s="461" t="s">
        <v>292</v>
      </c>
      <c r="C48" s="229">
        <f>IF(H48="CANCEL","",I48-2)</f>
        <v>44478</v>
      </c>
      <c r="D48" s="166">
        <f t="shared" ref="D48:D53" si="100">C48</f>
        <v>44478</v>
      </c>
      <c r="E48" s="230">
        <f t="shared" si="1"/>
        <v>44477</v>
      </c>
      <c r="F48" s="166">
        <f t="shared" ref="F48:F65" si="101">E48</f>
        <v>44477</v>
      </c>
      <c r="G48" s="175">
        <f t="shared" ref="G48:G49" si="102">IF(K48="CANCEL","",I48-2)</f>
        <v>44478</v>
      </c>
      <c r="H48" s="166">
        <f t="shared" ref="H48:H65" si="103">G48</f>
        <v>44478</v>
      </c>
      <c r="I48" s="175">
        <f t="shared" ref="I48:I88" si="104">J48</f>
        <v>44480</v>
      </c>
      <c r="J48" s="230">
        <f t="shared" ref="J48:J88" si="105">$J7</f>
        <v>44480</v>
      </c>
      <c r="K48" s="166">
        <f t="shared" ref="K48:K54" si="106">I48</f>
        <v>44480</v>
      </c>
      <c r="L48" s="157">
        <f>IF(ISBLANK(L$7),"",L$7)</f>
        <v>44483</v>
      </c>
      <c r="M48" s="166">
        <f t="shared" ref="M48:M88" si="107">L48</f>
        <v>44483</v>
      </c>
      <c r="N48" s="215">
        <f>IF(L$7=0,"",L48-$I48)</f>
        <v>3</v>
      </c>
      <c r="O48" s="157">
        <f>IF(ISBLANK(O$7),"",O$7)</f>
        <v>44483</v>
      </c>
      <c r="P48" s="166">
        <f t="shared" ref="P48:P88" si="108">O48</f>
        <v>44483</v>
      </c>
      <c r="Q48" s="215">
        <f>IF(O$7=0,"",O48-$I48)</f>
        <v>3</v>
      </c>
      <c r="R48" s="157" t="str">
        <f t="shared" ref="R48" si="109">IF(ISBLANK(R$7),"",R$7)</f>
        <v/>
      </c>
      <c r="S48" s="166" t="str">
        <f t="shared" ref="S48:S88" si="110">R48</f>
        <v/>
      </c>
      <c r="T48" s="215" t="str">
        <f t="shared" ref="T48" si="111">IF(R$7=0,"",R48-$I48)</f>
        <v/>
      </c>
      <c r="U48" s="208" t="str">
        <f t="shared" ref="U48" si="112">IF(ISBLANK(U$7),"",U$7)</f>
        <v/>
      </c>
      <c r="V48" s="218" t="str">
        <f t="shared" ref="V48:V88" si="113">U48</f>
        <v/>
      </c>
      <c r="W48" s="215" t="str">
        <f t="shared" ref="W48" si="114">IF(U$7=0,"",U48-$I48)</f>
        <v/>
      </c>
      <c r="X48" s="157" t="str">
        <f t="shared" ref="X48" si="115">IF(ISBLANK(X$7),"",X$7)</f>
        <v/>
      </c>
      <c r="Y48" s="166" t="str">
        <f t="shared" ref="Y48:Y88" si="116">X48</f>
        <v/>
      </c>
      <c r="Z48" s="215" t="str">
        <f t="shared" ref="Z48" si="117">IF(X$7=0,"",X48-$I48)</f>
        <v/>
      </c>
      <c r="AA48" s="208" t="str">
        <f t="shared" ref="AA48" si="118">IF(ISBLANK(AA$7),"",AA$7)</f>
        <v/>
      </c>
      <c r="AB48" s="231" t="str">
        <f t="shared" ref="AB48:AB88" si="119">AA48</f>
        <v/>
      </c>
      <c r="AC48" s="215" t="str">
        <f t="shared" ref="AC48" si="120">IF(AA$7=0,"",AA48-$I48)</f>
        <v/>
      </c>
      <c r="AD48" s="157" t="str">
        <f t="shared" ref="AD48" si="121">IF(ISBLANK(AD$7),"",AD$7)</f>
        <v/>
      </c>
      <c r="AE48" s="232" t="str">
        <f t="shared" ref="AE48:AE88" si="122">AD48</f>
        <v/>
      </c>
      <c r="AF48" s="215" t="str">
        <f t="shared" ref="AF48" si="123">IF(AD$7=0,"",AD48-$I48)</f>
        <v/>
      </c>
      <c r="AG48" s="233" t="str">
        <f t="shared" ref="AG48:AG88" si="124">$AG7</f>
        <v>SJJ/HASCO</v>
      </c>
      <c r="AH48" s="234" t="str">
        <f>$AH7</f>
        <v>LCL:TOKYO</v>
      </c>
    </row>
    <row r="49" spans="1:34" ht="14.25" customHeight="1">
      <c r="A49" s="258" t="s">
        <v>201</v>
      </c>
      <c r="B49" s="216" t="s">
        <v>303</v>
      </c>
      <c r="C49" s="217">
        <f>IF(H49="CANCEL","",I49-2)</f>
        <v>44479</v>
      </c>
      <c r="D49" s="201">
        <f t="shared" ref="D49" si="125">C49</f>
        <v>44479</v>
      </c>
      <c r="E49" s="227">
        <f t="shared" si="1"/>
        <v>44478</v>
      </c>
      <c r="F49" s="201">
        <f t="shared" si="101"/>
        <v>44478</v>
      </c>
      <c r="G49" s="200">
        <f t="shared" si="102"/>
        <v>44479</v>
      </c>
      <c r="H49" s="201">
        <f t="shared" si="103"/>
        <v>44479</v>
      </c>
      <c r="I49" s="200">
        <f t="shared" si="104"/>
        <v>44481</v>
      </c>
      <c r="J49" s="227">
        <f t="shared" si="105"/>
        <v>44481</v>
      </c>
      <c r="K49" s="201">
        <f t="shared" si="106"/>
        <v>44481</v>
      </c>
      <c r="L49" s="200">
        <f>IF(ISBLANK(L$8),"",L$8)</f>
        <v>44483</v>
      </c>
      <c r="M49" s="201">
        <f t="shared" si="107"/>
        <v>44483</v>
      </c>
      <c r="N49" s="264">
        <f>IF(L$8=0,"",L49-$I49)</f>
        <v>2</v>
      </c>
      <c r="O49" s="200">
        <f>IF(ISBLANK(O$8),"",O$8)</f>
        <v>44484</v>
      </c>
      <c r="P49" s="201">
        <f t="shared" si="108"/>
        <v>44484</v>
      </c>
      <c r="Q49" s="264">
        <f>IF(O$8=0,"",O49-$I49)</f>
        <v>3</v>
      </c>
      <c r="R49" s="200" t="str">
        <f t="shared" ref="R49" si="126">IF(ISBLANK(R$8),"",R$8)</f>
        <v/>
      </c>
      <c r="S49" s="201" t="str">
        <f t="shared" si="110"/>
        <v/>
      </c>
      <c r="T49" s="264" t="str">
        <f t="shared" ref="T49" si="127">IF(R$8=0,"",R49-$I49)</f>
        <v/>
      </c>
      <c r="U49" s="265" t="str">
        <f t="shared" ref="U49" si="128">IF(ISBLANK(U$8),"",U$8)</f>
        <v/>
      </c>
      <c r="V49" s="212" t="str">
        <f t="shared" si="113"/>
        <v/>
      </c>
      <c r="W49" s="264" t="str">
        <f t="shared" ref="W49" si="129">IF(U$8=0,"",U49-$I49)</f>
        <v/>
      </c>
      <c r="X49" s="200" t="str">
        <f t="shared" ref="X49" si="130">IF(ISBLANK(X$8),"",X$8)</f>
        <v/>
      </c>
      <c r="Y49" s="201" t="str">
        <f t="shared" si="116"/>
        <v/>
      </c>
      <c r="Z49" s="264" t="str">
        <f t="shared" ref="Z49" si="131">IF(X$8=0,"",X49-$I49)</f>
        <v/>
      </c>
      <c r="AA49" s="265" t="str">
        <f t="shared" ref="AA49" si="132">IF(ISBLANK(AA$8),"",AA$8)</f>
        <v/>
      </c>
      <c r="AB49" s="214" t="str">
        <f t="shared" si="119"/>
        <v/>
      </c>
      <c r="AC49" s="264" t="str">
        <f t="shared" ref="AC49" si="133">IF(AA$8=0,"",AA49-$I49)</f>
        <v/>
      </c>
      <c r="AD49" s="200" t="str">
        <f t="shared" ref="AD49" si="134">IF(ISBLANK(AD$8),"",AD$8)</f>
        <v/>
      </c>
      <c r="AE49" s="219" t="str">
        <f t="shared" si="122"/>
        <v/>
      </c>
      <c r="AF49" s="264" t="str">
        <f t="shared" ref="AF49" si="135">IF(AD$8=0,"",AD49-$I49)</f>
        <v/>
      </c>
      <c r="AG49" s="266" t="str">
        <f t="shared" si="124"/>
        <v>COSCO/SINO</v>
      </c>
      <c r="AH49" s="267" t="s">
        <v>185</v>
      </c>
    </row>
    <row r="50" spans="1:34" ht="14.25" customHeight="1">
      <c r="A50" s="351" t="s">
        <v>213</v>
      </c>
      <c r="B50" s="459" t="s">
        <v>293</v>
      </c>
      <c r="C50" s="311" t="s">
        <v>161</v>
      </c>
      <c r="D50" s="201" t="str">
        <f t="shared" si="100"/>
        <v>---</v>
      </c>
      <c r="E50" s="227">
        <f t="shared" si="1"/>
        <v>44478</v>
      </c>
      <c r="F50" s="201">
        <f t="shared" si="101"/>
        <v>44478</v>
      </c>
      <c r="G50" s="200">
        <f>IF(K50="CANCEL","",I50-2)</f>
        <v>44479</v>
      </c>
      <c r="H50" s="201">
        <f t="shared" si="103"/>
        <v>44479</v>
      </c>
      <c r="I50" s="200">
        <f t="shared" si="104"/>
        <v>44481</v>
      </c>
      <c r="J50" s="227">
        <f t="shared" si="105"/>
        <v>44481</v>
      </c>
      <c r="K50" s="201">
        <f t="shared" si="106"/>
        <v>44481</v>
      </c>
      <c r="L50" s="200">
        <f>IF(ISBLANK(L$9),"",L$9)</f>
        <v>44485</v>
      </c>
      <c r="M50" s="201">
        <f t="shared" si="107"/>
        <v>44485</v>
      </c>
      <c r="N50" s="264">
        <f>IF(L$9=0,"",L50-$I50)</f>
        <v>4</v>
      </c>
      <c r="O50" s="200">
        <f>IF(ISBLANK(O$9),"",O$9)</f>
        <v>44486</v>
      </c>
      <c r="P50" s="201">
        <f t="shared" si="108"/>
        <v>44486</v>
      </c>
      <c r="Q50" s="264">
        <f>IF(O$9=0,"",O50-$I50)</f>
        <v>5</v>
      </c>
      <c r="R50" s="200" t="str">
        <f t="shared" ref="R50" si="136">IF(ISBLANK(R$9),"",R$9)</f>
        <v/>
      </c>
      <c r="S50" s="201" t="str">
        <f t="shared" si="110"/>
        <v/>
      </c>
      <c r="T50" s="264" t="str">
        <f t="shared" ref="T50" si="137">IF(R$9=0,"",R50-$I50)</f>
        <v/>
      </c>
      <c r="U50" s="265" t="str">
        <f t="shared" ref="U50" si="138">IF(ISBLANK(U$9),"",U$9)</f>
        <v/>
      </c>
      <c r="V50" s="212" t="str">
        <f t="shared" si="113"/>
        <v/>
      </c>
      <c r="W50" s="264" t="str">
        <f t="shared" ref="W50" si="139">IF(U$9=0,"",U50-$I50)</f>
        <v/>
      </c>
      <c r="X50" s="200" t="str">
        <f t="shared" ref="X50" si="140">IF(ISBLANK(X$9),"",X$9)</f>
        <v/>
      </c>
      <c r="Y50" s="201" t="str">
        <f t="shared" si="116"/>
        <v/>
      </c>
      <c r="Z50" s="264" t="str">
        <f t="shared" ref="Z50" si="141">IF(X$9=0,"",X50-$I50)</f>
        <v/>
      </c>
      <c r="AA50" s="200">
        <f t="shared" ref="AA50" si="142">IF(ISBLANK(AA$9),"",AA$9)</f>
        <v>44483</v>
      </c>
      <c r="AB50" s="212">
        <f t="shared" si="119"/>
        <v>44483</v>
      </c>
      <c r="AC50" s="264">
        <f t="shared" ref="AC50" si="143">IF(AA$9=0,"",AA50-$I50)</f>
        <v>2</v>
      </c>
      <c r="AD50" s="200" t="str">
        <f t="shared" ref="AD50" si="144">IF(ISBLANK(AD$9),"",AD$9)</f>
        <v/>
      </c>
      <c r="AE50" s="219" t="str">
        <f t="shared" si="122"/>
        <v/>
      </c>
      <c r="AF50" s="268" t="str">
        <f t="shared" ref="AF50" si="145">IF(AD$9=0,"",AD50-$I50)</f>
        <v/>
      </c>
      <c r="AG50" s="266" t="str">
        <f t="shared" si="124"/>
        <v>SITC/HASCO</v>
      </c>
      <c r="AH50" s="267">
        <f>$AH9</f>
        <v>0</v>
      </c>
    </row>
    <row r="51" spans="1:34" ht="14.25" customHeight="1">
      <c r="A51" s="224" t="s">
        <v>284</v>
      </c>
      <c r="B51" s="259" t="s">
        <v>220</v>
      </c>
      <c r="C51" s="311" t="s">
        <v>161</v>
      </c>
      <c r="D51" s="201" t="str">
        <f t="shared" si="100"/>
        <v>---</v>
      </c>
      <c r="E51" s="227">
        <f t="shared" si="1"/>
        <v>44478</v>
      </c>
      <c r="F51" s="201">
        <f t="shared" si="101"/>
        <v>44478</v>
      </c>
      <c r="G51" s="200">
        <f>IF(K51="CANCEL","",I51-2)</f>
        <v>44479</v>
      </c>
      <c r="H51" s="201">
        <f t="shared" si="103"/>
        <v>44479</v>
      </c>
      <c r="I51" s="200">
        <f t="shared" si="104"/>
        <v>44481</v>
      </c>
      <c r="J51" s="227">
        <f t="shared" si="105"/>
        <v>44481</v>
      </c>
      <c r="K51" s="201">
        <f t="shared" si="106"/>
        <v>44481</v>
      </c>
      <c r="L51" s="200">
        <f>IF(ISBLANK(L$10),"",L$10)</f>
        <v>44485</v>
      </c>
      <c r="M51" s="201">
        <f t="shared" si="107"/>
        <v>44485</v>
      </c>
      <c r="N51" s="264">
        <f>IF(L$10=0,"",L51-$I51)</f>
        <v>4</v>
      </c>
      <c r="O51" s="200">
        <f>IF(ISBLANK(O$10),"",O$10)</f>
        <v>44485</v>
      </c>
      <c r="P51" s="201">
        <f t="shared" si="108"/>
        <v>44485</v>
      </c>
      <c r="Q51" s="264">
        <f>IF(O$10=0,"",O51-$I51)</f>
        <v>4</v>
      </c>
      <c r="R51" s="200">
        <f t="shared" ref="R51" si="146">IF(ISBLANK(R$10),"",R$10)</f>
        <v>44484</v>
      </c>
      <c r="S51" s="201">
        <f t="shared" si="110"/>
        <v>44484</v>
      </c>
      <c r="T51" s="264">
        <f t="shared" ref="T51" si="147">IF(R$10=0,"",R51-$I51)</f>
        <v>3</v>
      </c>
      <c r="U51" s="265" t="str">
        <f t="shared" ref="U51" si="148">IF(ISBLANK(U$10),"",U$10)</f>
        <v/>
      </c>
      <c r="V51" s="212" t="str">
        <f t="shared" si="113"/>
        <v/>
      </c>
      <c r="W51" s="264" t="str">
        <f t="shared" ref="W51" si="149">IF(U$10=0,"",U51-$I51)</f>
        <v/>
      </c>
      <c r="X51" s="200" t="str">
        <f t="shared" ref="X51" si="150">IF(ISBLANK(X$10),"",X$10)</f>
        <v/>
      </c>
      <c r="Y51" s="201" t="str">
        <f t="shared" si="116"/>
        <v/>
      </c>
      <c r="Z51" s="264" t="str">
        <f t="shared" ref="Z51" si="151">IF(X$10=0,"",X51-$I51)</f>
        <v/>
      </c>
      <c r="AA51" s="265" t="str">
        <f t="shared" ref="AA51" si="152">IF(ISBLANK(AA$10),"",AA$10)</f>
        <v/>
      </c>
      <c r="AB51" s="214" t="str">
        <f t="shared" si="119"/>
        <v/>
      </c>
      <c r="AC51" s="264" t="str">
        <f t="shared" ref="AC51" si="153">IF(AA$10=0,"",AA51-$I51)</f>
        <v/>
      </c>
      <c r="AD51" s="200" t="str">
        <f t="shared" ref="AD51" si="154">IF(ISBLANK(AD$10),"",AD$10)</f>
        <v/>
      </c>
      <c r="AE51" s="219" t="str">
        <f t="shared" si="122"/>
        <v/>
      </c>
      <c r="AF51" s="264" t="str">
        <f t="shared" ref="AF51" si="155">IF(AD$10=0,"",AD51-$I51)</f>
        <v/>
      </c>
      <c r="AG51" s="266" t="str">
        <f t="shared" si="124"/>
        <v>HASCO/SITC</v>
      </c>
      <c r="AH51" s="267">
        <f>$AH10</f>
        <v>0</v>
      </c>
    </row>
    <row r="52" spans="1:34" ht="14.25" customHeight="1">
      <c r="A52" s="260" t="s">
        <v>74</v>
      </c>
      <c r="B52" s="216" t="s">
        <v>292</v>
      </c>
      <c r="C52" s="206">
        <f>IF(H52="CANCEL","",I52-2)</f>
        <v>44479</v>
      </c>
      <c r="D52" s="207">
        <f t="shared" ref="D52" si="156">C52</f>
        <v>44479</v>
      </c>
      <c r="E52" s="312">
        <f t="shared" si="1"/>
        <v>44478</v>
      </c>
      <c r="F52" s="207">
        <f t="shared" si="101"/>
        <v>44478</v>
      </c>
      <c r="G52" s="202">
        <f t="shared" ref="G52:G53" si="157">IF(K52="CANCEL","",I52-2)</f>
        <v>44479</v>
      </c>
      <c r="H52" s="207">
        <f t="shared" si="103"/>
        <v>44479</v>
      </c>
      <c r="I52" s="200">
        <f t="shared" si="104"/>
        <v>44481</v>
      </c>
      <c r="J52" s="227">
        <f t="shared" si="105"/>
        <v>44481</v>
      </c>
      <c r="K52" s="207">
        <f t="shared" si="106"/>
        <v>44481</v>
      </c>
      <c r="L52" s="202" t="str">
        <f>IF(ISBLANK(L$11),"",L$11)</f>
        <v/>
      </c>
      <c r="M52" s="201" t="str">
        <f t="shared" si="107"/>
        <v/>
      </c>
      <c r="N52" s="213" t="str">
        <f>IF(L$11=0,"",L52-$I52)</f>
        <v/>
      </c>
      <c r="O52" s="202" t="str">
        <f>IF(ISBLANK(O$11),"",O$11)</f>
        <v/>
      </c>
      <c r="P52" s="201" t="str">
        <f t="shared" si="108"/>
        <v/>
      </c>
      <c r="Q52" s="211" t="str">
        <f>IF(O$11=0,"",O52-$I52)</f>
        <v/>
      </c>
      <c r="R52" s="202">
        <f t="shared" ref="R52" si="158">IF(ISBLANK(R$11),"",R$11)</f>
        <v>44483</v>
      </c>
      <c r="S52" s="201">
        <f t="shared" si="110"/>
        <v>44483</v>
      </c>
      <c r="T52" s="213">
        <f t="shared" ref="T52" si="159">IF(R$11=0,"",R52-$I52)</f>
        <v>2</v>
      </c>
      <c r="U52" s="204" t="str">
        <f t="shared" ref="U52" si="160">IF(ISBLANK(U$11),"",U$11)</f>
        <v/>
      </c>
      <c r="V52" s="209" t="str">
        <f t="shared" si="113"/>
        <v/>
      </c>
      <c r="W52" s="211" t="str">
        <f t="shared" ref="W52" si="161">IF(U$11=0,"",U52-$I52)</f>
        <v/>
      </c>
      <c r="X52" s="202" t="str">
        <f t="shared" ref="X52" si="162">IF(ISBLANK(X$11),"",X$11)</f>
        <v/>
      </c>
      <c r="Y52" s="203" t="str">
        <f t="shared" si="116"/>
        <v/>
      </c>
      <c r="Z52" s="213" t="str">
        <f t="shared" ref="Z52" si="163">IF(X$11=0,"",X52-$I52)</f>
        <v/>
      </c>
      <c r="AA52" s="202" t="str">
        <f t="shared" ref="AA52" si="164">IF(ISBLANK(AA$11),"",AA$11)</f>
        <v/>
      </c>
      <c r="AB52" s="207" t="str">
        <f t="shared" si="119"/>
        <v/>
      </c>
      <c r="AC52" s="211" t="str">
        <f t="shared" ref="AC52" si="165">IF(AA$11=0,"",AA52-$I52)</f>
        <v/>
      </c>
      <c r="AD52" s="202" t="str">
        <f t="shared" ref="AD52" si="166">IF(ISBLANK(AD$11),"",AD$11)</f>
        <v/>
      </c>
      <c r="AE52" s="203" t="str">
        <f t="shared" si="122"/>
        <v/>
      </c>
      <c r="AF52" s="213" t="str">
        <f t="shared" ref="AF52" si="167">IF(AD$11=0,"",AD52-$I52)</f>
        <v/>
      </c>
      <c r="AG52" s="205" t="str">
        <f t="shared" si="124"/>
        <v>SJJ/HASCO</v>
      </c>
      <c r="AH52" s="210" t="s">
        <v>186</v>
      </c>
    </row>
    <row r="53" spans="1:34" s="80" customFormat="1" ht="14.25" customHeight="1">
      <c r="A53" s="258" t="s">
        <v>282</v>
      </c>
      <c r="B53" s="216" t="s">
        <v>305</v>
      </c>
      <c r="C53" s="311" t="s">
        <v>161</v>
      </c>
      <c r="D53" s="201" t="str">
        <f t="shared" si="100"/>
        <v>---</v>
      </c>
      <c r="E53" s="227">
        <f t="shared" si="1"/>
        <v>44478</v>
      </c>
      <c r="F53" s="201">
        <f t="shared" si="101"/>
        <v>44478</v>
      </c>
      <c r="G53" s="200">
        <f t="shared" si="157"/>
        <v>44479</v>
      </c>
      <c r="H53" s="201">
        <f t="shared" si="103"/>
        <v>44479</v>
      </c>
      <c r="I53" s="200">
        <f t="shared" si="104"/>
        <v>44481</v>
      </c>
      <c r="J53" s="227">
        <f t="shared" si="105"/>
        <v>44481</v>
      </c>
      <c r="K53" s="201">
        <f t="shared" si="106"/>
        <v>44481</v>
      </c>
      <c r="L53" s="200" t="str">
        <f>IF(ISBLANK(L$12),"",L$12)</f>
        <v/>
      </c>
      <c r="M53" s="201" t="str">
        <f t="shared" si="107"/>
        <v/>
      </c>
      <c r="N53" s="264" t="str">
        <f>IF(L$12=0,"",L53-$I53)</f>
        <v/>
      </c>
      <c r="O53" s="200" t="str">
        <f>IF(ISBLANK(O$12),"",O$12)</f>
        <v/>
      </c>
      <c r="P53" s="201" t="str">
        <f t="shared" si="108"/>
        <v/>
      </c>
      <c r="Q53" s="264" t="str">
        <f>IF(O$12=0,"",O53-$I53)</f>
        <v/>
      </c>
      <c r="R53" s="200">
        <f t="shared" ref="R53" si="168">IF(ISBLANK(R$12),"",R$12)</f>
        <v>44483</v>
      </c>
      <c r="S53" s="201">
        <f t="shared" si="110"/>
        <v>44483</v>
      </c>
      <c r="T53" s="264">
        <f t="shared" ref="T53" si="169">IF(R$12=0,"",R53-$I53)</f>
        <v>2</v>
      </c>
      <c r="U53" s="265" t="str">
        <f t="shared" ref="U53" si="170">IF(ISBLANK(U$12),"",U$12)</f>
        <v/>
      </c>
      <c r="V53" s="212" t="str">
        <f t="shared" si="113"/>
        <v/>
      </c>
      <c r="W53" s="264" t="str">
        <f t="shared" ref="W53:W54" si="171">IF(U$12=0,"",U53-$I53)</f>
        <v/>
      </c>
      <c r="X53" s="200" t="str">
        <f t="shared" ref="X53" si="172">IF(ISBLANK(X$12),"",X$12)</f>
        <v/>
      </c>
      <c r="Y53" s="201" t="str">
        <f t="shared" si="116"/>
        <v/>
      </c>
      <c r="Z53" s="264" t="str">
        <f t="shared" ref="Z53:Z54" si="173">IF(X$12=0,"",X53-$I53)</f>
        <v/>
      </c>
      <c r="AA53" s="265" t="str">
        <f t="shared" ref="AA53" si="174">IF(ISBLANK(AA$12),"",AA$12)</f>
        <v/>
      </c>
      <c r="AB53" s="214" t="str">
        <f t="shared" si="119"/>
        <v/>
      </c>
      <c r="AC53" s="264" t="str">
        <f t="shared" ref="AC53" si="175">IF(AA$12=0,"",AA53-$I53)</f>
        <v/>
      </c>
      <c r="AD53" s="200" t="str">
        <f t="shared" ref="AD53" si="176">IF(ISBLANK(AD$12),"",AD$12)</f>
        <v/>
      </c>
      <c r="AE53" s="219" t="str">
        <f t="shared" si="122"/>
        <v/>
      </c>
      <c r="AF53" s="264" t="str">
        <f t="shared" ref="AF53" si="177">IF(AD$12=0,"",AD53-$I53)</f>
        <v/>
      </c>
      <c r="AG53" s="266" t="str">
        <f t="shared" si="124"/>
        <v>COSCO/SINO</v>
      </c>
      <c r="AH53" s="267">
        <f>$AH12</f>
        <v>0</v>
      </c>
    </row>
    <row r="54" spans="1:34" ht="13.5" customHeight="1">
      <c r="A54" s="224" t="s">
        <v>209</v>
      </c>
      <c r="B54" s="259" t="s">
        <v>306</v>
      </c>
      <c r="C54" s="217">
        <f>IF(H54="CANCEL","",I54-1)</f>
        <v>44480</v>
      </c>
      <c r="D54" s="201">
        <f t="shared" ref="D54" si="178">C54</f>
        <v>44480</v>
      </c>
      <c r="E54" s="227">
        <f>IF(K54="CANCEL","",G54)</f>
        <v>44480</v>
      </c>
      <c r="F54" s="201">
        <f t="shared" si="101"/>
        <v>44480</v>
      </c>
      <c r="G54" s="200">
        <f>IF(K54="CANCEL","",I54-1)</f>
        <v>44480</v>
      </c>
      <c r="H54" s="201">
        <f t="shared" si="103"/>
        <v>44480</v>
      </c>
      <c r="I54" s="200">
        <f t="shared" si="104"/>
        <v>44481</v>
      </c>
      <c r="J54" s="227">
        <f t="shared" si="105"/>
        <v>44481</v>
      </c>
      <c r="K54" s="201">
        <f t="shared" si="106"/>
        <v>44481</v>
      </c>
      <c r="L54" s="200" t="str">
        <f>IF(ISBLANK(L$13),"",L$13)</f>
        <v/>
      </c>
      <c r="M54" s="201" t="str">
        <f t="shared" si="107"/>
        <v/>
      </c>
      <c r="N54" s="264" t="str">
        <f>IF(L$13=0,"",L54-$I54)</f>
        <v/>
      </c>
      <c r="O54" s="200" t="str">
        <f>IF(ISBLANK(O$13),"",O$13)</f>
        <v/>
      </c>
      <c r="P54" s="201" t="str">
        <f t="shared" si="108"/>
        <v/>
      </c>
      <c r="Q54" s="264" t="str">
        <f>IF(O$13=0,"",O54-$I54)</f>
        <v/>
      </c>
      <c r="R54" s="200" t="str">
        <f t="shared" ref="R54" si="179">IF(ISBLANK(R$13),"",R$13)</f>
        <v/>
      </c>
      <c r="S54" s="201" t="str">
        <f t="shared" si="110"/>
        <v/>
      </c>
      <c r="T54" s="264" t="str">
        <f t="shared" ref="T54" si="180">IF(R$13=0,"",R54-$I54)</f>
        <v/>
      </c>
      <c r="U54" s="200" t="str">
        <f>IF(ISBLANK(U$13),"",IF(A54="SU ZHOU HAO(KOBE)","",U$13+0))</f>
        <v/>
      </c>
      <c r="V54" s="212" t="str">
        <f t="shared" si="113"/>
        <v/>
      </c>
      <c r="W54" s="264" t="str">
        <f t="shared" si="171"/>
        <v/>
      </c>
      <c r="X54" s="200">
        <f>IF(ISBLANK(X$33),"",IF(A54="SU ZHOU HAO(OSAKA)","",X$13+0))</f>
        <v>44483</v>
      </c>
      <c r="Y54" s="201">
        <f t="shared" si="116"/>
        <v>44483</v>
      </c>
      <c r="Z54" s="264" t="str">
        <f t="shared" si="173"/>
        <v/>
      </c>
      <c r="AA54" s="265" t="str">
        <f t="shared" ref="AA54" si="181">IF(ISBLANK(AA$13),"",AA$13)</f>
        <v/>
      </c>
      <c r="AB54" s="214" t="str">
        <f t="shared" si="119"/>
        <v/>
      </c>
      <c r="AC54" s="264" t="str">
        <f t="shared" ref="AC54" si="182">IF(AA$13=0,"",AA54-$I54)</f>
        <v/>
      </c>
      <c r="AD54" s="200" t="str">
        <f t="shared" ref="AD54" si="183">IF(ISBLANK(AD$13),"",AD$13)</f>
        <v/>
      </c>
      <c r="AE54" s="219" t="str">
        <f t="shared" si="122"/>
        <v/>
      </c>
      <c r="AF54" s="264" t="str">
        <f t="shared" ref="AF54" si="184">IF(AD$13=0,"",AD54-$I54)</f>
        <v/>
      </c>
      <c r="AG54" s="266" t="str">
        <f t="shared" si="124"/>
        <v>FERRY</v>
      </c>
      <c r="AH54" s="267" t="s">
        <v>187</v>
      </c>
    </row>
    <row r="55" spans="1:34" ht="14.25" customHeight="1">
      <c r="A55" s="258" t="s">
        <v>216</v>
      </c>
      <c r="B55" s="216" t="s">
        <v>307</v>
      </c>
      <c r="C55" s="311" t="s">
        <v>161</v>
      </c>
      <c r="D55" s="201" t="str">
        <f t="shared" ref="D55:D65" si="185">C55</f>
        <v>---</v>
      </c>
      <c r="E55" s="227">
        <f t="shared" ref="E55:E73" si="186">IF(K55="CANCEL","",G55-1)</f>
        <v>44478</v>
      </c>
      <c r="F55" s="201">
        <f t="shared" si="101"/>
        <v>44478</v>
      </c>
      <c r="G55" s="200">
        <f t="shared" ref="G55:G65" si="187">IF(K55="CANCEL","",I55-2)</f>
        <v>44479</v>
      </c>
      <c r="H55" s="201">
        <f t="shared" si="103"/>
        <v>44479</v>
      </c>
      <c r="I55" s="200">
        <f t="shared" si="104"/>
        <v>44481</v>
      </c>
      <c r="J55" s="227">
        <f t="shared" si="105"/>
        <v>44481</v>
      </c>
      <c r="K55" s="201">
        <f>I55</f>
        <v>44481</v>
      </c>
      <c r="L55" s="200" t="str">
        <f>IF(ISBLANK(L$14),"",L$14)</f>
        <v/>
      </c>
      <c r="M55" s="201" t="str">
        <f t="shared" si="107"/>
        <v/>
      </c>
      <c r="N55" s="264" t="str">
        <f>IF(L$14=0,"",L55-$I55)</f>
        <v/>
      </c>
      <c r="O55" s="200" t="str">
        <f>IF(ISBLANK(O$14),"",O$14)</f>
        <v/>
      </c>
      <c r="P55" s="201" t="str">
        <f t="shared" si="108"/>
        <v/>
      </c>
      <c r="Q55" s="264" t="str">
        <f>IF(O$14=0,"",O55-$I55)</f>
        <v/>
      </c>
      <c r="R55" s="200" t="str">
        <f t="shared" ref="R55" si="188">IF(ISBLANK(R$14),"",R$14)</f>
        <v/>
      </c>
      <c r="S55" s="201" t="str">
        <f t="shared" si="110"/>
        <v/>
      </c>
      <c r="T55" s="264" t="str">
        <f t="shared" ref="T55" si="189">IF(R$14=0,"",R55-$I55)</f>
        <v/>
      </c>
      <c r="U55" s="265">
        <f t="shared" ref="U55" si="190">IF(ISBLANK(U$14),"",U$14)</f>
        <v>44483</v>
      </c>
      <c r="V55" s="212">
        <f t="shared" si="113"/>
        <v>44483</v>
      </c>
      <c r="W55" s="264">
        <f t="shared" ref="W55" si="191">IF(U$14=0,"",U55-$I55)</f>
        <v>2</v>
      </c>
      <c r="X55" s="200">
        <f t="shared" ref="X55" si="192">IF(ISBLANK(X$14),"",X$14)</f>
        <v>44483</v>
      </c>
      <c r="Y55" s="201">
        <f t="shared" si="116"/>
        <v>44483</v>
      </c>
      <c r="Z55" s="264">
        <f t="shared" ref="Z55" si="193">IF(X$14=0,"",X55-$I55)</f>
        <v>2</v>
      </c>
      <c r="AA55" s="265" t="str">
        <f t="shared" ref="AA55" si="194">IF(ISBLANK(AA$14),"",AA$14)</f>
        <v/>
      </c>
      <c r="AB55" s="214" t="str">
        <f t="shared" si="119"/>
        <v/>
      </c>
      <c r="AC55" s="264" t="str">
        <f t="shared" ref="AC55" si="195">IF(AA$14=0,"",AA55-$I55)</f>
        <v/>
      </c>
      <c r="AD55" s="200" t="str">
        <f t="shared" ref="AD55" si="196">IF(ISBLANK(AD$14),"",AD$14)</f>
        <v/>
      </c>
      <c r="AE55" s="219" t="str">
        <f t="shared" si="122"/>
        <v/>
      </c>
      <c r="AF55" s="264" t="str">
        <f t="shared" ref="AF55" si="197">IF(AD$14=0,"",AD55-$I55)</f>
        <v/>
      </c>
      <c r="AG55" s="266" t="str">
        <f t="shared" si="124"/>
        <v>COSCO/SINO</v>
      </c>
      <c r="AH55" s="267">
        <f>$AH14</f>
        <v>0</v>
      </c>
    </row>
    <row r="56" spans="1:34" s="447" customFormat="1" ht="14.25" customHeight="1">
      <c r="A56" s="455" t="s">
        <v>228</v>
      </c>
      <c r="B56" s="454" t="s">
        <v>295</v>
      </c>
      <c r="C56" s="448" t="s">
        <v>161</v>
      </c>
      <c r="D56" s="367" t="str">
        <f t="shared" si="185"/>
        <v>---</v>
      </c>
      <c r="E56" s="442">
        <f t="shared" si="186"/>
        <v>44478</v>
      </c>
      <c r="F56" s="367">
        <f t="shared" si="101"/>
        <v>44478</v>
      </c>
      <c r="G56" s="368">
        <f t="shared" si="187"/>
        <v>44479</v>
      </c>
      <c r="H56" s="367">
        <f t="shared" si="103"/>
        <v>44479</v>
      </c>
      <c r="I56" s="368">
        <f t="shared" si="104"/>
        <v>44481</v>
      </c>
      <c r="J56" s="442">
        <f t="shared" si="105"/>
        <v>44481</v>
      </c>
      <c r="K56" s="367">
        <f t="shared" ref="K56:K57" si="198">I56</f>
        <v>44481</v>
      </c>
      <c r="L56" s="368" t="str">
        <f>IF(ISBLANK(L$15),"",L$15)</f>
        <v/>
      </c>
      <c r="M56" s="367" t="str">
        <f t="shared" si="107"/>
        <v/>
      </c>
      <c r="N56" s="443" t="str">
        <f>IF(L$15=0,"",L56-$I56)</f>
        <v/>
      </c>
      <c r="O56" s="368" t="str">
        <f>IF(ISBLANK(O$15),"",O$15)</f>
        <v/>
      </c>
      <c r="P56" s="367" t="str">
        <f t="shared" si="108"/>
        <v/>
      </c>
      <c r="Q56" s="443" t="str">
        <f>IF(O$15=0,"",O56-$I56)</f>
        <v/>
      </c>
      <c r="R56" s="368" t="str">
        <f t="shared" ref="R56" si="199">IF(ISBLANK(R$15),"",R$15)</f>
        <v/>
      </c>
      <c r="S56" s="367" t="str">
        <f t="shared" si="110"/>
        <v/>
      </c>
      <c r="T56" s="443" t="str">
        <f t="shared" ref="T56" si="200">IF(R$15=0,"",R56-$I56)</f>
        <v/>
      </c>
      <c r="U56" s="440">
        <f t="shared" ref="U56" si="201">IF(ISBLANK(U$15),"",U$15)</f>
        <v>44483</v>
      </c>
      <c r="V56" s="371">
        <f t="shared" si="113"/>
        <v>44483</v>
      </c>
      <c r="W56" s="443">
        <f t="shared" ref="W56" si="202">IF(U$15=0,"",U56-$I56)</f>
        <v>2</v>
      </c>
      <c r="X56" s="368">
        <f t="shared" ref="X56" si="203">IF(ISBLANK(X$15),"",X$15)</f>
        <v>44483</v>
      </c>
      <c r="Y56" s="367">
        <f t="shared" si="116"/>
        <v>44483</v>
      </c>
      <c r="Z56" s="443">
        <f t="shared" ref="Z56" si="204">IF(X$15=0,"",X56-$I56)</f>
        <v>2</v>
      </c>
      <c r="AA56" s="440" t="str">
        <f t="shared" ref="AA56" si="205">IF(ISBLANK(AA$15),"",AA$15)</f>
        <v/>
      </c>
      <c r="AB56" s="441" t="str">
        <f t="shared" si="119"/>
        <v/>
      </c>
      <c r="AC56" s="443" t="str">
        <f t="shared" ref="AC56" si="206">IF(AA$15=0,"",AA56-$I56)</f>
        <v/>
      </c>
      <c r="AD56" s="368" t="str">
        <f t="shared" ref="AD56" si="207">IF(ISBLANK(AD$15),"",AD$15)</f>
        <v/>
      </c>
      <c r="AE56" s="444" t="str">
        <f t="shared" si="122"/>
        <v/>
      </c>
      <c r="AF56" s="443" t="str">
        <f t="shared" ref="AF56" si="208">IF(AD$15=0,"",AD56-$I56)</f>
        <v/>
      </c>
      <c r="AG56" s="445" t="str">
        <f t="shared" si="124"/>
        <v>HASCO/CCL</v>
      </c>
      <c r="AH56" s="446">
        <f>$AH15</f>
        <v>0</v>
      </c>
    </row>
    <row r="57" spans="1:34" ht="14.25" customHeight="1">
      <c r="A57" s="224" t="s">
        <v>226</v>
      </c>
      <c r="B57" s="216" t="s">
        <v>291</v>
      </c>
      <c r="C57" s="311" t="s">
        <v>161</v>
      </c>
      <c r="D57" s="201" t="str">
        <f t="shared" si="185"/>
        <v>---</v>
      </c>
      <c r="E57" s="227">
        <f t="shared" si="186"/>
        <v>44478</v>
      </c>
      <c r="F57" s="201">
        <f t="shared" si="101"/>
        <v>44478</v>
      </c>
      <c r="G57" s="200">
        <f t="shared" si="187"/>
        <v>44479</v>
      </c>
      <c r="H57" s="201">
        <f t="shared" si="103"/>
        <v>44479</v>
      </c>
      <c r="I57" s="200">
        <f t="shared" si="104"/>
        <v>44481</v>
      </c>
      <c r="J57" s="227">
        <f t="shared" si="105"/>
        <v>44481</v>
      </c>
      <c r="K57" s="201">
        <f t="shared" si="198"/>
        <v>44481</v>
      </c>
      <c r="L57" s="200" t="str">
        <f>IF(ISBLANK(L$16),"",L$16)</f>
        <v/>
      </c>
      <c r="M57" s="201" t="str">
        <f t="shared" si="107"/>
        <v/>
      </c>
      <c r="N57" s="264" t="str">
        <f>IF(L$16=0,"",L57-$I57)</f>
        <v/>
      </c>
      <c r="O57" s="200" t="str">
        <f>IF(ISBLANK(O$16),"",O$16)</f>
        <v/>
      </c>
      <c r="P57" s="201" t="str">
        <f t="shared" si="108"/>
        <v/>
      </c>
      <c r="Q57" s="264" t="str">
        <f>IF(O$16=0,"",O57-$I57)</f>
        <v/>
      </c>
      <c r="R57" s="200" t="str">
        <f t="shared" ref="R57" si="209">IF(ISBLANK(R$16),"",R$16)</f>
        <v/>
      </c>
      <c r="S57" s="201" t="str">
        <f t="shared" si="110"/>
        <v/>
      </c>
      <c r="T57" s="264" t="str">
        <f t="shared" ref="T57" si="210">IF(R$16=0,"",R57-$I57)</f>
        <v/>
      </c>
      <c r="U57" s="265">
        <f t="shared" ref="U57" si="211">IF(ISBLANK(U$16),"",U$16)</f>
        <v>44483</v>
      </c>
      <c r="V57" s="212">
        <f t="shared" si="113"/>
        <v>44483</v>
      </c>
      <c r="W57" s="264">
        <f t="shared" ref="W57" si="212">IF(U$16=0,"",U57-$I57)</f>
        <v>2</v>
      </c>
      <c r="X57" s="200">
        <f t="shared" ref="X57" si="213">IF(ISBLANK(X$16),"",X$16)</f>
        <v>44484</v>
      </c>
      <c r="Y57" s="201">
        <f t="shared" si="116"/>
        <v>44484</v>
      </c>
      <c r="Z57" s="264">
        <f t="shared" ref="Z57" si="214">IF(X$16=0,"",X57-$I57)</f>
        <v>3</v>
      </c>
      <c r="AA57" s="265" t="str">
        <f t="shared" ref="AA57" si="215">IF(ISBLANK(AA$16),"",AA$16)</f>
        <v/>
      </c>
      <c r="AB57" s="214" t="str">
        <f t="shared" si="119"/>
        <v/>
      </c>
      <c r="AC57" s="264" t="str">
        <f t="shared" ref="AC57" si="216">IF(AA$16=0,"",AA57-$I57)</f>
        <v/>
      </c>
      <c r="AD57" s="200" t="str">
        <f t="shared" ref="AD57" si="217">IF(ISBLANK(AD$16),"",AD$16)</f>
        <v/>
      </c>
      <c r="AE57" s="219" t="str">
        <f t="shared" si="122"/>
        <v/>
      </c>
      <c r="AF57" s="264" t="str">
        <f t="shared" ref="AF57" si="218">IF(AD$16=0,"",AD57-$I57)</f>
        <v/>
      </c>
      <c r="AG57" s="266" t="str">
        <f t="shared" si="124"/>
        <v>HASCO/SITC</v>
      </c>
      <c r="AH57" s="267">
        <f>$AH16</f>
        <v>0</v>
      </c>
    </row>
    <row r="58" spans="1:34" ht="14.25" customHeight="1">
      <c r="A58" s="260" t="s">
        <v>219</v>
      </c>
      <c r="B58" s="216" t="s">
        <v>292</v>
      </c>
      <c r="C58" s="217">
        <f>IF(H58="CANCEL","",I58-2)</f>
        <v>44479</v>
      </c>
      <c r="D58" s="201">
        <f t="shared" ref="D58" si="219">C58</f>
        <v>44479</v>
      </c>
      <c r="E58" s="227">
        <f t="shared" si="186"/>
        <v>44478</v>
      </c>
      <c r="F58" s="201">
        <f t="shared" si="101"/>
        <v>44478</v>
      </c>
      <c r="G58" s="200">
        <f t="shared" si="187"/>
        <v>44479</v>
      </c>
      <c r="H58" s="201">
        <f t="shared" si="103"/>
        <v>44479</v>
      </c>
      <c r="I58" s="200">
        <f t="shared" si="104"/>
        <v>44481</v>
      </c>
      <c r="J58" s="227">
        <f t="shared" si="105"/>
        <v>44481</v>
      </c>
      <c r="K58" s="201">
        <f>I58</f>
        <v>44481</v>
      </c>
      <c r="L58" s="200" t="str">
        <f>IF(ISBLANK(L$17),"",L$17)</f>
        <v/>
      </c>
      <c r="M58" s="201" t="str">
        <f t="shared" si="107"/>
        <v/>
      </c>
      <c r="N58" s="264" t="str">
        <f>IF(L$17=0,"",L58-$I58)</f>
        <v/>
      </c>
      <c r="O58" s="200" t="str">
        <f>IF(ISBLANK(O$17),"",O$17)</f>
        <v/>
      </c>
      <c r="P58" s="201" t="str">
        <f t="shared" si="108"/>
        <v/>
      </c>
      <c r="Q58" s="269" t="str">
        <f>IF(O$17=0,"",O58-$I58)</f>
        <v/>
      </c>
      <c r="R58" s="200" t="str">
        <f t="shared" ref="R58" si="220">IF(ISBLANK(R$17),"",R$17)</f>
        <v/>
      </c>
      <c r="S58" s="201" t="str">
        <f t="shared" si="110"/>
        <v/>
      </c>
      <c r="T58" s="264" t="str">
        <f t="shared" ref="T58" si="221">IF(R$17=0,"",R58-$I58)</f>
        <v/>
      </c>
      <c r="U58" s="265">
        <f t="shared" ref="U58" si="222">IF(ISBLANK(U$17),"",U$17)</f>
        <v>44483</v>
      </c>
      <c r="V58" s="212">
        <f t="shared" si="113"/>
        <v>44483</v>
      </c>
      <c r="W58" s="269">
        <f t="shared" ref="W58" si="223">IF(U$17=0,"",U58-$I58)</f>
        <v>2</v>
      </c>
      <c r="X58" s="200">
        <f t="shared" ref="X58" si="224">IF(ISBLANK(X$17),"",X$17)</f>
        <v>44484</v>
      </c>
      <c r="Y58" s="219">
        <f t="shared" si="116"/>
        <v>44484</v>
      </c>
      <c r="Z58" s="264">
        <f t="shared" ref="Z58" si="225">IF(X$17=0,"",X58-$I58)</f>
        <v>3</v>
      </c>
      <c r="AA58" s="200" t="str">
        <f t="shared" ref="AA58" si="226">IF(ISBLANK(AA$17),"",AA$17)</f>
        <v/>
      </c>
      <c r="AB58" s="201" t="str">
        <f t="shared" si="119"/>
        <v/>
      </c>
      <c r="AC58" s="269" t="str">
        <f t="shared" ref="AC58" si="227">IF(AA$17=0,"",AA58-$I58)</f>
        <v/>
      </c>
      <c r="AD58" s="200" t="str">
        <f t="shared" ref="AD58" si="228">IF(ISBLANK(AD$17),"",AD$17)</f>
        <v/>
      </c>
      <c r="AE58" s="219" t="str">
        <f t="shared" si="122"/>
        <v/>
      </c>
      <c r="AF58" s="264" t="str">
        <f t="shared" ref="AF58" si="229">IF(AD$17=0,"",AD58-$I58)</f>
        <v/>
      </c>
      <c r="AG58" s="266" t="str">
        <f t="shared" si="124"/>
        <v>SJJ</v>
      </c>
      <c r="AH58" s="267" t="s">
        <v>187</v>
      </c>
    </row>
    <row r="59" spans="1:34" s="80" customFormat="1" ht="14.25" customHeight="1">
      <c r="A59" s="224" t="s">
        <v>172</v>
      </c>
      <c r="B59" s="216" t="s">
        <v>308</v>
      </c>
      <c r="C59" s="311" t="s">
        <v>161</v>
      </c>
      <c r="D59" s="201" t="str">
        <f t="shared" si="185"/>
        <v>---</v>
      </c>
      <c r="E59" s="227">
        <f t="shared" si="186"/>
        <v>44478</v>
      </c>
      <c r="F59" s="201">
        <f t="shared" si="101"/>
        <v>44478</v>
      </c>
      <c r="G59" s="200">
        <f t="shared" si="187"/>
        <v>44479</v>
      </c>
      <c r="H59" s="201">
        <f t="shared" si="103"/>
        <v>44479</v>
      </c>
      <c r="I59" s="200">
        <f t="shared" si="104"/>
        <v>44481</v>
      </c>
      <c r="J59" s="227">
        <f t="shared" si="105"/>
        <v>44481</v>
      </c>
      <c r="K59" s="201">
        <f t="shared" ref="K59:K61" si="230">I59</f>
        <v>44481</v>
      </c>
      <c r="L59" s="200" t="str">
        <f>IF(ISBLANK(L$18),"",L$18)</f>
        <v/>
      </c>
      <c r="M59" s="201" t="str">
        <f t="shared" si="107"/>
        <v/>
      </c>
      <c r="N59" s="264" t="str">
        <f>IF(L$18=0,"",L59-$I59)</f>
        <v/>
      </c>
      <c r="O59" s="200" t="str">
        <f>IF(ISBLANK(O$18),"",O$18)</f>
        <v/>
      </c>
      <c r="P59" s="201" t="str">
        <f t="shared" si="108"/>
        <v/>
      </c>
      <c r="Q59" s="264" t="str">
        <f>IF(O$18=0,"",O59-$I59)</f>
        <v/>
      </c>
      <c r="R59" s="200" t="str">
        <f t="shared" ref="R59" si="231">IF(ISBLANK(R$18),"",R$18)</f>
        <v/>
      </c>
      <c r="S59" s="201" t="str">
        <f t="shared" si="110"/>
        <v/>
      </c>
      <c r="T59" s="264" t="str">
        <f t="shared" ref="T59" si="232">IF(R$18=0,"",R59-$I59)</f>
        <v/>
      </c>
      <c r="U59" s="265" t="str">
        <f t="shared" ref="U59" si="233">IF(ISBLANK(U$18),"",U$18)</f>
        <v/>
      </c>
      <c r="V59" s="212" t="str">
        <f t="shared" si="113"/>
        <v/>
      </c>
      <c r="W59" s="264" t="str">
        <f t="shared" ref="W59" si="234">IF(U$18=0,"",U59-$I59)</f>
        <v/>
      </c>
      <c r="X59" s="200" t="str">
        <f t="shared" ref="X59" si="235">IF(ISBLANK(X$18),"",X$18)</f>
        <v/>
      </c>
      <c r="Y59" s="201" t="str">
        <f t="shared" si="116"/>
        <v/>
      </c>
      <c r="Z59" s="264" t="str">
        <f t="shared" ref="Z59" si="236">IF(X$18=0,"",X59-$I59)</f>
        <v/>
      </c>
      <c r="AA59" s="265">
        <f t="shared" ref="AA59" si="237">IF(ISBLANK(AA$18),"",AA$18)</f>
        <v>44483</v>
      </c>
      <c r="AB59" s="214">
        <f t="shared" si="119"/>
        <v>44483</v>
      </c>
      <c r="AC59" s="264">
        <f t="shared" ref="AC59" si="238">IF(AA$18=0,"",AA59-$I59)</f>
        <v>2</v>
      </c>
      <c r="AD59" s="265">
        <f t="shared" ref="AD59" si="239">IF(ISBLANK(AD$18),"",AD$18)</f>
        <v>44484</v>
      </c>
      <c r="AE59" s="212">
        <f t="shared" si="122"/>
        <v>44484</v>
      </c>
      <c r="AF59" s="264">
        <f t="shared" ref="AF59" si="240">IF(AD$18=0,"",AD59-$I59)</f>
        <v>3</v>
      </c>
      <c r="AG59" s="266" t="str">
        <f t="shared" si="124"/>
        <v>HASCO/SJJ</v>
      </c>
      <c r="AH59" s="267">
        <f>$AH18</f>
        <v>0</v>
      </c>
    </row>
    <row r="60" spans="1:34" ht="14.25" customHeight="1">
      <c r="A60" s="224" t="s">
        <v>230</v>
      </c>
      <c r="B60" s="216" t="s">
        <v>293</v>
      </c>
      <c r="C60" s="311" t="s">
        <v>161</v>
      </c>
      <c r="D60" s="201" t="str">
        <f t="shared" si="185"/>
        <v>---</v>
      </c>
      <c r="E60" s="227">
        <f t="shared" si="186"/>
        <v>44478</v>
      </c>
      <c r="F60" s="201">
        <f t="shared" si="101"/>
        <v>44478</v>
      </c>
      <c r="G60" s="200">
        <f t="shared" si="187"/>
        <v>44479</v>
      </c>
      <c r="H60" s="201">
        <f t="shared" si="103"/>
        <v>44479</v>
      </c>
      <c r="I60" s="200">
        <f t="shared" si="104"/>
        <v>44481</v>
      </c>
      <c r="J60" s="227">
        <f t="shared" si="105"/>
        <v>44481</v>
      </c>
      <c r="K60" s="201">
        <f t="shared" si="230"/>
        <v>44481</v>
      </c>
      <c r="L60" s="200" t="str">
        <f>IF(ISBLANK(L$19),"",L$19)</f>
        <v/>
      </c>
      <c r="M60" s="201" t="str">
        <f t="shared" si="107"/>
        <v/>
      </c>
      <c r="N60" s="264" t="str">
        <f>IF(L$19=0,"",L60-$I60)</f>
        <v/>
      </c>
      <c r="O60" s="200" t="str">
        <f>IF(ISBLANK(O$19),"",O$19)</f>
        <v/>
      </c>
      <c r="P60" s="201" t="str">
        <f t="shared" si="108"/>
        <v/>
      </c>
      <c r="Q60" s="264" t="str">
        <f>IF(O$19=0,"",O60-$I60)</f>
        <v/>
      </c>
      <c r="R60" s="200" t="str">
        <f t="shared" ref="R60" si="241">IF(ISBLANK(R$19),"",R$19)</f>
        <v/>
      </c>
      <c r="S60" s="201" t="str">
        <f t="shared" si="110"/>
        <v/>
      </c>
      <c r="T60" s="264" t="str">
        <f t="shared" ref="T60:T62" si="242">IF(R$19=0,"",R60-$I60)</f>
        <v/>
      </c>
      <c r="U60" s="265" t="str">
        <f t="shared" ref="U60" si="243">IF(ISBLANK(U$19),"",U$19)</f>
        <v/>
      </c>
      <c r="V60" s="212" t="str">
        <f t="shared" si="113"/>
        <v/>
      </c>
      <c r="W60" s="264" t="str">
        <f t="shared" ref="W60" si="244">IF(U$19=0,"",U60-$I60)</f>
        <v/>
      </c>
      <c r="X60" s="200" t="str">
        <f t="shared" ref="X60" si="245">IF(ISBLANK(X$19),"",X$19)</f>
        <v/>
      </c>
      <c r="Y60" s="201" t="str">
        <f t="shared" si="116"/>
        <v/>
      </c>
      <c r="Z60" s="264" t="str">
        <f t="shared" ref="Z60" si="246">IF(X$19=0,"",X60-$I60)</f>
        <v/>
      </c>
      <c r="AA60" s="265">
        <f t="shared" ref="AA60" si="247">IF(ISBLANK(AA$19),"",AA$19)</f>
        <v>44483</v>
      </c>
      <c r="AB60" s="214">
        <f t="shared" si="119"/>
        <v>44483</v>
      </c>
      <c r="AC60" s="264">
        <f t="shared" ref="AC60" si="248">IF(AA$19=0,"",AA60-$I60)</f>
        <v>2</v>
      </c>
      <c r="AD60" s="265">
        <f t="shared" ref="AD60" si="249">IF(ISBLANK(AD$19),"",AD$19)</f>
        <v>44484</v>
      </c>
      <c r="AE60" s="212">
        <f t="shared" si="122"/>
        <v>44484</v>
      </c>
      <c r="AF60" s="264">
        <f t="shared" ref="AF60" si="250">IF(AD$19=0,"",AD60-$I60)</f>
        <v>3</v>
      </c>
      <c r="AG60" s="266" t="str">
        <f t="shared" si="124"/>
        <v>SITC/HASCO</v>
      </c>
      <c r="AH60" s="267">
        <f>$AH19</f>
        <v>0</v>
      </c>
    </row>
    <row r="61" spans="1:34" ht="14.25" customHeight="1">
      <c r="A61" s="224" t="s">
        <v>278</v>
      </c>
      <c r="B61" s="259" t="s">
        <v>302</v>
      </c>
      <c r="C61" s="311" t="s">
        <v>161</v>
      </c>
      <c r="D61" s="201" t="str">
        <f t="shared" si="185"/>
        <v>---</v>
      </c>
      <c r="E61" s="227">
        <f t="shared" si="186"/>
        <v>44480</v>
      </c>
      <c r="F61" s="201">
        <f t="shared" si="101"/>
        <v>44480</v>
      </c>
      <c r="G61" s="200">
        <f t="shared" si="187"/>
        <v>44481</v>
      </c>
      <c r="H61" s="201">
        <f t="shared" si="103"/>
        <v>44481</v>
      </c>
      <c r="I61" s="200">
        <f t="shared" si="104"/>
        <v>44483</v>
      </c>
      <c r="J61" s="227">
        <f t="shared" si="105"/>
        <v>44483</v>
      </c>
      <c r="K61" s="201">
        <f t="shared" si="230"/>
        <v>44483</v>
      </c>
      <c r="L61" s="200" t="str">
        <f>IF(ISBLANK(L$20),"",L$20)</f>
        <v/>
      </c>
      <c r="M61" s="201" t="str">
        <f t="shared" si="107"/>
        <v/>
      </c>
      <c r="N61" s="264" t="str">
        <f>IF(L$20=0,"",L61-$I61)</f>
        <v/>
      </c>
      <c r="O61" s="200" t="str">
        <f>IF(ISBLANK(O$20),"",O$20)</f>
        <v/>
      </c>
      <c r="P61" s="201" t="str">
        <f t="shared" si="108"/>
        <v/>
      </c>
      <c r="Q61" s="264" t="str">
        <f>IF(O$20=0,"",O61-$I61)</f>
        <v/>
      </c>
      <c r="R61" s="200">
        <f t="shared" ref="R61" si="251">IF(ISBLANK(R$20),"",R$20)</f>
        <v>44487</v>
      </c>
      <c r="S61" s="201">
        <f t="shared" si="110"/>
        <v>44487</v>
      </c>
      <c r="T61" s="285">
        <f t="shared" ref="T61" si="252">IF(R$20=0,"",R61-$I61)</f>
        <v>4</v>
      </c>
      <c r="U61" s="326">
        <f t="shared" ref="U61" si="253">IF(ISBLANK(U$20),"",U$20)</f>
        <v>44485</v>
      </c>
      <c r="V61" s="218">
        <f t="shared" si="113"/>
        <v>44485</v>
      </c>
      <c r="W61" s="285">
        <f t="shared" ref="W61" si="254">IF(U$20=0,"",U61-$I61)</f>
        <v>2</v>
      </c>
      <c r="X61" s="326">
        <f t="shared" ref="X61" si="255">IF(ISBLANK(X$20),"",X$20)</f>
        <v>44486</v>
      </c>
      <c r="Y61" s="212">
        <f t="shared" si="116"/>
        <v>44486</v>
      </c>
      <c r="Z61" s="285">
        <f t="shared" ref="Z61" si="256">IF(X$20=0,"",X61-$I61)</f>
        <v>3</v>
      </c>
      <c r="AA61" s="265" t="str">
        <f t="shared" ref="AA61" si="257">IF(ISBLANK(AA$20),"",AA$20)</f>
        <v/>
      </c>
      <c r="AB61" s="214" t="str">
        <f t="shared" si="119"/>
        <v/>
      </c>
      <c r="AC61" s="264" t="str">
        <f t="shared" ref="AC61" si="258">IF(AA$20=0,"",AA61-$I61)</f>
        <v/>
      </c>
      <c r="AD61" s="200" t="str">
        <f t="shared" ref="AD61" si="259">IF(ISBLANK(AD$20),"",AD$20)</f>
        <v/>
      </c>
      <c r="AE61" s="219" t="str">
        <f t="shared" si="122"/>
        <v/>
      </c>
      <c r="AF61" s="264" t="str">
        <f t="shared" ref="AF61" si="260">IF(AD$20=0,"",AD61-$I61)</f>
        <v/>
      </c>
      <c r="AG61" s="266" t="str">
        <f t="shared" si="124"/>
        <v>SITC/HASCO</v>
      </c>
      <c r="AH61" s="267">
        <f>$AH20</f>
        <v>0</v>
      </c>
    </row>
    <row r="62" spans="1:34" ht="14.25" customHeight="1">
      <c r="A62" s="258" t="s">
        <v>196</v>
      </c>
      <c r="B62" s="216" t="s">
        <v>308</v>
      </c>
      <c r="C62" s="311" t="s">
        <v>161</v>
      </c>
      <c r="D62" s="201" t="str">
        <f t="shared" si="185"/>
        <v>---</v>
      </c>
      <c r="E62" s="227">
        <f t="shared" si="186"/>
        <v>44480</v>
      </c>
      <c r="F62" s="201">
        <f t="shared" si="101"/>
        <v>44480</v>
      </c>
      <c r="G62" s="200">
        <f t="shared" si="187"/>
        <v>44481</v>
      </c>
      <c r="H62" s="201">
        <f t="shared" si="103"/>
        <v>44481</v>
      </c>
      <c r="I62" s="200">
        <f t="shared" si="104"/>
        <v>44483</v>
      </c>
      <c r="J62" s="227">
        <f t="shared" si="105"/>
        <v>44483</v>
      </c>
      <c r="K62" s="201">
        <f>I62</f>
        <v>44483</v>
      </c>
      <c r="L62" s="200">
        <f>IF(ISBLANK(L$21),"",L$21)</f>
        <v>44486</v>
      </c>
      <c r="M62" s="201">
        <f t="shared" si="107"/>
        <v>44486</v>
      </c>
      <c r="N62" s="264">
        <f>IF(L$21=0,"",L62-$I62)</f>
        <v>3</v>
      </c>
      <c r="O62" s="200">
        <f>IF(ISBLANK(O$21),"",O$21)</f>
        <v>44486</v>
      </c>
      <c r="P62" s="201">
        <f t="shared" si="108"/>
        <v>44486</v>
      </c>
      <c r="Q62" s="264">
        <f>IF(O$21=0,"",O62-$I62)</f>
        <v>3</v>
      </c>
      <c r="R62" s="200" t="str">
        <f>IF(ISBLANK(R$21),"",R$21)</f>
        <v/>
      </c>
      <c r="S62" s="201" t="str">
        <f t="shared" si="110"/>
        <v/>
      </c>
      <c r="T62" s="264" t="str">
        <f t="shared" si="242"/>
        <v/>
      </c>
      <c r="U62" s="265" t="str">
        <f t="shared" ref="U62" si="261">IF(ISBLANK(U$21),"",U$21)</f>
        <v/>
      </c>
      <c r="V62" s="212" t="str">
        <f t="shared" si="113"/>
        <v/>
      </c>
      <c r="W62" s="264" t="str">
        <f t="shared" ref="W62" si="262">IF(U$21=0,"",U62-$I62)</f>
        <v/>
      </c>
      <c r="X62" s="200" t="str">
        <f t="shared" ref="X62" si="263">IF(ISBLANK(X$21),"",X$21)</f>
        <v/>
      </c>
      <c r="Y62" s="201" t="str">
        <f t="shared" si="116"/>
        <v/>
      </c>
      <c r="Z62" s="264" t="str">
        <f t="shared" ref="Z62" si="264">IF(X$21=0,"",X62-$I62)</f>
        <v/>
      </c>
      <c r="AA62" s="265" t="str">
        <f t="shared" ref="AA62" si="265">IF(ISBLANK(AA$21),"",AA$21)</f>
        <v/>
      </c>
      <c r="AB62" s="214" t="str">
        <f t="shared" si="119"/>
        <v/>
      </c>
      <c r="AC62" s="264" t="str">
        <f t="shared" ref="AC62" si="266">IF(AA$21=0,"",AA62-$I62)</f>
        <v/>
      </c>
      <c r="AD62" s="200" t="str">
        <f t="shared" ref="AD62" si="267">IF(ISBLANK(AD$21),"",AD$21)</f>
        <v/>
      </c>
      <c r="AE62" s="219" t="str">
        <f t="shared" si="122"/>
        <v/>
      </c>
      <c r="AF62" s="264" t="str">
        <f t="shared" ref="AF62" si="268">IF(AD$21=0,"",AD62-$I62)</f>
        <v/>
      </c>
      <c r="AG62" s="266" t="str">
        <f t="shared" si="124"/>
        <v>SINO/SITC</v>
      </c>
      <c r="AH62" s="267">
        <f>$AH21</f>
        <v>0</v>
      </c>
    </row>
    <row r="63" spans="1:34" s="309" customFormat="1" ht="14.25" customHeight="1">
      <c r="A63" s="258" t="s">
        <v>191</v>
      </c>
      <c r="B63" s="216" t="s">
        <v>292</v>
      </c>
      <c r="C63" s="217">
        <f>IF(H63="CANCEL","",I63-2)</f>
        <v>44482</v>
      </c>
      <c r="D63" s="201">
        <f t="shared" ref="D63" si="269">C63</f>
        <v>44482</v>
      </c>
      <c r="E63" s="227">
        <f t="shared" si="186"/>
        <v>44481</v>
      </c>
      <c r="F63" s="201">
        <f t="shared" si="101"/>
        <v>44481</v>
      </c>
      <c r="G63" s="200">
        <f t="shared" si="187"/>
        <v>44482</v>
      </c>
      <c r="H63" s="201">
        <f t="shared" si="103"/>
        <v>44482</v>
      </c>
      <c r="I63" s="200">
        <f t="shared" si="104"/>
        <v>44484</v>
      </c>
      <c r="J63" s="227">
        <f t="shared" si="105"/>
        <v>44484</v>
      </c>
      <c r="K63" s="201">
        <f t="shared" ref="K63" si="270">I63</f>
        <v>44484</v>
      </c>
      <c r="L63" s="202">
        <f>IF(ISBLANK(L$22),"",L$22)</f>
        <v>44487</v>
      </c>
      <c r="M63" s="201">
        <f t="shared" si="107"/>
        <v>44487</v>
      </c>
      <c r="N63" s="213">
        <f>IF(L$22=0,"",L63-$I63)</f>
        <v>3</v>
      </c>
      <c r="O63" s="202">
        <f>IF(ISBLANK(O$22),"",O$22)</f>
        <v>44487</v>
      </c>
      <c r="P63" s="201">
        <f t="shared" si="108"/>
        <v>44487</v>
      </c>
      <c r="Q63" s="213">
        <f>IF(O$22=0,"",O63-$I63)</f>
        <v>3</v>
      </c>
      <c r="R63" s="202" t="str">
        <f t="shared" ref="R63" si="271">IF(ISBLANK(R$22),"",R$22)</f>
        <v/>
      </c>
      <c r="S63" s="201" t="str">
        <f t="shared" si="110"/>
        <v/>
      </c>
      <c r="T63" s="213" t="str">
        <f t="shared" ref="T63" si="272">IF(R$22=0,"",R63-$I63)</f>
        <v/>
      </c>
      <c r="U63" s="204" t="str">
        <f t="shared" ref="U63" si="273">IF(ISBLANK(U$22),"",U$22)</f>
        <v/>
      </c>
      <c r="V63" s="212" t="str">
        <f t="shared" si="113"/>
        <v/>
      </c>
      <c r="W63" s="213" t="str">
        <f t="shared" ref="W63" si="274">IF(U$22=0,"",U63-$I63)</f>
        <v/>
      </c>
      <c r="X63" s="202" t="str">
        <f t="shared" ref="X63" si="275">IF(ISBLANK(X$22),"",X$22)</f>
        <v/>
      </c>
      <c r="Y63" s="201" t="str">
        <f t="shared" si="116"/>
        <v/>
      </c>
      <c r="Z63" s="213" t="str">
        <f t="shared" ref="Z63" si="276">IF(X$22=0,"",X63-$I63)</f>
        <v/>
      </c>
      <c r="AA63" s="204" t="str">
        <f t="shared" ref="AA63" si="277">IF(ISBLANK(AA$22),"",AA$22)</f>
        <v/>
      </c>
      <c r="AB63" s="214" t="str">
        <f t="shared" si="119"/>
        <v/>
      </c>
      <c r="AC63" s="213" t="str">
        <f t="shared" ref="AC63" si="278">IF(AA$22=0,"",AA63-$I63)</f>
        <v/>
      </c>
      <c r="AD63" s="202" t="str">
        <f t="shared" ref="AD63" si="279">IF(ISBLANK(AD$22),"",AD$22)</f>
        <v/>
      </c>
      <c r="AE63" s="219" t="str">
        <f t="shared" si="122"/>
        <v/>
      </c>
      <c r="AF63" s="213" t="str">
        <f t="shared" ref="AF63" si="280">IF(AD$22=0,"",AD63-$I63)</f>
        <v/>
      </c>
      <c r="AG63" s="205" t="str">
        <f t="shared" si="124"/>
        <v>SJJ/HASCO</v>
      </c>
      <c r="AH63" s="210" t="s">
        <v>185</v>
      </c>
    </row>
    <row r="64" spans="1:34" s="309" customFormat="1" ht="14.25" customHeight="1">
      <c r="A64" s="258" t="s">
        <v>205</v>
      </c>
      <c r="B64" s="216" t="s">
        <v>308</v>
      </c>
      <c r="C64" s="311" t="s">
        <v>161</v>
      </c>
      <c r="D64" s="201" t="str">
        <f t="shared" si="185"/>
        <v>---</v>
      </c>
      <c r="E64" s="227">
        <f t="shared" si="186"/>
        <v>44481</v>
      </c>
      <c r="F64" s="201">
        <f t="shared" si="101"/>
        <v>44481</v>
      </c>
      <c r="G64" s="200">
        <f t="shared" si="187"/>
        <v>44482</v>
      </c>
      <c r="H64" s="201">
        <f t="shared" si="103"/>
        <v>44482</v>
      </c>
      <c r="I64" s="200">
        <f t="shared" si="104"/>
        <v>44484</v>
      </c>
      <c r="J64" s="227">
        <f t="shared" si="105"/>
        <v>44484</v>
      </c>
      <c r="K64" s="201">
        <f>I64</f>
        <v>44484</v>
      </c>
      <c r="L64" s="202">
        <f>IF(ISBLANK(L$23),"",L$23)</f>
        <v>44487</v>
      </c>
      <c r="M64" s="201">
        <f t="shared" si="107"/>
        <v>44487</v>
      </c>
      <c r="N64" s="213">
        <f>IF(L$24=0,"",L64-$I64)</f>
        <v>3</v>
      </c>
      <c r="O64" s="202">
        <f>IF(ISBLANK(O$23),"",O$23)</f>
        <v>44487</v>
      </c>
      <c r="P64" s="201">
        <f t="shared" si="108"/>
        <v>44487</v>
      </c>
      <c r="Q64" s="213">
        <f>IF(O$22=0,"",O64-$I64)</f>
        <v>3</v>
      </c>
      <c r="R64" s="202" t="str">
        <f t="shared" ref="R64" si="281">IF(ISBLANK(R$23),"",R$23)</f>
        <v/>
      </c>
      <c r="S64" s="201" t="str">
        <f t="shared" si="110"/>
        <v/>
      </c>
      <c r="T64" s="213" t="str">
        <f>IF(R346=0,"",R64-$I64)</f>
        <v/>
      </c>
      <c r="U64" s="204" t="str">
        <f t="shared" ref="U64" si="282">IF(ISBLANK(U$23),"",U$23)</f>
        <v/>
      </c>
      <c r="V64" s="212" t="str">
        <f t="shared" si="113"/>
        <v/>
      </c>
      <c r="W64" s="213" t="str">
        <f>IF(U346=0,"",U64-$I64)</f>
        <v/>
      </c>
      <c r="X64" s="202" t="str">
        <f t="shared" ref="X64" si="283">IF(ISBLANK(X$23),"",X$23)</f>
        <v/>
      </c>
      <c r="Y64" s="201" t="str">
        <f t="shared" si="116"/>
        <v/>
      </c>
      <c r="Z64" s="213" t="str">
        <f>IF(X346=0,"",X64-$I64)</f>
        <v/>
      </c>
      <c r="AA64" s="204" t="str">
        <f t="shared" ref="AA64" si="284">IF(ISBLANK(AA$23),"",AA$23)</f>
        <v/>
      </c>
      <c r="AB64" s="214" t="str">
        <f t="shared" si="119"/>
        <v/>
      </c>
      <c r="AC64" s="213" t="str">
        <f>IF(AA346=0,"",AA64-$I64)</f>
        <v/>
      </c>
      <c r="AD64" s="202" t="str">
        <f t="shared" ref="AD64" si="285">IF(ISBLANK(AD$23),"",AD$23)</f>
        <v/>
      </c>
      <c r="AE64" s="219" t="str">
        <f t="shared" si="122"/>
        <v/>
      </c>
      <c r="AF64" s="213" t="str">
        <f>IF(AD346=0,"",AD64-$I64)</f>
        <v/>
      </c>
      <c r="AG64" s="205" t="str">
        <f t="shared" si="124"/>
        <v>HASCO/SITC</v>
      </c>
      <c r="AH64" s="210">
        <f>$AH23</f>
        <v>0</v>
      </c>
    </row>
    <row r="65" spans="1:34" s="309" customFormat="1" ht="14.25" customHeight="1">
      <c r="A65" s="258" t="s">
        <v>203</v>
      </c>
      <c r="B65" s="216" t="s">
        <v>309</v>
      </c>
      <c r="C65" s="311" t="s">
        <v>161</v>
      </c>
      <c r="D65" s="201" t="str">
        <f t="shared" si="185"/>
        <v>---</v>
      </c>
      <c r="E65" s="227">
        <f t="shared" si="186"/>
        <v>44481</v>
      </c>
      <c r="F65" s="201">
        <f t="shared" si="101"/>
        <v>44481</v>
      </c>
      <c r="G65" s="200">
        <f t="shared" si="187"/>
        <v>44482</v>
      </c>
      <c r="H65" s="201">
        <f t="shared" si="103"/>
        <v>44482</v>
      </c>
      <c r="I65" s="200">
        <f t="shared" si="104"/>
        <v>44484</v>
      </c>
      <c r="J65" s="227">
        <f t="shared" si="105"/>
        <v>44484</v>
      </c>
      <c r="K65" s="201">
        <f>I65</f>
        <v>44484</v>
      </c>
      <c r="L65" s="202">
        <f>IF(ISBLANK(L$24),"",L$24)</f>
        <v>44487</v>
      </c>
      <c r="M65" s="201">
        <f t="shared" si="107"/>
        <v>44487</v>
      </c>
      <c r="N65" s="213">
        <f>IF(L$24=0,"",L65-$I65)</f>
        <v>3</v>
      </c>
      <c r="O65" s="202">
        <f>IF(ISBLANK(O$24),"",O$24)</f>
        <v>44487</v>
      </c>
      <c r="P65" s="201">
        <f t="shared" si="108"/>
        <v>44487</v>
      </c>
      <c r="Q65" s="213">
        <f>IF(O$24=0,"",O65-$I65)</f>
        <v>3</v>
      </c>
      <c r="R65" s="202" t="str">
        <f t="shared" ref="R65" si="286">IF(ISBLANK(R$24),"",R$24)</f>
        <v/>
      </c>
      <c r="S65" s="201" t="str">
        <f t="shared" si="110"/>
        <v/>
      </c>
      <c r="T65" s="213" t="str">
        <f t="shared" ref="T65" si="287">IF(R$24=0,"",R65-$I65)</f>
        <v/>
      </c>
      <c r="U65" s="204" t="str">
        <f t="shared" ref="U65" si="288">IF(ISBLANK(U$24),"",U$24)</f>
        <v/>
      </c>
      <c r="V65" s="212" t="str">
        <f t="shared" si="113"/>
        <v/>
      </c>
      <c r="W65" s="213" t="str">
        <f t="shared" ref="W65" si="289">IF(U$24=0,"",U65-$I65)</f>
        <v/>
      </c>
      <c r="X65" s="202" t="str">
        <f t="shared" ref="X65" si="290">IF(ISBLANK(X$24),"",X$24)</f>
        <v/>
      </c>
      <c r="Y65" s="201" t="str">
        <f t="shared" si="116"/>
        <v/>
      </c>
      <c r="Z65" s="213" t="str">
        <f t="shared" ref="Z65" si="291">IF(X$24=0,"",X65-$I65)</f>
        <v/>
      </c>
      <c r="AA65" s="204" t="str">
        <f t="shared" ref="AA65" si="292">IF(ISBLANK(AA$24),"",AA$24)</f>
        <v/>
      </c>
      <c r="AB65" s="214" t="str">
        <f t="shared" si="119"/>
        <v/>
      </c>
      <c r="AC65" s="213" t="str">
        <f t="shared" ref="AC65" si="293">IF(AA$24=0,"",AA65-$I65)</f>
        <v/>
      </c>
      <c r="AD65" s="202" t="str">
        <f t="shared" ref="AD65" si="294">IF(ISBLANK(AD$24),"",AD$24)</f>
        <v/>
      </c>
      <c r="AE65" s="219" t="str">
        <f t="shared" si="122"/>
        <v/>
      </c>
      <c r="AF65" s="213" t="str">
        <f t="shared" ref="AF65" si="295">IF(AD$24=0,"",AD65-$I65)</f>
        <v/>
      </c>
      <c r="AG65" s="205" t="str">
        <f t="shared" si="124"/>
        <v>COSCO/SINO</v>
      </c>
      <c r="AH65" s="210">
        <f>$AH24</f>
        <v>0</v>
      </c>
    </row>
    <row r="66" spans="1:34" s="80" customFormat="1" ht="14.25" customHeight="1">
      <c r="A66" s="258" t="s">
        <v>193</v>
      </c>
      <c r="B66" s="216" t="s">
        <v>308</v>
      </c>
      <c r="C66" s="311" t="s">
        <v>161</v>
      </c>
      <c r="D66" s="201" t="str">
        <f>C66</f>
        <v>---</v>
      </c>
      <c r="E66" s="227">
        <f t="shared" si="186"/>
        <v>44481</v>
      </c>
      <c r="F66" s="201">
        <f>E66</f>
        <v>44481</v>
      </c>
      <c r="G66" s="200">
        <f>IF(K66="CANCEL","",I66-2)</f>
        <v>44482</v>
      </c>
      <c r="H66" s="201">
        <f>G66</f>
        <v>44482</v>
      </c>
      <c r="I66" s="200">
        <f t="shared" si="104"/>
        <v>44484</v>
      </c>
      <c r="J66" s="227">
        <f t="shared" si="105"/>
        <v>44484</v>
      </c>
      <c r="K66" s="201">
        <f t="shared" ref="K66" si="296">I66</f>
        <v>44484</v>
      </c>
      <c r="L66" s="200" t="str">
        <f>IF(ISBLANK(L$25),"",L$25)</f>
        <v/>
      </c>
      <c r="M66" s="201" t="str">
        <f t="shared" si="107"/>
        <v/>
      </c>
      <c r="N66" s="264" t="str">
        <f>IF(L$25=0,"",L66-$I66)</f>
        <v/>
      </c>
      <c r="O66" s="200" t="str">
        <f>IF(ISBLANK(O$25),"",O$25)</f>
        <v/>
      </c>
      <c r="P66" s="201" t="str">
        <f t="shared" si="108"/>
        <v/>
      </c>
      <c r="Q66" s="264" t="str">
        <f>IF(O$25=0,"",O66-$I66)</f>
        <v/>
      </c>
      <c r="R66" s="200">
        <f t="shared" ref="R66" si="297">IF(ISBLANK(R$25),"",R$25)</f>
        <v>44486</v>
      </c>
      <c r="S66" s="201">
        <f t="shared" si="110"/>
        <v>44486</v>
      </c>
      <c r="T66" s="264">
        <f t="shared" ref="T66" si="298">IF(R$25=0,"",R66-$I66)</f>
        <v>2</v>
      </c>
      <c r="U66" s="265" t="str">
        <f t="shared" ref="U66" si="299">IF(ISBLANK(U$25),"",U$25)</f>
        <v/>
      </c>
      <c r="V66" s="212" t="str">
        <f t="shared" si="113"/>
        <v/>
      </c>
      <c r="W66" s="264" t="str">
        <f t="shared" ref="W66" si="300">IF(U$25=0,"",U66-$I66)</f>
        <v/>
      </c>
      <c r="X66" s="200" t="str">
        <f t="shared" ref="X66" si="301">IF(ISBLANK(X$25),"",X$25)</f>
        <v/>
      </c>
      <c r="Y66" s="201" t="str">
        <f t="shared" si="116"/>
        <v/>
      </c>
      <c r="Z66" s="264" t="str">
        <f t="shared" ref="Z66" si="302">IF(X$25=0,"",X66-$I66)</f>
        <v/>
      </c>
      <c r="AA66" s="265" t="str">
        <f t="shared" ref="AA66" si="303">IF(ISBLANK(AA$25),"",AA$25)</f>
        <v/>
      </c>
      <c r="AB66" s="214" t="str">
        <f t="shared" si="119"/>
        <v/>
      </c>
      <c r="AC66" s="264" t="str">
        <f t="shared" ref="AC66" si="304">IF(AA$25=0,"",AA66-$I66)</f>
        <v/>
      </c>
      <c r="AD66" s="200" t="str">
        <f t="shared" ref="AD66" si="305">IF(ISBLANK(AD$25),"",AD$25)</f>
        <v/>
      </c>
      <c r="AE66" s="219" t="str">
        <f t="shared" si="122"/>
        <v/>
      </c>
      <c r="AF66" s="264" t="str">
        <f t="shared" ref="AF66" si="306">IF(AD$25=0,"",AD66-$I66)</f>
        <v/>
      </c>
      <c r="AG66" s="266" t="str">
        <f t="shared" si="124"/>
        <v>SINO/SITC</v>
      </c>
      <c r="AH66" s="267">
        <f>$AH25</f>
        <v>0</v>
      </c>
    </row>
    <row r="67" spans="1:34" s="80" customFormat="1" ht="14.25" customHeight="1">
      <c r="A67" s="258" t="s">
        <v>190</v>
      </c>
      <c r="B67" s="216" t="s">
        <v>292</v>
      </c>
      <c r="C67" s="217">
        <f>IF(H67="CANCEL","",I67-2)</f>
        <v>44482</v>
      </c>
      <c r="D67" s="201">
        <f t="shared" ref="D67" si="307">C67</f>
        <v>44482</v>
      </c>
      <c r="E67" s="227">
        <f t="shared" si="186"/>
        <v>44481</v>
      </c>
      <c r="F67" s="201">
        <f t="shared" ref="F67:F69" si="308">E67</f>
        <v>44481</v>
      </c>
      <c r="G67" s="200">
        <f t="shared" ref="G67:G69" si="309">IF(K67="CANCEL","",I67-2)</f>
        <v>44482</v>
      </c>
      <c r="H67" s="201">
        <f t="shared" ref="H67:H69" si="310">G67</f>
        <v>44482</v>
      </c>
      <c r="I67" s="200">
        <f t="shared" si="104"/>
        <v>44484</v>
      </c>
      <c r="J67" s="227">
        <f t="shared" si="105"/>
        <v>44484</v>
      </c>
      <c r="K67" s="201">
        <f>I67</f>
        <v>44484</v>
      </c>
      <c r="L67" s="200" t="str">
        <f>IF(ISBLANK(L$26),"",L$26)</f>
        <v/>
      </c>
      <c r="M67" s="201" t="str">
        <f t="shared" si="107"/>
        <v/>
      </c>
      <c r="N67" s="264" t="str">
        <f>IF(L$26=0,"",L67-$I67)</f>
        <v/>
      </c>
      <c r="O67" s="200" t="str">
        <f>IF(ISBLANK(O$26),"",O$26)</f>
        <v/>
      </c>
      <c r="P67" s="201" t="str">
        <f t="shared" si="108"/>
        <v/>
      </c>
      <c r="Q67" s="264" t="str">
        <f>IF(O$26=0,"",O67-$I67)</f>
        <v/>
      </c>
      <c r="R67" s="200">
        <f t="shared" ref="R67" si="311">IF(ISBLANK(R$26),"",R$26)</f>
        <v>44487</v>
      </c>
      <c r="S67" s="201">
        <f t="shared" si="110"/>
        <v>44487</v>
      </c>
      <c r="T67" s="264">
        <f t="shared" ref="T67" si="312">IF(R$26=0,"",R67-$I67)</f>
        <v>3</v>
      </c>
      <c r="U67" s="265" t="str">
        <f t="shared" ref="U67" si="313">IF(ISBLANK(U$26),"",U$26)</f>
        <v/>
      </c>
      <c r="V67" s="212" t="str">
        <f t="shared" si="113"/>
        <v/>
      </c>
      <c r="W67" s="264" t="str">
        <f t="shared" ref="W67" si="314">IF(U$26=0,"",U67-$I67)</f>
        <v/>
      </c>
      <c r="X67" s="200" t="str">
        <f t="shared" ref="X67" si="315">IF(ISBLANK(X$26),"",X$26)</f>
        <v/>
      </c>
      <c r="Y67" s="201" t="str">
        <f t="shared" si="116"/>
        <v/>
      </c>
      <c r="Z67" s="264" t="str">
        <f t="shared" ref="Z67" si="316">IF(X$26=0,"",X67-$I67)</f>
        <v/>
      </c>
      <c r="AA67" s="265" t="str">
        <f t="shared" ref="AA67" si="317">IF(ISBLANK(AA$26),"",AA$26)</f>
        <v/>
      </c>
      <c r="AB67" s="214" t="str">
        <f t="shared" si="119"/>
        <v/>
      </c>
      <c r="AC67" s="264" t="str">
        <f t="shared" ref="AC67" si="318">IF(AA$26=0,"",AA67-$I67)</f>
        <v/>
      </c>
      <c r="AD67" s="200" t="str">
        <f t="shared" ref="AD67" si="319">IF(ISBLANK(AD$26),"",AD$26)</f>
        <v/>
      </c>
      <c r="AE67" s="219" t="str">
        <f t="shared" si="122"/>
        <v/>
      </c>
      <c r="AF67" s="264" t="str">
        <f t="shared" ref="AF67" si="320">IF(AD$26=0,"",AD67-$I67)</f>
        <v/>
      </c>
      <c r="AG67" s="266" t="str">
        <f t="shared" si="124"/>
        <v>HASCO/SJJ</v>
      </c>
      <c r="AH67" s="267" t="s">
        <v>186</v>
      </c>
    </row>
    <row r="68" spans="1:34" s="80" customFormat="1" ht="14.25" customHeight="1">
      <c r="A68" s="224" t="s">
        <v>217</v>
      </c>
      <c r="B68" s="216" t="s">
        <v>308</v>
      </c>
      <c r="C68" s="311" t="s">
        <v>161</v>
      </c>
      <c r="D68" s="201" t="str">
        <f t="shared" ref="D68:D69" si="321">C68</f>
        <v>---</v>
      </c>
      <c r="E68" s="227">
        <f t="shared" si="186"/>
        <v>44481</v>
      </c>
      <c r="F68" s="201">
        <f t="shared" si="308"/>
        <v>44481</v>
      </c>
      <c r="G68" s="200">
        <f t="shared" si="309"/>
        <v>44482</v>
      </c>
      <c r="H68" s="201">
        <f t="shared" si="310"/>
        <v>44482</v>
      </c>
      <c r="I68" s="200">
        <f t="shared" si="104"/>
        <v>44484</v>
      </c>
      <c r="J68" s="227">
        <f t="shared" si="105"/>
        <v>44484</v>
      </c>
      <c r="K68" s="201">
        <f t="shared" ref="K68:K69" si="322">I68</f>
        <v>44484</v>
      </c>
      <c r="L68" s="200" t="str">
        <f>IF(ISBLANK(L$27),"",L$27)</f>
        <v/>
      </c>
      <c r="M68" s="201" t="str">
        <f t="shared" si="107"/>
        <v/>
      </c>
      <c r="N68" s="264" t="str">
        <f>IF(L$27=0,"",L68-$I68)</f>
        <v/>
      </c>
      <c r="O68" s="200" t="str">
        <f>IF(ISBLANK(O$27),"",O$27)</f>
        <v/>
      </c>
      <c r="P68" s="201" t="str">
        <f t="shared" si="108"/>
        <v/>
      </c>
      <c r="Q68" s="264" t="str">
        <f>IF(O$27=0,"",O68-$I68)</f>
        <v/>
      </c>
      <c r="R68" s="200" t="str">
        <f t="shared" ref="R68" si="323">IF(ISBLANK(R$27),"",R$27)</f>
        <v/>
      </c>
      <c r="S68" s="201" t="str">
        <f t="shared" si="110"/>
        <v/>
      </c>
      <c r="T68" s="264" t="str">
        <f t="shared" ref="T68" si="324">IF(R$27=0,"",R68-$I68)</f>
        <v/>
      </c>
      <c r="U68" s="265">
        <f t="shared" ref="U68" si="325">IF(ISBLANK(U$27),"",U$27)</f>
        <v>44487</v>
      </c>
      <c r="V68" s="212">
        <f t="shared" si="113"/>
        <v>44487</v>
      </c>
      <c r="W68" s="264">
        <f t="shared" ref="W68" si="326">IF(U$27=0,"",U68-$I68)</f>
        <v>3</v>
      </c>
      <c r="X68" s="265">
        <f t="shared" ref="X68" si="327">IF(ISBLANK(X$27),"",X$27)</f>
        <v>44488</v>
      </c>
      <c r="Y68" s="212">
        <f t="shared" si="116"/>
        <v>44488</v>
      </c>
      <c r="Z68" s="264">
        <f t="shared" ref="Z68" si="328">IF(X$27=0,"",X68-$I68)</f>
        <v>4</v>
      </c>
      <c r="AA68" s="265" t="str">
        <f t="shared" ref="AA68" si="329">IF(ISBLANK(AA$27),"",AA$27)</f>
        <v/>
      </c>
      <c r="AB68" s="214" t="str">
        <f t="shared" si="119"/>
        <v/>
      </c>
      <c r="AC68" s="264" t="str">
        <f t="shared" ref="AC68" si="330">IF(AA$27=0,"",AA68-$I68)</f>
        <v/>
      </c>
      <c r="AD68" s="200" t="str">
        <f t="shared" ref="AD68" si="331">IF(ISBLANK(AD$27),"",AD$27)</f>
        <v/>
      </c>
      <c r="AE68" s="219" t="str">
        <f t="shared" si="122"/>
        <v/>
      </c>
      <c r="AF68" s="264" t="str">
        <f t="shared" ref="AF68" si="332">IF(AD$27=0,"",AD68-$I68)</f>
        <v/>
      </c>
      <c r="AG68" s="266" t="str">
        <f t="shared" si="124"/>
        <v>HASCO</v>
      </c>
      <c r="AH68" s="267">
        <f>$AH27</f>
        <v>0</v>
      </c>
    </row>
    <row r="69" spans="1:34" s="80" customFormat="1" ht="14.25" customHeight="1">
      <c r="A69" s="224" t="s">
        <v>279</v>
      </c>
      <c r="B69" s="259" t="s">
        <v>220</v>
      </c>
      <c r="C69" s="311" t="s">
        <v>161</v>
      </c>
      <c r="D69" s="201" t="str">
        <f t="shared" si="321"/>
        <v>---</v>
      </c>
      <c r="E69" s="227">
        <f t="shared" si="186"/>
        <v>44481</v>
      </c>
      <c r="F69" s="201">
        <f t="shared" si="308"/>
        <v>44481</v>
      </c>
      <c r="G69" s="200">
        <f t="shared" si="309"/>
        <v>44482</v>
      </c>
      <c r="H69" s="201">
        <f t="shared" si="310"/>
        <v>44482</v>
      </c>
      <c r="I69" s="200">
        <f t="shared" si="104"/>
        <v>44484</v>
      </c>
      <c r="J69" s="227">
        <f t="shared" si="105"/>
        <v>44484</v>
      </c>
      <c r="K69" s="201">
        <f t="shared" si="322"/>
        <v>44484</v>
      </c>
      <c r="L69" s="200" t="str">
        <f>IF(ISBLANK(L$28),"",L$28)</f>
        <v/>
      </c>
      <c r="M69" s="201" t="str">
        <f t="shared" si="107"/>
        <v/>
      </c>
      <c r="N69" s="264" t="str">
        <f>IF(L$28=0,"",L69-$I69)</f>
        <v/>
      </c>
      <c r="O69" s="200" t="str">
        <f>IF(ISBLANK(O$28),"",O$28)</f>
        <v/>
      </c>
      <c r="P69" s="201" t="str">
        <f t="shared" si="108"/>
        <v/>
      </c>
      <c r="Q69" s="264" t="str">
        <f>IF(O$28=0,"",O69-$I69)</f>
        <v/>
      </c>
      <c r="R69" s="200" t="str">
        <f t="shared" ref="R69" si="333">IF(ISBLANK(R$28),"",R$28)</f>
        <v/>
      </c>
      <c r="S69" s="201" t="str">
        <f t="shared" si="110"/>
        <v/>
      </c>
      <c r="T69" s="264" t="str">
        <f t="shared" ref="T69" si="334">IF(R$28=0,"",R69-$I69)</f>
        <v/>
      </c>
      <c r="U69" s="265">
        <f t="shared" ref="U69" si="335">IF(ISBLANK(U$28),"",U$28)</f>
        <v>44487</v>
      </c>
      <c r="V69" s="212">
        <f t="shared" si="113"/>
        <v>44487</v>
      </c>
      <c r="W69" s="264">
        <f t="shared" ref="W69" si="336">IF(U$28=0,"",U69-$I69)</f>
        <v>3</v>
      </c>
      <c r="X69" s="265">
        <f t="shared" ref="X69" si="337">IF(ISBLANK(X$28),"",X$28)</f>
        <v>44487</v>
      </c>
      <c r="Y69" s="212">
        <f t="shared" si="116"/>
        <v>44487</v>
      </c>
      <c r="Z69" s="264">
        <f t="shared" ref="Z69" si="338">IF(X$28=0,"",X69-$I69)</f>
        <v>3</v>
      </c>
      <c r="AA69" s="265" t="str">
        <f t="shared" ref="AA69" si="339">IF(ISBLANK(AA$28),"",AA$28)</f>
        <v/>
      </c>
      <c r="AB69" s="214" t="str">
        <f t="shared" si="119"/>
        <v/>
      </c>
      <c r="AC69" s="264" t="str">
        <f t="shared" ref="AC69" si="340">IF(AA$28=0,"",AA69-$I69)</f>
        <v/>
      </c>
      <c r="AD69" s="200" t="str">
        <f t="shared" ref="AD69" si="341">IF(ISBLANK(AD$28),"",AD$28)</f>
        <v/>
      </c>
      <c r="AE69" s="219" t="str">
        <f t="shared" si="122"/>
        <v/>
      </c>
      <c r="AF69" s="264" t="str">
        <f t="shared" ref="AF69" si="342">IF(AD$28=0,"",AD69-$I69)</f>
        <v/>
      </c>
      <c r="AG69" s="266" t="str">
        <f t="shared" si="124"/>
        <v>HASCO/SITC</v>
      </c>
      <c r="AH69" s="267">
        <f>$AH28</f>
        <v>0</v>
      </c>
    </row>
    <row r="70" spans="1:34" s="80" customFormat="1" ht="14.25" customHeight="1">
      <c r="A70" s="258" t="s">
        <v>204</v>
      </c>
      <c r="B70" s="216" t="s">
        <v>292</v>
      </c>
      <c r="C70" s="217">
        <f>IF(H70="CANCEL","",I70-2)</f>
        <v>44482</v>
      </c>
      <c r="D70" s="201">
        <f>C70</f>
        <v>44482</v>
      </c>
      <c r="E70" s="227">
        <f t="shared" si="186"/>
        <v>44481</v>
      </c>
      <c r="F70" s="201">
        <f>E70</f>
        <v>44481</v>
      </c>
      <c r="G70" s="200">
        <f>IF(K70="CANCEL","",I70-2)</f>
        <v>44482</v>
      </c>
      <c r="H70" s="201">
        <f>G70</f>
        <v>44482</v>
      </c>
      <c r="I70" s="200">
        <f t="shared" si="104"/>
        <v>44484</v>
      </c>
      <c r="J70" s="227">
        <f t="shared" si="105"/>
        <v>44484</v>
      </c>
      <c r="K70" s="201">
        <f>I70</f>
        <v>44484</v>
      </c>
      <c r="L70" s="200" t="str">
        <f>IF(ISBLANK(L$29),"",L$29)</f>
        <v/>
      </c>
      <c r="M70" s="201" t="str">
        <f t="shared" si="107"/>
        <v/>
      </c>
      <c r="N70" s="264" t="str">
        <f>IF(L$29=0,"",L70-$I70)</f>
        <v/>
      </c>
      <c r="O70" s="200" t="str">
        <f>IF(ISBLANK(O$29),"",O$29)</f>
        <v/>
      </c>
      <c r="P70" s="201" t="str">
        <f t="shared" si="108"/>
        <v/>
      </c>
      <c r="Q70" s="264" t="str">
        <f>IF(O$29=0,"",O70-$I70)</f>
        <v/>
      </c>
      <c r="R70" s="200" t="str">
        <f t="shared" ref="R70" si="343">IF(ISBLANK(R$29),"",R$29)</f>
        <v/>
      </c>
      <c r="S70" s="201" t="str">
        <f t="shared" si="110"/>
        <v/>
      </c>
      <c r="T70" s="264" t="str">
        <f t="shared" ref="T70" si="344">IF(R$29=0,"",R70-$I70)</f>
        <v/>
      </c>
      <c r="U70" s="265">
        <f t="shared" ref="U70" si="345">IF(ISBLANK(U$29),"",U$29)</f>
        <v>44487</v>
      </c>
      <c r="V70" s="212">
        <f t="shared" si="113"/>
        <v>44487</v>
      </c>
      <c r="W70" s="264">
        <f t="shared" ref="W70" si="346">IF(U$29=0,"",U70-$I70)</f>
        <v>3</v>
      </c>
      <c r="X70" s="265">
        <f t="shared" ref="X70" si="347">IF(ISBLANK(X$29),"",X$29)</f>
        <v>44488</v>
      </c>
      <c r="Y70" s="212">
        <f t="shared" si="116"/>
        <v>44488</v>
      </c>
      <c r="Z70" s="264">
        <f t="shared" ref="Z70" si="348">IF(X$29=0,"",X70-$I70)</f>
        <v>4</v>
      </c>
      <c r="AA70" s="265" t="str">
        <f t="shared" ref="AA70" si="349">IF(ISBLANK(AA$29),"",AA$29)</f>
        <v/>
      </c>
      <c r="AB70" s="214" t="str">
        <f t="shared" si="119"/>
        <v/>
      </c>
      <c r="AC70" s="264" t="str">
        <f t="shared" ref="AC70" si="350">IF(AA$29=0,"",AA70-$I70)</f>
        <v/>
      </c>
      <c r="AD70" s="200" t="str">
        <f t="shared" ref="AD70" si="351">IF(ISBLANK(AD$29),"",AD$29)</f>
        <v/>
      </c>
      <c r="AE70" s="219" t="str">
        <f t="shared" si="122"/>
        <v/>
      </c>
      <c r="AF70" s="264" t="str">
        <f t="shared" ref="AF70" si="352">IF(AD$29=0,"",AD70-$I70)</f>
        <v/>
      </c>
      <c r="AG70" s="266" t="str">
        <f t="shared" si="124"/>
        <v>SJJ</v>
      </c>
      <c r="AH70" s="267" t="s">
        <v>187</v>
      </c>
    </row>
    <row r="71" spans="1:34" s="80" customFormat="1" ht="14.25" customHeight="1">
      <c r="A71" s="258" t="s">
        <v>184</v>
      </c>
      <c r="B71" s="216" t="s">
        <v>310</v>
      </c>
      <c r="C71" s="311" t="s">
        <v>161</v>
      </c>
      <c r="D71" s="201" t="str">
        <f t="shared" ref="D71:D75" si="353">C71</f>
        <v>---</v>
      </c>
      <c r="E71" s="227">
        <f t="shared" si="186"/>
        <v>44482</v>
      </c>
      <c r="F71" s="201">
        <f t="shared" ref="F71:F75" si="354">E71</f>
        <v>44482</v>
      </c>
      <c r="G71" s="200">
        <f t="shared" ref="G71:G72" si="355">IF(K71="CANCEL","",I71-2)</f>
        <v>44483</v>
      </c>
      <c r="H71" s="201">
        <f t="shared" ref="H71:H75" si="356">G71</f>
        <v>44483</v>
      </c>
      <c r="I71" s="200">
        <f t="shared" si="104"/>
        <v>44485</v>
      </c>
      <c r="J71" s="227">
        <f t="shared" si="105"/>
        <v>44485</v>
      </c>
      <c r="K71" s="201">
        <f t="shared" ref="K71:K80" si="357">I71</f>
        <v>44485</v>
      </c>
      <c r="L71" s="200">
        <f>IF(ISBLANK(L$30),"",L$30)</f>
        <v>44488</v>
      </c>
      <c r="M71" s="201">
        <f t="shared" si="107"/>
        <v>44488</v>
      </c>
      <c r="N71" s="264">
        <f>IF(L$30=0,"",L71-$I71)</f>
        <v>3</v>
      </c>
      <c r="O71" s="200">
        <f>IF(ISBLANK(O$30),"",O$30)</f>
        <v>44488</v>
      </c>
      <c r="P71" s="201">
        <f t="shared" si="108"/>
        <v>44488</v>
      </c>
      <c r="Q71" s="264">
        <f>IF(O$30=0,"",O71-$I71)</f>
        <v>3</v>
      </c>
      <c r="R71" s="200" t="str">
        <f t="shared" ref="R71" si="358">IF(ISBLANK(R$30),"",R$30)</f>
        <v/>
      </c>
      <c r="S71" s="201" t="str">
        <f t="shared" si="110"/>
        <v/>
      </c>
      <c r="T71" s="264" t="str">
        <f t="shared" ref="T71" si="359">IF(R$30=0,"",R71-$I71)</f>
        <v/>
      </c>
      <c r="U71" s="265" t="str">
        <f t="shared" ref="U71" si="360">IF(ISBLANK(U$30),"",U$30)</f>
        <v/>
      </c>
      <c r="V71" s="212" t="str">
        <f t="shared" si="113"/>
        <v/>
      </c>
      <c r="W71" s="264" t="str">
        <f t="shared" ref="W71" si="361">IF(U$30=0,"",U71-$I71)</f>
        <v/>
      </c>
      <c r="X71" s="200" t="str">
        <f t="shared" ref="X71" si="362">IF(ISBLANK(X$30),"",X$30)</f>
        <v/>
      </c>
      <c r="Y71" s="201" t="str">
        <f t="shared" si="116"/>
        <v/>
      </c>
      <c r="Z71" s="264" t="str">
        <f t="shared" ref="Z71" si="363">IF(X$30=0,"",X71-$I71)</f>
        <v/>
      </c>
      <c r="AA71" s="265" t="str">
        <f t="shared" ref="AA71" si="364">IF(ISBLANK(AA$30),"",AA$30)</f>
        <v/>
      </c>
      <c r="AB71" s="214" t="str">
        <f t="shared" si="119"/>
        <v/>
      </c>
      <c r="AC71" s="264" t="str">
        <f t="shared" ref="AC71" si="365">IF(AA$30=0,"",AA71-$I71)</f>
        <v/>
      </c>
      <c r="AD71" s="200" t="str">
        <f t="shared" ref="AD71" si="366">IF(ISBLANK(AD$30),"",AD$30)</f>
        <v/>
      </c>
      <c r="AE71" s="219" t="str">
        <f t="shared" si="122"/>
        <v/>
      </c>
      <c r="AF71" s="264" t="str">
        <f t="shared" ref="AF71" si="367">IF(AD$30=0,"",AD71-$I71)</f>
        <v/>
      </c>
      <c r="AG71" s="266" t="str">
        <f t="shared" si="124"/>
        <v>COSCO/SINO</v>
      </c>
      <c r="AH71" s="267">
        <f>$AH30</f>
        <v>0</v>
      </c>
    </row>
    <row r="72" spans="1:34" s="80" customFormat="1" ht="14.25" customHeight="1">
      <c r="A72" s="351" t="s">
        <v>206</v>
      </c>
      <c r="B72" s="352" t="s">
        <v>302</v>
      </c>
      <c r="C72" s="311" t="s">
        <v>161</v>
      </c>
      <c r="D72" s="201" t="str">
        <f t="shared" si="353"/>
        <v>---</v>
      </c>
      <c r="E72" s="227">
        <f t="shared" si="186"/>
        <v>44482</v>
      </c>
      <c r="F72" s="201">
        <f t="shared" si="354"/>
        <v>44482</v>
      </c>
      <c r="G72" s="200">
        <f t="shared" si="355"/>
        <v>44483</v>
      </c>
      <c r="H72" s="201">
        <f t="shared" si="356"/>
        <v>44483</v>
      </c>
      <c r="I72" s="200">
        <f t="shared" si="104"/>
        <v>44485</v>
      </c>
      <c r="J72" s="227">
        <f t="shared" si="105"/>
        <v>44485</v>
      </c>
      <c r="K72" s="201">
        <f t="shared" si="357"/>
        <v>44485</v>
      </c>
      <c r="L72" s="200">
        <f>IF(ISBLANK(L$31),"",L$31)</f>
        <v>44488</v>
      </c>
      <c r="M72" s="201">
        <f t="shared" si="107"/>
        <v>44488</v>
      </c>
      <c r="N72" s="264">
        <f>IF(L$31=0,"",L72-$I72)</f>
        <v>3</v>
      </c>
      <c r="O72" s="200">
        <f>IF(ISBLANK(O$31),"",O$31)</f>
        <v>44489</v>
      </c>
      <c r="P72" s="201">
        <f t="shared" si="108"/>
        <v>44489</v>
      </c>
      <c r="Q72" s="264">
        <f>IF(O$31=0,"",O72-$I72)</f>
        <v>4</v>
      </c>
      <c r="R72" s="200" t="str">
        <f t="shared" ref="R72" si="368">IF(ISBLANK(R$31),"",R$31)</f>
        <v/>
      </c>
      <c r="S72" s="201" t="str">
        <f t="shared" si="110"/>
        <v/>
      </c>
      <c r="T72" s="264" t="str">
        <f t="shared" ref="T72" si="369">IF(R$31=0,"",R72-$I72)</f>
        <v/>
      </c>
      <c r="U72" s="265" t="str">
        <f t="shared" ref="U72" si="370">IF(ISBLANK(U$31),"",U$31)</f>
        <v/>
      </c>
      <c r="V72" s="212" t="str">
        <f t="shared" si="113"/>
        <v/>
      </c>
      <c r="W72" s="264" t="str">
        <f t="shared" ref="W72" si="371">IF(U$31=0,"",U72-$I72)</f>
        <v/>
      </c>
      <c r="X72" s="200" t="str">
        <f t="shared" ref="X72" si="372">IF(ISBLANK(X$31),"",X$31)</f>
        <v/>
      </c>
      <c r="Y72" s="201" t="str">
        <f t="shared" si="116"/>
        <v/>
      </c>
      <c r="Z72" s="264" t="str">
        <f t="shared" ref="Z72" si="373">IF(X$31=0,"",X72-$I72)</f>
        <v/>
      </c>
      <c r="AA72" s="265" t="str">
        <f t="shared" ref="AA72" si="374">IF(ISBLANK(AA$31),"",AA$31)</f>
        <v/>
      </c>
      <c r="AB72" s="214" t="str">
        <f t="shared" si="119"/>
        <v/>
      </c>
      <c r="AC72" s="264" t="str">
        <f t="shared" ref="AC72" si="375">IF(AA$31=0,"",AA72-$I72)</f>
        <v/>
      </c>
      <c r="AD72" s="200" t="str">
        <f t="shared" ref="AD72" si="376">IF(ISBLANK(AD$31),"",AD$31)</f>
        <v/>
      </c>
      <c r="AE72" s="219" t="str">
        <f t="shared" si="122"/>
        <v/>
      </c>
      <c r="AF72" s="264" t="str">
        <f t="shared" ref="AF72" si="377">IF(AD$31=0,"",AD72-$I72)</f>
        <v/>
      </c>
      <c r="AG72" s="266" t="str">
        <f t="shared" si="124"/>
        <v>SITC</v>
      </c>
      <c r="AH72" s="267">
        <f>$AH31</f>
        <v>0</v>
      </c>
    </row>
    <row r="73" spans="1:34" s="80" customFormat="1" ht="14.25" customHeight="1">
      <c r="A73" s="224" t="s">
        <v>200</v>
      </c>
      <c r="B73" s="259" t="s">
        <v>308</v>
      </c>
      <c r="C73" s="311" t="s">
        <v>161</v>
      </c>
      <c r="D73" s="201" t="str">
        <f t="shared" si="353"/>
        <v>---</v>
      </c>
      <c r="E73" s="227">
        <f t="shared" si="186"/>
        <v>44482</v>
      </c>
      <c r="F73" s="201">
        <f t="shared" si="354"/>
        <v>44482</v>
      </c>
      <c r="G73" s="200">
        <f>IF(K73="CANCEL","",I73-2)</f>
        <v>44483</v>
      </c>
      <c r="H73" s="201">
        <f t="shared" si="356"/>
        <v>44483</v>
      </c>
      <c r="I73" s="200">
        <f t="shared" si="104"/>
        <v>44485</v>
      </c>
      <c r="J73" s="227">
        <f t="shared" si="105"/>
        <v>44485</v>
      </c>
      <c r="K73" s="201">
        <f t="shared" si="357"/>
        <v>44485</v>
      </c>
      <c r="L73" s="200">
        <f>IF(ISBLANK(L$32),"",L$32)</f>
        <v>44488</v>
      </c>
      <c r="M73" s="201">
        <f t="shared" si="107"/>
        <v>44488</v>
      </c>
      <c r="N73" s="264">
        <f>IF(L$32=0,"",L73-$I73)</f>
        <v>3</v>
      </c>
      <c r="O73" s="200">
        <f>IF(ISBLANK(O$32),"",O$32)</f>
        <v>44488</v>
      </c>
      <c r="P73" s="201">
        <f t="shared" si="108"/>
        <v>44488</v>
      </c>
      <c r="Q73" s="264">
        <f>IF(O$32=0,"",O73-$I73)</f>
        <v>3</v>
      </c>
      <c r="R73" s="200" t="str">
        <f t="shared" ref="R73" si="378">IF(ISBLANK(R$32),"",R$32)</f>
        <v/>
      </c>
      <c r="S73" s="201" t="str">
        <f t="shared" si="110"/>
        <v/>
      </c>
      <c r="T73" s="264" t="str">
        <f t="shared" ref="T73" si="379">IF(R$32=0,"",R73-$I73)</f>
        <v/>
      </c>
      <c r="U73" s="265" t="str">
        <f t="shared" ref="U73" si="380">IF(ISBLANK(U$32),"",U$32)</f>
        <v/>
      </c>
      <c r="V73" s="212" t="str">
        <f t="shared" si="113"/>
        <v/>
      </c>
      <c r="W73" s="264" t="str">
        <f t="shared" ref="W73" si="381">IF(U$32=0,"",U73-$I73)</f>
        <v/>
      </c>
      <c r="X73" s="200" t="str">
        <f t="shared" ref="X73" si="382">IF(ISBLANK(X$32),"",X$32)</f>
        <v/>
      </c>
      <c r="Y73" s="201" t="str">
        <f t="shared" si="116"/>
        <v/>
      </c>
      <c r="Z73" s="264" t="str">
        <f t="shared" ref="Z73" si="383">IF(X$32=0,"",X73-$I73)</f>
        <v/>
      </c>
      <c r="AA73" s="265" t="str">
        <f t="shared" ref="AA73" si="384">IF(ISBLANK(AA$32),"",AA$32)</f>
        <v/>
      </c>
      <c r="AB73" s="214" t="str">
        <f t="shared" si="119"/>
        <v/>
      </c>
      <c r="AC73" s="264" t="str">
        <f t="shared" ref="AC73" si="385">IF(AA$32=0,"",AA73-$I73)</f>
        <v/>
      </c>
      <c r="AD73" s="200" t="str">
        <f t="shared" ref="AD73" si="386">IF(ISBLANK(AD$32),"",AD$32)</f>
        <v/>
      </c>
      <c r="AE73" s="219" t="str">
        <f t="shared" si="122"/>
        <v/>
      </c>
      <c r="AF73" s="264" t="str">
        <f t="shared" ref="AF73" si="387">IF(AD$32=0,"",AD73-$I73)</f>
        <v/>
      </c>
      <c r="AG73" s="266" t="str">
        <f t="shared" si="124"/>
        <v>HASCO/CCL</v>
      </c>
      <c r="AH73" s="267">
        <f>$AH32</f>
        <v>0</v>
      </c>
    </row>
    <row r="74" spans="1:34" s="80" customFormat="1" ht="14.25" customHeight="1">
      <c r="A74" s="224" t="s">
        <v>189</v>
      </c>
      <c r="B74" s="259" t="s">
        <v>311</v>
      </c>
      <c r="C74" s="217">
        <f>IF(H74="CANCEL","",I74-1)</f>
        <v>44484</v>
      </c>
      <c r="D74" s="201">
        <f t="shared" ref="D74" si="388">C74</f>
        <v>44484</v>
      </c>
      <c r="E74" s="227">
        <f>IF(K74="CANCEL","",G74)</f>
        <v>44484</v>
      </c>
      <c r="F74" s="201">
        <f t="shared" si="354"/>
        <v>44484</v>
      </c>
      <c r="G74" s="200">
        <f>IF(K74="CANCEL","",I74-1)</f>
        <v>44484</v>
      </c>
      <c r="H74" s="201">
        <f t="shared" si="356"/>
        <v>44484</v>
      </c>
      <c r="I74" s="200">
        <f t="shared" si="104"/>
        <v>44485</v>
      </c>
      <c r="J74" s="227">
        <f t="shared" si="105"/>
        <v>44485</v>
      </c>
      <c r="K74" s="201">
        <f t="shared" si="357"/>
        <v>44485</v>
      </c>
      <c r="L74" s="200" t="str">
        <f>IF(ISBLANK(L$33),"",L$33)</f>
        <v/>
      </c>
      <c r="M74" s="201" t="str">
        <f t="shared" si="107"/>
        <v/>
      </c>
      <c r="N74" s="264" t="str">
        <f>IF(L$33=0,"",L74-$I74)</f>
        <v/>
      </c>
      <c r="O74" s="200" t="str">
        <f>IF(ISBLANK(O$33),"",O$33)</f>
        <v/>
      </c>
      <c r="P74" s="201" t="str">
        <f t="shared" si="108"/>
        <v/>
      </c>
      <c r="Q74" s="264" t="str">
        <f>IF(O$33=0,"",O74-$I74)</f>
        <v/>
      </c>
      <c r="R74" s="200" t="str">
        <f t="shared" ref="R74" si="389">IF(ISBLANK(R$33),"",R$33)</f>
        <v/>
      </c>
      <c r="S74" s="201" t="str">
        <f t="shared" si="110"/>
        <v/>
      </c>
      <c r="T74" s="264" t="str">
        <f t="shared" ref="T74" si="390">IF(R$33=0,"",R74-$I74)</f>
        <v/>
      </c>
      <c r="U74" s="200">
        <f>IF(ISBLANK(U$33),"",IF(A74="XIN JIAN ZHEN(KOBE)","",U$33))</f>
        <v>44487</v>
      </c>
      <c r="V74" s="212">
        <f t="shared" si="113"/>
        <v>44487</v>
      </c>
      <c r="W74" s="264">
        <f>IF(U74="","",U74-$I74)</f>
        <v>2</v>
      </c>
      <c r="X74" s="200" t="str">
        <f>IF(ISBLANK(X$33),"",IF(A74="XIN JIAN ZHEN(OSAKA)","",X$33))</f>
        <v/>
      </c>
      <c r="Y74" s="212" t="str">
        <f t="shared" si="116"/>
        <v/>
      </c>
      <c r="Z74" s="264" t="str">
        <f>IF(X74="","",X74-$I74)</f>
        <v/>
      </c>
      <c r="AA74" s="265" t="str">
        <f t="shared" ref="AA74" si="391">IF(ISBLANK(AA$33),"",AA$33)</f>
        <v/>
      </c>
      <c r="AB74" s="214" t="str">
        <f t="shared" si="119"/>
        <v/>
      </c>
      <c r="AC74" s="264" t="str">
        <f t="shared" ref="AC74" si="392">IF(AA$33=0,"",AA74-$I74)</f>
        <v/>
      </c>
      <c r="AD74" s="200" t="str">
        <f t="shared" ref="AD74" si="393">IF(ISBLANK(AD$33),"",AD$33)</f>
        <v/>
      </c>
      <c r="AE74" s="219" t="str">
        <f t="shared" si="122"/>
        <v/>
      </c>
      <c r="AF74" s="264" t="str">
        <f t="shared" ref="AF74" si="394">IF(AD$33=0,"",AD74-$I74)</f>
        <v/>
      </c>
      <c r="AG74" s="266" t="str">
        <f t="shared" si="124"/>
        <v>FERRY</v>
      </c>
      <c r="AH74" s="267" t="str">
        <f>IF(A74="XIN JIAN ZHEN(OSAKA)","LCL:OSAKA","LCL:KOBE")</f>
        <v>LCL:OSAKA</v>
      </c>
    </row>
    <row r="75" spans="1:34" s="80" customFormat="1" ht="14.25" customHeight="1">
      <c r="A75" s="351" t="s">
        <v>355</v>
      </c>
      <c r="B75" s="350" t="s">
        <v>234</v>
      </c>
      <c r="C75" s="311" t="s">
        <v>161</v>
      </c>
      <c r="D75" s="201" t="str">
        <f t="shared" si="353"/>
        <v>---</v>
      </c>
      <c r="E75" s="227">
        <f t="shared" ref="E75:E94" si="395">IF(K75="CANCEL","",G75-1)</f>
        <v>44482</v>
      </c>
      <c r="F75" s="201">
        <f t="shared" si="354"/>
        <v>44482</v>
      </c>
      <c r="G75" s="200">
        <f>IF(K75="CANCEL","",I75-2)</f>
        <v>44483</v>
      </c>
      <c r="H75" s="201">
        <f t="shared" si="356"/>
        <v>44483</v>
      </c>
      <c r="I75" s="200">
        <f t="shared" si="104"/>
        <v>44485</v>
      </c>
      <c r="J75" s="227">
        <f t="shared" si="105"/>
        <v>44485</v>
      </c>
      <c r="K75" s="201">
        <f t="shared" si="357"/>
        <v>44485</v>
      </c>
      <c r="L75" s="200" t="str">
        <f>IF(ISBLANK(L$34),"",L$34)</f>
        <v/>
      </c>
      <c r="M75" s="201" t="str">
        <f t="shared" si="107"/>
        <v/>
      </c>
      <c r="N75" s="264" t="str">
        <f>IF(L$34=0,"",L75-$I75)</f>
        <v/>
      </c>
      <c r="O75" s="200" t="str">
        <f>IF(ISBLANK(O$34),"",O$34)</f>
        <v/>
      </c>
      <c r="P75" s="201" t="str">
        <f t="shared" si="108"/>
        <v/>
      </c>
      <c r="Q75" s="264" t="str">
        <f>IF(O$34=0,"",O75-$I75)</f>
        <v/>
      </c>
      <c r="R75" s="200" t="str">
        <f t="shared" ref="R75" si="396">IF(ISBLANK(R$34),"",R$34)</f>
        <v/>
      </c>
      <c r="S75" s="201" t="str">
        <f t="shared" si="110"/>
        <v/>
      </c>
      <c r="T75" s="264" t="str">
        <f t="shared" ref="T75" si="397">IF(R$34=0,"",R75-$I75)</f>
        <v/>
      </c>
      <c r="U75" s="200">
        <f t="shared" ref="U75" si="398">IF(ISBLANK(U$34),"",U$34)</f>
        <v>44487</v>
      </c>
      <c r="V75" s="212">
        <f t="shared" si="113"/>
        <v>44487</v>
      </c>
      <c r="W75" s="264">
        <f t="shared" ref="W75" si="399">IF(U$34=0,"",U75-$I75)</f>
        <v>2</v>
      </c>
      <c r="X75" s="200">
        <f t="shared" ref="X75" si="400">IF(ISBLANK(X$34),"",X$34)</f>
        <v>44488</v>
      </c>
      <c r="Y75" s="212">
        <f t="shared" si="116"/>
        <v>44488</v>
      </c>
      <c r="Z75" s="264">
        <f t="shared" ref="Z75" si="401">IF(X$34=0,"",X75-$I75)</f>
        <v>3</v>
      </c>
      <c r="AA75" s="265" t="str">
        <f t="shared" ref="AA75" si="402">IF(ISBLANK(AA$34),"",AA$34)</f>
        <v/>
      </c>
      <c r="AB75" s="214" t="str">
        <f t="shared" si="119"/>
        <v/>
      </c>
      <c r="AC75" s="264" t="str">
        <f t="shared" ref="AC75" si="403">IF(AA$34=0,"",AA75-$I75)</f>
        <v/>
      </c>
      <c r="AD75" s="200" t="str">
        <f t="shared" ref="AD75" si="404">IF(ISBLANK(AD$34),"",AD$34)</f>
        <v/>
      </c>
      <c r="AE75" s="219" t="str">
        <f t="shared" si="122"/>
        <v/>
      </c>
      <c r="AF75" s="264" t="str">
        <f t="shared" ref="AF75" si="405">IF(AD$34=0,"",AD75-$I75)</f>
        <v/>
      </c>
      <c r="AG75" s="266" t="str">
        <f t="shared" si="124"/>
        <v>HASCO/SITC</v>
      </c>
      <c r="AH75" s="267">
        <f t="shared" ref="AH75:AH84" si="406">$AH34</f>
        <v>0</v>
      </c>
    </row>
    <row r="76" spans="1:34" s="80" customFormat="1" ht="14.25" customHeight="1">
      <c r="A76" s="258" t="s">
        <v>202</v>
      </c>
      <c r="B76" s="259" t="s">
        <v>312</v>
      </c>
      <c r="C76" s="311" t="s">
        <v>161</v>
      </c>
      <c r="D76" s="201" t="str">
        <f>C76</f>
        <v>---</v>
      </c>
      <c r="E76" s="227">
        <f t="shared" si="395"/>
        <v>44482</v>
      </c>
      <c r="F76" s="201">
        <f>E76</f>
        <v>44482</v>
      </c>
      <c r="G76" s="200">
        <f>IF(K76="CANCEL","",I76-2)</f>
        <v>44483</v>
      </c>
      <c r="H76" s="201">
        <f>G76</f>
        <v>44483</v>
      </c>
      <c r="I76" s="200">
        <f t="shared" si="104"/>
        <v>44485</v>
      </c>
      <c r="J76" s="227">
        <f t="shared" si="105"/>
        <v>44485</v>
      </c>
      <c r="K76" s="201">
        <f t="shared" si="357"/>
        <v>44485</v>
      </c>
      <c r="L76" s="200" t="str">
        <f>IF(ISBLANK(L$35),"",L$35)</f>
        <v/>
      </c>
      <c r="M76" s="201" t="str">
        <f t="shared" si="107"/>
        <v/>
      </c>
      <c r="N76" s="264" t="str">
        <f>IF(L$35=0,"",L76-$I76)</f>
        <v/>
      </c>
      <c r="O76" s="200" t="str">
        <f>IF(ISBLANK(O$35),"",O$35)</f>
        <v/>
      </c>
      <c r="P76" s="201" t="str">
        <f t="shared" si="108"/>
        <v/>
      </c>
      <c r="Q76" s="264" t="str">
        <f>IF(O$35=0,"",O76-$I76)</f>
        <v/>
      </c>
      <c r="R76" s="200" t="str">
        <f t="shared" ref="R76" si="407">IF(ISBLANK(R$35),"",R$35)</f>
        <v/>
      </c>
      <c r="S76" s="201" t="str">
        <f t="shared" si="110"/>
        <v/>
      </c>
      <c r="T76" s="264" t="str">
        <f t="shared" ref="T76" si="408">IF(R$35=0,"",R76-$I76)</f>
        <v/>
      </c>
      <c r="U76" s="200">
        <f t="shared" ref="U76" si="409">IF(ISBLANK(U$35),"",U$35)</f>
        <v>44487</v>
      </c>
      <c r="V76" s="212">
        <f t="shared" si="113"/>
        <v>44487</v>
      </c>
      <c r="W76" s="264">
        <f t="shared" ref="W76" si="410">IF(U$35=0,"",U76-$I76)</f>
        <v>2</v>
      </c>
      <c r="X76" s="200">
        <f t="shared" ref="X76" si="411">IF(ISBLANK(X$35),"",X$35)</f>
        <v>44487</v>
      </c>
      <c r="Y76" s="212">
        <f t="shared" si="116"/>
        <v>44487</v>
      </c>
      <c r="Z76" s="264">
        <f t="shared" ref="Z76" si="412">IF(X$35=0,"",X76-$I76)</f>
        <v>2</v>
      </c>
      <c r="AA76" s="265" t="str">
        <f t="shared" ref="AA76" si="413">IF(ISBLANK(AA$35),"",AA$35)</f>
        <v/>
      </c>
      <c r="AB76" s="214" t="str">
        <f t="shared" si="119"/>
        <v/>
      </c>
      <c r="AC76" s="264" t="str">
        <f t="shared" ref="AC76" si="414">IF(AA$35=0,"",AA76-$I76)</f>
        <v/>
      </c>
      <c r="AD76" s="200" t="str">
        <f t="shared" ref="AD76" si="415">IF(ISBLANK(AD$35),"",AD$35)</f>
        <v/>
      </c>
      <c r="AE76" s="219" t="str">
        <f t="shared" si="122"/>
        <v/>
      </c>
      <c r="AF76" s="264" t="str">
        <f t="shared" ref="AF76" si="416">IF(AD$35=0,"",AD76-$I76)</f>
        <v/>
      </c>
      <c r="AG76" s="266" t="str">
        <f t="shared" si="124"/>
        <v>COSCO/SINO</v>
      </c>
      <c r="AH76" s="267">
        <f t="shared" si="406"/>
        <v>0</v>
      </c>
    </row>
    <row r="77" spans="1:34" s="80" customFormat="1" ht="14.25" customHeight="1">
      <c r="A77" s="224" t="s">
        <v>197</v>
      </c>
      <c r="B77" s="259" t="s">
        <v>313</v>
      </c>
      <c r="C77" s="311" t="s">
        <v>161</v>
      </c>
      <c r="D77" s="201" t="str">
        <f t="shared" ref="D77:D83" si="417">C77</f>
        <v>---</v>
      </c>
      <c r="E77" s="227">
        <f t="shared" si="395"/>
        <v>44482</v>
      </c>
      <c r="F77" s="201">
        <f t="shared" ref="F77:F83" si="418">E77</f>
        <v>44482</v>
      </c>
      <c r="G77" s="200">
        <f>IF(K77="CANCEL","",I77-2)</f>
        <v>44483</v>
      </c>
      <c r="H77" s="201">
        <f t="shared" ref="H77:H83" si="419">G77</f>
        <v>44483</v>
      </c>
      <c r="I77" s="200">
        <f t="shared" si="104"/>
        <v>44485</v>
      </c>
      <c r="J77" s="227">
        <f t="shared" si="105"/>
        <v>44485</v>
      </c>
      <c r="K77" s="201">
        <f t="shared" si="357"/>
        <v>44485</v>
      </c>
      <c r="L77" s="200" t="str">
        <f>IF(ISBLANK(L$36),"",L$36)</f>
        <v/>
      </c>
      <c r="M77" s="201" t="str">
        <f t="shared" si="107"/>
        <v/>
      </c>
      <c r="N77" s="264" t="str">
        <f>IF(L$36=0,"",L77-$I77)</f>
        <v/>
      </c>
      <c r="O77" s="200" t="str">
        <f>IF(ISBLANK(O$36),"",O$36)</f>
        <v/>
      </c>
      <c r="P77" s="201" t="str">
        <f t="shared" si="108"/>
        <v/>
      </c>
      <c r="Q77" s="264" t="str">
        <f>IF(O$36=0,"",O77-$I77)</f>
        <v/>
      </c>
      <c r="R77" s="200" t="str">
        <f t="shared" ref="R77" si="420">IF(ISBLANK(R$36),"",R$36)</f>
        <v/>
      </c>
      <c r="S77" s="201" t="str">
        <f t="shared" si="110"/>
        <v/>
      </c>
      <c r="T77" s="264" t="str">
        <f t="shared" ref="T77" si="421">IF(R$36=0,"",R77-$I77)</f>
        <v/>
      </c>
      <c r="U77" s="265" t="str">
        <f t="shared" ref="U77" si="422">IF(ISBLANK(U$36),"",U$36)</f>
        <v/>
      </c>
      <c r="V77" s="212" t="str">
        <f t="shared" si="113"/>
        <v/>
      </c>
      <c r="W77" s="264" t="str">
        <f t="shared" ref="W77" si="423">IF(U$36=0,"",U77-$I77)</f>
        <v/>
      </c>
      <c r="X77" s="200" t="str">
        <f t="shared" ref="X77" si="424">IF(ISBLANK(X$36),"",X$36)</f>
        <v/>
      </c>
      <c r="Y77" s="201" t="str">
        <f t="shared" si="116"/>
        <v/>
      </c>
      <c r="Z77" s="264" t="str">
        <f t="shared" ref="Z77" si="425">IF(X$36=0,"",X77-$I77)</f>
        <v/>
      </c>
      <c r="AA77" s="200">
        <f t="shared" ref="AA77" si="426">IF(ISBLANK(AA$36),"",AA$36)</f>
        <v>44487</v>
      </c>
      <c r="AB77" s="201">
        <f t="shared" si="119"/>
        <v>44487</v>
      </c>
      <c r="AC77" s="264">
        <f t="shared" ref="AC77" si="427">IF(AA$36=0,"",AA77-$I77)</f>
        <v>2</v>
      </c>
      <c r="AD77" s="200">
        <f t="shared" ref="AD77" si="428">IF(ISBLANK(AD$36),"",AD$36)</f>
        <v>44488</v>
      </c>
      <c r="AE77" s="201">
        <f t="shared" si="122"/>
        <v>44488</v>
      </c>
      <c r="AF77" s="264">
        <f t="shared" ref="AF77" si="429">IF(AD$36=0,"",AD77-$I77)</f>
        <v>3</v>
      </c>
      <c r="AG77" s="266" t="str">
        <f t="shared" si="124"/>
        <v>SJJ/HASCO</v>
      </c>
      <c r="AH77" s="267">
        <f t="shared" si="406"/>
        <v>0</v>
      </c>
    </row>
    <row r="78" spans="1:34" s="80" customFormat="1" ht="14.25" customHeight="1">
      <c r="A78" s="224" t="s">
        <v>195</v>
      </c>
      <c r="B78" s="259" t="s">
        <v>314</v>
      </c>
      <c r="C78" s="311" t="s">
        <v>161</v>
      </c>
      <c r="D78" s="201" t="str">
        <f t="shared" si="417"/>
        <v>---</v>
      </c>
      <c r="E78" s="227">
        <f t="shared" si="395"/>
        <v>44482</v>
      </c>
      <c r="F78" s="201">
        <f t="shared" si="418"/>
        <v>44482</v>
      </c>
      <c r="G78" s="200">
        <f>IF(K78="CANCEL","",I78-2)</f>
        <v>44483</v>
      </c>
      <c r="H78" s="201">
        <f t="shared" si="419"/>
        <v>44483</v>
      </c>
      <c r="I78" s="200">
        <f t="shared" si="104"/>
        <v>44485</v>
      </c>
      <c r="J78" s="227">
        <f t="shared" si="105"/>
        <v>44485</v>
      </c>
      <c r="K78" s="201">
        <f t="shared" si="357"/>
        <v>44485</v>
      </c>
      <c r="L78" s="200" t="str">
        <f>IF(ISBLANK(L$37),"",L$37)</f>
        <v/>
      </c>
      <c r="M78" s="201" t="str">
        <f t="shared" si="107"/>
        <v/>
      </c>
      <c r="N78" s="264" t="str">
        <f>IF(L$37=0,"",L78-$I78)</f>
        <v/>
      </c>
      <c r="O78" s="200" t="str">
        <f>IF(ISBLANK(O$37),"",O$37)</f>
        <v/>
      </c>
      <c r="P78" s="201" t="str">
        <f t="shared" si="108"/>
        <v/>
      </c>
      <c r="Q78" s="264" t="str">
        <f>IF(O$37=0,"",O78-$I78)</f>
        <v/>
      </c>
      <c r="R78" s="200" t="str">
        <f t="shared" ref="R78" si="430">IF(ISBLANK(R$37),"",R$37)</f>
        <v/>
      </c>
      <c r="S78" s="201" t="str">
        <f t="shared" si="110"/>
        <v/>
      </c>
      <c r="T78" s="264" t="str">
        <f t="shared" ref="T78" si="431">IF(R$37=0,"",R78-$I78)</f>
        <v/>
      </c>
      <c r="U78" s="265" t="str">
        <f t="shared" ref="U78" si="432">IF(ISBLANK(U$37),"",U$37)</f>
        <v/>
      </c>
      <c r="V78" s="212" t="str">
        <f t="shared" si="113"/>
        <v/>
      </c>
      <c r="W78" s="264" t="str">
        <f t="shared" ref="W78" si="433">IF(U$37=0,"",U78-$I78)</f>
        <v/>
      </c>
      <c r="X78" s="200" t="str">
        <f t="shared" ref="X78" si="434">IF(ISBLANK(X$37),"",X$37)</f>
        <v/>
      </c>
      <c r="Y78" s="201" t="str">
        <f t="shared" si="116"/>
        <v/>
      </c>
      <c r="Z78" s="264" t="str">
        <f t="shared" ref="Z78" si="435">IF(X$37=0,"",X78-$I78)</f>
        <v/>
      </c>
      <c r="AA78" s="200">
        <f t="shared" ref="AA78" si="436">IF(ISBLANK(AA$37),"",AA$37)</f>
        <v>44487</v>
      </c>
      <c r="AB78" s="201">
        <f t="shared" si="119"/>
        <v>44487</v>
      </c>
      <c r="AC78" s="264">
        <f t="shared" ref="AC78" si="437">IF(AA$37=0,"",AA78-$I78)</f>
        <v>2</v>
      </c>
      <c r="AD78" s="200">
        <f t="shared" ref="AD78" si="438">IF(ISBLANK(AD$37),"",AD$37)</f>
        <v>44488</v>
      </c>
      <c r="AE78" s="201">
        <f t="shared" si="122"/>
        <v>44488</v>
      </c>
      <c r="AF78" s="264">
        <f t="shared" ref="AF78" si="439">IF(AD$37=0,"",AD78-$I78)</f>
        <v>3</v>
      </c>
      <c r="AG78" s="266" t="str">
        <f t="shared" si="124"/>
        <v>HASCO/SITC</v>
      </c>
      <c r="AH78" s="267">
        <f t="shared" si="406"/>
        <v>0</v>
      </c>
    </row>
    <row r="79" spans="1:34" s="80" customFormat="1" ht="14.25" customHeight="1">
      <c r="A79" s="260" t="s">
        <v>299</v>
      </c>
      <c r="B79" s="259" t="s">
        <v>308</v>
      </c>
      <c r="C79" s="311" t="s">
        <v>161</v>
      </c>
      <c r="D79" s="201" t="str">
        <f t="shared" si="417"/>
        <v>---</v>
      </c>
      <c r="E79" s="227">
        <f t="shared" si="395"/>
        <v>44482</v>
      </c>
      <c r="F79" s="201">
        <f t="shared" si="418"/>
        <v>44482</v>
      </c>
      <c r="G79" s="200">
        <f>IF(K79="CANCEL","",I79-2)</f>
        <v>44483</v>
      </c>
      <c r="H79" s="201">
        <f t="shared" si="419"/>
        <v>44483</v>
      </c>
      <c r="I79" s="200">
        <f t="shared" si="104"/>
        <v>44485</v>
      </c>
      <c r="J79" s="227">
        <f t="shared" si="105"/>
        <v>44485</v>
      </c>
      <c r="K79" s="201">
        <f t="shared" si="357"/>
        <v>44485</v>
      </c>
      <c r="L79" s="200" t="str">
        <f>IF(ISBLANK(L$38),"",L$38)</f>
        <v/>
      </c>
      <c r="M79" s="201" t="str">
        <f t="shared" si="107"/>
        <v/>
      </c>
      <c r="N79" s="264" t="str">
        <f>IF(L$38=0,"",L79-$I79)</f>
        <v/>
      </c>
      <c r="O79" s="200" t="str">
        <f>IF(ISBLANK(O$38),"",O$38)</f>
        <v/>
      </c>
      <c r="P79" s="201" t="str">
        <f t="shared" si="108"/>
        <v/>
      </c>
      <c r="Q79" s="264" t="str">
        <f>IF(O$38=0,"",O79-$I79)</f>
        <v/>
      </c>
      <c r="R79" s="200" t="str">
        <f t="shared" ref="R79" si="440">IF(ISBLANK(R$38),"",R$38)</f>
        <v/>
      </c>
      <c r="S79" s="201" t="str">
        <f t="shared" si="110"/>
        <v/>
      </c>
      <c r="T79" s="264" t="str">
        <f t="shared" ref="T79" si="441">IF(R$38=0,"",R79-$I79)</f>
        <v/>
      </c>
      <c r="U79" s="265" t="str">
        <f t="shared" ref="U79" si="442">IF(ISBLANK(U$38),"",U$38)</f>
        <v/>
      </c>
      <c r="V79" s="212" t="str">
        <f t="shared" si="113"/>
        <v/>
      </c>
      <c r="W79" s="264" t="str">
        <f t="shared" ref="W79" si="443">IF(U$38=0,"",U79-$I79)</f>
        <v/>
      </c>
      <c r="X79" s="200" t="str">
        <f t="shared" ref="X79" si="444">IF(ISBLANK(X$38),"",X$38)</f>
        <v/>
      </c>
      <c r="Y79" s="201" t="str">
        <f t="shared" si="116"/>
        <v/>
      </c>
      <c r="Z79" s="264" t="str">
        <f t="shared" ref="Z79" si="445">IF(X$38=0,"",X79-$I79)</f>
        <v/>
      </c>
      <c r="AA79" s="200">
        <f t="shared" ref="AA79" si="446">IF(ISBLANK(AA$38),"",AA$38)</f>
        <v>44488</v>
      </c>
      <c r="AB79" s="201">
        <f t="shared" si="119"/>
        <v>44488</v>
      </c>
      <c r="AC79" s="264">
        <f t="shared" ref="AC79" si="447">IF(AA$38=0,"",AA79-$I79)</f>
        <v>3</v>
      </c>
      <c r="AD79" s="200">
        <f t="shared" ref="AD79" si="448">IF(ISBLANK(AD$38),"",AD$38)</f>
        <v>44487</v>
      </c>
      <c r="AE79" s="201">
        <f t="shared" si="122"/>
        <v>44487</v>
      </c>
      <c r="AF79" s="264">
        <f t="shared" ref="AF79" si="449">IF(AD$38=0,"",AD79-$I79)</f>
        <v>2</v>
      </c>
      <c r="AG79" s="266" t="str">
        <f t="shared" si="124"/>
        <v>HASCO/CCL</v>
      </c>
      <c r="AH79" s="267">
        <f t="shared" si="406"/>
        <v>0</v>
      </c>
    </row>
    <row r="80" spans="1:34" s="80" customFormat="1" ht="14.25" customHeight="1">
      <c r="A80" s="224" t="s">
        <v>207</v>
      </c>
      <c r="B80" s="216" t="s">
        <v>308</v>
      </c>
      <c r="C80" s="311" t="s">
        <v>161</v>
      </c>
      <c r="D80" s="201" t="str">
        <f t="shared" si="417"/>
        <v>---</v>
      </c>
      <c r="E80" s="227">
        <f t="shared" si="395"/>
        <v>44483</v>
      </c>
      <c r="F80" s="201">
        <f t="shared" si="418"/>
        <v>44483</v>
      </c>
      <c r="G80" s="200">
        <f t="shared" ref="G80:G83" si="450">IF(K80="CANCEL","",I80-2)</f>
        <v>44484</v>
      </c>
      <c r="H80" s="201">
        <f t="shared" si="419"/>
        <v>44484</v>
      </c>
      <c r="I80" s="200">
        <f t="shared" si="104"/>
        <v>44486</v>
      </c>
      <c r="J80" s="227">
        <f t="shared" si="105"/>
        <v>44486</v>
      </c>
      <c r="K80" s="201">
        <f t="shared" si="357"/>
        <v>44486</v>
      </c>
      <c r="L80" s="200">
        <f>IF(ISBLANK(L$39),"",L$39)</f>
        <v>44489</v>
      </c>
      <c r="M80" s="201">
        <f t="shared" si="107"/>
        <v>44489</v>
      </c>
      <c r="N80" s="264">
        <f>IF(L$39=0,"",L80-$I80)</f>
        <v>3</v>
      </c>
      <c r="O80" s="200">
        <f>IF(ISBLANK(O$39),"",O$39)</f>
        <v>44489</v>
      </c>
      <c r="P80" s="201">
        <f t="shared" si="108"/>
        <v>44489</v>
      </c>
      <c r="Q80" s="264">
        <f>IF(O$39=0,"",O80-$I80)</f>
        <v>3</v>
      </c>
      <c r="R80" s="200" t="str">
        <f t="shared" ref="R80" si="451">IF(ISBLANK(R$39),"",R$39)</f>
        <v/>
      </c>
      <c r="S80" s="201" t="str">
        <f t="shared" si="110"/>
        <v/>
      </c>
      <c r="T80" s="264" t="str">
        <f t="shared" ref="T80" si="452">IF(R$39=0,"",R80-$I80)</f>
        <v/>
      </c>
      <c r="U80" s="265" t="str">
        <f t="shared" ref="U80" si="453">IF(ISBLANK(U$39),"",U$39)</f>
        <v/>
      </c>
      <c r="V80" s="212" t="str">
        <f t="shared" si="113"/>
        <v/>
      </c>
      <c r="W80" s="264" t="str">
        <f t="shared" ref="W80" si="454">IF(U$39=0,"",U80-$I80)</f>
        <v/>
      </c>
      <c r="X80" s="200" t="str">
        <f t="shared" ref="X80" si="455">IF(ISBLANK(X$39),"",X$39)</f>
        <v/>
      </c>
      <c r="Y80" s="201" t="str">
        <f t="shared" si="116"/>
        <v/>
      </c>
      <c r="Z80" s="264" t="str">
        <f t="shared" ref="Z80" si="456">IF(X$39=0,"",X80-$I80)</f>
        <v/>
      </c>
      <c r="AA80" s="265" t="str">
        <f t="shared" ref="AA80" si="457">IF(ISBLANK(AA$39),"",AA$39)</f>
        <v/>
      </c>
      <c r="AB80" s="214" t="str">
        <f t="shared" si="119"/>
        <v/>
      </c>
      <c r="AC80" s="264" t="str">
        <f t="shared" ref="AC80" si="458">IF(AA$39=0,"",AA80-$I80)</f>
        <v/>
      </c>
      <c r="AD80" s="200" t="str">
        <f t="shared" ref="AD80" si="459">IF(ISBLANK(AD$39),"",AD$39)</f>
        <v/>
      </c>
      <c r="AE80" s="219" t="str">
        <f t="shared" si="122"/>
        <v/>
      </c>
      <c r="AF80" s="264" t="str">
        <f t="shared" ref="AF80" si="460">IF(AD$39=0,"",AD80-$I80)</f>
        <v/>
      </c>
      <c r="AG80" s="266" t="str">
        <f t="shared" si="124"/>
        <v>SINO/SITC/COSCO</v>
      </c>
      <c r="AH80" s="267">
        <f t="shared" si="406"/>
        <v>0</v>
      </c>
    </row>
    <row r="81" spans="1:34" s="540" customFormat="1" ht="14.25" customHeight="1">
      <c r="A81" s="449" t="s">
        <v>228</v>
      </c>
      <c r="B81" s="458" t="s">
        <v>291</v>
      </c>
      <c r="C81" s="448" t="s">
        <v>161</v>
      </c>
      <c r="D81" s="367" t="str">
        <f t="shared" si="417"/>
        <v>---</v>
      </c>
      <c r="E81" s="442">
        <f t="shared" si="395"/>
        <v>44483</v>
      </c>
      <c r="F81" s="367">
        <f t="shared" si="418"/>
        <v>44483</v>
      </c>
      <c r="G81" s="368">
        <f t="shared" si="450"/>
        <v>44484</v>
      </c>
      <c r="H81" s="367">
        <f t="shared" si="419"/>
        <v>44484</v>
      </c>
      <c r="I81" s="368">
        <f t="shared" si="104"/>
        <v>44486</v>
      </c>
      <c r="J81" s="442">
        <f t="shared" si="105"/>
        <v>44486</v>
      </c>
      <c r="K81" s="367">
        <f>I81</f>
        <v>44486</v>
      </c>
      <c r="L81" s="368">
        <f>IF(ISBLANK(L$40),"",L$40)</f>
        <v>44489</v>
      </c>
      <c r="M81" s="367">
        <f t="shared" si="107"/>
        <v>44489</v>
      </c>
      <c r="N81" s="443">
        <f>IF(L$40=0,"",L81-$I81)</f>
        <v>3</v>
      </c>
      <c r="O81" s="368">
        <f>IF(ISBLANK(O$40),"",O$40)</f>
        <v>44489</v>
      </c>
      <c r="P81" s="367">
        <f t="shared" si="108"/>
        <v>44489</v>
      </c>
      <c r="Q81" s="443">
        <f>IF(O$40=0,"",O81-$I81)</f>
        <v>3</v>
      </c>
      <c r="R81" s="368" t="str">
        <f t="shared" ref="R81" si="461">IF(ISBLANK(R$40),"",R$40)</f>
        <v/>
      </c>
      <c r="S81" s="367" t="str">
        <f t="shared" si="110"/>
        <v/>
      </c>
      <c r="T81" s="443" t="str">
        <f t="shared" ref="T81" si="462">IF(R$40=0,"",R81-$I81)</f>
        <v/>
      </c>
      <c r="U81" s="440" t="str">
        <f t="shared" ref="U81" si="463">IF(ISBLANK(U$40),"",U$40)</f>
        <v/>
      </c>
      <c r="V81" s="371" t="str">
        <f t="shared" si="113"/>
        <v/>
      </c>
      <c r="W81" s="443" t="str">
        <f t="shared" ref="W81" si="464">IF(U$40=0,"",U81-$I81)</f>
        <v/>
      </c>
      <c r="X81" s="368" t="str">
        <f t="shared" ref="X81" si="465">IF(ISBLANK(X$40),"",X$40)</f>
        <v/>
      </c>
      <c r="Y81" s="367" t="str">
        <f t="shared" si="116"/>
        <v/>
      </c>
      <c r="Z81" s="443" t="str">
        <f t="shared" ref="Z81" si="466">IF(X$40=0,"",X81-$I81)</f>
        <v/>
      </c>
      <c r="AA81" s="440" t="str">
        <f t="shared" ref="AA81" si="467">IF(ISBLANK(AA$40),"",AA$40)</f>
        <v/>
      </c>
      <c r="AB81" s="441" t="str">
        <f t="shared" si="119"/>
        <v/>
      </c>
      <c r="AC81" s="443" t="str">
        <f t="shared" ref="AC81" si="468">IF(AA$40=0,"",AA81-$I81)</f>
        <v/>
      </c>
      <c r="AD81" s="368" t="str">
        <f t="shared" ref="AD81" si="469">IF(ISBLANK(AD$40),"",AD$40)</f>
        <v/>
      </c>
      <c r="AE81" s="444" t="str">
        <f t="shared" si="122"/>
        <v/>
      </c>
      <c r="AF81" s="462" t="str">
        <f t="shared" ref="AF81" si="470">IF(AD$40=0,"",AD81-$I81)</f>
        <v/>
      </c>
      <c r="AG81" s="445" t="str">
        <f t="shared" si="124"/>
        <v>HASCO/SJJ</v>
      </c>
      <c r="AH81" s="446">
        <f t="shared" si="406"/>
        <v>0</v>
      </c>
    </row>
    <row r="82" spans="1:34" s="447" customFormat="1" ht="14.25" customHeight="1">
      <c r="A82" s="449" t="s">
        <v>232</v>
      </c>
      <c r="B82" s="458" t="s">
        <v>315</v>
      </c>
      <c r="C82" s="448" t="s">
        <v>161</v>
      </c>
      <c r="D82" s="367" t="str">
        <f t="shared" si="417"/>
        <v>---</v>
      </c>
      <c r="E82" s="442">
        <f t="shared" si="395"/>
        <v>44483</v>
      </c>
      <c r="F82" s="367">
        <f t="shared" si="418"/>
        <v>44483</v>
      </c>
      <c r="G82" s="368">
        <f t="shared" si="450"/>
        <v>44484</v>
      </c>
      <c r="H82" s="367">
        <f t="shared" si="419"/>
        <v>44484</v>
      </c>
      <c r="I82" s="368">
        <f t="shared" si="104"/>
        <v>44486</v>
      </c>
      <c r="J82" s="442">
        <f t="shared" si="105"/>
        <v>44486</v>
      </c>
      <c r="K82" s="367">
        <f t="shared" ref="K82:K83" si="471">I82</f>
        <v>44486</v>
      </c>
      <c r="L82" s="368">
        <f>IF(ISBLANK(L$41),"",L$41)</f>
        <v>44490</v>
      </c>
      <c r="M82" s="367">
        <f t="shared" si="107"/>
        <v>44490</v>
      </c>
      <c r="N82" s="443">
        <f>IF(L$41=0,"",L82-$I82)</f>
        <v>4</v>
      </c>
      <c r="O82" s="368">
        <f>IF(ISBLANK(O$41),"",O$41)</f>
        <v>44489</v>
      </c>
      <c r="P82" s="367">
        <f t="shared" si="108"/>
        <v>44489</v>
      </c>
      <c r="Q82" s="443">
        <f>IF(O$41=0,"",O82-$I82)</f>
        <v>3</v>
      </c>
      <c r="R82" s="368" t="str">
        <f t="shared" ref="R82" si="472">IF(ISBLANK(R$41),"",R$41)</f>
        <v/>
      </c>
      <c r="S82" s="367" t="str">
        <f t="shared" si="110"/>
        <v/>
      </c>
      <c r="T82" s="443" t="str">
        <f t="shared" ref="T82" si="473">IF(R$41=0,"",R82-$I82)</f>
        <v/>
      </c>
      <c r="U82" s="440" t="str">
        <f t="shared" ref="U82" si="474">IF(ISBLANK(U$41),"",U$41)</f>
        <v/>
      </c>
      <c r="V82" s="371" t="str">
        <f t="shared" si="113"/>
        <v/>
      </c>
      <c r="W82" s="443" t="str">
        <f t="shared" ref="W82" si="475">IF(U$41=0,"",U82-$I82)</f>
        <v/>
      </c>
      <c r="X82" s="368" t="str">
        <f t="shared" ref="X82" si="476">IF(ISBLANK(X$41),"",X$41)</f>
        <v/>
      </c>
      <c r="Y82" s="367" t="str">
        <f t="shared" si="116"/>
        <v/>
      </c>
      <c r="Z82" s="443" t="str">
        <f t="shared" ref="Z82" si="477">IF(X$41=0,"",X82-$I82)</f>
        <v/>
      </c>
      <c r="AA82" s="440" t="str">
        <f t="shared" ref="AA82" si="478">IF(ISBLANK(AA$41),"",AA$41)</f>
        <v/>
      </c>
      <c r="AB82" s="441" t="str">
        <f t="shared" si="119"/>
        <v/>
      </c>
      <c r="AC82" s="443" t="str">
        <f t="shared" ref="AC82" si="479">IF(AA$41=0,"",AA82-$I82)</f>
        <v/>
      </c>
      <c r="AD82" s="368" t="str">
        <f t="shared" ref="AD82" si="480">IF(ISBLANK(AD$41),"",AD$41)</f>
        <v/>
      </c>
      <c r="AE82" s="444" t="str">
        <f t="shared" si="122"/>
        <v/>
      </c>
      <c r="AF82" s="443" t="str">
        <f t="shared" ref="AF82" si="481">IF(AD$41=0,"",AD82-$I82)</f>
        <v/>
      </c>
      <c r="AG82" s="445" t="str">
        <f t="shared" si="124"/>
        <v>CCL</v>
      </c>
      <c r="AH82" s="446">
        <f t="shared" si="406"/>
        <v>0</v>
      </c>
    </row>
    <row r="83" spans="1:34" ht="14.25" customHeight="1">
      <c r="A83" s="224" t="s">
        <v>211</v>
      </c>
      <c r="B83" s="216" t="s">
        <v>283</v>
      </c>
      <c r="C83" s="311" t="s">
        <v>161</v>
      </c>
      <c r="D83" s="201" t="str">
        <f t="shared" si="417"/>
        <v>---</v>
      </c>
      <c r="E83" s="227">
        <f t="shared" si="395"/>
        <v>44483</v>
      </c>
      <c r="F83" s="201">
        <f t="shared" si="418"/>
        <v>44483</v>
      </c>
      <c r="G83" s="200">
        <f t="shared" si="450"/>
        <v>44484</v>
      </c>
      <c r="H83" s="201">
        <f t="shared" si="419"/>
        <v>44484</v>
      </c>
      <c r="I83" s="200">
        <f t="shared" si="104"/>
        <v>44486</v>
      </c>
      <c r="J83" s="227">
        <f t="shared" si="105"/>
        <v>44486</v>
      </c>
      <c r="K83" s="201">
        <f t="shared" si="471"/>
        <v>44486</v>
      </c>
      <c r="L83" s="200">
        <f>IF(ISBLANK(L$42),"",L$42)</f>
        <v>44490</v>
      </c>
      <c r="M83" s="201">
        <f t="shared" si="107"/>
        <v>44490</v>
      </c>
      <c r="N83" s="264">
        <f>IF(L$42=0,"",L83-$I83)</f>
        <v>4</v>
      </c>
      <c r="O83" s="200">
        <f>IF(ISBLANK(O$42),"",O$42)</f>
        <v>44489</v>
      </c>
      <c r="P83" s="201">
        <f t="shared" si="108"/>
        <v>44489</v>
      </c>
      <c r="Q83" s="264">
        <f>IF(O$42=0,"",O83-$I83)</f>
        <v>3</v>
      </c>
      <c r="R83" s="200">
        <f t="shared" ref="R83" si="482">IF(ISBLANK(R$42),"",R$42)</f>
        <v>44491</v>
      </c>
      <c r="S83" s="201">
        <f t="shared" si="110"/>
        <v>44491</v>
      </c>
      <c r="T83" s="264">
        <f t="shared" ref="T83" si="483">IF(R$42=0,"",R83-$I83)</f>
        <v>5</v>
      </c>
      <c r="U83" s="265" t="str">
        <f t="shared" ref="U83" si="484">IF(ISBLANK(U$42),"",U$42)</f>
        <v/>
      </c>
      <c r="V83" s="212" t="str">
        <f t="shared" si="113"/>
        <v/>
      </c>
      <c r="W83" s="264" t="str">
        <f t="shared" ref="W83" si="485">IF(U$42=0,"",U83-$I83)</f>
        <v/>
      </c>
      <c r="X83" s="200" t="str">
        <f t="shared" ref="X83" si="486">IF(ISBLANK(X$42),"",X$42)</f>
        <v/>
      </c>
      <c r="Y83" s="201" t="str">
        <f t="shared" si="116"/>
        <v/>
      </c>
      <c r="Z83" s="264" t="str">
        <f t="shared" ref="Z83" si="487">IF(X$42=0,"",X83-$I83)</f>
        <v/>
      </c>
      <c r="AA83" s="265" t="str">
        <f t="shared" ref="AA83" si="488">IF(ISBLANK(AA$42),"",AA$42)</f>
        <v/>
      </c>
      <c r="AB83" s="214" t="str">
        <f t="shared" si="119"/>
        <v/>
      </c>
      <c r="AC83" s="264" t="str">
        <f t="shared" ref="AC83" si="489">IF(AA$42=0,"",AA83-$I83)</f>
        <v/>
      </c>
      <c r="AD83" s="200" t="str">
        <f t="shared" ref="AD83" si="490">IF(ISBLANK(AD$42),"",AD$42)</f>
        <v/>
      </c>
      <c r="AE83" s="219" t="str">
        <f t="shared" si="122"/>
        <v/>
      </c>
      <c r="AF83" s="264" t="str">
        <f t="shared" ref="AF83" si="491">IF(AD$42=0,"",AD83-$I83)</f>
        <v/>
      </c>
      <c r="AG83" s="266" t="str">
        <f t="shared" si="124"/>
        <v>HASCO/SITC</v>
      </c>
      <c r="AH83" s="267">
        <f t="shared" si="406"/>
        <v>0</v>
      </c>
    </row>
    <row r="84" spans="1:34" ht="14.25" customHeight="1">
      <c r="A84" s="258" t="s">
        <v>198</v>
      </c>
      <c r="B84" s="216" t="s">
        <v>316</v>
      </c>
      <c r="C84" s="311" t="s">
        <v>161</v>
      </c>
      <c r="D84" s="201" t="str">
        <f>C84</f>
        <v>---</v>
      </c>
      <c r="E84" s="227">
        <f t="shared" si="395"/>
        <v>44483</v>
      </c>
      <c r="F84" s="201">
        <f>E84</f>
        <v>44483</v>
      </c>
      <c r="G84" s="200">
        <f>IF(K84="CANCEL","",I84-2)</f>
        <v>44484</v>
      </c>
      <c r="H84" s="201">
        <f>G84</f>
        <v>44484</v>
      </c>
      <c r="I84" s="200">
        <f t="shared" si="104"/>
        <v>44486</v>
      </c>
      <c r="J84" s="227">
        <f t="shared" si="105"/>
        <v>44486</v>
      </c>
      <c r="K84" s="201">
        <f>I84</f>
        <v>44486</v>
      </c>
      <c r="L84" s="200" t="str">
        <f>IF(ISBLANK(L$43),"",L$43)</f>
        <v/>
      </c>
      <c r="M84" s="201" t="str">
        <f t="shared" si="107"/>
        <v/>
      </c>
      <c r="N84" s="264" t="str">
        <f>IF(L$43=0,"",L84-$I84)</f>
        <v/>
      </c>
      <c r="O84" s="200" t="str">
        <f>IF(ISBLANK(O$43),"",O$43)</f>
        <v/>
      </c>
      <c r="P84" s="201" t="str">
        <f t="shared" si="108"/>
        <v/>
      </c>
      <c r="Q84" s="264" t="str">
        <f>IF(O$43=0,"",O84-$I84)</f>
        <v/>
      </c>
      <c r="R84" s="200">
        <f t="shared" ref="R84" si="492">IF(ISBLANK(R$43),"",R$43)</f>
        <v>44488</v>
      </c>
      <c r="S84" s="201">
        <f t="shared" si="110"/>
        <v>44488</v>
      </c>
      <c r="T84" s="264">
        <f t="shared" ref="T84" si="493">IF(R$43=0,"",R84-$I84)</f>
        <v>2</v>
      </c>
      <c r="U84" s="265" t="str">
        <f t="shared" ref="U84" si="494">IF(ISBLANK(U$43),"",U$43)</f>
        <v/>
      </c>
      <c r="V84" s="212" t="str">
        <f t="shared" si="113"/>
        <v/>
      </c>
      <c r="W84" s="264" t="str">
        <f t="shared" ref="W84" si="495">IF(U$43=0,"",U84-$I84)</f>
        <v/>
      </c>
      <c r="X84" s="200" t="str">
        <f t="shared" ref="X84" si="496">IF(ISBLANK(X$43),"",X$43)</f>
        <v/>
      </c>
      <c r="Y84" s="201" t="str">
        <f t="shared" si="116"/>
        <v/>
      </c>
      <c r="Z84" s="264" t="str">
        <f t="shared" ref="Z84" si="497">IF(X$43=0,"",X84-$I84)</f>
        <v/>
      </c>
      <c r="AA84" s="265" t="str">
        <f t="shared" ref="AA84" si="498">IF(ISBLANK(AA$43),"",AA$43)</f>
        <v/>
      </c>
      <c r="AB84" s="214" t="str">
        <f t="shared" si="119"/>
        <v/>
      </c>
      <c r="AC84" s="264" t="str">
        <f t="shared" ref="AC84" si="499">IF(AA$43=0,"",AA84-$I84)</f>
        <v/>
      </c>
      <c r="AD84" s="200" t="str">
        <f t="shared" ref="AD84" si="500">IF(ISBLANK(AD$43),"",AD$43)</f>
        <v/>
      </c>
      <c r="AE84" s="219" t="str">
        <f t="shared" si="122"/>
        <v/>
      </c>
      <c r="AF84" s="268" t="str">
        <f t="shared" ref="AF84" si="501">IF(AD$43=0,"",AD84-$I84)</f>
        <v/>
      </c>
      <c r="AG84" s="266" t="str">
        <f t="shared" si="124"/>
        <v>COSCO/SINO/HASCO</v>
      </c>
      <c r="AH84" s="267">
        <f t="shared" si="406"/>
        <v>0</v>
      </c>
    </row>
    <row r="85" spans="1:34" ht="14.25" customHeight="1">
      <c r="A85" s="258" t="s">
        <v>218</v>
      </c>
      <c r="B85" s="216" t="s">
        <v>308</v>
      </c>
      <c r="C85" s="217">
        <f>IF(H85="CANCEL","",I85-2)</f>
        <v>44484</v>
      </c>
      <c r="D85" s="201">
        <f t="shared" ref="D85:D86" si="502">C85</f>
        <v>44484</v>
      </c>
      <c r="E85" s="227">
        <f t="shared" si="395"/>
        <v>44483</v>
      </c>
      <c r="F85" s="201">
        <f t="shared" ref="F85:F88" si="503">E85</f>
        <v>44483</v>
      </c>
      <c r="G85" s="200">
        <f t="shared" ref="G85:G88" si="504">IF(K85="CANCEL","",I85-2)</f>
        <v>44484</v>
      </c>
      <c r="H85" s="201">
        <f t="shared" ref="H85:H88" si="505">G85</f>
        <v>44484</v>
      </c>
      <c r="I85" s="200">
        <f t="shared" si="104"/>
        <v>44486</v>
      </c>
      <c r="J85" s="227">
        <f t="shared" si="105"/>
        <v>44486</v>
      </c>
      <c r="K85" s="201">
        <f t="shared" ref="K85:K88" si="506">I85</f>
        <v>44486</v>
      </c>
      <c r="L85" s="200" t="str">
        <f>IF(ISBLANK(L$44),"",L$44)</f>
        <v/>
      </c>
      <c r="M85" s="201" t="str">
        <f t="shared" si="107"/>
        <v/>
      </c>
      <c r="N85" s="264" t="str">
        <f>IF(L$44=0,"",L85-$I85)</f>
        <v/>
      </c>
      <c r="O85" s="200" t="str">
        <f>IF(ISBLANK(O$44),"",O$44)</f>
        <v/>
      </c>
      <c r="P85" s="201" t="str">
        <f t="shared" si="108"/>
        <v/>
      </c>
      <c r="Q85" s="264" t="str">
        <f>IF(O$44=0,"",O85-$I85)</f>
        <v/>
      </c>
      <c r="R85" s="200">
        <f t="shared" ref="R85" si="507">IF(ISBLANK(R$44),"",R$44)</f>
        <v>44489</v>
      </c>
      <c r="S85" s="201">
        <f t="shared" si="110"/>
        <v>44489</v>
      </c>
      <c r="T85" s="264">
        <f t="shared" ref="T85" si="508">IF(R$44=0,"",R85-$I85)</f>
        <v>3</v>
      </c>
      <c r="U85" s="265" t="str">
        <f t="shared" ref="U85" si="509">IF(ISBLANK(U$44),"",U$44)</f>
        <v/>
      </c>
      <c r="V85" s="212" t="str">
        <f t="shared" si="113"/>
        <v/>
      </c>
      <c r="W85" s="264" t="str">
        <f t="shared" ref="W85" si="510">IF(U$44=0,"",U85-$I85)</f>
        <v/>
      </c>
      <c r="X85" s="200" t="str">
        <f t="shared" ref="X85" si="511">IF(ISBLANK(X$44),"",X$44)</f>
        <v/>
      </c>
      <c r="Y85" s="201" t="str">
        <f t="shared" si="116"/>
        <v/>
      </c>
      <c r="Z85" s="264" t="str">
        <f t="shared" ref="Z85" si="512">IF(X$44=0,"",X85-$I85)</f>
        <v/>
      </c>
      <c r="AA85" s="265" t="str">
        <f t="shared" ref="AA85" si="513">IF(ISBLANK(AA$44),"",AA$44)</f>
        <v/>
      </c>
      <c r="AB85" s="214" t="str">
        <f t="shared" si="119"/>
        <v/>
      </c>
      <c r="AC85" s="264" t="str">
        <f t="shared" ref="AC85" si="514">IF(AA$44=0,"",AA85-$I85)</f>
        <v/>
      </c>
      <c r="AD85" s="200" t="str">
        <f t="shared" ref="AD85" si="515">IF(ISBLANK(AD$44),"",AD$44)</f>
        <v/>
      </c>
      <c r="AE85" s="219" t="str">
        <f t="shared" si="122"/>
        <v/>
      </c>
      <c r="AF85" s="268" t="str">
        <f t="shared" ref="AF85" si="516">IF(AD$44=0,"",AD85-$I85)</f>
        <v/>
      </c>
      <c r="AG85" s="266" t="str">
        <f t="shared" si="124"/>
        <v>HASCO/SJJ</v>
      </c>
      <c r="AH85" s="267" t="s">
        <v>186</v>
      </c>
    </row>
    <row r="86" spans="1:34" ht="14.25" customHeight="1">
      <c r="A86" s="224" t="s">
        <v>192</v>
      </c>
      <c r="B86" s="216" t="s">
        <v>292</v>
      </c>
      <c r="C86" s="217">
        <f>IF(H86="CANCEL","",I86-2)</f>
        <v>44484</v>
      </c>
      <c r="D86" s="201">
        <f t="shared" si="502"/>
        <v>44484</v>
      </c>
      <c r="E86" s="227">
        <f t="shared" si="395"/>
        <v>44483</v>
      </c>
      <c r="F86" s="201">
        <f t="shared" si="503"/>
        <v>44483</v>
      </c>
      <c r="G86" s="200">
        <f t="shared" si="504"/>
        <v>44484</v>
      </c>
      <c r="H86" s="201">
        <f t="shared" si="505"/>
        <v>44484</v>
      </c>
      <c r="I86" s="200">
        <f t="shared" si="104"/>
        <v>44486</v>
      </c>
      <c r="J86" s="227">
        <f t="shared" si="105"/>
        <v>44486</v>
      </c>
      <c r="K86" s="201">
        <f t="shared" si="506"/>
        <v>44486</v>
      </c>
      <c r="L86" s="200" t="str">
        <f>IF(ISBLANK(L$45),"",L$45)</f>
        <v/>
      </c>
      <c r="M86" s="201" t="str">
        <f t="shared" si="107"/>
        <v/>
      </c>
      <c r="N86" s="264" t="str">
        <f>IF(L$45=0,"",L86-$I86)</f>
        <v/>
      </c>
      <c r="O86" s="200" t="str">
        <f>IF(ISBLANK(O$45),"",O$45)</f>
        <v/>
      </c>
      <c r="P86" s="201" t="str">
        <f t="shared" si="108"/>
        <v/>
      </c>
      <c r="Q86" s="264" t="str">
        <f>IF(O$45=0,"",O86-$I86)</f>
        <v/>
      </c>
      <c r="R86" s="200" t="str">
        <f t="shared" ref="R86" si="517">IF(ISBLANK(R$45),"",R$45)</f>
        <v/>
      </c>
      <c r="S86" s="201" t="str">
        <f t="shared" si="110"/>
        <v/>
      </c>
      <c r="T86" s="264" t="str">
        <f t="shared" ref="T86" si="518">IF(R$45=0,"",R86-$I86)</f>
        <v/>
      </c>
      <c r="U86" s="265">
        <f t="shared" ref="U86" si="519">IF(ISBLANK(U$45),"",U$45)</f>
        <v>44488</v>
      </c>
      <c r="V86" s="212">
        <f t="shared" si="113"/>
        <v>44488</v>
      </c>
      <c r="W86" s="264">
        <f t="shared" ref="W86" si="520">IF(U$45=0,"",U86-$I86)</f>
        <v>2</v>
      </c>
      <c r="X86" s="200">
        <f t="shared" ref="X86" si="521">IF(ISBLANK(X$45),"",X$45)</f>
        <v>44489</v>
      </c>
      <c r="Y86" s="201">
        <f t="shared" si="116"/>
        <v>44489</v>
      </c>
      <c r="Z86" s="264">
        <f t="shared" ref="Z86" si="522">IF(X$45=0,"",X86-$I86)</f>
        <v>3</v>
      </c>
      <c r="AA86" s="265" t="str">
        <f t="shared" ref="AA86" si="523">IF(ISBLANK(AA$45),"",AA$45)</f>
        <v/>
      </c>
      <c r="AB86" s="214" t="str">
        <f t="shared" si="119"/>
        <v/>
      </c>
      <c r="AC86" s="264" t="str">
        <f t="shared" ref="AC86" si="524">IF(AA$45=0,"",AA86-$I86)</f>
        <v/>
      </c>
      <c r="AD86" s="200" t="str">
        <f t="shared" ref="AD86" si="525">IF(ISBLANK(AD$45),"",AD$45)</f>
        <v/>
      </c>
      <c r="AE86" s="219" t="str">
        <f t="shared" si="122"/>
        <v/>
      </c>
      <c r="AF86" s="268" t="str">
        <f t="shared" ref="AF86" si="526">IF(AD$45=0,"",AD86-$I86)</f>
        <v/>
      </c>
      <c r="AG86" s="266" t="str">
        <f t="shared" si="124"/>
        <v>SJJ</v>
      </c>
      <c r="AH86" s="267" t="s">
        <v>187</v>
      </c>
    </row>
    <row r="87" spans="1:34" ht="14.25" customHeight="1">
      <c r="A87" s="224" t="s">
        <v>281</v>
      </c>
      <c r="B87" s="216" t="s">
        <v>317</v>
      </c>
      <c r="C87" s="311" t="s">
        <v>161</v>
      </c>
      <c r="D87" s="201" t="str">
        <f t="shared" ref="D87:D90" si="527">C87</f>
        <v>---</v>
      </c>
      <c r="E87" s="227">
        <f t="shared" si="395"/>
        <v>44483</v>
      </c>
      <c r="F87" s="201">
        <f t="shared" si="503"/>
        <v>44483</v>
      </c>
      <c r="G87" s="200">
        <f t="shared" si="504"/>
        <v>44484</v>
      </c>
      <c r="H87" s="201">
        <f t="shared" si="505"/>
        <v>44484</v>
      </c>
      <c r="I87" s="200">
        <f t="shared" si="104"/>
        <v>44486</v>
      </c>
      <c r="J87" s="227">
        <f t="shared" si="105"/>
        <v>44486</v>
      </c>
      <c r="K87" s="201">
        <f t="shared" si="506"/>
        <v>44486</v>
      </c>
      <c r="L87" s="200" t="str">
        <f>IF(ISBLANK(L$46),"",L$46)</f>
        <v/>
      </c>
      <c r="M87" s="201" t="str">
        <f t="shared" si="107"/>
        <v/>
      </c>
      <c r="N87" s="264" t="str">
        <f>IF(L$46=0,"",L87-$I87)</f>
        <v/>
      </c>
      <c r="O87" s="200" t="str">
        <f>IF(ISBLANK(O$46),"",O$46)</f>
        <v/>
      </c>
      <c r="P87" s="201" t="str">
        <f t="shared" si="108"/>
        <v/>
      </c>
      <c r="Q87" s="264" t="str">
        <f>IF(O$46=0,"",O87-$I87)</f>
        <v/>
      </c>
      <c r="R87" s="200" t="str">
        <f t="shared" ref="R87" si="528">IF(ISBLANK(R$46),"",R$46)</f>
        <v/>
      </c>
      <c r="S87" s="201" t="str">
        <f t="shared" si="110"/>
        <v/>
      </c>
      <c r="T87" s="264" t="str">
        <f t="shared" ref="T87" si="529">IF(R$46=0,"",R87-$I87)</f>
        <v/>
      </c>
      <c r="U87" s="200">
        <f t="shared" ref="U87" si="530">IF(ISBLANK(U$46),"",U$46)</f>
        <v>44489</v>
      </c>
      <c r="V87" s="212">
        <f t="shared" si="113"/>
        <v>44489</v>
      </c>
      <c r="W87" s="264">
        <f t="shared" ref="W87" si="531">IF(U$46=0,"",U87-$I87)</f>
        <v>3</v>
      </c>
      <c r="X87" s="200">
        <f t="shared" ref="X87" si="532">IF(ISBLANK(X$46),"",X$46)</f>
        <v>44489</v>
      </c>
      <c r="Y87" s="201">
        <f t="shared" si="116"/>
        <v>44489</v>
      </c>
      <c r="Z87" s="264">
        <f t="shared" ref="Z87" si="533">IF(X$46=0,"",X87-$I87)</f>
        <v>3</v>
      </c>
      <c r="AA87" s="265" t="str">
        <f t="shared" ref="AA87" si="534">IF(ISBLANK(AA$46),"",AA$46)</f>
        <v/>
      </c>
      <c r="AB87" s="214" t="str">
        <f t="shared" si="119"/>
        <v/>
      </c>
      <c r="AC87" s="264" t="str">
        <f t="shared" ref="AC87" si="535">IF(AA$46=0,"",AA87-$I87)</f>
        <v/>
      </c>
      <c r="AD87" s="200" t="str">
        <f t="shared" ref="AD87" si="536">IF(ISBLANK(AD$46),"",AD$46)</f>
        <v/>
      </c>
      <c r="AE87" s="219" t="str">
        <f t="shared" si="122"/>
        <v/>
      </c>
      <c r="AF87" s="264" t="str">
        <f t="shared" ref="AF87" si="537">IF(AD$46=0,"",AD87-$I87)</f>
        <v/>
      </c>
      <c r="AG87" s="266" t="str">
        <f t="shared" si="124"/>
        <v>HASCO/SITC</v>
      </c>
      <c r="AH87" s="267">
        <f>$AH46</f>
        <v>0</v>
      </c>
    </row>
    <row r="88" spans="1:34" ht="14.25" customHeight="1">
      <c r="A88" s="362" t="s">
        <v>318</v>
      </c>
      <c r="B88" s="363" t="s">
        <v>308</v>
      </c>
      <c r="C88" s="313" t="s">
        <v>161</v>
      </c>
      <c r="D88" s="236" t="str">
        <f t="shared" si="527"/>
        <v>---</v>
      </c>
      <c r="E88" s="238">
        <f t="shared" si="395"/>
        <v>44483</v>
      </c>
      <c r="F88" s="236">
        <f t="shared" si="503"/>
        <v>44483</v>
      </c>
      <c r="G88" s="237">
        <f t="shared" si="504"/>
        <v>44484</v>
      </c>
      <c r="H88" s="236">
        <f t="shared" si="505"/>
        <v>44484</v>
      </c>
      <c r="I88" s="237">
        <f t="shared" si="104"/>
        <v>44486</v>
      </c>
      <c r="J88" s="238">
        <f t="shared" si="105"/>
        <v>44486</v>
      </c>
      <c r="K88" s="236">
        <f t="shared" si="506"/>
        <v>44486</v>
      </c>
      <c r="L88" s="237" t="str">
        <f>IF(ISBLANK(L$47),"",L$47)</f>
        <v/>
      </c>
      <c r="M88" s="236" t="str">
        <f t="shared" si="107"/>
        <v/>
      </c>
      <c r="N88" s="282" t="str">
        <f>IF(L$47=0,"",L88-$I88)</f>
        <v/>
      </c>
      <c r="O88" s="237" t="str">
        <f>IF(ISBLANK(O$47),"",O$47)</f>
        <v/>
      </c>
      <c r="P88" s="236" t="str">
        <f t="shared" si="108"/>
        <v/>
      </c>
      <c r="Q88" s="282" t="str">
        <f>IF(O$47=0,"",O88-$I88)</f>
        <v/>
      </c>
      <c r="R88" s="237" t="str">
        <f t="shared" ref="R88" si="538">IF(ISBLANK(R$47),"",R$47)</f>
        <v/>
      </c>
      <c r="S88" s="236" t="str">
        <f t="shared" si="110"/>
        <v/>
      </c>
      <c r="T88" s="282" t="str">
        <f t="shared" ref="T88" si="539">IF(R$47=0,"",R88-$I88)</f>
        <v/>
      </c>
      <c r="U88" s="283">
        <f t="shared" ref="U88" si="540">IF(ISBLANK(U$47),"",U$47)</f>
        <v>44488</v>
      </c>
      <c r="V88" s="241">
        <f t="shared" si="113"/>
        <v>44488</v>
      </c>
      <c r="W88" s="282">
        <f t="shared" ref="W88" si="541">IF(U$47=0,"",U88-$I88)</f>
        <v>2</v>
      </c>
      <c r="X88" s="283">
        <f t="shared" ref="X88" si="542">IF(ISBLANK(X$47),"",X$47)</f>
        <v>44488</v>
      </c>
      <c r="Y88" s="241">
        <f t="shared" si="116"/>
        <v>44488</v>
      </c>
      <c r="Z88" s="282">
        <f t="shared" ref="Z88" si="543">IF(X$47=0,"",X88-$I88)</f>
        <v>2</v>
      </c>
      <c r="AA88" s="283" t="str">
        <f t="shared" ref="AA88" si="544">IF(ISBLANK(AA$47),"",AA$47)</f>
        <v/>
      </c>
      <c r="AB88" s="244" t="str">
        <f t="shared" si="119"/>
        <v/>
      </c>
      <c r="AC88" s="282" t="str">
        <f t="shared" ref="AC88" si="545">IF(AA$47=0,"",AA88-$I88)</f>
        <v/>
      </c>
      <c r="AD88" s="237" t="str">
        <f t="shared" ref="AD88" si="546">IF(ISBLANK(AD$47),"",AD$47)</f>
        <v/>
      </c>
      <c r="AE88" s="245" t="str">
        <f t="shared" si="122"/>
        <v/>
      </c>
      <c r="AF88" s="282" t="str">
        <f t="shared" ref="AF88" si="547">IF(AD$47=0,"",AD88-$I88)</f>
        <v/>
      </c>
      <c r="AG88" s="290" t="str">
        <f t="shared" si="124"/>
        <v>HASCO/CCL</v>
      </c>
      <c r="AH88" s="542">
        <f>$AH47</f>
        <v>0</v>
      </c>
    </row>
    <row r="89" spans="1:34" ht="14.25" customHeight="1">
      <c r="A89" s="262" t="s">
        <v>222</v>
      </c>
      <c r="B89" s="263" t="s">
        <v>308</v>
      </c>
      <c r="C89" s="229">
        <f>IF(H89="CANCEL","",I89-2)</f>
        <v>44485</v>
      </c>
      <c r="D89" s="166">
        <f t="shared" si="527"/>
        <v>44485</v>
      </c>
      <c r="E89" s="230">
        <f t="shared" si="395"/>
        <v>44484</v>
      </c>
      <c r="F89" s="166">
        <f t="shared" ref="F89" si="548">E89</f>
        <v>44484</v>
      </c>
      <c r="G89" s="175">
        <f t="shared" ref="G89" si="549">IF(K89="CANCEL","",I89-2)</f>
        <v>44485</v>
      </c>
      <c r="H89" s="166">
        <f t="shared" ref="H89" si="550">G89</f>
        <v>44485</v>
      </c>
      <c r="I89" s="175">
        <f t="shared" ref="I89:I99" si="551">J89</f>
        <v>44487</v>
      </c>
      <c r="J89" s="230">
        <f t="shared" ref="J89:J129" si="552">$J7+7</f>
        <v>44487</v>
      </c>
      <c r="K89" s="166">
        <f t="shared" ref="K89" si="553">I89</f>
        <v>44487</v>
      </c>
      <c r="L89" s="175">
        <f>IF(ISBLANK(L$7),"",L$7+7)</f>
        <v>44490</v>
      </c>
      <c r="M89" s="166">
        <f t="shared" ref="M89" si="554">L89</f>
        <v>44490</v>
      </c>
      <c r="N89" s="285">
        <f>IF(L$7=0,"",L89-$I89)</f>
        <v>3</v>
      </c>
      <c r="O89" s="175">
        <f>IF(ISBLANK(O$7),"",O$7+7)</f>
        <v>44490</v>
      </c>
      <c r="P89" s="166">
        <f t="shared" ref="P89:P136" si="555">O89</f>
        <v>44490</v>
      </c>
      <c r="Q89" s="285">
        <f>IF(O$7=0,"",O89-$I89)</f>
        <v>3</v>
      </c>
      <c r="R89" s="175" t="str">
        <f>IF(ISBLANK(R$7),"",R$7+7)</f>
        <v/>
      </c>
      <c r="S89" s="166" t="str">
        <f t="shared" ref="S89:S136" si="556">R89</f>
        <v/>
      </c>
      <c r="T89" s="285" t="str">
        <f>IF(R$7=0,"",R89-$I89)</f>
        <v/>
      </c>
      <c r="U89" s="326" t="str">
        <f>IF(ISBLANK(U$7),"",U$7+7)</f>
        <v/>
      </c>
      <c r="V89" s="218" t="str">
        <f t="shared" ref="V89:V135" si="557">U89</f>
        <v/>
      </c>
      <c r="W89" s="285" t="str">
        <f>IF(U$7=0,"",U89-$I89)</f>
        <v/>
      </c>
      <c r="X89" s="175" t="str">
        <f>IF(ISBLANK(X$7),"",X$7+7)</f>
        <v/>
      </c>
      <c r="Y89" s="166" t="str">
        <f t="shared" ref="Y89:Y135" si="558">X89</f>
        <v/>
      </c>
      <c r="Z89" s="285" t="str">
        <f>IF(X$7=0,"",X89-$I89)</f>
        <v/>
      </c>
      <c r="AA89" s="326" t="str">
        <f>IF(ISBLANK(AA$7),"",AA$7+7)</f>
        <v/>
      </c>
      <c r="AB89" s="231" t="str">
        <f t="shared" ref="AB89:AB136" si="559">AA89</f>
        <v/>
      </c>
      <c r="AC89" s="285" t="str">
        <f>IF(AA$7=0,"",AA89-$I89)</f>
        <v/>
      </c>
      <c r="AD89" s="175" t="str">
        <f>IF(ISBLANK(AD$7),"",AD$7+7)</f>
        <v/>
      </c>
      <c r="AE89" s="232" t="str">
        <f t="shared" ref="AE89:AE136" si="560">AD89</f>
        <v/>
      </c>
      <c r="AF89" s="285" t="str">
        <f>IF(AD$7=0,"",AD89-$I89)</f>
        <v/>
      </c>
      <c r="AG89" s="287" t="str">
        <f t="shared" ref="AG89:AG129" si="561">$AG7</f>
        <v>SJJ/HASCO</v>
      </c>
      <c r="AH89" s="353" t="s">
        <v>185</v>
      </c>
    </row>
    <row r="90" spans="1:34" s="80" customFormat="1" ht="14.25" customHeight="1">
      <c r="A90" s="258" t="s">
        <v>216</v>
      </c>
      <c r="B90" s="216" t="s">
        <v>319</v>
      </c>
      <c r="C90" s="217">
        <f>IF(H90="CANCEL","",I90-2)</f>
        <v>44486</v>
      </c>
      <c r="D90" s="201">
        <f t="shared" si="527"/>
        <v>44486</v>
      </c>
      <c r="E90" s="227">
        <f t="shared" si="395"/>
        <v>44485</v>
      </c>
      <c r="F90" s="201">
        <f t="shared" ref="F90" si="562">E90</f>
        <v>44485</v>
      </c>
      <c r="G90" s="200">
        <f t="shared" ref="G90" si="563">IF(K90="CANCEL","",I90-2)</f>
        <v>44486</v>
      </c>
      <c r="H90" s="201">
        <f t="shared" ref="H90" si="564">G90</f>
        <v>44486</v>
      </c>
      <c r="I90" s="200">
        <f t="shared" si="551"/>
        <v>44488</v>
      </c>
      <c r="J90" s="227">
        <f t="shared" si="552"/>
        <v>44488</v>
      </c>
      <c r="K90" s="201">
        <f t="shared" ref="K90" si="565">I90</f>
        <v>44488</v>
      </c>
      <c r="L90" s="200">
        <f>IF(ISBLANK(L$8),"",L$8+7)</f>
        <v>44490</v>
      </c>
      <c r="M90" s="201">
        <f t="shared" ref="M90" si="566">L90</f>
        <v>44490</v>
      </c>
      <c r="N90" s="264">
        <f>IF(L$8=0,"",L90-$I90)</f>
        <v>2</v>
      </c>
      <c r="O90" s="200">
        <f>IF(ISBLANK(O$8),"",O$8+7)</f>
        <v>44491</v>
      </c>
      <c r="P90" s="201">
        <f t="shared" si="555"/>
        <v>44491</v>
      </c>
      <c r="Q90" s="264">
        <f>IF(O$8=0,"",O90-$I90)</f>
        <v>3</v>
      </c>
      <c r="R90" s="200" t="str">
        <f>IF(ISBLANK(R$8),"",R$8+7)</f>
        <v/>
      </c>
      <c r="S90" s="201" t="str">
        <f t="shared" si="556"/>
        <v/>
      </c>
      <c r="T90" s="264" t="str">
        <f>IF(R$8=0,"",R90-$I90)</f>
        <v/>
      </c>
      <c r="U90" s="265" t="str">
        <f>IF(ISBLANK(U$8),"",U$8+7)</f>
        <v/>
      </c>
      <c r="V90" s="212" t="str">
        <f t="shared" si="557"/>
        <v/>
      </c>
      <c r="W90" s="264" t="str">
        <f>IF(U$8=0,"",U90-$I90)</f>
        <v/>
      </c>
      <c r="X90" s="200" t="str">
        <f>IF(ISBLANK(X$8),"",X$8+7)</f>
        <v/>
      </c>
      <c r="Y90" s="201" t="str">
        <f t="shared" si="558"/>
        <v/>
      </c>
      <c r="Z90" s="264" t="str">
        <f>IF(X$8=0,"",X90-$I90)</f>
        <v/>
      </c>
      <c r="AA90" s="265" t="str">
        <f>IF(ISBLANK(AA$8),"",AA$8+7)</f>
        <v/>
      </c>
      <c r="AB90" s="214" t="str">
        <f t="shared" si="559"/>
        <v/>
      </c>
      <c r="AC90" s="264" t="str">
        <f>IF(AA$8=0,"",AA90-$I90)</f>
        <v/>
      </c>
      <c r="AD90" s="200" t="str">
        <f>IF(ISBLANK(AD$8),"",AD$8+7)</f>
        <v/>
      </c>
      <c r="AE90" s="219" t="str">
        <f t="shared" si="560"/>
        <v/>
      </c>
      <c r="AF90" s="264" t="str">
        <f>IF(AD$8=0,"",AD90-$I90)</f>
        <v/>
      </c>
      <c r="AG90" s="266" t="str">
        <f t="shared" si="561"/>
        <v>COSCO/SINO</v>
      </c>
      <c r="AH90" s="267" t="s">
        <v>185</v>
      </c>
    </row>
    <row r="91" spans="1:34" ht="14.25" customHeight="1">
      <c r="A91" s="224" t="s">
        <v>229</v>
      </c>
      <c r="B91" s="216" t="s">
        <v>286</v>
      </c>
      <c r="C91" s="311" t="s">
        <v>173</v>
      </c>
      <c r="D91" s="201" t="str">
        <f t="shared" ref="D91:D106" si="567">C91</f>
        <v>---</v>
      </c>
      <c r="E91" s="227">
        <f t="shared" si="395"/>
        <v>44485</v>
      </c>
      <c r="F91" s="201">
        <f t="shared" ref="F91:F106" si="568">E91</f>
        <v>44485</v>
      </c>
      <c r="G91" s="200">
        <f>IF(K91="CANCEL","",I91-2)</f>
        <v>44486</v>
      </c>
      <c r="H91" s="201">
        <f t="shared" ref="H91:H106" si="569">G91</f>
        <v>44486</v>
      </c>
      <c r="I91" s="200">
        <f t="shared" si="551"/>
        <v>44488</v>
      </c>
      <c r="J91" s="227">
        <f t="shared" si="552"/>
        <v>44488</v>
      </c>
      <c r="K91" s="201">
        <f t="shared" ref="K91:K94" si="570">I91</f>
        <v>44488</v>
      </c>
      <c r="L91" s="200">
        <f>IF(ISBLANK(L$9),"",L$9+7)</f>
        <v>44492</v>
      </c>
      <c r="M91" s="201">
        <f t="shared" ref="M91:M130" si="571">L91</f>
        <v>44492</v>
      </c>
      <c r="N91" s="264">
        <f>IF(L$9=0,"",L91-$I91)</f>
        <v>4</v>
      </c>
      <c r="O91" s="200">
        <f>IF(ISBLANK(O$9),"",O$9+7)</f>
        <v>44493</v>
      </c>
      <c r="P91" s="201">
        <f t="shared" si="555"/>
        <v>44493</v>
      </c>
      <c r="Q91" s="264">
        <f>IF(O$9=0,"",O91-$I91)</f>
        <v>5</v>
      </c>
      <c r="R91" s="200" t="str">
        <f>IF(ISBLANK(R$9),"",R$9+7)</f>
        <v/>
      </c>
      <c r="S91" s="201" t="str">
        <f t="shared" si="556"/>
        <v/>
      </c>
      <c r="T91" s="264" t="str">
        <f>IF(R$9=0,"",R91-$I91)</f>
        <v/>
      </c>
      <c r="U91" s="265" t="str">
        <f>IF(ISBLANK(U$9),"",U$9+7)</f>
        <v/>
      </c>
      <c r="V91" s="212" t="str">
        <f t="shared" si="557"/>
        <v/>
      </c>
      <c r="W91" s="264" t="str">
        <f>IF(U$9=0,"",U91-$I91)</f>
        <v/>
      </c>
      <c r="X91" s="200" t="str">
        <f>IF(ISBLANK(X$9),"",X$9+7)</f>
        <v/>
      </c>
      <c r="Y91" s="201" t="str">
        <f t="shared" si="558"/>
        <v/>
      </c>
      <c r="Z91" s="264" t="str">
        <f>IF(X$9=0,"",X91-$I91)</f>
        <v/>
      </c>
      <c r="AA91" s="200">
        <f>IF(ISBLANK(AA$9),"",AA$9+7)</f>
        <v>44490</v>
      </c>
      <c r="AB91" s="212">
        <f t="shared" si="559"/>
        <v>44490</v>
      </c>
      <c r="AC91" s="264">
        <f>IF(AA$9=0,"",AA91-$I91)</f>
        <v>2</v>
      </c>
      <c r="AD91" s="200" t="str">
        <f>IF(ISBLANK(AD$9),"",AD$9+7)</f>
        <v/>
      </c>
      <c r="AE91" s="219" t="str">
        <f t="shared" si="560"/>
        <v/>
      </c>
      <c r="AF91" s="268" t="str">
        <f>IF(AD$9=0,"",AD91-$I91)</f>
        <v/>
      </c>
      <c r="AG91" s="266" t="str">
        <f t="shared" si="561"/>
        <v>SITC/HASCO</v>
      </c>
      <c r="AH91" s="267">
        <f>$AH9</f>
        <v>0</v>
      </c>
    </row>
    <row r="92" spans="1:34" ht="14.15" customHeight="1">
      <c r="A92" s="351" t="s">
        <v>326</v>
      </c>
      <c r="B92" s="352" t="s">
        <v>220</v>
      </c>
      <c r="C92" s="311" t="s">
        <v>173</v>
      </c>
      <c r="D92" s="201" t="str">
        <f t="shared" si="567"/>
        <v>---</v>
      </c>
      <c r="E92" s="227">
        <f t="shared" si="395"/>
        <v>44485</v>
      </c>
      <c r="F92" s="201">
        <f t="shared" si="568"/>
        <v>44485</v>
      </c>
      <c r="G92" s="200">
        <f>IF(K92="CANCEL","",I92-2)</f>
        <v>44486</v>
      </c>
      <c r="H92" s="201">
        <f t="shared" si="569"/>
        <v>44486</v>
      </c>
      <c r="I92" s="200">
        <f t="shared" si="551"/>
        <v>44488</v>
      </c>
      <c r="J92" s="227">
        <f t="shared" si="552"/>
        <v>44488</v>
      </c>
      <c r="K92" s="201">
        <f t="shared" si="570"/>
        <v>44488</v>
      </c>
      <c r="L92" s="200">
        <f>IF(ISBLANK(L$10),"",L$10+7)</f>
        <v>44492</v>
      </c>
      <c r="M92" s="201">
        <f t="shared" si="571"/>
        <v>44492</v>
      </c>
      <c r="N92" s="264">
        <f>IF(L$10=0,"",L92-$I92)</f>
        <v>4</v>
      </c>
      <c r="O92" s="200">
        <f>IF(ISBLANK(O$10),"",O$10+7)</f>
        <v>44492</v>
      </c>
      <c r="P92" s="201">
        <f t="shared" si="555"/>
        <v>44492</v>
      </c>
      <c r="Q92" s="264">
        <f>IF(O$10=0,"",O92-$I92)</f>
        <v>4</v>
      </c>
      <c r="R92" s="200">
        <f>IF(ISBLANK(R$10),"",R$10+7)</f>
        <v>44491</v>
      </c>
      <c r="S92" s="201">
        <f t="shared" si="556"/>
        <v>44491</v>
      </c>
      <c r="T92" s="264">
        <f>IF(R$10=0,"",R92-$I92)</f>
        <v>3</v>
      </c>
      <c r="U92" s="265" t="str">
        <f>IF(ISBLANK(U$10),"",U$10+7)</f>
        <v/>
      </c>
      <c r="V92" s="212" t="str">
        <f t="shared" si="557"/>
        <v/>
      </c>
      <c r="W92" s="264" t="str">
        <f>IF(U$10=0,"",U92-$I92)</f>
        <v/>
      </c>
      <c r="X92" s="200" t="str">
        <f>IF(ISBLANK(X$10),"",X$10+7)</f>
        <v/>
      </c>
      <c r="Y92" s="201" t="str">
        <f t="shared" si="558"/>
        <v/>
      </c>
      <c r="Z92" s="264" t="str">
        <f>IF(X$10=0,"",X92-$I92)</f>
        <v/>
      </c>
      <c r="AA92" s="265" t="str">
        <f>IF(ISBLANK(AA$10),"",AA$10+7)</f>
        <v/>
      </c>
      <c r="AB92" s="214" t="str">
        <f t="shared" si="559"/>
        <v/>
      </c>
      <c r="AC92" s="264" t="str">
        <f>IF(AA$10=0,"",AA92-$I92)</f>
        <v/>
      </c>
      <c r="AD92" s="200" t="str">
        <f>IF(ISBLANK(AD$10),"",AD$10+7)</f>
        <v/>
      </c>
      <c r="AE92" s="219" t="str">
        <f t="shared" si="560"/>
        <v/>
      </c>
      <c r="AF92" s="264" t="str">
        <f>IF(AD$10=0,"",AD92-$I92)</f>
        <v/>
      </c>
      <c r="AG92" s="266" t="str">
        <f t="shared" si="561"/>
        <v>HASCO/SITC</v>
      </c>
      <c r="AH92" s="267">
        <f>$AH10</f>
        <v>0</v>
      </c>
    </row>
    <row r="93" spans="1:34" ht="14.15" customHeight="1">
      <c r="A93" s="224" t="s">
        <v>215</v>
      </c>
      <c r="B93" s="216" t="s">
        <v>308</v>
      </c>
      <c r="C93" s="217">
        <f>IF(H93="CANCEL","",I93-2)</f>
        <v>44486</v>
      </c>
      <c r="D93" s="201">
        <f t="shared" ref="D93" si="572">C93</f>
        <v>44486</v>
      </c>
      <c r="E93" s="227">
        <f t="shared" si="395"/>
        <v>44485</v>
      </c>
      <c r="F93" s="201">
        <f t="shared" si="568"/>
        <v>44485</v>
      </c>
      <c r="G93" s="200">
        <f t="shared" ref="G93:G94" si="573">IF(K93="CANCEL","",I93-2)</f>
        <v>44486</v>
      </c>
      <c r="H93" s="201">
        <f t="shared" si="569"/>
        <v>44486</v>
      </c>
      <c r="I93" s="200">
        <f t="shared" si="551"/>
        <v>44488</v>
      </c>
      <c r="J93" s="227">
        <f t="shared" si="552"/>
        <v>44488</v>
      </c>
      <c r="K93" s="201">
        <f t="shared" si="570"/>
        <v>44488</v>
      </c>
      <c r="L93" s="200" t="str">
        <f>IF(ISBLANK(L$11),"",L$11+7)</f>
        <v/>
      </c>
      <c r="M93" s="201" t="str">
        <f t="shared" si="571"/>
        <v/>
      </c>
      <c r="N93" s="264" t="str">
        <f>IF(L$11=0,"",L93-$I93)</f>
        <v/>
      </c>
      <c r="O93" s="200" t="str">
        <f>IF(ISBLANK(O$11),"",O$11+7)</f>
        <v/>
      </c>
      <c r="P93" s="201" t="str">
        <f t="shared" si="555"/>
        <v/>
      </c>
      <c r="Q93" s="269" t="str">
        <f>IF(O$11=0,"",O93-$I93)</f>
        <v/>
      </c>
      <c r="R93" s="200">
        <f>IF(ISBLANK(R$11),"",R$11+7)</f>
        <v>44490</v>
      </c>
      <c r="S93" s="201">
        <f t="shared" si="556"/>
        <v>44490</v>
      </c>
      <c r="T93" s="264">
        <f>IF(R$11=0,"",R93-$I93)</f>
        <v>2</v>
      </c>
      <c r="U93" s="265" t="str">
        <f>IF(ISBLANK(U$11),"",U$11+7)</f>
        <v/>
      </c>
      <c r="V93" s="212" t="str">
        <f t="shared" si="557"/>
        <v/>
      </c>
      <c r="W93" s="269" t="str">
        <f>IF(U$11=0,"",U93-$I93)</f>
        <v/>
      </c>
      <c r="X93" s="200" t="str">
        <f>IF(ISBLANK(X$11),"",X$11+7)</f>
        <v/>
      </c>
      <c r="Y93" s="219" t="str">
        <f t="shared" si="558"/>
        <v/>
      </c>
      <c r="Z93" s="264" t="str">
        <f>IF(X$11=0,"",X93-$I93)</f>
        <v/>
      </c>
      <c r="AA93" s="200" t="str">
        <f>IF(ISBLANK(AA$11),"",AA$11+7)</f>
        <v/>
      </c>
      <c r="AB93" s="201" t="str">
        <f t="shared" si="559"/>
        <v/>
      </c>
      <c r="AC93" s="269" t="str">
        <f>IF(AA$11=0,"",AA93-$I93)</f>
        <v/>
      </c>
      <c r="AD93" s="200" t="str">
        <f>IF(ISBLANK(AD$11),"",AD$11+7)</f>
        <v/>
      </c>
      <c r="AE93" s="219" t="str">
        <f t="shared" si="560"/>
        <v/>
      </c>
      <c r="AF93" s="264" t="str">
        <f>IF(AD$11=0,"",AD93-$I93)</f>
        <v/>
      </c>
      <c r="AG93" s="266" t="str">
        <f t="shared" si="561"/>
        <v>SJJ/HASCO</v>
      </c>
      <c r="AH93" s="267" t="s">
        <v>186</v>
      </c>
    </row>
    <row r="94" spans="1:34" ht="14.25" customHeight="1">
      <c r="A94" s="258" t="s">
        <v>228</v>
      </c>
      <c r="B94" s="216" t="s">
        <v>321</v>
      </c>
      <c r="C94" s="311" t="s">
        <v>173</v>
      </c>
      <c r="D94" s="201" t="str">
        <f t="shared" si="567"/>
        <v>---</v>
      </c>
      <c r="E94" s="227">
        <f t="shared" si="395"/>
        <v>44485</v>
      </c>
      <c r="F94" s="201">
        <f t="shared" si="568"/>
        <v>44485</v>
      </c>
      <c r="G94" s="200">
        <f t="shared" si="573"/>
        <v>44486</v>
      </c>
      <c r="H94" s="201">
        <f t="shared" si="569"/>
        <v>44486</v>
      </c>
      <c r="I94" s="200">
        <f t="shared" si="551"/>
        <v>44488</v>
      </c>
      <c r="J94" s="227">
        <f t="shared" si="552"/>
        <v>44488</v>
      </c>
      <c r="K94" s="201">
        <f t="shared" si="570"/>
        <v>44488</v>
      </c>
      <c r="L94" s="200" t="str">
        <f>IF(ISBLANK(L$12),"",L$12+7)</f>
        <v/>
      </c>
      <c r="M94" s="201" t="str">
        <f t="shared" si="571"/>
        <v/>
      </c>
      <c r="N94" s="264" t="str">
        <f>IF(L$12=0,"",L94-$I94)</f>
        <v/>
      </c>
      <c r="O94" s="200" t="str">
        <f>IF(ISBLANK(O$12),"",O$12+7)</f>
        <v/>
      </c>
      <c r="P94" s="201" t="str">
        <f t="shared" si="555"/>
        <v/>
      </c>
      <c r="Q94" s="264" t="str">
        <f>IF(O$12=0,"",O94-$I94)</f>
        <v/>
      </c>
      <c r="R94" s="200">
        <f>IF(ISBLANK(R$12),"",R$12+7)</f>
        <v>44490</v>
      </c>
      <c r="S94" s="201">
        <f t="shared" si="556"/>
        <v>44490</v>
      </c>
      <c r="T94" s="264">
        <f>IF(R$12=0,"",R94-$I94)</f>
        <v>2</v>
      </c>
      <c r="U94" s="265" t="str">
        <f>IF(ISBLANK(U$12),"",U$12+7)</f>
        <v/>
      </c>
      <c r="V94" s="212" t="str">
        <f t="shared" si="557"/>
        <v/>
      </c>
      <c r="W94" s="264" t="str">
        <f>IF(U$12=0,"",U94-$I94)</f>
        <v/>
      </c>
      <c r="X94" s="200" t="str">
        <f>IF(ISBLANK(X$12),"",X$12+7)</f>
        <v/>
      </c>
      <c r="Y94" s="201" t="str">
        <f t="shared" si="558"/>
        <v/>
      </c>
      <c r="Z94" s="264" t="str">
        <f>IF(X$12=0,"",X94-$I94)</f>
        <v/>
      </c>
      <c r="AA94" s="265" t="str">
        <f>IF(ISBLANK(AA$12),"",AA$12+7)</f>
        <v/>
      </c>
      <c r="AB94" s="214" t="str">
        <f t="shared" si="559"/>
        <v/>
      </c>
      <c r="AC94" s="264" t="str">
        <f>IF(AA$12=0,"",AA94-$I94)</f>
        <v/>
      </c>
      <c r="AD94" s="200" t="str">
        <f>IF(ISBLANK(AD$12),"",AD$12+7)</f>
        <v/>
      </c>
      <c r="AE94" s="219" t="str">
        <f t="shared" si="560"/>
        <v/>
      </c>
      <c r="AF94" s="264" t="str">
        <f>IF(AD$12=0,"",AD94-$I94)</f>
        <v/>
      </c>
      <c r="AG94" s="266" t="str">
        <f t="shared" si="561"/>
        <v>COSCO/SINO</v>
      </c>
      <c r="AH94" s="267">
        <f>$AH12</f>
        <v>0</v>
      </c>
    </row>
    <row r="95" spans="1:34" ht="14.25" customHeight="1">
      <c r="A95" s="224" t="s">
        <v>233</v>
      </c>
      <c r="B95" s="259" t="s">
        <v>322</v>
      </c>
      <c r="C95" s="217">
        <f>IF(H95="CANCEL","",I95-1)</f>
        <v>44487</v>
      </c>
      <c r="D95" s="201">
        <f t="shared" ref="D95" si="574">C95</f>
        <v>44487</v>
      </c>
      <c r="E95" s="227">
        <f>IF(K95="CANCEL","",G95)</f>
        <v>44487</v>
      </c>
      <c r="F95" s="201">
        <f t="shared" ref="F95" si="575">E95</f>
        <v>44487</v>
      </c>
      <c r="G95" s="200">
        <f>IF(K95="CANCEL","",I95-1)</f>
        <v>44487</v>
      </c>
      <c r="H95" s="201">
        <f t="shared" ref="H95" si="576">G95</f>
        <v>44487</v>
      </c>
      <c r="I95" s="200">
        <f t="shared" si="551"/>
        <v>44488</v>
      </c>
      <c r="J95" s="227">
        <f t="shared" si="552"/>
        <v>44488</v>
      </c>
      <c r="K95" s="201">
        <f t="shared" ref="K95" si="577">I95</f>
        <v>44488</v>
      </c>
      <c r="L95" s="200" t="str">
        <f>IF(ISBLANK(L$13),"",L$13+7)</f>
        <v/>
      </c>
      <c r="M95" s="201" t="str">
        <f t="shared" si="571"/>
        <v/>
      </c>
      <c r="N95" s="264" t="str">
        <f>IF(L$13=0,"",L95-$I95)</f>
        <v/>
      </c>
      <c r="O95" s="200" t="str">
        <f>IF(ISBLANK(O$13),"",O$13+7)</f>
        <v/>
      </c>
      <c r="P95" s="201" t="str">
        <f t="shared" si="555"/>
        <v/>
      </c>
      <c r="Q95" s="264" t="str">
        <f>IF(O$13=0,"",O95-$I95)</f>
        <v/>
      </c>
      <c r="R95" s="200" t="str">
        <f>IF(ISBLANK(R$13),"",R$13+7)</f>
        <v/>
      </c>
      <c r="S95" s="201" t="str">
        <f t="shared" si="556"/>
        <v/>
      </c>
      <c r="T95" s="264" t="str">
        <f>IF(R$13=0,"",R95-$I95)</f>
        <v/>
      </c>
      <c r="U95" s="200">
        <f>IF(ISBLANK(U$13),"",IF(A95="SU ZHOU HAO(KOBE)","",U$13+7))</f>
        <v>44490</v>
      </c>
      <c r="V95" s="212">
        <f t="shared" si="557"/>
        <v>44490</v>
      </c>
      <c r="W95" s="264">
        <f>IF(U95="","",U95-$I95)</f>
        <v>2</v>
      </c>
      <c r="X95" s="200" t="str">
        <f>IF(ISBLANK(X$13),"",IF(A95="SU ZHOU HAO(OSAKA)","",X$13+7))</f>
        <v/>
      </c>
      <c r="Y95" s="201" t="str">
        <f t="shared" si="558"/>
        <v/>
      </c>
      <c r="Z95" s="264" t="str">
        <f>IF(X95="","",X95-$I95)</f>
        <v/>
      </c>
      <c r="AA95" s="265" t="str">
        <f>IF(ISBLANK(AA$13),"",AA$13+7)</f>
        <v/>
      </c>
      <c r="AB95" s="214" t="str">
        <f t="shared" si="559"/>
        <v/>
      </c>
      <c r="AC95" s="264" t="str">
        <f>IF(AA$13=0,"",AA95-$I95)</f>
        <v/>
      </c>
      <c r="AD95" s="200" t="str">
        <f>IF(ISBLANK(AD$13),"",AD$13+7)</f>
        <v/>
      </c>
      <c r="AE95" s="219" t="str">
        <f t="shared" si="560"/>
        <v/>
      </c>
      <c r="AF95" s="264" t="str">
        <f>IF(AD$13=0,"",AD95-$I95)</f>
        <v/>
      </c>
      <c r="AG95" s="266" t="str">
        <f t="shared" si="561"/>
        <v>FERRY</v>
      </c>
      <c r="AH95" s="267" t="s">
        <v>187</v>
      </c>
    </row>
    <row r="96" spans="1:34" ht="14.25" customHeight="1">
      <c r="A96" s="258" t="s">
        <v>201</v>
      </c>
      <c r="B96" s="216" t="s">
        <v>323</v>
      </c>
      <c r="C96" s="311" t="s">
        <v>173</v>
      </c>
      <c r="D96" s="201" t="str">
        <f t="shared" si="567"/>
        <v>---</v>
      </c>
      <c r="E96" s="227">
        <f t="shared" ref="E96:E114" si="578">IF(K96="CANCEL","",G96-1)</f>
        <v>44485</v>
      </c>
      <c r="F96" s="201">
        <f t="shared" si="568"/>
        <v>44485</v>
      </c>
      <c r="G96" s="200">
        <f t="shared" ref="G96:G106" si="579">IF(K96="CANCEL","",I96-2)</f>
        <v>44486</v>
      </c>
      <c r="H96" s="201">
        <f t="shared" si="569"/>
        <v>44486</v>
      </c>
      <c r="I96" s="200">
        <f t="shared" si="551"/>
        <v>44488</v>
      </c>
      <c r="J96" s="227">
        <f t="shared" si="552"/>
        <v>44488</v>
      </c>
      <c r="K96" s="201">
        <f>I96</f>
        <v>44488</v>
      </c>
      <c r="L96" s="200" t="str">
        <f>IF(ISBLANK(L$14),"",L$14+7)</f>
        <v/>
      </c>
      <c r="M96" s="201" t="str">
        <f t="shared" si="571"/>
        <v/>
      </c>
      <c r="N96" s="264" t="str">
        <f>IF(L$14=0,"",L96-$I96)</f>
        <v/>
      </c>
      <c r="O96" s="200" t="str">
        <f>IF(ISBLANK(O$14),"",O$14+7)</f>
        <v/>
      </c>
      <c r="P96" s="201" t="str">
        <f t="shared" si="555"/>
        <v/>
      </c>
      <c r="Q96" s="264" t="str">
        <f>IF(O$14=0,"",O96-$I96)</f>
        <v/>
      </c>
      <c r="R96" s="200" t="str">
        <f>IF(ISBLANK(R$14),"",R$14+7)</f>
        <v/>
      </c>
      <c r="S96" s="201" t="str">
        <f t="shared" si="556"/>
        <v/>
      </c>
      <c r="T96" s="264" t="str">
        <f>IF(R$14=0,"",R96-$I96)</f>
        <v/>
      </c>
      <c r="U96" s="265">
        <f>IF(ISBLANK(U$14),"",U$14+7)</f>
        <v>44490</v>
      </c>
      <c r="V96" s="212">
        <f t="shared" si="557"/>
        <v>44490</v>
      </c>
      <c r="W96" s="264">
        <f>IF(U$14=0,"",U96-$I96)</f>
        <v>2</v>
      </c>
      <c r="X96" s="200">
        <f>IF(ISBLANK(X$14),"",X$14+7)</f>
        <v>44490</v>
      </c>
      <c r="Y96" s="201">
        <f t="shared" si="558"/>
        <v>44490</v>
      </c>
      <c r="Z96" s="264">
        <f>IF(X$14=0,"",X96-$I96)</f>
        <v>2</v>
      </c>
      <c r="AA96" s="265" t="str">
        <f>IF(ISBLANK(AA$14),"",AA$14+7)</f>
        <v/>
      </c>
      <c r="AB96" s="214" t="str">
        <f t="shared" si="559"/>
        <v/>
      </c>
      <c r="AC96" s="264" t="str">
        <f>IF(AA$14=0,"",AA96-$I96)</f>
        <v/>
      </c>
      <c r="AD96" s="200" t="str">
        <f>IF(ISBLANK(AD$14),"",AD$14+7)</f>
        <v/>
      </c>
      <c r="AE96" s="219" t="str">
        <f t="shared" si="560"/>
        <v/>
      </c>
      <c r="AF96" s="264" t="str">
        <f>IF(AD$14=0,"",AD96-$I96)</f>
        <v/>
      </c>
      <c r="AG96" s="266" t="str">
        <f t="shared" si="561"/>
        <v>COSCO/SINO</v>
      </c>
      <c r="AH96" s="267">
        <f>$AH14</f>
        <v>0</v>
      </c>
    </row>
    <row r="97" spans="1:34" s="460" customFormat="1" ht="14.25" customHeight="1">
      <c r="A97" s="449" t="s">
        <v>228</v>
      </c>
      <c r="B97" s="454" t="s">
        <v>315</v>
      </c>
      <c r="C97" s="448" t="s">
        <v>173</v>
      </c>
      <c r="D97" s="367" t="str">
        <f t="shared" si="567"/>
        <v>---</v>
      </c>
      <c r="E97" s="442">
        <f t="shared" si="578"/>
        <v>44485</v>
      </c>
      <c r="F97" s="367">
        <f t="shared" si="568"/>
        <v>44485</v>
      </c>
      <c r="G97" s="368">
        <f t="shared" si="579"/>
        <v>44486</v>
      </c>
      <c r="H97" s="367">
        <f t="shared" si="569"/>
        <v>44486</v>
      </c>
      <c r="I97" s="368">
        <f t="shared" si="551"/>
        <v>44488</v>
      </c>
      <c r="J97" s="442">
        <f t="shared" si="552"/>
        <v>44488</v>
      </c>
      <c r="K97" s="367">
        <f t="shared" ref="K97:K98" si="580">I97</f>
        <v>44488</v>
      </c>
      <c r="L97" s="368" t="str">
        <f>IF(ISBLANK(L$15),"",L$15+7)</f>
        <v/>
      </c>
      <c r="M97" s="367" t="str">
        <f t="shared" si="571"/>
        <v/>
      </c>
      <c r="N97" s="443" t="str">
        <f>IF(L$15=0,"",L97-$I97)</f>
        <v/>
      </c>
      <c r="O97" s="368" t="str">
        <f>IF(ISBLANK(O$15),"",O$15+7)</f>
        <v/>
      </c>
      <c r="P97" s="367" t="str">
        <f t="shared" si="555"/>
        <v/>
      </c>
      <c r="Q97" s="443" t="str">
        <f>IF(O$15=0,"",O97-$I97)</f>
        <v/>
      </c>
      <c r="R97" s="368" t="str">
        <f>IF(ISBLANK(R$15),"",R$15+7)</f>
        <v/>
      </c>
      <c r="S97" s="367" t="str">
        <f t="shared" si="556"/>
        <v/>
      </c>
      <c r="T97" s="443" t="str">
        <f>IF(R$15=0,"",R97-$I97)</f>
        <v/>
      </c>
      <c r="U97" s="440">
        <f>IF(ISBLANK(U$15),"",U$15+7)</f>
        <v>44490</v>
      </c>
      <c r="V97" s="371">
        <f t="shared" si="557"/>
        <v>44490</v>
      </c>
      <c r="W97" s="443">
        <f>IF(U$15=0,"",U97-$I97)</f>
        <v>2</v>
      </c>
      <c r="X97" s="368">
        <f>IF(ISBLANK(X$15),"",X$15+7)</f>
        <v>44490</v>
      </c>
      <c r="Y97" s="367">
        <f t="shared" si="558"/>
        <v>44490</v>
      </c>
      <c r="Z97" s="443">
        <f>IF(X$15=0,"",X97-$I97)</f>
        <v>2</v>
      </c>
      <c r="AA97" s="440" t="str">
        <f>IF(ISBLANK(AA$15),"",AA$15+7)</f>
        <v/>
      </c>
      <c r="AB97" s="441" t="str">
        <f t="shared" si="559"/>
        <v/>
      </c>
      <c r="AC97" s="443" t="str">
        <f>IF(AA$15=0,"",AA97-$I97)</f>
        <v/>
      </c>
      <c r="AD97" s="368" t="str">
        <f>IF(ISBLANK(AD$15),"",AD$15+7)</f>
        <v/>
      </c>
      <c r="AE97" s="444" t="str">
        <f t="shared" si="560"/>
        <v/>
      </c>
      <c r="AF97" s="443" t="str">
        <f>IF(AD$15=0,"",AD97-$I97)</f>
        <v/>
      </c>
      <c r="AG97" s="445" t="str">
        <f t="shared" si="561"/>
        <v>HASCO/CCL</v>
      </c>
      <c r="AH97" s="446">
        <f>$AH15</f>
        <v>0</v>
      </c>
    </row>
    <row r="98" spans="1:34" ht="14.25" customHeight="1">
      <c r="A98" s="351" t="s">
        <v>199</v>
      </c>
      <c r="B98" s="350" t="s">
        <v>294</v>
      </c>
      <c r="C98" s="311" t="s">
        <v>173</v>
      </c>
      <c r="D98" s="201" t="str">
        <f t="shared" si="567"/>
        <v>---</v>
      </c>
      <c r="E98" s="227">
        <f t="shared" si="578"/>
        <v>44485</v>
      </c>
      <c r="F98" s="201">
        <f t="shared" si="568"/>
        <v>44485</v>
      </c>
      <c r="G98" s="200">
        <f t="shared" si="579"/>
        <v>44486</v>
      </c>
      <c r="H98" s="201">
        <f t="shared" si="569"/>
        <v>44486</v>
      </c>
      <c r="I98" s="200">
        <f t="shared" si="551"/>
        <v>44488</v>
      </c>
      <c r="J98" s="227">
        <f t="shared" si="552"/>
        <v>44488</v>
      </c>
      <c r="K98" s="201">
        <f t="shared" si="580"/>
        <v>44488</v>
      </c>
      <c r="L98" s="200" t="str">
        <f>IF(ISBLANK(L$16),"",L$16+7)</f>
        <v/>
      </c>
      <c r="M98" s="201" t="str">
        <f t="shared" si="571"/>
        <v/>
      </c>
      <c r="N98" s="264" t="str">
        <f>IF(L$16=0,"",L98-$I98)</f>
        <v/>
      </c>
      <c r="O98" s="200" t="str">
        <f>IF(ISBLANK(O$16),"",O$16+7)</f>
        <v/>
      </c>
      <c r="P98" s="201" t="str">
        <f t="shared" si="555"/>
        <v/>
      </c>
      <c r="Q98" s="264" t="str">
        <f>IF(O$16=0,"",O98-$I98)</f>
        <v/>
      </c>
      <c r="R98" s="200" t="str">
        <f>IF(ISBLANK(R$16),"",R$16+7)</f>
        <v/>
      </c>
      <c r="S98" s="201" t="str">
        <f t="shared" si="556"/>
        <v/>
      </c>
      <c r="T98" s="264" t="str">
        <f>IF(R$16=0,"",R98-$I98)</f>
        <v/>
      </c>
      <c r="U98" s="265">
        <f>IF(ISBLANK(U$16),"",U$16+7)</f>
        <v>44490</v>
      </c>
      <c r="V98" s="212">
        <f t="shared" si="557"/>
        <v>44490</v>
      </c>
      <c r="W98" s="264">
        <f>IF(U$16=0,"",U98-$I98)</f>
        <v>2</v>
      </c>
      <c r="X98" s="200">
        <f>IF(ISBLANK(X$16),"",X$16+7)</f>
        <v>44491</v>
      </c>
      <c r="Y98" s="201">
        <f t="shared" si="558"/>
        <v>44491</v>
      </c>
      <c r="Z98" s="264">
        <f>IF(X$16=0,"",X98-$I98)</f>
        <v>3</v>
      </c>
      <c r="AA98" s="265" t="str">
        <f>IF(ISBLANK(AA$16),"",AA$16+7)</f>
        <v/>
      </c>
      <c r="AB98" s="214" t="str">
        <f t="shared" si="559"/>
        <v/>
      </c>
      <c r="AC98" s="264" t="str">
        <f>IF(AA$16=0,"",AA98-$I98)</f>
        <v/>
      </c>
      <c r="AD98" s="200" t="str">
        <f>IF(ISBLANK(AD$16),"",AD$16+7)</f>
        <v/>
      </c>
      <c r="AE98" s="219" t="str">
        <f t="shared" si="560"/>
        <v/>
      </c>
      <c r="AF98" s="264" t="str">
        <f>IF(AD$16=0,"",AD98-$I98)</f>
        <v/>
      </c>
      <c r="AG98" s="266" t="str">
        <f t="shared" si="561"/>
        <v>HASCO/SITC</v>
      </c>
      <c r="AH98" s="267">
        <f>$AH16</f>
        <v>0</v>
      </c>
    </row>
    <row r="99" spans="1:34" ht="14.25" customHeight="1">
      <c r="A99" s="224" t="s">
        <v>219</v>
      </c>
      <c r="B99" s="216" t="s">
        <v>308</v>
      </c>
      <c r="C99" s="217">
        <f>IF(H99="CANCEL","",I99-2)</f>
        <v>44486</v>
      </c>
      <c r="D99" s="201">
        <f t="shared" ref="D99" si="581">C99</f>
        <v>44486</v>
      </c>
      <c r="E99" s="227">
        <f t="shared" si="578"/>
        <v>44485</v>
      </c>
      <c r="F99" s="201">
        <f t="shared" ref="F99" si="582">E99</f>
        <v>44485</v>
      </c>
      <c r="G99" s="200">
        <f t="shared" ref="G99" si="583">IF(K99="CANCEL","",I99-2)</f>
        <v>44486</v>
      </c>
      <c r="H99" s="201">
        <f t="shared" ref="H99" si="584">G99</f>
        <v>44486</v>
      </c>
      <c r="I99" s="200">
        <f t="shared" si="551"/>
        <v>44488</v>
      </c>
      <c r="J99" s="227">
        <f t="shared" si="552"/>
        <v>44488</v>
      </c>
      <c r="K99" s="201">
        <f>I99</f>
        <v>44488</v>
      </c>
      <c r="L99" s="200" t="str">
        <f>IF(ISBLANK(L$17),"",L$17+7)</f>
        <v/>
      </c>
      <c r="M99" s="201" t="str">
        <f t="shared" si="571"/>
        <v/>
      </c>
      <c r="N99" s="264" t="str">
        <f>IF(L$17=0,"",L99-$I99)</f>
        <v/>
      </c>
      <c r="O99" s="200" t="str">
        <f>IF(ISBLANK(O$17),"",O$17+7)</f>
        <v/>
      </c>
      <c r="P99" s="201" t="str">
        <f t="shared" si="555"/>
        <v/>
      </c>
      <c r="Q99" s="269" t="str">
        <f>IF(O$17=0,"",O99-$I99)</f>
        <v/>
      </c>
      <c r="R99" s="200" t="str">
        <f>IF(ISBLANK(R$17),"",R$17+7)</f>
        <v/>
      </c>
      <c r="S99" s="201" t="str">
        <f t="shared" si="556"/>
        <v/>
      </c>
      <c r="T99" s="264" t="str">
        <f>IF(R$17=0,"",R99-$I99)</f>
        <v/>
      </c>
      <c r="U99" s="265">
        <f>IF(ISBLANK(U$17),"",U$17+7)</f>
        <v>44490</v>
      </c>
      <c r="V99" s="212">
        <f t="shared" si="557"/>
        <v>44490</v>
      </c>
      <c r="W99" s="269">
        <f>IF(U$17=0,"",U99-$I99)</f>
        <v>2</v>
      </c>
      <c r="X99" s="200">
        <f>IF(ISBLANK(X$17),"",X$17+7)</f>
        <v>44491</v>
      </c>
      <c r="Y99" s="219">
        <f t="shared" si="558"/>
        <v>44491</v>
      </c>
      <c r="Z99" s="264">
        <f>IF(X$17=0,"",X99-$I99)</f>
        <v>3</v>
      </c>
      <c r="AA99" s="200" t="str">
        <f>IF(ISBLANK(AA$17),"",AA$17+7)</f>
        <v/>
      </c>
      <c r="AB99" s="201" t="str">
        <f t="shared" si="559"/>
        <v/>
      </c>
      <c r="AC99" s="269" t="str">
        <f>IF(AA$17=0,"",AA99-$I99)</f>
        <v/>
      </c>
      <c r="AD99" s="200" t="str">
        <f>IF(ISBLANK(AD$17),"",AD$17+7)</f>
        <v/>
      </c>
      <c r="AE99" s="219" t="str">
        <f t="shared" si="560"/>
        <v/>
      </c>
      <c r="AF99" s="264" t="str">
        <f>IF(AD$17=0,"",AD99-$I99)</f>
        <v/>
      </c>
      <c r="AG99" s="266" t="str">
        <f t="shared" si="561"/>
        <v>SJJ</v>
      </c>
      <c r="AH99" s="267" t="s">
        <v>187</v>
      </c>
    </row>
    <row r="100" spans="1:34" ht="14.25" customHeight="1">
      <c r="A100" s="224" t="s">
        <v>172</v>
      </c>
      <c r="B100" s="216" t="s">
        <v>314</v>
      </c>
      <c r="C100" s="311" t="s">
        <v>173</v>
      </c>
      <c r="D100" s="201" t="str">
        <f t="shared" si="567"/>
        <v>---</v>
      </c>
      <c r="E100" s="227">
        <f t="shared" si="578"/>
        <v>44485</v>
      </c>
      <c r="F100" s="201">
        <f t="shared" si="568"/>
        <v>44485</v>
      </c>
      <c r="G100" s="200">
        <f t="shared" si="579"/>
        <v>44486</v>
      </c>
      <c r="H100" s="201">
        <f t="shared" si="569"/>
        <v>44486</v>
      </c>
      <c r="I100" s="200">
        <f t="shared" ref="I100:I149" si="585">J100</f>
        <v>44488</v>
      </c>
      <c r="J100" s="227">
        <f t="shared" si="552"/>
        <v>44488</v>
      </c>
      <c r="K100" s="201">
        <f t="shared" ref="K100:K102" si="586">I100</f>
        <v>44488</v>
      </c>
      <c r="L100" s="200" t="str">
        <f>IF(ISBLANK(L$18),"",L$18+7)</f>
        <v/>
      </c>
      <c r="M100" s="201" t="str">
        <f t="shared" si="571"/>
        <v/>
      </c>
      <c r="N100" s="264" t="str">
        <f>IF(L$18=0,"",L100-$I100)</f>
        <v/>
      </c>
      <c r="O100" s="200" t="str">
        <f>IF(ISBLANK(O$18),"",O$18+7)</f>
        <v/>
      </c>
      <c r="P100" s="201" t="str">
        <f t="shared" si="555"/>
        <v/>
      </c>
      <c r="Q100" s="264" t="str">
        <f>IF(O$18=0,"",O100-$I100)</f>
        <v/>
      </c>
      <c r="R100" s="200" t="str">
        <f>IF(ISBLANK(R$18),"",R$18+7)</f>
        <v/>
      </c>
      <c r="S100" s="201" t="str">
        <f t="shared" si="556"/>
        <v/>
      </c>
      <c r="T100" s="264" t="str">
        <f>IF(R$18=0,"",R100-$I100)</f>
        <v/>
      </c>
      <c r="U100" s="265" t="str">
        <f>IF(ISBLANK(U$18),"",U$18+7)</f>
        <v/>
      </c>
      <c r="V100" s="212" t="str">
        <f t="shared" si="557"/>
        <v/>
      </c>
      <c r="W100" s="264" t="str">
        <f>IF(U$18=0,"",U100-$I100)</f>
        <v/>
      </c>
      <c r="X100" s="200" t="str">
        <f>IF(ISBLANK(X$18),"",X$18+7)</f>
        <v/>
      </c>
      <c r="Y100" s="201" t="str">
        <f t="shared" si="558"/>
        <v/>
      </c>
      <c r="Z100" s="264" t="str">
        <f>IF(X$18=0,"",X100-$I100)</f>
        <v/>
      </c>
      <c r="AA100" s="265">
        <f>IF(ISBLANK(AA$18),"",AA$18+7)</f>
        <v>44490</v>
      </c>
      <c r="AB100" s="214">
        <f t="shared" si="559"/>
        <v>44490</v>
      </c>
      <c r="AC100" s="264">
        <f>IF(AA$18=0,"",AA100-$I100)</f>
        <v>2</v>
      </c>
      <c r="AD100" s="265">
        <f>IF(ISBLANK(AD$18),"",AD$18+7)</f>
        <v>44491</v>
      </c>
      <c r="AE100" s="212">
        <f t="shared" si="560"/>
        <v>44491</v>
      </c>
      <c r="AF100" s="264">
        <f>IF(AD$18=0,"",AD100-$I100)</f>
        <v>3</v>
      </c>
      <c r="AG100" s="266" t="str">
        <f t="shared" si="561"/>
        <v>HASCO/SJJ</v>
      </c>
      <c r="AH100" s="267">
        <f>$AH18</f>
        <v>0</v>
      </c>
    </row>
    <row r="101" spans="1:34" ht="14.25" customHeight="1">
      <c r="A101" s="224" t="s">
        <v>230</v>
      </c>
      <c r="B101" s="216" t="s">
        <v>317</v>
      </c>
      <c r="C101" s="311" t="s">
        <v>173</v>
      </c>
      <c r="D101" s="201" t="str">
        <f t="shared" si="567"/>
        <v>---</v>
      </c>
      <c r="E101" s="227">
        <f t="shared" si="578"/>
        <v>44485</v>
      </c>
      <c r="F101" s="201">
        <f t="shared" si="568"/>
        <v>44485</v>
      </c>
      <c r="G101" s="200">
        <f t="shared" si="579"/>
        <v>44486</v>
      </c>
      <c r="H101" s="201">
        <f t="shared" si="569"/>
        <v>44486</v>
      </c>
      <c r="I101" s="200">
        <f t="shared" si="585"/>
        <v>44488</v>
      </c>
      <c r="J101" s="227">
        <f t="shared" si="552"/>
        <v>44488</v>
      </c>
      <c r="K101" s="201">
        <f t="shared" si="586"/>
        <v>44488</v>
      </c>
      <c r="L101" s="200" t="str">
        <f>IF(ISBLANK(L$19),"",L$19+7)</f>
        <v/>
      </c>
      <c r="M101" s="201" t="str">
        <f t="shared" si="571"/>
        <v/>
      </c>
      <c r="N101" s="264" t="str">
        <f>IF(L$19=0,"",L101-$I101)</f>
        <v/>
      </c>
      <c r="O101" s="200" t="str">
        <f>IF(ISBLANK(O$19),"",O$19+7)</f>
        <v/>
      </c>
      <c r="P101" s="201" t="str">
        <f t="shared" si="555"/>
        <v/>
      </c>
      <c r="Q101" s="264" t="str">
        <f>IF(O$19=0,"",O101-$I101)</f>
        <v/>
      </c>
      <c r="R101" s="200" t="str">
        <f>IF(ISBLANK(R$19),"",R$19+7)</f>
        <v/>
      </c>
      <c r="S101" s="201" t="str">
        <f t="shared" si="556"/>
        <v/>
      </c>
      <c r="T101" s="264" t="str">
        <f>IF(R$19=0,"",R101-$I101)</f>
        <v/>
      </c>
      <c r="U101" s="265" t="str">
        <f>IF(ISBLANK(U$19),"",U$19+7)</f>
        <v/>
      </c>
      <c r="V101" s="212" t="str">
        <f t="shared" si="557"/>
        <v/>
      </c>
      <c r="W101" s="264" t="str">
        <f>IF(U$19=0,"",U101-$I101)</f>
        <v/>
      </c>
      <c r="X101" s="200" t="str">
        <f>IF(ISBLANK(X$19),"",X$19+7)</f>
        <v/>
      </c>
      <c r="Y101" s="201" t="str">
        <f t="shared" si="558"/>
        <v/>
      </c>
      <c r="Z101" s="264" t="str">
        <f>IF(X$19=0,"",X101-$I101)</f>
        <v/>
      </c>
      <c r="AA101" s="265">
        <f>IF(ISBLANK(AA$19),"",AA$19+7)</f>
        <v>44490</v>
      </c>
      <c r="AB101" s="214">
        <f t="shared" si="559"/>
        <v>44490</v>
      </c>
      <c r="AC101" s="264">
        <f>IF(AA$19=0,"",AA101-$I101)</f>
        <v>2</v>
      </c>
      <c r="AD101" s="265">
        <f>IF(ISBLANK(AD$19),"",AD$19+7)</f>
        <v>44491</v>
      </c>
      <c r="AE101" s="212">
        <f t="shared" si="560"/>
        <v>44491</v>
      </c>
      <c r="AF101" s="264">
        <f>IF(AD$19=0,"",AD101-$I101)</f>
        <v>3</v>
      </c>
      <c r="AG101" s="266" t="str">
        <f t="shared" si="561"/>
        <v>SITC/HASCO</v>
      </c>
      <c r="AH101" s="267">
        <f>$AH19</f>
        <v>0</v>
      </c>
    </row>
    <row r="102" spans="1:34" ht="14.25" customHeight="1">
      <c r="A102" s="351" t="s">
        <v>224</v>
      </c>
      <c r="B102" s="352" t="s">
        <v>302</v>
      </c>
      <c r="C102" s="311" t="s">
        <v>173</v>
      </c>
      <c r="D102" s="201" t="str">
        <f t="shared" si="567"/>
        <v>---</v>
      </c>
      <c r="E102" s="227">
        <f t="shared" si="578"/>
        <v>44487</v>
      </c>
      <c r="F102" s="201">
        <f t="shared" si="568"/>
        <v>44487</v>
      </c>
      <c r="G102" s="200">
        <f t="shared" si="579"/>
        <v>44488</v>
      </c>
      <c r="H102" s="201">
        <f t="shared" si="569"/>
        <v>44488</v>
      </c>
      <c r="I102" s="200">
        <f t="shared" si="585"/>
        <v>44490</v>
      </c>
      <c r="J102" s="227">
        <f t="shared" si="552"/>
        <v>44490</v>
      </c>
      <c r="K102" s="201">
        <f t="shared" si="586"/>
        <v>44490</v>
      </c>
      <c r="L102" s="200" t="str">
        <f>IF(ISBLANK(L$20),"",L$20+7)</f>
        <v/>
      </c>
      <c r="M102" s="201" t="str">
        <f t="shared" si="571"/>
        <v/>
      </c>
      <c r="N102" s="264" t="str">
        <f>IF(L$20=0,"",L102-$I102)</f>
        <v/>
      </c>
      <c r="O102" s="200" t="str">
        <f>IF(ISBLANK(O$20),"",O$20+7)</f>
        <v/>
      </c>
      <c r="P102" s="201" t="str">
        <f t="shared" si="555"/>
        <v/>
      </c>
      <c r="Q102" s="264" t="str">
        <f>IF(O$20=0,"",O102-$I102)</f>
        <v/>
      </c>
      <c r="R102" s="200">
        <f>IF(ISBLANK(R$20),"",R$20+7)</f>
        <v>44494</v>
      </c>
      <c r="S102" s="201">
        <f t="shared" si="556"/>
        <v>44494</v>
      </c>
      <c r="T102" s="285">
        <f>IF(R$20=0,"",R102-$I102)</f>
        <v>4</v>
      </c>
      <c r="U102" s="326">
        <f>IF(ISBLANK(U$20),"",U$20+7)</f>
        <v>44492</v>
      </c>
      <c r="V102" s="218">
        <f t="shared" si="557"/>
        <v>44492</v>
      </c>
      <c r="W102" s="285">
        <f>IF(U$20=0,"",U102-$I102)</f>
        <v>2</v>
      </c>
      <c r="X102" s="326">
        <f>IF(ISBLANK(X$20),"",X$20+7)</f>
        <v>44493</v>
      </c>
      <c r="Y102" s="212">
        <f t="shared" si="558"/>
        <v>44493</v>
      </c>
      <c r="Z102" s="285">
        <f>IF(X$20=0,"",X102-$I102)</f>
        <v>3</v>
      </c>
      <c r="AA102" s="265" t="str">
        <f>IF(ISBLANK(AA$20),"",AA$20+7)</f>
        <v/>
      </c>
      <c r="AB102" s="214" t="str">
        <f t="shared" si="559"/>
        <v/>
      </c>
      <c r="AC102" s="264" t="str">
        <f>IF(AA$20=0,"",AA102-$I102)</f>
        <v/>
      </c>
      <c r="AD102" s="200" t="str">
        <f>IF(ISBLANK(AD$20),"",AD$20+7)</f>
        <v/>
      </c>
      <c r="AE102" s="219" t="str">
        <f t="shared" si="560"/>
        <v/>
      </c>
      <c r="AF102" s="264" t="str">
        <f>IF(AD$20=0,"",AD102-$I102)</f>
        <v/>
      </c>
      <c r="AG102" s="266" t="str">
        <f t="shared" si="561"/>
        <v>SITC/HASCO</v>
      </c>
      <c r="AH102" s="267">
        <f>$AH20</f>
        <v>0</v>
      </c>
    </row>
    <row r="103" spans="1:34" ht="14.25" customHeight="1">
      <c r="A103" s="349" t="s">
        <v>196</v>
      </c>
      <c r="B103" s="216" t="s">
        <v>314</v>
      </c>
      <c r="C103" s="311" t="s">
        <v>173</v>
      </c>
      <c r="D103" s="201" t="str">
        <f t="shared" si="567"/>
        <v>---</v>
      </c>
      <c r="E103" s="227">
        <f t="shared" si="578"/>
        <v>44487</v>
      </c>
      <c r="F103" s="201">
        <f t="shared" si="568"/>
        <v>44487</v>
      </c>
      <c r="G103" s="200">
        <f t="shared" si="579"/>
        <v>44488</v>
      </c>
      <c r="H103" s="201">
        <f t="shared" si="569"/>
        <v>44488</v>
      </c>
      <c r="I103" s="200">
        <f t="shared" si="585"/>
        <v>44490</v>
      </c>
      <c r="J103" s="227">
        <f t="shared" si="552"/>
        <v>44490</v>
      </c>
      <c r="K103" s="201">
        <f>I103</f>
        <v>44490</v>
      </c>
      <c r="L103" s="200">
        <f>IF(ISBLANK(L$21),"",L$21+7)</f>
        <v>44493</v>
      </c>
      <c r="M103" s="201">
        <f t="shared" si="571"/>
        <v>44493</v>
      </c>
      <c r="N103" s="264">
        <f>IF(L$21=0,"",L103-$I103)</f>
        <v>3</v>
      </c>
      <c r="O103" s="200">
        <f>IF(ISBLANK(O$21),"",O$21+7)</f>
        <v>44493</v>
      </c>
      <c r="P103" s="201">
        <f t="shared" si="555"/>
        <v>44493</v>
      </c>
      <c r="Q103" s="264">
        <f>IF(O$21=0,"",O103-$I103)</f>
        <v>3</v>
      </c>
      <c r="R103" s="200" t="str">
        <f>IF(ISBLANK(R$21),"",R$21+7)</f>
        <v/>
      </c>
      <c r="S103" s="201" t="str">
        <f t="shared" si="556"/>
        <v/>
      </c>
      <c r="T103" s="264" t="str">
        <f>IF(R$21=0,"",R103-$I103)</f>
        <v/>
      </c>
      <c r="U103" s="265" t="str">
        <f>IF(ISBLANK(U$21),"",U$21+7)</f>
        <v/>
      </c>
      <c r="V103" s="212" t="str">
        <f t="shared" si="557"/>
        <v/>
      </c>
      <c r="W103" s="264" t="str">
        <f>IF(U$21=0,"",U103-$I103)</f>
        <v/>
      </c>
      <c r="X103" s="200" t="str">
        <f>IF(ISBLANK(X$21),"",X$21+7)</f>
        <v/>
      </c>
      <c r="Y103" s="201" t="str">
        <f t="shared" si="558"/>
        <v/>
      </c>
      <c r="Z103" s="264" t="str">
        <f>IF(X$21=0,"",X103-$I103)</f>
        <v/>
      </c>
      <c r="AA103" s="265" t="str">
        <f>IF(ISBLANK(AA$21),"",AA$21+7)</f>
        <v/>
      </c>
      <c r="AB103" s="214" t="str">
        <f t="shared" si="559"/>
        <v/>
      </c>
      <c r="AC103" s="264" t="str">
        <f>IF(AA$21=0,"",AA103-$I103)</f>
        <v/>
      </c>
      <c r="AD103" s="200" t="str">
        <f>IF(ISBLANK(AD$21),"",AD$21+7)</f>
        <v/>
      </c>
      <c r="AE103" s="219" t="str">
        <f t="shared" si="560"/>
        <v/>
      </c>
      <c r="AF103" s="264" t="str">
        <f>IF(AD$21=0,"",AD103-$I103)</f>
        <v/>
      </c>
      <c r="AG103" s="266" t="str">
        <f t="shared" si="561"/>
        <v>SINO/SITC</v>
      </c>
      <c r="AH103" s="267">
        <f>$AH21</f>
        <v>0</v>
      </c>
    </row>
    <row r="104" spans="1:34" ht="14.25" customHeight="1">
      <c r="A104" s="258" t="s">
        <v>191</v>
      </c>
      <c r="B104" s="216" t="s">
        <v>308</v>
      </c>
      <c r="C104" s="217">
        <f>IF(H104="CANCEL","",I104-2)</f>
        <v>44489</v>
      </c>
      <c r="D104" s="201">
        <f t="shared" ref="D104" si="587">C104</f>
        <v>44489</v>
      </c>
      <c r="E104" s="227">
        <f t="shared" si="578"/>
        <v>44488</v>
      </c>
      <c r="F104" s="201">
        <f t="shared" si="568"/>
        <v>44488</v>
      </c>
      <c r="G104" s="200">
        <f t="shared" si="579"/>
        <v>44489</v>
      </c>
      <c r="H104" s="201">
        <f t="shared" si="569"/>
        <v>44489</v>
      </c>
      <c r="I104" s="200">
        <f t="shared" si="585"/>
        <v>44491</v>
      </c>
      <c r="J104" s="227">
        <f t="shared" si="552"/>
        <v>44491</v>
      </c>
      <c r="K104" s="201">
        <f t="shared" ref="K104" si="588">I104</f>
        <v>44491</v>
      </c>
      <c r="L104" s="200">
        <f>IF(ISBLANK(L$22),"",L$22+7)</f>
        <v>44494</v>
      </c>
      <c r="M104" s="201">
        <f t="shared" si="571"/>
        <v>44494</v>
      </c>
      <c r="N104" s="264">
        <f>IF(L$22=0,"",L104-$I104)</f>
        <v>3</v>
      </c>
      <c r="O104" s="200">
        <f>IF(ISBLANK(O$22),"",O$22+7)</f>
        <v>44494</v>
      </c>
      <c r="P104" s="201">
        <f t="shared" si="555"/>
        <v>44494</v>
      </c>
      <c r="Q104" s="264">
        <f>IF(O$22=0,"",O104-$I104)</f>
        <v>3</v>
      </c>
      <c r="R104" s="200" t="str">
        <f>IF(ISBLANK(R$22),"",R$22+7)</f>
        <v/>
      </c>
      <c r="S104" s="201" t="str">
        <f t="shared" si="556"/>
        <v/>
      </c>
      <c r="T104" s="264" t="str">
        <f>IF(R$22=0,"",R104-$I104)</f>
        <v/>
      </c>
      <c r="U104" s="265" t="str">
        <f>IF(ISBLANK(U$22),"",U$22+7)</f>
        <v/>
      </c>
      <c r="V104" s="212" t="str">
        <f t="shared" si="557"/>
        <v/>
      </c>
      <c r="W104" s="264" t="str">
        <f>IF(U$22=0,"",U104-$I104)</f>
        <v/>
      </c>
      <c r="X104" s="200" t="str">
        <f>IF(ISBLANK(X$22),"",X$22+7)</f>
        <v/>
      </c>
      <c r="Y104" s="201" t="str">
        <f t="shared" si="558"/>
        <v/>
      </c>
      <c r="Z104" s="264" t="str">
        <f>IF(X$22=0,"",X104-$I104)</f>
        <v/>
      </c>
      <c r="AA104" s="265" t="str">
        <f>IF(ISBLANK(AA$22),"",AA$22+7)</f>
        <v/>
      </c>
      <c r="AB104" s="214" t="str">
        <f t="shared" si="559"/>
        <v/>
      </c>
      <c r="AC104" s="264" t="str">
        <f>IF(AA$22=0,"",AA104-$I104)</f>
        <v/>
      </c>
      <c r="AD104" s="200" t="str">
        <f>IF(ISBLANK(AD$22),"",AD$22+7)</f>
        <v/>
      </c>
      <c r="AE104" s="219" t="str">
        <f t="shared" si="560"/>
        <v/>
      </c>
      <c r="AF104" s="264" t="str">
        <f>IF(AD$22=0,"",AD104-$I104)</f>
        <v/>
      </c>
      <c r="AG104" s="266" t="str">
        <f t="shared" si="561"/>
        <v>SJJ/HASCO</v>
      </c>
      <c r="AH104" s="267" t="s">
        <v>185</v>
      </c>
    </row>
    <row r="105" spans="1:34" ht="14.25" customHeight="1">
      <c r="A105" s="258" t="s">
        <v>197</v>
      </c>
      <c r="B105" s="216" t="s">
        <v>314</v>
      </c>
      <c r="C105" s="311" t="s">
        <v>173</v>
      </c>
      <c r="D105" s="201" t="str">
        <f t="shared" si="567"/>
        <v>---</v>
      </c>
      <c r="E105" s="227">
        <f t="shared" si="578"/>
        <v>44488</v>
      </c>
      <c r="F105" s="201">
        <f t="shared" si="568"/>
        <v>44488</v>
      </c>
      <c r="G105" s="200">
        <f t="shared" si="579"/>
        <v>44489</v>
      </c>
      <c r="H105" s="201">
        <f t="shared" si="569"/>
        <v>44489</v>
      </c>
      <c r="I105" s="200">
        <f t="shared" si="585"/>
        <v>44491</v>
      </c>
      <c r="J105" s="227">
        <f t="shared" si="552"/>
        <v>44491</v>
      </c>
      <c r="K105" s="201">
        <f>I105</f>
        <v>44491</v>
      </c>
      <c r="L105" s="200">
        <f>IF(ISBLANK(L$23),"",L$23+7)</f>
        <v>44494</v>
      </c>
      <c r="M105" s="201">
        <f t="shared" si="571"/>
        <v>44494</v>
      </c>
      <c r="N105" s="264">
        <f>IF(L$24=0,"",L105-$I105)</f>
        <v>3</v>
      </c>
      <c r="O105" s="200">
        <f>IF(ISBLANK(O$23),"",O$23+7)</f>
        <v>44494</v>
      </c>
      <c r="P105" s="201">
        <f t="shared" si="555"/>
        <v>44494</v>
      </c>
      <c r="Q105" s="264">
        <f>IF(O$24=0,"",O105-$I105)</f>
        <v>3</v>
      </c>
      <c r="R105" s="200" t="str">
        <f>IF(ISBLANK(R$23),"",R$23+7)</f>
        <v/>
      </c>
      <c r="S105" s="201" t="str">
        <f t="shared" si="556"/>
        <v/>
      </c>
      <c r="T105" s="264" t="str">
        <f>IF(R399=0,"",R105-$I105)</f>
        <v/>
      </c>
      <c r="U105" s="265" t="str">
        <f>IF(ISBLANK(U$23),"",U$23+7)</f>
        <v/>
      </c>
      <c r="V105" s="212" t="str">
        <f t="shared" si="557"/>
        <v/>
      </c>
      <c r="W105" s="264" t="str">
        <f>IF(U399=0,"",U105-$I105)</f>
        <v/>
      </c>
      <c r="X105" s="200" t="str">
        <f>IF(ISBLANK(X$23),"",X$23+7)</f>
        <v/>
      </c>
      <c r="Y105" s="201" t="str">
        <f t="shared" si="558"/>
        <v/>
      </c>
      <c r="Z105" s="264" t="str">
        <f>IF(X399=0,"",X105-$I105)</f>
        <v/>
      </c>
      <c r="AA105" s="265" t="str">
        <f>IF(ISBLANK(AA$23),"",AA$23+7)</f>
        <v/>
      </c>
      <c r="AB105" s="214" t="str">
        <f t="shared" si="559"/>
        <v/>
      </c>
      <c r="AC105" s="264" t="str">
        <f>IF(AA399=0,"",AA105-$I105)</f>
        <v/>
      </c>
      <c r="AD105" s="200" t="str">
        <f>IF(ISBLANK(AD$23),"",AD$23+7)</f>
        <v/>
      </c>
      <c r="AE105" s="219" t="str">
        <f t="shared" si="560"/>
        <v/>
      </c>
      <c r="AF105" s="264" t="str">
        <f>IF(AD399=0,"",AD105-$I105)</f>
        <v/>
      </c>
      <c r="AG105" s="266" t="str">
        <f t="shared" si="561"/>
        <v>HASCO/SITC</v>
      </c>
      <c r="AH105" s="267">
        <f>$AH23</f>
        <v>0</v>
      </c>
    </row>
    <row r="106" spans="1:34" ht="14.25" customHeight="1">
      <c r="A106" s="258" t="s">
        <v>203</v>
      </c>
      <c r="B106" s="216" t="s">
        <v>325</v>
      </c>
      <c r="C106" s="311" t="s">
        <v>173</v>
      </c>
      <c r="D106" s="201" t="str">
        <f t="shared" si="567"/>
        <v>---</v>
      </c>
      <c r="E106" s="227">
        <f t="shared" si="578"/>
        <v>44488</v>
      </c>
      <c r="F106" s="201">
        <f t="shared" si="568"/>
        <v>44488</v>
      </c>
      <c r="G106" s="200">
        <f t="shared" si="579"/>
        <v>44489</v>
      </c>
      <c r="H106" s="201">
        <f t="shared" si="569"/>
        <v>44489</v>
      </c>
      <c r="I106" s="200">
        <f t="shared" si="585"/>
        <v>44491</v>
      </c>
      <c r="J106" s="227">
        <f t="shared" si="552"/>
        <v>44491</v>
      </c>
      <c r="K106" s="201">
        <f>I106</f>
        <v>44491</v>
      </c>
      <c r="L106" s="200">
        <f>IF(ISBLANK(L$24),"",L$24+7)</f>
        <v>44494</v>
      </c>
      <c r="M106" s="201">
        <f t="shared" si="571"/>
        <v>44494</v>
      </c>
      <c r="N106" s="264">
        <f>IF(L$24=0,"",L106-$I106)</f>
        <v>3</v>
      </c>
      <c r="O106" s="200">
        <f>IF(ISBLANK(O$24),"",O$24+7)</f>
        <v>44494</v>
      </c>
      <c r="P106" s="201">
        <f t="shared" si="555"/>
        <v>44494</v>
      </c>
      <c r="Q106" s="264">
        <f>IF(O$24=0,"",O106-$I106)</f>
        <v>3</v>
      </c>
      <c r="R106" s="200" t="str">
        <f>IF(ISBLANK(R$24),"",R$24+7)</f>
        <v/>
      </c>
      <c r="S106" s="201" t="str">
        <f t="shared" si="556"/>
        <v/>
      </c>
      <c r="T106" s="264" t="str">
        <f>IF(R$24=0,"",R106-$I106)</f>
        <v/>
      </c>
      <c r="U106" s="265" t="str">
        <f>IF(ISBLANK(U$24),"",U$24+7)</f>
        <v/>
      </c>
      <c r="V106" s="212" t="str">
        <f t="shared" si="557"/>
        <v/>
      </c>
      <c r="W106" s="264" t="str">
        <f>IF(U$24=0,"",U106-$I106)</f>
        <v/>
      </c>
      <c r="X106" s="200" t="str">
        <f>IF(ISBLANK(X$24),"",X$24+7)</f>
        <v/>
      </c>
      <c r="Y106" s="201" t="str">
        <f t="shared" si="558"/>
        <v/>
      </c>
      <c r="Z106" s="264" t="str">
        <f>IF(X$24=0,"",X106-$I106)</f>
        <v/>
      </c>
      <c r="AA106" s="265" t="str">
        <f>IF(ISBLANK(AA$24),"",AA$24+7)</f>
        <v/>
      </c>
      <c r="AB106" s="214" t="str">
        <f t="shared" si="559"/>
        <v/>
      </c>
      <c r="AC106" s="264" t="str">
        <f>IF(AA$24=0,"",AA106-$I106)</f>
        <v/>
      </c>
      <c r="AD106" s="200" t="str">
        <f>IF(ISBLANK(AD$24),"",AD$24+7)</f>
        <v/>
      </c>
      <c r="AE106" s="219" t="str">
        <f t="shared" si="560"/>
        <v/>
      </c>
      <c r="AF106" s="264" t="str">
        <f>IF(AD$24=0,"",AD106-$I106)</f>
        <v/>
      </c>
      <c r="AG106" s="266" t="str">
        <f t="shared" si="561"/>
        <v>COSCO/SINO</v>
      </c>
      <c r="AH106" s="267">
        <f>$AH24</f>
        <v>0</v>
      </c>
    </row>
    <row r="107" spans="1:34" ht="14.25" customHeight="1">
      <c r="A107" s="349" t="s">
        <v>193</v>
      </c>
      <c r="B107" s="216" t="s">
        <v>314</v>
      </c>
      <c r="C107" s="311" t="s">
        <v>173</v>
      </c>
      <c r="D107" s="201" t="str">
        <f>C107</f>
        <v>---</v>
      </c>
      <c r="E107" s="227">
        <f t="shared" si="578"/>
        <v>44488</v>
      </c>
      <c r="F107" s="201">
        <f>E107</f>
        <v>44488</v>
      </c>
      <c r="G107" s="200">
        <f>IF(K107="CANCEL","",I107-2)</f>
        <v>44489</v>
      </c>
      <c r="H107" s="201">
        <f>G107</f>
        <v>44489</v>
      </c>
      <c r="I107" s="200">
        <f t="shared" si="585"/>
        <v>44491</v>
      </c>
      <c r="J107" s="227">
        <f t="shared" si="552"/>
        <v>44491</v>
      </c>
      <c r="K107" s="201">
        <f t="shared" ref="K107" si="589">I107</f>
        <v>44491</v>
      </c>
      <c r="L107" s="200" t="str">
        <f>IF(ISBLANK(L$25),"",L$25+7)</f>
        <v/>
      </c>
      <c r="M107" s="201" t="str">
        <f t="shared" si="571"/>
        <v/>
      </c>
      <c r="N107" s="264" t="str">
        <f>IF(L$25=0,"",L107-$I107)</f>
        <v/>
      </c>
      <c r="O107" s="200" t="str">
        <f>IF(ISBLANK(O$25),"",O$25+7)</f>
        <v/>
      </c>
      <c r="P107" s="201" t="str">
        <f t="shared" si="555"/>
        <v/>
      </c>
      <c r="Q107" s="264" t="str">
        <f>IF(O$25=0,"",O107-$I107)</f>
        <v/>
      </c>
      <c r="R107" s="200">
        <f>IF(ISBLANK(R$25),"",R$25+7)</f>
        <v>44493</v>
      </c>
      <c r="S107" s="201">
        <f t="shared" si="556"/>
        <v>44493</v>
      </c>
      <c r="T107" s="264">
        <f>IF(R$25=0,"",R107-$I107)</f>
        <v>2</v>
      </c>
      <c r="U107" s="265" t="str">
        <f>IF(ISBLANK(U$25),"",U$25+7)</f>
        <v/>
      </c>
      <c r="V107" s="212" t="str">
        <f t="shared" si="557"/>
        <v/>
      </c>
      <c r="W107" s="264" t="str">
        <f>IF(U$25=0,"",U107-$I107)</f>
        <v/>
      </c>
      <c r="X107" s="200" t="str">
        <f>IF(ISBLANK(X$25),"",X$25+7)</f>
        <v/>
      </c>
      <c r="Y107" s="201" t="str">
        <f t="shared" si="558"/>
        <v/>
      </c>
      <c r="Z107" s="264" t="str">
        <f>IF(X$25=0,"",X107-$I107)</f>
        <v/>
      </c>
      <c r="AA107" s="265" t="str">
        <f>IF(ISBLANK(AA$25),"",AA$25+7)</f>
        <v/>
      </c>
      <c r="AB107" s="214" t="str">
        <f t="shared" si="559"/>
        <v/>
      </c>
      <c r="AC107" s="264" t="str">
        <f>IF(AA$25=0,"",AA107-$I107)</f>
        <v/>
      </c>
      <c r="AD107" s="200" t="str">
        <f>IF(ISBLANK(AD$25),"",AD$25+7)</f>
        <v/>
      </c>
      <c r="AE107" s="219" t="str">
        <f t="shared" si="560"/>
        <v/>
      </c>
      <c r="AF107" s="264" t="str">
        <f>IF(AD$25=0,"",AD107-$I107)</f>
        <v/>
      </c>
      <c r="AG107" s="266" t="str">
        <f t="shared" si="561"/>
        <v>SINO/SITC</v>
      </c>
      <c r="AH107" s="267">
        <f>$AH25</f>
        <v>0</v>
      </c>
    </row>
    <row r="108" spans="1:34" ht="14.25" customHeight="1">
      <c r="A108" s="258" t="s">
        <v>190</v>
      </c>
      <c r="B108" s="216" t="s">
        <v>308</v>
      </c>
      <c r="C108" s="217">
        <f>IF(H108="CANCEL","",I108-2)</f>
        <v>44489</v>
      </c>
      <c r="D108" s="201">
        <f t="shared" ref="D108" si="590">C108</f>
        <v>44489</v>
      </c>
      <c r="E108" s="227">
        <f t="shared" si="578"/>
        <v>44488</v>
      </c>
      <c r="F108" s="201">
        <f t="shared" ref="F108" si="591">E108</f>
        <v>44488</v>
      </c>
      <c r="G108" s="200">
        <f t="shared" ref="G108" si="592">IF(K108="CANCEL","",I108-2)</f>
        <v>44489</v>
      </c>
      <c r="H108" s="201">
        <f t="shared" ref="H108" si="593">G108</f>
        <v>44489</v>
      </c>
      <c r="I108" s="200">
        <f t="shared" si="585"/>
        <v>44491</v>
      </c>
      <c r="J108" s="227">
        <f t="shared" si="552"/>
        <v>44491</v>
      </c>
      <c r="K108" s="201">
        <f>I108</f>
        <v>44491</v>
      </c>
      <c r="L108" s="200" t="str">
        <f>IF(ISBLANK(L$26),"",L$26+7)</f>
        <v/>
      </c>
      <c r="M108" s="201" t="str">
        <f t="shared" si="571"/>
        <v/>
      </c>
      <c r="N108" s="264" t="str">
        <f>IF(L$26=0,"",L108-$I108)</f>
        <v/>
      </c>
      <c r="O108" s="200" t="str">
        <f>IF(ISBLANK(O$26),"",O$26+7)</f>
        <v/>
      </c>
      <c r="P108" s="201" t="str">
        <f t="shared" si="555"/>
        <v/>
      </c>
      <c r="Q108" s="264" t="str">
        <f>IF(O$26=0,"",O108-$I108)</f>
        <v/>
      </c>
      <c r="R108" s="200">
        <f>IF(ISBLANK(R$26),"",R$26+7)</f>
        <v>44494</v>
      </c>
      <c r="S108" s="201">
        <f t="shared" si="556"/>
        <v>44494</v>
      </c>
      <c r="T108" s="264">
        <f>IF(R$26=0,"",R108-$I108)</f>
        <v>3</v>
      </c>
      <c r="U108" s="265" t="str">
        <f>IF(ISBLANK(U$26),"",U$26+7)</f>
        <v/>
      </c>
      <c r="V108" s="212" t="str">
        <f t="shared" si="557"/>
        <v/>
      </c>
      <c r="W108" s="264" t="str">
        <f>IF(U$26=0,"",U108-$I108)</f>
        <v/>
      </c>
      <c r="X108" s="200" t="str">
        <f>IF(ISBLANK(X$26),"",X$26+7)</f>
        <v/>
      </c>
      <c r="Y108" s="201" t="str">
        <f t="shared" si="558"/>
        <v/>
      </c>
      <c r="Z108" s="264" t="str">
        <f>IF(X$26=0,"",X108-$I108)</f>
        <v/>
      </c>
      <c r="AA108" s="265" t="str">
        <f>IF(ISBLANK(AA$26),"",AA$26+7)</f>
        <v/>
      </c>
      <c r="AB108" s="214" t="str">
        <f t="shared" si="559"/>
        <v/>
      </c>
      <c r="AC108" s="264" t="str">
        <f>IF(AA$26=0,"",AA108-$I108)</f>
        <v/>
      </c>
      <c r="AD108" s="200" t="str">
        <f>IF(ISBLANK(AD$26),"",AD$26+7)</f>
        <v/>
      </c>
      <c r="AE108" s="219" t="str">
        <f t="shared" si="560"/>
        <v/>
      </c>
      <c r="AF108" s="264" t="str">
        <f>IF(AD$26=0,"",AD108-$I108)</f>
        <v/>
      </c>
      <c r="AG108" s="266" t="str">
        <f t="shared" si="561"/>
        <v>HASCO/SJJ</v>
      </c>
      <c r="AH108" s="267" t="s">
        <v>186</v>
      </c>
    </row>
    <row r="109" spans="1:34" ht="14.25" customHeight="1">
      <c r="A109" s="224" t="s">
        <v>217</v>
      </c>
      <c r="B109" s="216" t="s">
        <v>314</v>
      </c>
      <c r="C109" s="311" t="s">
        <v>173</v>
      </c>
      <c r="D109" s="201" t="str">
        <f t="shared" ref="D109:D110" si="594">C109</f>
        <v>---</v>
      </c>
      <c r="E109" s="227">
        <f t="shared" si="578"/>
        <v>44488</v>
      </c>
      <c r="F109" s="201">
        <f t="shared" ref="F109:F110" si="595">E109</f>
        <v>44488</v>
      </c>
      <c r="G109" s="200">
        <f t="shared" ref="G109:G110" si="596">IF(K109="CANCEL","",I109-2)</f>
        <v>44489</v>
      </c>
      <c r="H109" s="201">
        <f t="shared" ref="H109:H110" si="597">G109</f>
        <v>44489</v>
      </c>
      <c r="I109" s="200">
        <f t="shared" si="585"/>
        <v>44491</v>
      </c>
      <c r="J109" s="227">
        <f t="shared" si="552"/>
        <v>44491</v>
      </c>
      <c r="K109" s="201">
        <f t="shared" ref="K109:K110" si="598">I109</f>
        <v>44491</v>
      </c>
      <c r="L109" s="200" t="str">
        <f>IF(ISBLANK(L$27),"",L$27+7)</f>
        <v/>
      </c>
      <c r="M109" s="201" t="str">
        <f t="shared" si="571"/>
        <v/>
      </c>
      <c r="N109" s="264" t="str">
        <f>IF(L$27=0,"",L109-$I109)</f>
        <v/>
      </c>
      <c r="O109" s="200" t="str">
        <f>IF(ISBLANK(O$27),"",O$27+7)</f>
        <v/>
      </c>
      <c r="P109" s="201" t="str">
        <f t="shared" si="555"/>
        <v/>
      </c>
      <c r="Q109" s="264" t="str">
        <f>IF(O$27=0,"",O109-$I109)</f>
        <v/>
      </c>
      <c r="R109" s="200" t="str">
        <f>IF(ISBLANK(R$27),"",R$27+7)</f>
        <v/>
      </c>
      <c r="S109" s="201" t="str">
        <f t="shared" si="556"/>
        <v/>
      </c>
      <c r="T109" s="264" t="str">
        <f>IF(R$27=0,"",R109-$I109)</f>
        <v/>
      </c>
      <c r="U109" s="265">
        <f>IF(ISBLANK(U$27),"",U$27+7)</f>
        <v>44494</v>
      </c>
      <c r="V109" s="212">
        <f t="shared" si="557"/>
        <v>44494</v>
      </c>
      <c r="W109" s="264">
        <f>IF(U$27=0,"",U109-$I109)</f>
        <v>3</v>
      </c>
      <c r="X109" s="265">
        <f>IF(ISBLANK(X$27),"",X$27+7)</f>
        <v>44495</v>
      </c>
      <c r="Y109" s="212">
        <f t="shared" si="558"/>
        <v>44495</v>
      </c>
      <c r="Z109" s="264">
        <f>IF(X$27=0,"",X109-$I109)</f>
        <v>4</v>
      </c>
      <c r="AA109" s="265" t="str">
        <f>IF(ISBLANK(AA$27),"",AA$27+7)</f>
        <v/>
      </c>
      <c r="AB109" s="214" t="str">
        <f t="shared" si="559"/>
        <v/>
      </c>
      <c r="AC109" s="264" t="str">
        <f>IF(AA$27=0,"",AA109-$I109)</f>
        <v/>
      </c>
      <c r="AD109" s="200" t="str">
        <f>IF(ISBLANK(AD$27),"",AD$27+7)</f>
        <v/>
      </c>
      <c r="AE109" s="219" t="str">
        <f t="shared" si="560"/>
        <v/>
      </c>
      <c r="AF109" s="264" t="str">
        <f>IF(AD$27=0,"",AD109-$I109)</f>
        <v/>
      </c>
      <c r="AG109" s="266" t="str">
        <f t="shared" si="561"/>
        <v>HASCO</v>
      </c>
      <c r="AH109" s="267">
        <f>$AH27</f>
        <v>0</v>
      </c>
    </row>
    <row r="110" spans="1:34" ht="14.25" customHeight="1">
      <c r="A110" s="351" t="s">
        <v>357</v>
      </c>
      <c r="B110" s="259" t="s">
        <v>220</v>
      </c>
      <c r="C110" s="311" t="s">
        <v>173</v>
      </c>
      <c r="D110" s="201" t="str">
        <f t="shared" si="594"/>
        <v>---</v>
      </c>
      <c r="E110" s="227">
        <f t="shared" si="578"/>
        <v>44488</v>
      </c>
      <c r="F110" s="201">
        <f t="shared" si="595"/>
        <v>44488</v>
      </c>
      <c r="G110" s="200">
        <f t="shared" si="596"/>
        <v>44489</v>
      </c>
      <c r="H110" s="201">
        <f t="shared" si="597"/>
        <v>44489</v>
      </c>
      <c r="I110" s="200">
        <f t="shared" si="585"/>
        <v>44491</v>
      </c>
      <c r="J110" s="227">
        <f t="shared" si="552"/>
        <v>44491</v>
      </c>
      <c r="K110" s="201">
        <f t="shared" si="598"/>
        <v>44491</v>
      </c>
      <c r="L110" s="200" t="str">
        <f>IF(ISBLANK(L$28),"",L$28+7)</f>
        <v/>
      </c>
      <c r="M110" s="201" t="str">
        <f t="shared" si="571"/>
        <v/>
      </c>
      <c r="N110" s="264" t="str">
        <f>IF(L$28=0,"",L110-$I110)</f>
        <v/>
      </c>
      <c r="O110" s="200" t="str">
        <f>IF(ISBLANK(O$28),"",O$28+7)</f>
        <v/>
      </c>
      <c r="P110" s="201" t="str">
        <f t="shared" si="555"/>
        <v/>
      </c>
      <c r="Q110" s="264" t="str">
        <f>IF(O$28=0,"",O110-$I110)</f>
        <v/>
      </c>
      <c r="R110" s="200" t="str">
        <f>IF(ISBLANK(R$28),"",R$28+7)</f>
        <v/>
      </c>
      <c r="S110" s="201" t="str">
        <f t="shared" si="556"/>
        <v/>
      </c>
      <c r="T110" s="264" t="str">
        <f>IF(R$28=0,"",R110-$I110)</f>
        <v/>
      </c>
      <c r="U110" s="265">
        <f>IF(ISBLANK(U$28),"",U$28+7)</f>
        <v>44494</v>
      </c>
      <c r="V110" s="212">
        <f t="shared" si="557"/>
        <v>44494</v>
      </c>
      <c r="W110" s="264">
        <f>IF(U$28=0,"",U110-$I110)</f>
        <v>3</v>
      </c>
      <c r="X110" s="265">
        <f>IF(ISBLANK(X$28),"",X$28+7)</f>
        <v>44494</v>
      </c>
      <c r="Y110" s="212">
        <f t="shared" si="558"/>
        <v>44494</v>
      </c>
      <c r="Z110" s="264">
        <f>IF(X$28=0,"",X110-$I110)</f>
        <v>3</v>
      </c>
      <c r="AA110" s="265" t="str">
        <f>IF(ISBLANK(AA$28),"",AA$28+7)</f>
        <v/>
      </c>
      <c r="AB110" s="214" t="str">
        <f t="shared" si="559"/>
        <v/>
      </c>
      <c r="AC110" s="264" t="str">
        <f>IF(AA$28=0,"",AA110-$I110)</f>
        <v/>
      </c>
      <c r="AD110" s="200" t="str">
        <f>IF(ISBLANK(AD$28),"",AD$28+7)</f>
        <v/>
      </c>
      <c r="AE110" s="219" t="str">
        <f t="shared" si="560"/>
        <v/>
      </c>
      <c r="AF110" s="264" t="str">
        <f>IF(AD$28=0,"",AD110-$I110)</f>
        <v/>
      </c>
      <c r="AG110" s="266" t="str">
        <f t="shared" si="561"/>
        <v>HASCO/SITC</v>
      </c>
      <c r="AH110" s="267">
        <f>$AH28</f>
        <v>0</v>
      </c>
    </row>
    <row r="111" spans="1:34" ht="14.25" customHeight="1">
      <c r="A111" s="258" t="s">
        <v>204</v>
      </c>
      <c r="B111" s="216" t="s">
        <v>308</v>
      </c>
      <c r="C111" s="217">
        <f>IF(H111="CANCEL","",I111-2)</f>
        <v>44489</v>
      </c>
      <c r="D111" s="201">
        <f>C111</f>
        <v>44489</v>
      </c>
      <c r="E111" s="227">
        <f t="shared" si="578"/>
        <v>44488</v>
      </c>
      <c r="F111" s="201">
        <f>E111</f>
        <v>44488</v>
      </c>
      <c r="G111" s="200">
        <f>IF(K111="CANCEL","",I111-2)</f>
        <v>44489</v>
      </c>
      <c r="H111" s="201">
        <f>G111</f>
        <v>44489</v>
      </c>
      <c r="I111" s="200">
        <f t="shared" si="585"/>
        <v>44491</v>
      </c>
      <c r="J111" s="227">
        <f t="shared" si="552"/>
        <v>44491</v>
      </c>
      <c r="K111" s="201">
        <f>I111</f>
        <v>44491</v>
      </c>
      <c r="L111" s="200" t="str">
        <f>IF(ISBLANK(L$29),"",L$29+7)</f>
        <v/>
      </c>
      <c r="M111" s="201" t="str">
        <f t="shared" si="571"/>
        <v/>
      </c>
      <c r="N111" s="264" t="str">
        <f>IF(L$29=0,"",L111-$I111)</f>
        <v/>
      </c>
      <c r="O111" s="200" t="str">
        <f>IF(ISBLANK(O$29),"",O$29+7)</f>
        <v/>
      </c>
      <c r="P111" s="201" t="str">
        <f t="shared" si="555"/>
        <v/>
      </c>
      <c r="Q111" s="264" t="str">
        <f>IF(O$29=0,"",O111-$I111)</f>
        <v/>
      </c>
      <c r="R111" s="200" t="str">
        <f>IF(ISBLANK(R$29),"",R$29+7)</f>
        <v/>
      </c>
      <c r="S111" s="201" t="str">
        <f t="shared" si="556"/>
        <v/>
      </c>
      <c r="T111" s="264" t="str">
        <f>IF(R$29=0,"",R111-$I111)</f>
        <v/>
      </c>
      <c r="U111" s="265">
        <f>IF(ISBLANK(U$29),"",U$29+7)</f>
        <v>44494</v>
      </c>
      <c r="V111" s="212">
        <f t="shared" si="557"/>
        <v>44494</v>
      </c>
      <c r="W111" s="264">
        <f>IF(U$29=0,"",U111-$I111)</f>
        <v>3</v>
      </c>
      <c r="X111" s="265">
        <f>IF(ISBLANK(X$29),"",X$29+7)</f>
        <v>44495</v>
      </c>
      <c r="Y111" s="212">
        <f t="shared" si="558"/>
        <v>44495</v>
      </c>
      <c r="Z111" s="264">
        <f>IF(X$29=0,"",X111-$I111)</f>
        <v>4</v>
      </c>
      <c r="AA111" s="265" t="str">
        <f>IF(ISBLANK(AA$29),"",AA$29+7)</f>
        <v/>
      </c>
      <c r="AB111" s="214" t="str">
        <f t="shared" si="559"/>
        <v/>
      </c>
      <c r="AC111" s="264" t="str">
        <f>IF(AA$29=0,"",AA111-$I111)</f>
        <v/>
      </c>
      <c r="AD111" s="200" t="str">
        <f>IF(ISBLANK(AD$29),"",AD$29+7)</f>
        <v/>
      </c>
      <c r="AE111" s="219" t="str">
        <f t="shared" si="560"/>
        <v/>
      </c>
      <c r="AF111" s="264" t="str">
        <f>IF(AD$29=0,"",AD111-$I111)</f>
        <v/>
      </c>
      <c r="AG111" s="266" t="str">
        <f t="shared" si="561"/>
        <v>SJJ</v>
      </c>
      <c r="AH111" s="267" t="s">
        <v>187</v>
      </c>
    </row>
    <row r="112" spans="1:34" ht="14.25" customHeight="1">
      <c r="A112" s="258" t="s">
        <v>198</v>
      </c>
      <c r="B112" s="216" t="s">
        <v>327</v>
      </c>
      <c r="C112" s="311" t="s">
        <v>173</v>
      </c>
      <c r="D112" s="201" t="str">
        <f t="shared" ref="D112:D116" si="599">C112</f>
        <v>---</v>
      </c>
      <c r="E112" s="227">
        <f t="shared" si="578"/>
        <v>44489</v>
      </c>
      <c r="F112" s="201">
        <f t="shared" ref="F112:F116" si="600">E112</f>
        <v>44489</v>
      </c>
      <c r="G112" s="200">
        <f t="shared" ref="G112:G113" si="601">IF(K112="CANCEL","",I112-2)</f>
        <v>44490</v>
      </c>
      <c r="H112" s="201">
        <f t="shared" ref="H112:H116" si="602">G112</f>
        <v>44490</v>
      </c>
      <c r="I112" s="200">
        <f t="shared" si="585"/>
        <v>44492</v>
      </c>
      <c r="J112" s="227">
        <f t="shared" si="552"/>
        <v>44492</v>
      </c>
      <c r="K112" s="201">
        <f t="shared" ref="K112:K121" si="603">I112</f>
        <v>44492</v>
      </c>
      <c r="L112" s="200">
        <f>IF(ISBLANK(L$30),"",L$30+7)</f>
        <v>44495</v>
      </c>
      <c r="M112" s="201">
        <f t="shared" si="571"/>
        <v>44495</v>
      </c>
      <c r="N112" s="264">
        <f>IF(L$30=0,"",L112-$I112)</f>
        <v>3</v>
      </c>
      <c r="O112" s="200">
        <f>IF(ISBLANK(O$30),"",O$30+7)</f>
        <v>44495</v>
      </c>
      <c r="P112" s="201">
        <f t="shared" si="555"/>
        <v>44495</v>
      </c>
      <c r="Q112" s="264">
        <f>IF(O$30=0,"",O112-$I112)</f>
        <v>3</v>
      </c>
      <c r="R112" s="200" t="str">
        <f>IF(ISBLANK(R$30),"",R$30+7)</f>
        <v/>
      </c>
      <c r="S112" s="201" t="str">
        <f t="shared" si="556"/>
        <v/>
      </c>
      <c r="T112" s="264" t="str">
        <f>IF(R$30=0,"",R112-$I112)</f>
        <v/>
      </c>
      <c r="U112" s="265" t="str">
        <f>IF(ISBLANK(U$30),"",U$30+7)</f>
        <v/>
      </c>
      <c r="V112" s="212" t="str">
        <f t="shared" si="557"/>
        <v/>
      </c>
      <c r="W112" s="264" t="str">
        <f>IF(U$30=0,"",U112-$I112)</f>
        <v/>
      </c>
      <c r="X112" s="200" t="str">
        <f>IF(ISBLANK(X$30),"",X$30+7)</f>
        <v/>
      </c>
      <c r="Y112" s="201" t="str">
        <f t="shared" si="558"/>
        <v/>
      </c>
      <c r="Z112" s="264" t="str">
        <f>IF(X$30=0,"",X112-$I112)</f>
        <v/>
      </c>
      <c r="AA112" s="265" t="str">
        <f>IF(ISBLANK(AA$30),"",AA$30+7)</f>
        <v/>
      </c>
      <c r="AB112" s="214" t="str">
        <f t="shared" si="559"/>
        <v/>
      </c>
      <c r="AC112" s="264" t="str">
        <f>IF(AA$30=0,"",AA112-$I112)</f>
        <v/>
      </c>
      <c r="AD112" s="200" t="str">
        <f>IF(ISBLANK(AD$30),"",AD$30+7)</f>
        <v/>
      </c>
      <c r="AE112" s="219" t="str">
        <f t="shared" si="560"/>
        <v/>
      </c>
      <c r="AF112" s="264" t="str">
        <f>IF(AD$30=0,"",AD112-$I112)</f>
        <v/>
      </c>
      <c r="AG112" s="266" t="str">
        <f t="shared" si="561"/>
        <v>COSCO/SINO</v>
      </c>
      <c r="AH112" s="267">
        <f>$AH30</f>
        <v>0</v>
      </c>
    </row>
    <row r="113" spans="1:34" ht="14.25" customHeight="1">
      <c r="A113" s="351" t="s">
        <v>324</v>
      </c>
      <c r="B113" s="352" t="s">
        <v>287</v>
      </c>
      <c r="C113" s="311" t="s">
        <v>173</v>
      </c>
      <c r="D113" s="201" t="str">
        <f t="shared" si="599"/>
        <v>---</v>
      </c>
      <c r="E113" s="227">
        <f t="shared" si="578"/>
        <v>44489</v>
      </c>
      <c r="F113" s="201">
        <f t="shared" si="600"/>
        <v>44489</v>
      </c>
      <c r="G113" s="200">
        <f t="shared" si="601"/>
        <v>44490</v>
      </c>
      <c r="H113" s="201">
        <f t="shared" si="602"/>
        <v>44490</v>
      </c>
      <c r="I113" s="200">
        <f t="shared" si="585"/>
        <v>44492</v>
      </c>
      <c r="J113" s="227">
        <f t="shared" si="552"/>
        <v>44492</v>
      </c>
      <c r="K113" s="201">
        <f t="shared" si="603"/>
        <v>44492</v>
      </c>
      <c r="L113" s="200">
        <f>IF(ISBLANK(L$31),"",L$31+7)</f>
        <v>44495</v>
      </c>
      <c r="M113" s="201">
        <f t="shared" si="571"/>
        <v>44495</v>
      </c>
      <c r="N113" s="264">
        <f>IF(L$31=0,"",L113-$I113)</f>
        <v>3</v>
      </c>
      <c r="O113" s="200">
        <f>IF(ISBLANK(O$31),"",O$31+7)</f>
        <v>44496</v>
      </c>
      <c r="P113" s="201">
        <f t="shared" si="555"/>
        <v>44496</v>
      </c>
      <c r="Q113" s="264">
        <f>IF(O$31=0,"",O113-$I113)</f>
        <v>4</v>
      </c>
      <c r="R113" s="200" t="str">
        <f>IF(ISBLANK(R$31),"",R$31+7)</f>
        <v/>
      </c>
      <c r="S113" s="201" t="str">
        <f t="shared" si="556"/>
        <v/>
      </c>
      <c r="T113" s="264" t="str">
        <f>IF(R$31=0,"",R113-$I113)</f>
        <v/>
      </c>
      <c r="U113" s="265" t="str">
        <f>IF(ISBLANK(U$31),"",U$31+7)</f>
        <v/>
      </c>
      <c r="V113" s="212" t="str">
        <f t="shared" si="557"/>
        <v/>
      </c>
      <c r="W113" s="264" t="str">
        <f>IF(U$31=0,"",U113-$I113)</f>
        <v/>
      </c>
      <c r="X113" s="200" t="str">
        <f>IF(ISBLANK(X$31),"",X$31+7)</f>
        <v/>
      </c>
      <c r="Y113" s="201" t="str">
        <f t="shared" si="558"/>
        <v/>
      </c>
      <c r="Z113" s="264" t="str">
        <f>IF(X$31=0,"",X113-$I113)</f>
        <v/>
      </c>
      <c r="AA113" s="265" t="str">
        <f>IF(ISBLANK(AA$31),"",AA$31+7)</f>
        <v/>
      </c>
      <c r="AB113" s="214" t="str">
        <f t="shared" si="559"/>
        <v/>
      </c>
      <c r="AC113" s="264" t="str">
        <f>IF(AA$31=0,"",AA113-$I113)</f>
        <v/>
      </c>
      <c r="AD113" s="200" t="str">
        <f>IF(ISBLANK(AD$31),"",AD$31+7)</f>
        <v/>
      </c>
      <c r="AE113" s="219" t="str">
        <f t="shared" si="560"/>
        <v/>
      </c>
      <c r="AF113" s="264" t="str">
        <f>IF(AD$31=0,"",AD113-$I113)</f>
        <v/>
      </c>
      <c r="AG113" s="266" t="str">
        <f t="shared" si="561"/>
        <v>SITC</v>
      </c>
      <c r="AH113" s="267">
        <f>$AH31</f>
        <v>0</v>
      </c>
    </row>
    <row r="114" spans="1:34" ht="14.25" customHeight="1">
      <c r="A114" s="224" t="s">
        <v>328</v>
      </c>
      <c r="B114" s="216" t="s">
        <v>314</v>
      </c>
      <c r="C114" s="311" t="s">
        <v>173</v>
      </c>
      <c r="D114" s="201" t="str">
        <f t="shared" si="599"/>
        <v>---</v>
      </c>
      <c r="E114" s="227">
        <f t="shared" si="578"/>
        <v>44489</v>
      </c>
      <c r="F114" s="201">
        <f t="shared" si="600"/>
        <v>44489</v>
      </c>
      <c r="G114" s="200">
        <f>IF(K114="CANCEL","",I114-2)</f>
        <v>44490</v>
      </c>
      <c r="H114" s="201">
        <f t="shared" si="602"/>
        <v>44490</v>
      </c>
      <c r="I114" s="200">
        <f t="shared" si="585"/>
        <v>44492</v>
      </c>
      <c r="J114" s="227">
        <f t="shared" si="552"/>
        <v>44492</v>
      </c>
      <c r="K114" s="201">
        <f t="shared" si="603"/>
        <v>44492</v>
      </c>
      <c r="L114" s="200">
        <f>IF(ISBLANK(L$32),"",L$32+7)</f>
        <v>44495</v>
      </c>
      <c r="M114" s="201">
        <f t="shared" si="571"/>
        <v>44495</v>
      </c>
      <c r="N114" s="264">
        <f>IF(L$32=0,"",L114-$I114)</f>
        <v>3</v>
      </c>
      <c r="O114" s="200">
        <f>IF(ISBLANK(O$32),"",O$32+7)</f>
        <v>44495</v>
      </c>
      <c r="P114" s="201">
        <f t="shared" si="555"/>
        <v>44495</v>
      </c>
      <c r="Q114" s="264">
        <f>IF(O$32=0,"",O114-$I114)</f>
        <v>3</v>
      </c>
      <c r="R114" s="200" t="str">
        <f>IF(ISBLANK(R$32),"",R$32+7)</f>
        <v/>
      </c>
      <c r="S114" s="201" t="str">
        <f t="shared" si="556"/>
        <v/>
      </c>
      <c r="T114" s="264" t="str">
        <f>IF(R$32=0,"",R114-$I114)</f>
        <v/>
      </c>
      <c r="U114" s="265" t="str">
        <f>IF(ISBLANK(U$32),"",U$32+7)</f>
        <v/>
      </c>
      <c r="V114" s="212" t="str">
        <f t="shared" si="557"/>
        <v/>
      </c>
      <c r="W114" s="264" t="str">
        <f>IF(U$32=0,"",U114-$I114)</f>
        <v/>
      </c>
      <c r="X114" s="200" t="str">
        <f>IF(ISBLANK(X$32),"",X$32+7)</f>
        <v/>
      </c>
      <c r="Y114" s="201" t="str">
        <f t="shared" si="558"/>
        <v/>
      </c>
      <c r="Z114" s="264" t="str">
        <f>IF(X$32=0,"",X114-$I114)</f>
        <v/>
      </c>
      <c r="AA114" s="265" t="str">
        <f>IF(ISBLANK(AA$32),"",AA$32+7)</f>
        <v/>
      </c>
      <c r="AB114" s="214" t="str">
        <f t="shared" si="559"/>
        <v/>
      </c>
      <c r="AC114" s="264" t="str">
        <f>IF(AA$32=0,"",AA114-$I114)</f>
        <v/>
      </c>
      <c r="AD114" s="200" t="str">
        <f>IF(ISBLANK(AD$32),"",AD$32+7)</f>
        <v/>
      </c>
      <c r="AE114" s="219" t="str">
        <f t="shared" si="560"/>
        <v/>
      </c>
      <c r="AF114" s="264" t="str">
        <f>IF(AD$32=0,"",AD114-$I114)</f>
        <v/>
      </c>
      <c r="AG114" s="266" t="str">
        <f t="shared" si="561"/>
        <v>HASCO/CCL</v>
      </c>
      <c r="AH114" s="267">
        <f>$AH32</f>
        <v>0</v>
      </c>
    </row>
    <row r="115" spans="1:34" ht="14.25" customHeight="1">
      <c r="A115" s="260" t="s">
        <v>208</v>
      </c>
      <c r="B115" s="360" t="s">
        <v>329</v>
      </c>
      <c r="C115" s="217">
        <f>IF(H115="CANCEL","",I115-1)</f>
        <v>44491</v>
      </c>
      <c r="D115" s="201">
        <f t="shared" ref="D115" si="604">C115</f>
        <v>44491</v>
      </c>
      <c r="E115" s="227">
        <f>IF(K115="CANCEL","",G115)</f>
        <v>44491</v>
      </c>
      <c r="F115" s="201">
        <f t="shared" ref="F115" si="605">E115</f>
        <v>44491</v>
      </c>
      <c r="G115" s="200">
        <f>IF(K115="CANCEL","",I115-1)</f>
        <v>44491</v>
      </c>
      <c r="H115" s="201">
        <f t="shared" ref="H115" si="606">G115</f>
        <v>44491</v>
      </c>
      <c r="I115" s="200">
        <f t="shared" si="585"/>
        <v>44492</v>
      </c>
      <c r="J115" s="227">
        <f t="shared" si="552"/>
        <v>44492</v>
      </c>
      <c r="K115" s="201">
        <f t="shared" ref="K115" si="607">I115</f>
        <v>44492</v>
      </c>
      <c r="L115" s="200" t="str">
        <f>IF(ISBLANK(L$33),"",L$33+7)</f>
        <v/>
      </c>
      <c r="M115" s="201" t="str">
        <f t="shared" si="571"/>
        <v/>
      </c>
      <c r="N115" s="264" t="str">
        <f>IF(L$33=0,"",L115-$I115)</f>
        <v/>
      </c>
      <c r="O115" s="200" t="str">
        <f>IF(ISBLANK(O$33),"",O$33+7)</f>
        <v/>
      </c>
      <c r="P115" s="201" t="str">
        <f t="shared" si="555"/>
        <v/>
      </c>
      <c r="Q115" s="264" t="str">
        <f>IF(O$33=0,"",O115-$I115)</f>
        <v/>
      </c>
      <c r="R115" s="200" t="str">
        <f>IF(ISBLANK(R$33),"",R$33+7)</f>
        <v/>
      </c>
      <c r="S115" s="201" t="str">
        <f t="shared" si="556"/>
        <v/>
      </c>
      <c r="T115" s="264" t="str">
        <f>IF(R$33=0,"",R115-$I115)</f>
        <v/>
      </c>
      <c r="U115" s="200" t="str">
        <f>IF(ISBLANK(U$33),"",IF(A115="XIN JIAN ZHEN(KOBE)","",U$33+7))</f>
        <v/>
      </c>
      <c r="V115" s="212" t="str">
        <f t="shared" si="557"/>
        <v/>
      </c>
      <c r="W115" s="264" t="str">
        <f>IF(U115="","",U115-$I115)</f>
        <v/>
      </c>
      <c r="X115" s="200">
        <f>IF(ISBLANK(X$33),"",IF(A115="XIN JIAN ZHEN(OSAKA)","",X$33+7))</f>
        <v>44494</v>
      </c>
      <c r="Y115" s="212">
        <f t="shared" si="558"/>
        <v>44494</v>
      </c>
      <c r="Z115" s="264">
        <f>IF(X115="","",X115-$I115)</f>
        <v>2</v>
      </c>
      <c r="AA115" s="265" t="str">
        <f>IF(ISBLANK(AA$33),"",AA$33+7)</f>
        <v/>
      </c>
      <c r="AB115" s="214" t="str">
        <f t="shared" si="559"/>
        <v/>
      </c>
      <c r="AC115" s="264" t="str">
        <f>IF(AA$33=0,"",AA115-$I115)</f>
        <v/>
      </c>
      <c r="AD115" s="200" t="str">
        <f>IF(ISBLANK(AD$33),"",AD$33+7)</f>
        <v/>
      </c>
      <c r="AE115" s="219" t="str">
        <f t="shared" si="560"/>
        <v/>
      </c>
      <c r="AF115" s="264" t="str">
        <f>IF(AD$33=0,"",AD115-$I115)</f>
        <v/>
      </c>
      <c r="AG115" s="266" t="str">
        <f t="shared" si="561"/>
        <v>FERRY</v>
      </c>
      <c r="AH115" s="267" t="str">
        <f>IF(A115="XIN JIAN ZHEN(OSAKA)","LCL:OSAKA","LCL:KOBE")</f>
        <v>LCL:KOBE</v>
      </c>
    </row>
    <row r="116" spans="1:34" ht="14.25" customHeight="1">
      <c r="A116" s="260" t="s">
        <v>285</v>
      </c>
      <c r="B116" s="360" t="s">
        <v>294</v>
      </c>
      <c r="C116" s="311" t="s">
        <v>173</v>
      </c>
      <c r="D116" s="201" t="str">
        <f t="shared" si="599"/>
        <v>---</v>
      </c>
      <c r="E116" s="227">
        <f t="shared" ref="E116:E135" si="608">IF(K116="CANCEL","",G116-1)</f>
        <v>44489</v>
      </c>
      <c r="F116" s="201">
        <f t="shared" si="600"/>
        <v>44489</v>
      </c>
      <c r="G116" s="200">
        <f>IF(K116="CANCEL","",I116-2)</f>
        <v>44490</v>
      </c>
      <c r="H116" s="201">
        <f t="shared" si="602"/>
        <v>44490</v>
      </c>
      <c r="I116" s="200">
        <f t="shared" si="585"/>
        <v>44492</v>
      </c>
      <c r="J116" s="227">
        <f t="shared" si="552"/>
        <v>44492</v>
      </c>
      <c r="K116" s="201">
        <f t="shared" si="603"/>
        <v>44492</v>
      </c>
      <c r="L116" s="200" t="str">
        <f>IF(ISBLANK(L$34),"",L$34+7)</f>
        <v/>
      </c>
      <c r="M116" s="201" t="str">
        <f t="shared" si="571"/>
        <v/>
      </c>
      <c r="N116" s="264" t="str">
        <f>IF(L$34=0,"",L116-$I116)</f>
        <v/>
      </c>
      <c r="O116" s="200" t="str">
        <f>IF(ISBLANK(O$34),"",O$34+7)</f>
        <v/>
      </c>
      <c r="P116" s="201" t="str">
        <f t="shared" si="555"/>
        <v/>
      </c>
      <c r="Q116" s="264" t="str">
        <f>IF(O$34=0,"",O116-$I116)</f>
        <v/>
      </c>
      <c r="R116" s="200" t="str">
        <f>IF(ISBLANK(R$34),"",R$34+7)</f>
        <v/>
      </c>
      <c r="S116" s="201" t="str">
        <f t="shared" si="556"/>
        <v/>
      </c>
      <c r="T116" s="264" t="str">
        <f>IF(R$34=0,"",R116-$I116)</f>
        <v/>
      </c>
      <c r="U116" s="200">
        <f>IF(ISBLANK(U$34),"",U$34+7)</f>
        <v>44494</v>
      </c>
      <c r="V116" s="212">
        <f t="shared" si="557"/>
        <v>44494</v>
      </c>
      <c r="W116" s="264">
        <f>IF(U$34=0,"",U116-$I116)</f>
        <v>2</v>
      </c>
      <c r="X116" s="200">
        <f>IF(ISBLANK(X$34),"",X$34+7)</f>
        <v>44495</v>
      </c>
      <c r="Y116" s="212">
        <f t="shared" si="558"/>
        <v>44495</v>
      </c>
      <c r="Z116" s="264">
        <f>IF(X$34=0,"",X116-$I116)</f>
        <v>3</v>
      </c>
      <c r="AA116" s="265" t="str">
        <f>IF(ISBLANK(AA$34),"",AA$34+7)</f>
        <v/>
      </c>
      <c r="AB116" s="214" t="str">
        <f t="shared" si="559"/>
        <v/>
      </c>
      <c r="AC116" s="264" t="str">
        <f>IF(AA$34=0,"",AA116-$I116)</f>
        <v/>
      </c>
      <c r="AD116" s="200" t="str">
        <f>IF(ISBLANK(AD$34),"",AD$34+7)</f>
        <v/>
      </c>
      <c r="AE116" s="219" t="str">
        <f t="shared" si="560"/>
        <v/>
      </c>
      <c r="AF116" s="264" t="str">
        <f>IF(AD$34=0,"",AD116-$I116)</f>
        <v/>
      </c>
      <c r="AG116" s="266" t="str">
        <f t="shared" si="561"/>
        <v>HASCO/SITC</v>
      </c>
      <c r="AH116" s="267">
        <f t="shared" ref="AH116:AH125" si="609">$AH34</f>
        <v>0</v>
      </c>
    </row>
    <row r="117" spans="1:34" ht="14.25" customHeight="1">
      <c r="A117" s="366" t="s">
        <v>202</v>
      </c>
      <c r="B117" s="360" t="s">
        <v>330</v>
      </c>
      <c r="C117" s="311" t="s">
        <v>173</v>
      </c>
      <c r="D117" s="201" t="str">
        <f>C117</f>
        <v>---</v>
      </c>
      <c r="E117" s="227">
        <f t="shared" si="608"/>
        <v>44489</v>
      </c>
      <c r="F117" s="201">
        <f>E117</f>
        <v>44489</v>
      </c>
      <c r="G117" s="200">
        <f>IF(K117="CANCEL","",I117-2)</f>
        <v>44490</v>
      </c>
      <c r="H117" s="201">
        <f>G117</f>
        <v>44490</v>
      </c>
      <c r="I117" s="200">
        <f t="shared" si="585"/>
        <v>44492</v>
      </c>
      <c r="J117" s="227">
        <f t="shared" si="552"/>
        <v>44492</v>
      </c>
      <c r="K117" s="201">
        <f t="shared" si="603"/>
        <v>44492</v>
      </c>
      <c r="L117" s="200" t="str">
        <f>IF(ISBLANK(L$35),"",L$35+7)</f>
        <v/>
      </c>
      <c r="M117" s="201" t="str">
        <f t="shared" si="571"/>
        <v/>
      </c>
      <c r="N117" s="264" t="str">
        <f>IF(L$35=0,"",L117-$I117)</f>
        <v/>
      </c>
      <c r="O117" s="200" t="str">
        <f>IF(ISBLANK(O$35),"",O$35+7)</f>
        <v/>
      </c>
      <c r="P117" s="201" t="str">
        <f t="shared" si="555"/>
        <v/>
      </c>
      <c r="Q117" s="264" t="str">
        <f>IF(O$35=0,"",O117-$I117)</f>
        <v/>
      </c>
      <c r="R117" s="200" t="str">
        <f>IF(ISBLANK(R$35),"",R$35+7)</f>
        <v/>
      </c>
      <c r="S117" s="201" t="str">
        <f t="shared" si="556"/>
        <v/>
      </c>
      <c r="T117" s="264" t="str">
        <f>IF(R$35=0,"",R117-$I117)</f>
        <v/>
      </c>
      <c r="U117" s="200">
        <f>IF(ISBLANK(U$35),"",U$35+7)</f>
        <v>44494</v>
      </c>
      <c r="V117" s="212">
        <f t="shared" si="557"/>
        <v>44494</v>
      </c>
      <c r="W117" s="264">
        <f>IF(U$35=0,"",U117-$I117)</f>
        <v>2</v>
      </c>
      <c r="X117" s="200">
        <f>IF(ISBLANK(X$35),"",X$35+7)</f>
        <v>44494</v>
      </c>
      <c r="Y117" s="212">
        <f t="shared" si="558"/>
        <v>44494</v>
      </c>
      <c r="Z117" s="264">
        <f>IF(X$35=0,"",X117-$I117)</f>
        <v>2</v>
      </c>
      <c r="AA117" s="265" t="str">
        <f>IF(ISBLANK(AA$35),"",AA$35+7)</f>
        <v/>
      </c>
      <c r="AB117" s="214" t="str">
        <f t="shared" si="559"/>
        <v/>
      </c>
      <c r="AC117" s="264" t="str">
        <f>IF(AA$35=0,"",AA117-$I117)</f>
        <v/>
      </c>
      <c r="AD117" s="200" t="str">
        <f>IF(ISBLANK(AD$35),"",AD$35+7)</f>
        <v/>
      </c>
      <c r="AE117" s="219" t="str">
        <f t="shared" si="560"/>
        <v/>
      </c>
      <c r="AF117" s="264" t="str">
        <f>IF(AD$35=0,"",AD117-$I117)</f>
        <v/>
      </c>
      <c r="AG117" s="266" t="str">
        <f t="shared" si="561"/>
        <v>COSCO/SINO</v>
      </c>
      <c r="AH117" s="267">
        <f t="shared" si="609"/>
        <v>0</v>
      </c>
    </row>
    <row r="118" spans="1:34" ht="14.25" customHeight="1">
      <c r="A118" s="224" t="s">
        <v>205</v>
      </c>
      <c r="B118" s="259" t="s">
        <v>331</v>
      </c>
      <c r="C118" s="311" t="s">
        <v>173</v>
      </c>
      <c r="D118" s="201" t="str">
        <f t="shared" ref="D118:D124" si="610">C118</f>
        <v>---</v>
      </c>
      <c r="E118" s="227">
        <f t="shared" si="608"/>
        <v>44489</v>
      </c>
      <c r="F118" s="201">
        <f t="shared" ref="F118:F124" si="611">E118</f>
        <v>44489</v>
      </c>
      <c r="G118" s="200">
        <f>IF(K118="CANCEL","",I118-2)</f>
        <v>44490</v>
      </c>
      <c r="H118" s="201">
        <f t="shared" ref="H118:H124" si="612">G118</f>
        <v>44490</v>
      </c>
      <c r="I118" s="200">
        <f t="shared" si="585"/>
        <v>44492</v>
      </c>
      <c r="J118" s="227">
        <f t="shared" si="552"/>
        <v>44492</v>
      </c>
      <c r="K118" s="201">
        <f t="shared" si="603"/>
        <v>44492</v>
      </c>
      <c r="L118" s="200" t="str">
        <f>IF(ISBLANK(L$36),"",L$36+7)</f>
        <v/>
      </c>
      <c r="M118" s="201" t="str">
        <f t="shared" si="571"/>
        <v/>
      </c>
      <c r="N118" s="264" t="str">
        <f>IF(L$36=0,"",L118-$I118)</f>
        <v/>
      </c>
      <c r="O118" s="200" t="str">
        <f>IF(ISBLANK(O$36),"",O$36+7)</f>
        <v/>
      </c>
      <c r="P118" s="201" t="str">
        <f t="shared" si="555"/>
        <v/>
      </c>
      <c r="Q118" s="264" t="str">
        <f>IF(O$36=0,"",O118-$I118)</f>
        <v/>
      </c>
      <c r="R118" s="200" t="str">
        <f>IF(ISBLANK(R$36),"",R$36+7)</f>
        <v/>
      </c>
      <c r="S118" s="201" t="str">
        <f t="shared" si="556"/>
        <v/>
      </c>
      <c r="T118" s="264" t="str">
        <f>IF(R$36=0,"",R118-$I118)</f>
        <v/>
      </c>
      <c r="U118" s="265" t="str">
        <f>IF(ISBLANK(U$36),"",U$36+7)</f>
        <v/>
      </c>
      <c r="V118" s="212" t="str">
        <f t="shared" si="557"/>
        <v/>
      </c>
      <c r="W118" s="264" t="str">
        <f>IF(U$36=0,"",U118-$I118)</f>
        <v/>
      </c>
      <c r="X118" s="200" t="str">
        <f>IF(ISBLANK(X$36),"",X$36+7)</f>
        <v/>
      </c>
      <c r="Y118" s="201" t="str">
        <f t="shared" si="558"/>
        <v/>
      </c>
      <c r="Z118" s="264" t="str">
        <f>IF(X$36=0,"",X118-$I118)</f>
        <v/>
      </c>
      <c r="AA118" s="200">
        <f>IF(ISBLANK(AA$36),"",AA$36+7)</f>
        <v>44494</v>
      </c>
      <c r="AB118" s="201">
        <f t="shared" si="559"/>
        <v>44494</v>
      </c>
      <c r="AC118" s="264">
        <f>IF(AA$36=0,"",AA118-$I118)</f>
        <v>2</v>
      </c>
      <c r="AD118" s="200">
        <f>IF(ISBLANK(AD$36),"",AD$36+7)</f>
        <v>44495</v>
      </c>
      <c r="AE118" s="201">
        <f t="shared" si="560"/>
        <v>44495</v>
      </c>
      <c r="AF118" s="264">
        <f>IF(AD$36=0,"",AD118-$I118)</f>
        <v>3</v>
      </c>
      <c r="AG118" s="266" t="str">
        <f t="shared" si="561"/>
        <v>SJJ/HASCO</v>
      </c>
      <c r="AH118" s="267">
        <f t="shared" si="609"/>
        <v>0</v>
      </c>
    </row>
    <row r="119" spans="1:34" ht="14.25" customHeight="1">
      <c r="A119" s="224" t="s">
        <v>332</v>
      </c>
      <c r="B119" s="216" t="s">
        <v>288</v>
      </c>
      <c r="C119" s="311" t="s">
        <v>173</v>
      </c>
      <c r="D119" s="201" t="str">
        <f t="shared" si="610"/>
        <v>---</v>
      </c>
      <c r="E119" s="227">
        <f t="shared" si="608"/>
        <v>44489</v>
      </c>
      <c r="F119" s="201">
        <f t="shared" si="611"/>
        <v>44489</v>
      </c>
      <c r="G119" s="200">
        <f>IF(K119="CANCEL","",I119-2)</f>
        <v>44490</v>
      </c>
      <c r="H119" s="201">
        <f t="shared" si="612"/>
        <v>44490</v>
      </c>
      <c r="I119" s="200">
        <f t="shared" si="585"/>
        <v>44492</v>
      </c>
      <c r="J119" s="227">
        <f t="shared" si="552"/>
        <v>44492</v>
      </c>
      <c r="K119" s="201">
        <f t="shared" si="603"/>
        <v>44492</v>
      </c>
      <c r="L119" s="200" t="str">
        <f>IF(ISBLANK(L$37),"",L$37+7)</f>
        <v/>
      </c>
      <c r="M119" s="201" t="str">
        <f t="shared" si="571"/>
        <v/>
      </c>
      <c r="N119" s="264" t="str">
        <f>IF(L$37=0,"",L119-$I119)</f>
        <v/>
      </c>
      <c r="O119" s="200" t="str">
        <f>IF(ISBLANK(O$37),"",O$37+7)</f>
        <v/>
      </c>
      <c r="P119" s="201" t="str">
        <f t="shared" si="555"/>
        <v/>
      </c>
      <c r="Q119" s="264" t="str">
        <f>IF(O$37=0,"",O119-$I119)</f>
        <v/>
      </c>
      <c r="R119" s="200" t="str">
        <f>IF(ISBLANK(R$37),"",R$37+7)</f>
        <v/>
      </c>
      <c r="S119" s="201" t="str">
        <f t="shared" si="556"/>
        <v/>
      </c>
      <c r="T119" s="264" t="str">
        <f>IF(R$37=0,"",R119-$I119)</f>
        <v/>
      </c>
      <c r="U119" s="265" t="str">
        <f>IF(ISBLANK(U$37),"",U$37+7)</f>
        <v/>
      </c>
      <c r="V119" s="212" t="str">
        <f t="shared" si="557"/>
        <v/>
      </c>
      <c r="W119" s="264" t="str">
        <f>IF(U$37=0,"",U119-$I119)</f>
        <v/>
      </c>
      <c r="X119" s="200" t="str">
        <f>IF(ISBLANK(X$37),"",X$37+7)</f>
        <v/>
      </c>
      <c r="Y119" s="201" t="str">
        <f t="shared" si="558"/>
        <v/>
      </c>
      <c r="Z119" s="264" t="str">
        <f>IF(X$37=0,"",X119-$I119)</f>
        <v/>
      </c>
      <c r="AA119" s="200">
        <f>IF(ISBLANK(AA$37),"",AA$37+7)</f>
        <v>44494</v>
      </c>
      <c r="AB119" s="201">
        <f t="shared" si="559"/>
        <v>44494</v>
      </c>
      <c r="AC119" s="264">
        <f>IF(AA$37=0,"",AA119-$I119)</f>
        <v>2</v>
      </c>
      <c r="AD119" s="200">
        <f>IF(ISBLANK(AD$37),"",AD$37+7)</f>
        <v>44495</v>
      </c>
      <c r="AE119" s="201">
        <f t="shared" si="560"/>
        <v>44495</v>
      </c>
      <c r="AF119" s="264">
        <f>IF(AD$37=0,"",AD119-$I119)</f>
        <v>3</v>
      </c>
      <c r="AG119" s="266" t="str">
        <f t="shared" si="561"/>
        <v>HASCO/SITC</v>
      </c>
      <c r="AH119" s="267">
        <f t="shared" si="609"/>
        <v>0</v>
      </c>
    </row>
    <row r="120" spans="1:34" ht="14.25" customHeight="1">
      <c r="A120" s="224" t="s">
        <v>299</v>
      </c>
      <c r="B120" s="369" t="s">
        <v>314</v>
      </c>
      <c r="C120" s="311" t="s">
        <v>173</v>
      </c>
      <c r="D120" s="201" t="str">
        <f t="shared" si="610"/>
        <v>---</v>
      </c>
      <c r="E120" s="227">
        <f t="shared" si="608"/>
        <v>44489</v>
      </c>
      <c r="F120" s="201">
        <f t="shared" si="611"/>
        <v>44489</v>
      </c>
      <c r="G120" s="200">
        <f>IF(K120="CANCEL","",I120-2)</f>
        <v>44490</v>
      </c>
      <c r="H120" s="201">
        <f t="shared" si="612"/>
        <v>44490</v>
      </c>
      <c r="I120" s="200">
        <f t="shared" si="585"/>
        <v>44492</v>
      </c>
      <c r="J120" s="227">
        <f t="shared" si="552"/>
        <v>44492</v>
      </c>
      <c r="K120" s="201">
        <f t="shared" si="603"/>
        <v>44492</v>
      </c>
      <c r="L120" s="200" t="str">
        <f>IF(ISBLANK(L$38),"",L$38+7)</f>
        <v/>
      </c>
      <c r="M120" s="201" t="str">
        <f t="shared" si="571"/>
        <v/>
      </c>
      <c r="N120" s="264" t="str">
        <f>IF(L$38=0,"",L120-$I120)</f>
        <v/>
      </c>
      <c r="O120" s="200" t="str">
        <f>IF(ISBLANK(O$38),"",O$38+7)</f>
        <v/>
      </c>
      <c r="P120" s="201" t="str">
        <f t="shared" si="555"/>
        <v/>
      </c>
      <c r="Q120" s="264" t="str">
        <f>IF(O$38=0,"",O120-$I120)</f>
        <v/>
      </c>
      <c r="R120" s="200" t="str">
        <f>IF(ISBLANK(R$38),"",R$38+7)</f>
        <v/>
      </c>
      <c r="S120" s="201" t="str">
        <f t="shared" si="556"/>
        <v/>
      </c>
      <c r="T120" s="264" t="str">
        <f>IF(R$38=0,"",R120-$I120)</f>
        <v/>
      </c>
      <c r="U120" s="265" t="str">
        <f>IF(ISBLANK(U$38),"",U$38+7)</f>
        <v/>
      </c>
      <c r="V120" s="212" t="str">
        <f t="shared" si="557"/>
        <v/>
      </c>
      <c r="W120" s="264" t="str">
        <f>IF(U$38=0,"",U120-$I120)</f>
        <v/>
      </c>
      <c r="X120" s="200" t="str">
        <f>IF(ISBLANK(X$38),"",X$38+7)</f>
        <v/>
      </c>
      <c r="Y120" s="201" t="str">
        <f t="shared" si="558"/>
        <v/>
      </c>
      <c r="Z120" s="264" t="str">
        <f>IF(X$38=0,"",X120-$I120)</f>
        <v/>
      </c>
      <c r="AA120" s="200">
        <f>IF(ISBLANK(AA$38),"",AA$38+7)</f>
        <v>44495</v>
      </c>
      <c r="AB120" s="201">
        <f t="shared" si="559"/>
        <v>44495</v>
      </c>
      <c r="AC120" s="264">
        <f>IF(AA$38=0,"",AA120-$I120)</f>
        <v>3</v>
      </c>
      <c r="AD120" s="200">
        <f>IF(ISBLANK(AD$38),"",AD$38+7)</f>
        <v>44494</v>
      </c>
      <c r="AE120" s="201">
        <f t="shared" si="560"/>
        <v>44494</v>
      </c>
      <c r="AF120" s="264">
        <f>IF(AD$38=0,"",AD120-$I120)</f>
        <v>2</v>
      </c>
      <c r="AG120" s="266" t="str">
        <f t="shared" si="561"/>
        <v>HASCO/CCL</v>
      </c>
      <c r="AH120" s="267">
        <f t="shared" si="609"/>
        <v>0</v>
      </c>
    </row>
    <row r="121" spans="1:34" ht="14.25" customHeight="1">
      <c r="A121" s="258" t="s">
        <v>207</v>
      </c>
      <c r="B121" s="216" t="s">
        <v>314</v>
      </c>
      <c r="C121" s="311" t="s">
        <v>173</v>
      </c>
      <c r="D121" s="201" t="str">
        <f t="shared" si="610"/>
        <v>---</v>
      </c>
      <c r="E121" s="227">
        <f t="shared" si="608"/>
        <v>44490</v>
      </c>
      <c r="F121" s="201">
        <f t="shared" si="611"/>
        <v>44490</v>
      </c>
      <c r="G121" s="200">
        <f t="shared" ref="G121:G124" si="613">IF(K121="CANCEL","",I121-2)</f>
        <v>44491</v>
      </c>
      <c r="H121" s="201">
        <f t="shared" si="612"/>
        <v>44491</v>
      </c>
      <c r="I121" s="200">
        <f t="shared" si="585"/>
        <v>44493</v>
      </c>
      <c r="J121" s="227">
        <f t="shared" si="552"/>
        <v>44493</v>
      </c>
      <c r="K121" s="201">
        <f t="shared" si="603"/>
        <v>44493</v>
      </c>
      <c r="L121" s="200">
        <f>IF(ISBLANK(L$39),"",L$39+7)</f>
        <v>44496</v>
      </c>
      <c r="M121" s="201">
        <f t="shared" si="571"/>
        <v>44496</v>
      </c>
      <c r="N121" s="264">
        <f>IF(L$39=0,"",L121-$I121)</f>
        <v>3</v>
      </c>
      <c r="O121" s="200">
        <f>IF(ISBLANK(O$39),"",O$39+7)</f>
        <v>44496</v>
      </c>
      <c r="P121" s="201">
        <f t="shared" si="555"/>
        <v>44496</v>
      </c>
      <c r="Q121" s="264">
        <f>IF(O$39=0,"",O121-$I121)</f>
        <v>3</v>
      </c>
      <c r="R121" s="200" t="str">
        <f>IF(ISBLANK(R$39),"",R$39+7)</f>
        <v/>
      </c>
      <c r="S121" s="201" t="str">
        <f t="shared" si="556"/>
        <v/>
      </c>
      <c r="T121" s="264" t="str">
        <f>IF(R$39=0,"",R121-$I121)</f>
        <v/>
      </c>
      <c r="U121" s="265" t="str">
        <f>IF(ISBLANK(U$39),"",U$39+7)</f>
        <v/>
      </c>
      <c r="V121" s="212" t="str">
        <f t="shared" si="557"/>
        <v/>
      </c>
      <c r="W121" s="264" t="str">
        <f>IF(U$39=0,"",U121-$I121)</f>
        <v/>
      </c>
      <c r="X121" s="200" t="str">
        <f>IF(ISBLANK(X$39),"",X$39+7)</f>
        <v/>
      </c>
      <c r="Y121" s="201" t="str">
        <f t="shared" si="558"/>
        <v/>
      </c>
      <c r="Z121" s="264" t="str">
        <f>IF(X$39=0,"",X121-$I121)</f>
        <v/>
      </c>
      <c r="AA121" s="265" t="str">
        <f>IF(ISBLANK(AA$39),"",AA$39+7)</f>
        <v/>
      </c>
      <c r="AB121" s="214" t="str">
        <f t="shared" si="559"/>
        <v/>
      </c>
      <c r="AC121" s="264" t="str">
        <f>IF(AA$39=0,"",AA121-$I121)</f>
        <v/>
      </c>
      <c r="AD121" s="200" t="str">
        <f>IF(ISBLANK(AD$39),"",AD$39+7)</f>
        <v/>
      </c>
      <c r="AE121" s="219" t="str">
        <f t="shared" si="560"/>
        <v/>
      </c>
      <c r="AF121" s="264" t="str">
        <f>IF(AD$39=0,"",AD121-$I121)</f>
        <v/>
      </c>
      <c r="AG121" s="266" t="str">
        <f t="shared" si="561"/>
        <v>SINO/SITC/COSCO</v>
      </c>
      <c r="AH121" s="267">
        <f t="shared" si="609"/>
        <v>0</v>
      </c>
    </row>
    <row r="122" spans="1:34" ht="14.25" customHeight="1">
      <c r="A122" s="349" t="s">
        <v>212</v>
      </c>
      <c r="B122" s="352" t="s">
        <v>291</v>
      </c>
      <c r="C122" s="311" t="s">
        <v>173</v>
      </c>
      <c r="D122" s="201" t="str">
        <f t="shared" si="610"/>
        <v>---</v>
      </c>
      <c r="E122" s="227">
        <f t="shared" si="608"/>
        <v>44490</v>
      </c>
      <c r="F122" s="201">
        <f t="shared" si="611"/>
        <v>44490</v>
      </c>
      <c r="G122" s="200">
        <f t="shared" si="613"/>
        <v>44491</v>
      </c>
      <c r="H122" s="201">
        <f t="shared" si="612"/>
        <v>44491</v>
      </c>
      <c r="I122" s="200">
        <f t="shared" si="585"/>
        <v>44493</v>
      </c>
      <c r="J122" s="227">
        <f t="shared" si="552"/>
        <v>44493</v>
      </c>
      <c r="K122" s="201">
        <f>I122</f>
        <v>44493</v>
      </c>
      <c r="L122" s="200">
        <f>IF(ISBLANK(L$40),"",L$40+7)</f>
        <v>44496</v>
      </c>
      <c r="M122" s="201">
        <f t="shared" si="571"/>
        <v>44496</v>
      </c>
      <c r="N122" s="264">
        <f>IF(L$40=0,"",L122-$I122)</f>
        <v>3</v>
      </c>
      <c r="O122" s="200">
        <f>IF(ISBLANK(O$40),"",O$40+7)</f>
        <v>44496</v>
      </c>
      <c r="P122" s="201">
        <f t="shared" si="555"/>
        <v>44496</v>
      </c>
      <c r="Q122" s="264">
        <f>IF(O$40=0,"",O122-$I122)</f>
        <v>3</v>
      </c>
      <c r="R122" s="200" t="str">
        <f>IF(ISBLANK(R$40),"",R$40+7)</f>
        <v/>
      </c>
      <c r="S122" s="201" t="str">
        <f t="shared" si="556"/>
        <v/>
      </c>
      <c r="T122" s="264" t="str">
        <f>IF(R$40=0,"",R122-$I122)</f>
        <v/>
      </c>
      <c r="U122" s="265" t="str">
        <f>IF(ISBLANK(U$40),"",U$40+7)</f>
        <v/>
      </c>
      <c r="V122" s="212" t="str">
        <f t="shared" si="557"/>
        <v/>
      </c>
      <c r="W122" s="264" t="str">
        <f>IF(U$40=0,"",U122-$I122)</f>
        <v/>
      </c>
      <c r="X122" s="200" t="str">
        <f>IF(ISBLANK(X$40),"",X$40+7)</f>
        <v/>
      </c>
      <c r="Y122" s="201" t="str">
        <f t="shared" si="558"/>
        <v/>
      </c>
      <c r="Z122" s="264" t="str">
        <f>IF(X$40=0,"",X122-$I122)</f>
        <v/>
      </c>
      <c r="AA122" s="265" t="str">
        <f>IF(ISBLANK(AA$40),"",AA$40+7)</f>
        <v/>
      </c>
      <c r="AB122" s="214" t="str">
        <f t="shared" si="559"/>
        <v/>
      </c>
      <c r="AC122" s="264" t="str">
        <f>IF(AA$40=0,"",AA122-$I122)</f>
        <v/>
      </c>
      <c r="AD122" s="200" t="str">
        <f>IF(ISBLANK(AD$40),"",AD$40+7)</f>
        <v/>
      </c>
      <c r="AE122" s="219" t="str">
        <f t="shared" si="560"/>
        <v/>
      </c>
      <c r="AF122" s="268" t="str">
        <f>IF(AD$40=0,"",AD122-$I122)</f>
        <v/>
      </c>
      <c r="AG122" s="266" t="str">
        <f t="shared" si="561"/>
        <v>HASCO/SJJ</v>
      </c>
      <c r="AH122" s="267">
        <f t="shared" si="609"/>
        <v>0</v>
      </c>
    </row>
    <row r="123" spans="1:34" ht="14.25" customHeight="1">
      <c r="A123" s="351" t="s">
        <v>232</v>
      </c>
      <c r="B123" s="350" t="s">
        <v>334</v>
      </c>
      <c r="C123" s="311" t="s">
        <v>173</v>
      </c>
      <c r="D123" s="201" t="str">
        <f t="shared" si="610"/>
        <v>---</v>
      </c>
      <c r="E123" s="227">
        <f t="shared" si="608"/>
        <v>44490</v>
      </c>
      <c r="F123" s="201">
        <f t="shared" si="611"/>
        <v>44490</v>
      </c>
      <c r="G123" s="200">
        <f t="shared" si="613"/>
        <v>44491</v>
      </c>
      <c r="H123" s="201">
        <f t="shared" si="612"/>
        <v>44491</v>
      </c>
      <c r="I123" s="200">
        <f t="shared" si="585"/>
        <v>44493</v>
      </c>
      <c r="J123" s="227">
        <f t="shared" si="552"/>
        <v>44493</v>
      </c>
      <c r="K123" s="201">
        <f t="shared" ref="K123:K124" si="614">I123</f>
        <v>44493</v>
      </c>
      <c r="L123" s="200">
        <f>IF(ISBLANK(L$41),"",L$41+7)</f>
        <v>44497</v>
      </c>
      <c r="M123" s="201">
        <f t="shared" si="571"/>
        <v>44497</v>
      </c>
      <c r="N123" s="264">
        <f>IF(L$41=0,"",L123-$I123)</f>
        <v>4</v>
      </c>
      <c r="O123" s="200">
        <f>IF(ISBLANK(O$41),"",O$41+7)</f>
        <v>44496</v>
      </c>
      <c r="P123" s="201">
        <f t="shared" si="555"/>
        <v>44496</v>
      </c>
      <c r="Q123" s="264">
        <f>IF(O$41=0,"",O123-$I123)</f>
        <v>3</v>
      </c>
      <c r="R123" s="200" t="str">
        <f>IF(ISBLANK(R$41),"",R$41+7)</f>
        <v/>
      </c>
      <c r="S123" s="201" t="str">
        <f t="shared" si="556"/>
        <v/>
      </c>
      <c r="T123" s="264" t="str">
        <f>IF(R$41=0,"",R123-$I123)</f>
        <v/>
      </c>
      <c r="U123" s="265" t="str">
        <f>IF(ISBLANK(U$41),"",U$41+7)</f>
        <v/>
      </c>
      <c r="V123" s="212" t="str">
        <f t="shared" si="557"/>
        <v/>
      </c>
      <c r="W123" s="264" t="str">
        <f>IF(U$41=0,"",U123-$I123)</f>
        <v/>
      </c>
      <c r="X123" s="200" t="str">
        <f>IF(ISBLANK(X$41),"",X$41+7)</f>
        <v/>
      </c>
      <c r="Y123" s="201" t="str">
        <f t="shared" si="558"/>
        <v/>
      </c>
      <c r="Z123" s="264" t="str">
        <f>IF(X$41=0,"",X123-$I123)</f>
        <v/>
      </c>
      <c r="AA123" s="265" t="str">
        <f>IF(ISBLANK(AA$41),"",AA$41+7)</f>
        <v/>
      </c>
      <c r="AB123" s="214" t="str">
        <f t="shared" si="559"/>
        <v/>
      </c>
      <c r="AC123" s="264" t="str">
        <f>IF(AA$41=0,"",AA123-$I123)</f>
        <v/>
      </c>
      <c r="AD123" s="200" t="str">
        <f>IF(ISBLANK(AD$41),"",AD$41+7)</f>
        <v/>
      </c>
      <c r="AE123" s="219" t="str">
        <f t="shared" si="560"/>
        <v/>
      </c>
      <c r="AF123" s="264" t="str">
        <f>IF(AD$41=0,"",AD123-$I123)</f>
        <v/>
      </c>
      <c r="AG123" s="266" t="str">
        <f t="shared" si="561"/>
        <v>CCL</v>
      </c>
      <c r="AH123" s="267">
        <f t="shared" si="609"/>
        <v>0</v>
      </c>
    </row>
    <row r="124" spans="1:34" ht="14.25" customHeight="1">
      <c r="A124" s="224" t="s">
        <v>210</v>
      </c>
      <c r="B124" s="216" t="s">
        <v>293</v>
      </c>
      <c r="C124" s="311" t="s">
        <v>173</v>
      </c>
      <c r="D124" s="201" t="str">
        <f t="shared" si="610"/>
        <v>---</v>
      </c>
      <c r="E124" s="227">
        <f t="shared" si="608"/>
        <v>44490</v>
      </c>
      <c r="F124" s="201">
        <f t="shared" si="611"/>
        <v>44490</v>
      </c>
      <c r="G124" s="200">
        <f t="shared" si="613"/>
        <v>44491</v>
      </c>
      <c r="H124" s="201">
        <f t="shared" si="612"/>
        <v>44491</v>
      </c>
      <c r="I124" s="200">
        <f t="shared" si="585"/>
        <v>44493</v>
      </c>
      <c r="J124" s="227">
        <f t="shared" si="552"/>
        <v>44493</v>
      </c>
      <c r="K124" s="201">
        <f t="shared" si="614"/>
        <v>44493</v>
      </c>
      <c r="L124" s="200">
        <f>IF(ISBLANK(L$42),"",L$42+7)</f>
        <v>44497</v>
      </c>
      <c r="M124" s="201">
        <f t="shared" si="571"/>
        <v>44497</v>
      </c>
      <c r="N124" s="264">
        <f>IF(L$42=0,"",L124-$I124)</f>
        <v>4</v>
      </c>
      <c r="O124" s="200">
        <f>IF(ISBLANK(O$42),"",O$42+7)</f>
        <v>44496</v>
      </c>
      <c r="P124" s="201">
        <f t="shared" si="555"/>
        <v>44496</v>
      </c>
      <c r="Q124" s="264">
        <f>IF(O$42=0,"",O124-$I124)</f>
        <v>3</v>
      </c>
      <c r="R124" s="200">
        <f>IF(ISBLANK(R$42),"",R$42+7)</f>
        <v>44498</v>
      </c>
      <c r="S124" s="201">
        <f t="shared" si="556"/>
        <v>44498</v>
      </c>
      <c r="T124" s="264">
        <f>IF(R$42=0,"",R124-$I124)</f>
        <v>5</v>
      </c>
      <c r="U124" s="265" t="str">
        <f>IF(ISBLANK(U$42),"",U$42+7)</f>
        <v/>
      </c>
      <c r="V124" s="212" t="str">
        <f t="shared" si="557"/>
        <v/>
      </c>
      <c r="W124" s="264" t="str">
        <f>IF(U$42=0,"",U124-$I124)</f>
        <v/>
      </c>
      <c r="X124" s="200" t="str">
        <f>IF(ISBLANK(X$42),"",X$42+7)</f>
        <v/>
      </c>
      <c r="Y124" s="201" t="str">
        <f t="shared" si="558"/>
        <v/>
      </c>
      <c r="Z124" s="264" t="str">
        <f>IF(X$42=0,"",X124-$I124)</f>
        <v/>
      </c>
      <c r="AA124" s="265" t="str">
        <f>IF(ISBLANK(AA$42),"",AA$42+7)</f>
        <v/>
      </c>
      <c r="AB124" s="214" t="str">
        <f t="shared" si="559"/>
        <v/>
      </c>
      <c r="AC124" s="264" t="str">
        <f>IF(AA$42=0,"",AA124-$I124)</f>
        <v/>
      </c>
      <c r="AD124" s="200" t="str">
        <f>IF(ISBLANK(AD$42),"",AD$42+7)</f>
        <v/>
      </c>
      <c r="AE124" s="219" t="str">
        <f t="shared" si="560"/>
        <v/>
      </c>
      <c r="AF124" s="264" t="str">
        <f>IF(AD$42=0,"",AD124-$I124)</f>
        <v/>
      </c>
      <c r="AG124" s="266" t="str">
        <f t="shared" si="561"/>
        <v>HASCO/SITC</v>
      </c>
      <c r="AH124" s="267">
        <f t="shared" si="609"/>
        <v>0</v>
      </c>
    </row>
    <row r="125" spans="1:34" ht="14.25" customHeight="1">
      <c r="A125" s="258" t="s">
        <v>184</v>
      </c>
      <c r="B125" s="216" t="s">
        <v>335</v>
      </c>
      <c r="C125" s="311" t="s">
        <v>173</v>
      </c>
      <c r="D125" s="201" t="str">
        <f>C125</f>
        <v>---</v>
      </c>
      <c r="E125" s="227">
        <f t="shared" si="608"/>
        <v>44490</v>
      </c>
      <c r="F125" s="201">
        <f>E125</f>
        <v>44490</v>
      </c>
      <c r="G125" s="200">
        <f>IF(K125="CANCEL","",I125-2)</f>
        <v>44491</v>
      </c>
      <c r="H125" s="201">
        <f>G125</f>
        <v>44491</v>
      </c>
      <c r="I125" s="200">
        <f t="shared" si="585"/>
        <v>44493</v>
      </c>
      <c r="J125" s="227">
        <f t="shared" si="552"/>
        <v>44493</v>
      </c>
      <c r="K125" s="201">
        <f>I125</f>
        <v>44493</v>
      </c>
      <c r="L125" s="200" t="str">
        <f>IF(ISBLANK(L$43),"",L$43+7)</f>
        <v/>
      </c>
      <c r="M125" s="201" t="str">
        <f t="shared" si="571"/>
        <v/>
      </c>
      <c r="N125" s="264" t="str">
        <f>IF(L$43=0,"",L125-$I125)</f>
        <v/>
      </c>
      <c r="O125" s="200" t="str">
        <f>IF(ISBLANK(O$43),"",O$43+7)</f>
        <v/>
      </c>
      <c r="P125" s="201" t="str">
        <f t="shared" si="555"/>
        <v/>
      </c>
      <c r="Q125" s="264" t="str">
        <f>IF(O$43=0,"",O125-$I125)</f>
        <v/>
      </c>
      <c r="R125" s="200">
        <f>IF(ISBLANK(R$43),"",R$43+7)</f>
        <v>44495</v>
      </c>
      <c r="S125" s="201">
        <f t="shared" si="556"/>
        <v>44495</v>
      </c>
      <c r="T125" s="264">
        <f>IF(R$43=0,"",R125-$I125)</f>
        <v>2</v>
      </c>
      <c r="U125" s="265" t="str">
        <f>IF(ISBLANK(U$43),"",U$43+7)</f>
        <v/>
      </c>
      <c r="V125" s="212" t="str">
        <f t="shared" si="557"/>
        <v/>
      </c>
      <c r="W125" s="264" t="str">
        <f>IF(U$43=0,"",U125-$I125)</f>
        <v/>
      </c>
      <c r="X125" s="200" t="str">
        <f>IF(ISBLANK(X$43),"",X$43+7)</f>
        <v/>
      </c>
      <c r="Y125" s="201" t="str">
        <f t="shared" si="558"/>
        <v/>
      </c>
      <c r="Z125" s="264" t="str">
        <f>IF(X$43=0,"",X125-$I125)</f>
        <v/>
      </c>
      <c r="AA125" s="265" t="str">
        <f>IF(ISBLANK(AA$43),"",AA$43+7)</f>
        <v/>
      </c>
      <c r="AB125" s="214" t="str">
        <f t="shared" si="559"/>
        <v/>
      </c>
      <c r="AC125" s="264" t="str">
        <f>IF(AA$43=0,"",AA125-$I125)</f>
        <v/>
      </c>
      <c r="AD125" s="200" t="str">
        <f>IF(ISBLANK(AD$43),"",AD$43+7)</f>
        <v/>
      </c>
      <c r="AE125" s="219" t="str">
        <f t="shared" si="560"/>
        <v/>
      </c>
      <c r="AF125" s="268" t="str">
        <f>IF(AD$43=0,"",AD125-$I125)</f>
        <v/>
      </c>
      <c r="AG125" s="266" t="str">
        <f t="shared" si="561"/>
        <v>COSCO/SINO/HASCO</v>
      </c>
      <c r="AH125" s="267">
        <f t="shared" si="609"/>
        <v>0</v>
      </c>
    </row>
    <row r="126" spans="1:34" ht="14.25" customHeight="1">
      <c r="A126" s="258" t="s">
        <v>218</v>
      </c>
      <c r="B126" s="216" t="s">
        <v>314</v>
      </c>
      <c r="C126" s="217">
        <f>IF(H126="CANCEL","",I126-2)</f>
        <v>44491</v>
      </c>
      <c r="D126" s="201">
        <f t="shared" ref="D126:D127" si="615">C126</f>
        <v>44491</v>
      </c>
      <c r="E126" s="227">
        <f t="shared" si="608"/>
        <v>44490</v>
      </c>
      <c r="F126" s="201">
        <f t="shared" ref="F126" si="616">E126</f>
        <v>44490</v>
      </c>
      <c r="G126" s="200">
        <f t="shared" ref="G126" si="617">IF(K126="CANCEL","",I126-2)</f>
        <v>44491</v>
      </c>
      <c r="H126" s="201">
        <f t="shared" ref="H126" si="618">G126</f>
        <v>44491</v>
      </c>
      <c r="I126" s="200">
        <f t="shared" si="585"/>
        <v>44493</v>
      </c>
      <c r="J126" s="227">
        <f t="shared" si="552"/>
        <v>44493</v>
      </c>
      <c r="K126" s="201">
        <f t="shared" ref="K126" si="619">I126</f>
        <v>44493</v>
      </c>
      <c r="L126" s="200" t="str">
        <f>IF(ISBLANK(L$44),"",L$44+7)</f>
        <v/>
      </c>
      <c r="M126" s="201" t="str">
        <f t="shared" si="571"/>
        <v/>
      </c>
      <c r="N126" s="264" t="str">
        <f>IF(L$44=0,"",L126-$I126)</f>
        <v/>
      </c>
      <c r="O126" s="200" t="str">
        <f>IF(ISBLANK(O$44),"",O$44+7)</f>
        <v/>
      </c>
      <c r="P126" s="201" t="str">
        <f t="shared" si="555"/>
        <v/>
      </c>
      <c r="Q126" s="264" t="str">
        <f>IF(O$44=0,"",O126-$I126)</f>
        <v/>
      </c>
      <c r="R126" s="200">
        <f>IF(ISBLANK(R$44),"",R$44+7)</f>
        <v>44496</v>
      </c>
      <c r="S126" s="201">
        <f t="shared" si="556"/>
        <v>44496</v>
      </c>
      <c r="T126" s="264">
        <f>IF(R$44=0,"",R126-$I126)</f>
        <v>3</v>
      </c>
      <c r="U126" s="265" t="str">
        <f>IF(ISBLANK(U$44),"",U$44+7)</f>
        <v/>
      </c>
      <c r="V126" s="212" t="str">
        <f t="shared" si="557"/>
        <v/>
      </c>
      <c r="W126" s="264" t="str">
        <f>IF(U$44=0,"",U126-$I126)</f>
        <v/>
      </c>
      <c r="X126" s="200" t="str">
        <f>IF(ISBLANK(X$44),"",X$44+7)</f>
        <v/>
      </c>
      <c r="Y126" s="201" t="str">
        <f t="shared" si="558"/>
        <v/>
      </c>
      <c r="Z126" s="264" t="str">
        <f>IF(X$44=0,"",X126-$I126)</f>
        <v/>
      </c>
      <c r="AA126" s="265" t="str">
        <f>IF(ISBLANK(AA$44),"",AA$44+7)</f>
        <v/>
      </c>
      <c r="AB126" s="214" t="str">
        <f t="shared" si="559"/>
        <v/>
      </c>
      <c r="AC126" s="264" t="str">
        <f>IF(AA$44=0,"",AA126-$I126)</f>
        <v/>
      </c>
      <c r="AD126" s="200" t="str">
        <f>IF(ISBLANK(AD$44),"",AD$44+7)</f>
        <v/>
      </c>
      <c r="AE126" s="219" t="str">
        <f t="shared" si="560"/>
        <v/>
      </c>
      <c r="AF126" s="268" t="str">
        <f>IF(AD$44=0,"",AD126-$I126)</f>
        <v/>
      </c>
      <c r="AG126" s="266" t="str">
        <f t="shared" si="561"/>
        <v>HASCO/SJJ</v>
      </c>
      <c r="AH126" s="267" t="s">
        <v>186</v>
      </c>
    </row>
    <row r="127" spans="1:34" ht="14.25" customHeight="1">
      <c r="A127" s="224" t="s">
        <v>192</v>
      </c>
      <c r="B127" s="259" t="s">
        <v>308</v>
      </c>
      <c r="C127" s="217">
        <f>IF(H127="CANCEL","",I127-2)</f>
        <v>44491</v>
      </c>
      <c r="D127" s="201">
        <f t="shared" si="615"/>
        <v>44491</v>
      </c>
      <c r="E127" s="227">
        <f t="shared" si="608"/>
        <v>44490</v>
      </c>
      <c r="F127" s="201">
        <f t="shared" ref="F127" si="620">E127</f>
        <v>44490</v>
      </c>
      <c r="G127" s="200">
        <f t="shared" ref="G127" si="621">IF(K127="CANCEL","",I127-2)</f>
        <v>44491</v>
      </c>
      <c r="H127" s="201">
        <f t="shared" ref="H127" si="622">G127</f>
        <v>44491</v>
      </c>
      <c r="I127" s="200">
        <f t="shared" si="585"/>
        <v>44493</v>
      </c>
      <c r="J127" s="227">
        <f t="shared" si="552"/>
        <v>44493</v>
      </c>
      <c r="K127" s="201">
        <f t="shared" ref="K127" si="623">I127</f>
        <v>44493</v>
      </c>
      <c r="L127" s="200" t="str">
        <f>IF(ISBLANK(L$45),"",L$45+7)</f>
        <v/>
      </c>
      <c r="M127" s="201" t="str">
        <f t="shared" si="571"/>
        <v/>
      </c>
      <c r="N127" s="264" t="str">
        <f>IF(L$45=0,"",L127-$I127)</f>
        <v/>
      </c>
      <c r="O127" s="200" t="str">
        <f>IF(ISBLANK(O$45),"",O$45+7)</f>
        <v/>
      </c>
      <c r="P127" s="201" t="str">
        <f t="shared" si="555"/>
        <v/>
      </c>
      <c r="Q127" s="264" t="str">
        <f>IF(O$45=0,"",O127-$I127)</f>
        <v/>
      </c>
      <c r="R127" s="200" t="str">
        <f>IF(ISBLANK(R$45),"",R$45+7)</f>
        <v/>
      </c>
      <c r="S127" s="201" t="str">
        <f t="shared" si="556"/>
        <v/>
      </c>
      <c r="T127" s="264" t="str">
        <f>IF(R$45=0,"",R127-$I127)</f>
        <v/>
      </c>
      <c r="U127" s="265">
        <f>IF(ISBLANK(U$45),"",U$45+7)</f>
        <v>44495</v>
      </c>
      <c r="V127" s="212">
        <f t="shared" si="557"/>
        <v>44495</v>
      </c>
      <c r="W127" s="264">
        <f>IF(U$45=0,"",U127-$I127)</f>
        <v>2</v>
      </c>
      <c r="X127" s="200">
        <f>IF(ISBLANK(X$45),"",X$45+7)</f>
        <v>44496</v>
      </c>
      <c r="Y127" s="201">
        <f t="shared" si="558"/>
        <v>44496</v>
      </c>
      <c r="Z127" s="264">
        <f>IF(X$45=0,"",X127-$I127)</f>
        <v>3</v>
      </c>
      <c r="AA127" s="265" t="str">
        <f>IF(ISBLANK(AA$45),"",AA$45+7)</f>
        <v/>
      </c>
      <c r="AB127" s="214" t="str">
        <f t="shared" si="559"/>
        <v/>
      </c>
      <c r="AC127" s="264" t="str">
        <f>IF(AA$45=0,"",AA127-$I127)</f>
        <v/>
      </c>
      <c r="AD127" s="200" t="str">
        <f>IF(ISBLANK(AD$45),"",AD$45+7)</f>
        <v/>
      </c>
      <c r="AE127" s="219" t="str">
        <f t="shared" si="560"/>
        <v/>
      </c>
      <c r="AF127" s="268" t="str">
        <f>IF(AD$45=0,"",AD127-$I127)</f>
        <v/>
      </c>
      <c r="AG127" s="266" t="str">
        <f t="shared" si="561"/>
        <v>SJJ</v>
      </c>
      <c r="AH127" s="267" t="s">
        <v>187</v>
      </c>
    </row>
    <row r="128" spans="1:34" ht="14.25" customHeight="1">
      <c r="A128" s="224" t="s">
        <v>281</v>
      </c>
      <c r="B128" s="216" t="s">
        <v>336</v>
      </c>
      <c r="C128" s="311" t="s">
        <v>173</v>
      </c>
      <c r="D128" s="201" t="str">
        <f t="shared" ref="D128:D147" si="624">C128</f>
        <v>---</v>
      </c>
      <c r="E128" s="227">
        <f t="shared" si="608"/>
        <v>44490</v>
      </c>
      <c r="F128" s="201">
        <f t="shared" ref="F128:F147" si="625">E128</f>
        <v>44490</v>
      </c>
      <c r="G128" s="200">
        <f t="shared" ref="G128:G131" si="626">IF(K128="CANCEL","",I128-2)</f>
        <v>44491</v>
      </c>
      <c r="H128" s="201">
        <f t="shared" ref="H128:H147" si="627">G128</f>
        <v>44491</v>
      </c>
      <c r="I128" s="200">
        <f t="shared" si="585"/>
        <v>44493</v>
      </c>
      <c r="J128" s="227">
        <f t="shared" si="552"/>
        <v>44493</v>
      </c>
      <c r="K128" s="201">
        <f t="shared" ref="K128:K129" si="628">I128</f>
        <v>44493</v>
      </c>
      <c r="L128" s="200" t="str">
        <f>IF(ISBLANK(L$46),"",L$46+7)</f>
        <v/>
      </c>
      <c r="M128" s="201" t="str">
        <f t="shared" si="571"/>
        <v/>
      </c>
      <c r="N128" s="264" t="str">
        <f>IF(L$46=0,"",L128-$I128)</f>
        <v/>
      </c>
      <c r="O128" s="200" t="str">
        <f>IF(ISBLANK(O$46),"",O$46+7)</f>
        <v/>
      </c>
      <c r="P128" s="201" t="str">
        <f t="shared" si="555"/>
        <v/>
      </c>
      <c r="Q128" s="264" t="str">
        <f>IF(O$46=0,"",O128-$I128)</f>
        <v/>
      </c>
      <c r="R128" s="200" t="str">
        <f>IF(ISBLANK(R$46),"",R$46+7)</f>
        <v/>
      </c>
      <c r="S128" s="201" t="str">
        <f t="shared" si="556"/>
        <v/>
      </c>
      <c r="T128" s="264" t="str">
        <f>IF(R$46=0,"",R128-$I128)</f>
        <v/>
      </c>
      <c r="U128" s="200">
        <f>IF(ISBLANK(U$46),"",U$46+7)</f>
        <v>44496</v>
      </c>
      <c r="V128" s="212">
        <f t="shared" si="557"/>
        <v>44496</v>
      </c>
      <c r="W128" s="264">
        <f>IF(U$46=0,"",U128-$I128)</f>
        <v>3</v>
      </c>
      <c r="X128" s="200">
        <f>IF(ISBLANK(X$46),"",X$46+7)</f>
        <v>44496</v>
      </c>
      <c r="Y128" s="201">
        <f t="shared" si="558"/>
        <v>44496</v>
      </c>
      <c r="Z128" s="264">
        <f>IF(X$46=0,"",X128-$I128)</f>
        <v>3</v>
      </c>
      <c r="AA128" s="265" t="str">
        <f>IF(ISBLANK(AA$46),"",AA$46+7)</f>
        <v/>
      </c>
      <c r="AB128" s="214" t="str">
        <f t="shared" si="559"/>
        <v/>
      </c>
      <c r="AC128" s="264" t="str">
        <f>IF(AA$46=0,"",AA128-$I128)</f>
        <v/>
      </c>
      <c r="AD128" s="200" t="str">
        <f>IF(ISBLANK(AD$46),"",AD$46+7)</f>
        <v/>
      </c>
      <c r="AE128" s="219" t="str">
        <f t="shared" si="560"/>
        <v/>
      </c>
      <c r="AF128" s="264" t="str">
        <f>IF(AD$46=0,"",AD128-$I128)</f>
        <v/>
      </c>
      <c r="AG128" s="266" t="str">
        <f t="shared" si="561"/>
        <v>HASCO/SITC</v>
      </c>
      <c r="AH128" s="267">
        <f>$AH46</f>
        <v>0</v>
      </c>
    </row>
    <row r="129" spans="1:34" ht="14.25" customHeight="1">
      <c r="A129" s="362" t="s">
        <v>200</v>
      </c>
      <c r="B129" s="361" t="s">
        <v>314</v>
      </c>
      <c r="C129" s="313" t="s">
        <v>173</v>
      </c>
      <c r="D129" s="236" t="str">
        <f t="shared" si="624"/>
        <v>---</v>
      </c>
      <c r="E129" s="238">
        <f t="shared" si="608"/>
        <v>44490</v>
      </c>
      <c r="F129" s="236">
        <f t="shared" si="625"/>
        <v>44490</v>
      </c>
      <c r="G129" s="237">
        <f t="shared" si="626"/>
        <v>44491</v>
      </c>
      <c r="H129" s="236">
        <f t="shared" si="627"/>
        <v>44491</v>
      </c>
      <c r="I129" s="237">
        <f t="shared" si="585"/>
        <v>44493</v>
      </c>
      <c r="J129" s="238">
        <f t="shared" si="552"/>
        <v>44493</v>
      </c>
      <c r="K129" s="236">
        <f t="shared" si="628"/>
        <v>44493</v>
      </c>
      <c r="L129" s="237" t="str">
        <f>IF(ISBLANK(L$47),"",L$47+7)</f>
        <v/>
      </c>
      <c r="M129" s="236" t="str">
        <f t="shared" si="571"/>
        <v/>
      </c>
      <c r="N129" s="282" t="str">
        <f>IF(L$47=0,"",L129-$I129)</f>
        <v/>
      </c>
      <c r="O129" s="237" t="str">
        <f>IF(ISBLANK(O$47),"",O$47+7)</f>
        <v/>
      </c>
      <c r="P129" s="236" t="str">
        <f t="shared" si="555"/>
        <v/>
      </c>
      <c r="Q129" s="282" t="str">
        <f>IF(O$47=0,"",O129-$I129)</f>
        <v/>
      </c>
      <c r="R129" s="237" t="str">
        <f>IF(ISBLANK(R$47),"",R$47+7)</f>
        <v/>
      </c>
      <c r="S129" s="236" t="str">
        <f t="shared" si="556"/>
        <v/>
      </c>
      <c r="T129" s="282" t="str">
        <f>IF(R$47=0,"",R129-$I129)</f>
        <v/>
      </c>
      <c r="U129" s="283">
        <f>IF(ISBLANK(U$47),"",U$47+7)</f>
        <v>44495</v>
      </c>
      <c r="V129" s="241">
        <f t="shared" si="557"/>
        <v>44495</v>
      </c>
      <c r="W129" s="282">
        <f>IF(U$47=0,"",U129-$I129)</f>
        <v>2</v>
      </c>
      <c r="X129" s="283">
        <f>IF(ISBLANK(X$47),"",X$47+7)</f>
        <v>44495</v>
      </c>
      <c r="Y129" s="241">
        <f t="shared" si="558"/>
        <v>44495</v>
      </c>
      <c r="Z129" s="282">
        <f>IF(X$47=0,"",X129-$I129)</f>
        <v>2</v>
      </c>
      <c r="AA129" s="283" t="str">
        <f>IF(ISBLANK(AA$47),"",AA$47+7)</f>
        <v/>
      </c>
      <c r="AB129" s="244" t="str">
        <f t="shared" si="559"/>
        <v/>
      </c>
      <c r="AC129" s="282" t="str">
        <f>IF(AA$47=0,"",AA129-$I129)</f>
        <v/>
      </c>
      <c r="AD129" s="237" t="str">
        <f>IF(ISBLANK(AD$47),"",AD$47+7)</f>
        <v/>
      </c>
      <c r="AE129" s="245" t="str">
        <f t="shared" si="560"/>
        <v/>
      </c>
      <c r="AF129" s="282" t="str">
        <f>IF(AD$47=0,"",AD129-$I129)</f>
        <v/>
      </c>
      <c r="AG129" s="290" t="str">
        <f t="shared" si="561"/>
        <v>HASCO/CCL</v>
      </c>
      <c r="AH129" s="542">
        <f>$AH47</f>
        <v>0</v>
      </c>
    </row>
    <row r="130" spans="1:34" s="80" customFormat="1" ht="14.25" customHeight="1">
      <c r="A130" s="262" t="s">
        <v>194</v>
      </c>
      <c r="B130" s="263" t="s">
        <v>314</v>
      </c>
      <c r="C130" s="229">
        <f>IF(H130="CANCEL","",I130-2)</f>
        <v>44492</v>
      </c>
      <c r="D130" s="166">
        <f t="shared" ref="D130:D131" si="629">C130</f>
        <v>44492</v>
      </c>
      <c r="E130" s="230">
        <f t="shared" si="608"/>
        <v>44491</v>
      </c>
      <c r="F130" s="166">
        <f t="shared" ref="F130" si="630">E130</f>
        <v>44491</v>
      </c>
      <c r="G130" s="175">
        <f t="shared" ref="G130" si="631">IF(K130="CANCEL","",I130-2)</f>
        <v>44492</v>
      </c>
      <c r="H130" s="166">
        <f t="shared" ref="H130" si="632">G130</f>
        <v>44492</v>
      </c>
      <c r="I130" s="175">
        <f t="shared" si="585"/>
        <v>44494</v>
      </c>
      <c r="J130" s="230">
        <f t="shared" ref="J130:J170" si="633">$J7+14</f>
        <v>44494</v>
      </c>
      <c r="K130" s="166">
        <f t="shared" ref="K130" si="634">I130</f>
        <v>44494</v>
      </c>
      <c r="L130" s="175">
        <f>IF(ISBLANK(L$7),"",L$7+14)</f>
        <v>44497</v>
      </c>
      <c r="M130" s="166">
        <f t="shared" si="571"/>
        <v>44497</v>
      </c>
      <c r="N130" s="285">
        <f>IF(L$7=0,"",L130-$I130)</f>
        <v>3</v>
      </c>
      <c r="O130" s="175">
        <f>IF(ISBLANK(O$7),"",O$7+14)</f>
        <v>44497</v>
      </c>
      <c r="P130" s="218">
        <f t="shared" si="555"/>
        <v>44497</v>
      </c>
      <c r="Q130" s="285">
        <f>IF(O$7=0,"",O130-$I130)</f>
        <v>3</v>
      </c>
      <c r="R130" s="175" t="str">
        <f>IF(ISBLANK(R$7),"",R$7+14)</f>
        <v/>
      </c>
      <c r="S130" s="166" t="str">
        <f t="shared" si="556"/>
        <v/>
      </c>
      <c r="T130" s="285" t="str">
        <f>IF(R$7=0,"",R130-$I130)</f>
        <v/>
      </c>
      <c r="U130" s="326" t="str">
        <f>IF(ISBLANK(U$7),"",U$7+14)</f>
        <v/>
      </c>
      <c r="V130" s="218" t="str">
        <f t="shared" si="557"/>
        <v/>
      </c>
      <c r="W130" s="285" t="str">
        <f>IF(U$7=0,"",U130-$I130)</f>
        <v/>
      </c>
      <c r="X130" s="175" t="str">
        <f>IF(ISBLANK(X$7),"",X$7+14)</f>
        <v/>
      </c>
      <c r="Y130" s="166" t="str">
        <f t="shared" si="558"/>
        <v/>
      </c>
      <c r="Z130" s="285" t="str">
        <f>IF(X$7=0,"",X130-$I130)</f>
        <v/>
      </c>
      <c r="AA130" s="326" t="str">
        <f>IF(ISBLANK(AA$7),"",AA$7+14)</f>
        <v/>
      </c>
      <c r="AB130" s="231" t="str">
        <f t="shared" si="559"/>
        <v/>
      </c>
      <c r="AC130" s="285" t="str">
        <f>IF(AA$7=0,"",AA130-$I130)</f>
        <v/>
      </c>
      <c r="AD130" s="175" t="str">
        <f>IF(ISBLANK(AD$7),"",AD$7+14)</f>
        <v/>
      </c>
      <c r="AE130" s="232" t="str">
        <f t="shared" si="560"/>
        <v/>
      </c>
      <c r="AF130" s="285" t="str">
        <f>IF(AD$7=0,"",AD130-$I130)</f>
        <v/>
      </c>
      <c r="AG130" s="287" t="s">
        <v>166</v>
      </c>
      <c r="AH130" s="353" t="s">
        <v>185</v>
      </c>
    </row>
    <row r="131" spans="1:34" ht="14.25" customHeight="1">
      <c r="A131" s="258" t="s">
        <v>201</v>
      </c>
      <c r="B131" s="216" t="s">
        <v>337</v>
      </c>
      <c r="C131" s="217">
        <f>IF(H131="CANCEL","",I131-2)</f>
        <v>44493</v>
      </c>
      <c r="D131" s="201">
        <f t="shared" si="629"/>
        <v>44493</v>
      </c>
      <c r="E131" s="227">
        <f t="shared" si="608"/>
        <v>44492</v>
      </c>
      <c r="F131" s="201">
        <f t="shared" si="625"/>
        <v>44492</v>
      </c>
      <c r="G131" s="200">
        <f t="shared" si="626"/>
        <v>44493</v>
      </c>
      <c r="H131" s="201">
        <f t="shared" si="627"/>
        <v>44493</v>
      </c>
      <c r="I131" s="200">
        <f t="shared" si="585"/>
        <v>44495</v>
      </c>
      <c r="J131" s="227">
        <f t="shared" si="633"/>
        <v>44495</v>
      </c>
      <c r="K131" s="201">
        <f t="shared" ref="K131:K135" si="635">I131</f>
        <v>44495</v>
      </c>
      <c r="L131" s="200">
        <f>IF(ISBLANK(L$8),"",L$8+14)</f>
        <v>44497</v>
      </c>
      <c r="M131" s="201">
        <f t="shared" ref="M131:M171" si="636">L131</f>
        <v>44497</v>
      </c>
      <c r="N131" s="264">
        <f>IF(L$8=0,"",L131-$I131)</f>
        <v>2</v>
      </c>
      <c r="O131" s="200">
        <f>IF(ISBLANK(O$8),"",O$8+14)</f>
        <v>44498</v>
      </c>
      <c r="P131" s="212">
        <f t="shared" si="555"/>
        <v>44498</v>
      </c>
      <c r="Q131" s="264">
        <f>IF(O$8=0,"",O131-$I131)</f>
        <v>3</v>
      </c>
      <c r="R131" s="200" t="str">
        <f>IF(ISBLANK(R$8),"",R$8+14)</f>
        <v/>
      </c>
      <c r="S131" s="201" t="str">
        <f t="shared" si="556"/>
        <v/>
      </c>
      <c r="T131" s="264" t="str">
        <f>IF(R$8=0,"",R131-$I131)</f>
        <v/>
      </c>
      <c r="U131" s="265" t="str">
        <f>IF(ISBLANK(U$8),"",U$8+14)</f>
        <v/>
      </c>
      <c r="V131" s="212" t="str">
        <f t="shared" si="557"/>
        <v/>
      </c>
      <c r="W131" s="264" t="str">
        <f>IF(U$8=0,"",U131-$I131)</f>
        <v/>
      </c>
      <c r="X131" s="200" t="str">
        <f>IF(ISBLANK(X$8),"",X$8+14)</f>
        <v/>
      </c>
      <c r="Y131" s="201" t="str">
        <f t="shared" si="558"/>
        <v/>
      </c>
      <c r="Z131" s="264" t="str">
        <f>IF(X$8=0,"",X131-$I131)</f>
        <v/>
      </c>
      <c r="AA131" s="265" t="str">
        <f>IF(ISBLANK(AA$8),"",AA$8+14)</f>
        <v/>
      </c>
      <c r="AB131" s="214" t="str">
        <f t="shared" si="559"/>
        <v/>
      </c>
      <c r="AC131" s="264" t="str">
        <f>IF(AA$8=0,"",AA131-$I131)</f>
        <v/>
      </c>
      <c r="AD131" s="200" t="str">
        <f>IF(ISBLANK(AD$8),"",AD$8+14)</f>
        <v/>
      </c>
      <c r="AE131" s="219" t="str">
        <f t="shared" si="560"/>
        <v/>
      </c>
      <c r="AF131" s="264" t="str">
        <f>IF(AD$8=0,"",AD131-$I131)</f>
        <v/>
      </c>
      <c r="AG131" s="266" t="s">
        <v>168</v>
      </c>
      <c r="AH131" s="267" t="s">
        <v>185</v>
      </c>
    </row>
    <row r="132" spans="1:34" s="309" customFormat="1" ht="14.25" customHeight="1">
      <c r="A132" s="351" t="s">
        <v>304</v>
      </c>
      <c r="B132" s="350" t="s">
        <v>283</v>
      </c>
      <c r="C132" s="311" t="s">
        <v>173</v>
      </c>
      <c r="D132" s="201" t="str">
        <f t="shared" si="624"/>
        <v>---</v>
      </c>
      <c r="E132" s="227">
        <f t="shared" si="608"/>
        <v>44492</v>
      </c>
      <c r="F132" s="201">
        <f t="shared" si="625"/>
        <v>44492</v>
      </c>
      <c r="G132" s="200">
        <f>IF(K132="CANCEL","",I132-2)</f>
        <v>44493</v>
      </c>
      <c r="H132" s="201">
        <f t="shared" si="627"/>
        <v>44493</v>
      </c>
      <c r="I132" s="200">
        <f t="shared" si="585"/>
        <v>44495</v>
      </c>
      <c r="J132" s="227">
        <f t="shared" si="633"/>
        <v>44495</v>
      </c>
      <c r="K132" s="201">
        <f t="shared" si="635"/>
        <v>44495</v>
      </c>
      <c r="L132" s="202">
        <f>IF(ISBLANK(L$9),"",L$9+14)</f>
        <v>44499</v>
      </c>
      <c r="M132" s="201">
        <f t="shared" si="636"/>
        <v>44499</v>
      </c>
      <c r="N132" s="213">
        <f>IF(L$9=0,"",L132-$I132)</f>
        <v>4</v>
      </c>
      <c r="O132" s="202">
        <f>IF(ISBLANK(O$9),"",O$9+14)</f>
        <v>44500</v>
      </c>
      <c r="P132" s="212">
        <f t="shared" si="555"/>
        <v>44500</v>
      </c>
      <c r="Q132" s="213">
        <f>IF(O$9=0,"",O132-$I132)</f>
        <v>5</v>
      </c>
      <c r="R132" s="202" t="str">
        <f>IF(ISBLANK(R$9),"",R$9+14)</f>
        <v/>
      </c>
      <c r="S132" s="207" t="str">
        <f t="shared" si="556"/>
        <v/>
      </c>
      <c r="T132" s="213" t="str">
        <f>IF(R$9=0,"",R132-$I132)</f>
        <v/>
      </c>
      <c r="U132" s="204" t="str">
        <f>IF(ISBLANK(U$9),"",U$9+14)</f>
        <v/>
      </c>
      <c r="V132" s="212" t="str">
        <f t="shared" si="557"/>
        <v/>
      </c>
      <c r="W132" s="213" t="str">
        <f>IF(U$9=0,"",U132-$I132)</f>
        <v/>
      </c>
      <c r="X132" s="202" t="str">
        <f>IF(ISBLANK(X$9),"",X$9+14)</f>
        <v/>
      </c>
      <c r="Y132" s="201" t="str">
        <f t="shared" si="558"/>
        <v/>
      </c>
      <c r="Z132" s="213" t="str">
        <f>IF(X$9=0,"",X132-$I132)</f>
        <v/>
      </c>
      <c r="AA132" s="202">
        <f>IF(ISBLANK(AA$9),"",AA$9+14)</f>
        <v>44497</v>
      </c>
      <c r="AB132" s="212">
        <f t="shared" si="559"/>
        <v>44497</v>
      </c>
      <c r="AC132" s="213">
        <f>IF(AA$9=0,"",AA132-$I132)</f>
        <v>2</v>
      </c>
      <c r="AD132" s="202" t="str">
        <f>IF(ISBLANK(AD$9),"",AD$9+14)</f>
        <v/>
      </c>
      <c r="AE132" s="219" t="str">
        <f t="shared" si="560"/>
        <v/>
      </c>
      <c r="AF132" s="223" t="str">
        <f>IF(AD$9=0,"",AD132-$I132)</f>
        <v/>
      </c>
      <c r="AG132" s="205" t="s">
        <v>158</v>
      </c>
      <c r="AH132" s="210"/>
    </row>
    <row r="133" spans="1:34" s="309" customFormat="1" ht="14.25" customHeight="1">
      <c r="A133" s="351" t="s">
        <v>343</v>
      </c>
      <c r="B133" s="352" t="s">
        <v>320</v>
      </c>
      <c r="C133" s="311" t="s">
        <v>173</v>
      </c>
      <c r="D133" s="201" t="str">
        <f t="shared" si="624"/>
        <v>---</v>
      </c>
      <c r="E133" s="227">
        <f t="shared" si="608"/>
        <v>44492</v>
      </c>
      <c r="F133" s="201">
        <f t="shared" si="625"/>
        <v>44492</v>
      </c>
      <c r="G133" s="200">
        <f>IF(K133="CANCEL","",I133-2)</f>
        <v>44493</v>
      </c>
      <c r="H133" s="201">
        <f t="shared" si="627"/>
        <v>44493</v>
      </c>
      <c r="I133" s="200">
        <f t="shared" si="585"/>
        <v>44495</v>
      </c>
      <c r="J133" s="227">
        <f t="shared" si="633"/>
        <v>44495</v>
      </c>
      <c r="K133" s="201">
        <f t="shared" si="635"/>
        <v>44495</v>
      </c>
      <c r="L133" s="202">
        <f>IF(ISBLANK(L$10),"",L$10+14)</f>
        <v>44499</v>
      </c>
      <c r="M133" s="201">
        <f t="shared" si="636"/>
        <v>44499</v>
      </c>
      <c r="N133" s="213">
        <f>IF(L$10=0,"",L133-$I133)</f>
        <v>4</v>
      </c>
      <c r="O133" s="202">
        <f>IF(ISBLANK(O$10),"",O$10+14)</f>
        <v>44499</v>
      </c>
      <c r="P133" s="212">
        <f t="shared" si="555"/>
        <v>44499</v>
      </c>
      <c r="Q133" s="213">
        <f>IF(O$10=0,"",O133-$I133)</f>
        <v>4</v>
      </c>
      <c r="R133" s="202">
        <f>IF(ISBLANK(R$10),"",R$10+14)</f>
        <v>44498</v>
      </c>
      <c r="S133" s="207">
        <f t="shared" si="556"/>
        <v>44498</v>
      </c>
      <c r="T133" s="213">
        <f>IF(R$10=0,"",R133-$I133)</f>
        <v>3</v>
      </c>
      <c r="U133" s="204" t="str">
        <f>IF(ISBLANK(U$10),"",U$10+14)</f>
        <v/>
      </c>
      <c r="V133" s="212" t="str">
        <f t="shared" si="557"/>
        <v/>
      </c>
      <c r="W133" s="213" t="str">
        <f>IF(U$10=0,"",U133-$I133)</f>
        <v/>
      </c>
      <c r="X133" s="202" t="str">
        <f>IF(ISBLANK(X$10),"",X$10+14)</f>
        <v/>
      </c>
      <c r="Y133" s="201" t="str">
        <f t="shared" si="558"/>
        <v/>
      </c>
      <c r="Z133" s="213" t="str">
        <f>IF(X$10=0,"",X133-$I133)</f>
        <v/>
      </c>
      <c r="AA133" s="204" t="str">
        <f>IF(ISBLANK(AA$10),"",AA$10+14)</f>
        <v/>
      </c>
      <c r="AB133" s="214" t="str">
        <f t="shared" si="559"/>
        <v/>
      </c>
      <c r="AC133" s="213" t="str">
        <f>IF(AA$10=0,"",AA133-$I133)</f>
        <v/>
      </c>
      <c r="AD133" s="202" t="str">
        <f>IF(ISBLANK(AD$10),"",AD$10+14)</f>
        <v/>
      </c>
      <c r="AE133" s="219" t="str">
        <f t="shared" si="560"/>
        <v/>
      </c>
      <c r="AF133" s="213" t="str">
        <f>IF(AD$10=0,"",AD133-$I133)</f>
        <v/>
      </c>
      <c r="AG133" s="205" t="s">
        <v>167</v>
      </c>
      <c r="AH133" s="225"/>
    </row>
    <row r="134" spans="1:34" ht="14.25" customHeight="1">
      <c r="A134" s="260" t="s">
        <v>74</v>
      </c>
      <c r="B134" s="216" t="s">
        <v>314</v>
      </c>
      <c r="C134" s="217">
        <f>IF(H134="CANCEL","",I134-2)</f>
        <v>44493</v>
      </c>
      <c r="D134" s="201">
        <f t="shared" ref="D134" si="637">C134</f>
        <v>44493</v>
      </c>
      <c r="E134" s="312">
        <f t="shared" si="608"/>
        <v>44492</v>
      </c>
      <c r="F134" s="207">
        <f t="shared" ref="F134" si="638">E134</f>
        <v>44492</v>
      </c>
      <c r="G134" s="202">
        <f t="shared" ref="G134" si="639">IF(K134="CANCEL","",I134-2)</f>
        <v>44493</v>
      </c>
      <c r="H134" s="207">
        <f t="shared" ref="H134" si="640">G134</f>
        <v>44493</v>
      </c>
      <c r="I134" s="200">
        <f t="shared" si="585"/>
        <v>44495</v>
      </c>
      <c r="J134" s="227">
        <f t="shared" si="633"/>
        <v>44495</v>
      </c>
      <c r="K134" s="207">
        <f t="shared" ref="K134" si="641">I134</f>
        <v>44495</v>
      </c>
      <c r="L134" s="202" t="str">
        <f>IF(ISBLANK(L$11),"",L$11+14)</f>
        <v/>
      </c>
      <c r="M134" s="203" t="str">
        <f t="shared" si="636"/>
        <v/>
      </c>
      <c r="N134" s="213" t="str">
        <f>IF(L$11=0,"",L134-$I134)</f>
        <v/>
      </c>
      <c r="O134" s="202" t="str">
        <f>IF(ISBLANK(O$11),"",O$11+14)</f>
        <v/>
      </c>
      <c r="P134" s="209" t="str">
        <f t="shared" si="555"/>
        <v/>
      </c>
      <c r="Q134" s="211" t="str">
        <f>IF(O$11=0,"",O134-$I134)</f>
        <v/>
      </c>
      <c r="R134" s="202">
        <f>IF(ISBLANK(R$11),"",R$11+14)</f>
        <v>44497</v>
      </c>
      <c r="S134" s="203">
        <f t="shared" si="556"/>
        <v>44497</v>
      </c>
      <c r="T134" s="213">
        <f>IF(R$11=0,"",R134-$I134)</f>
        <v>2</v>
      </c>
      <c r="U134" s="204" t="str">
        <f>IF(ISBLANK(U$11),"",U$11+14)</f>
        <v/>
      </c>
      <c r="V134" s="209" t="str">
        <f t="shared" si="557"/>
        <v/>
      </c>
      <c r="W134" s="211" t="str">
        <f>IF(U$11=0,"",U134-$I134)</f>
        <v/>
      </c>
      <c r="X134" s="202" t="str">
        <f>IF(ISBLANK(X$11),"",X$11+14)</f>
        <v/>
      </c>
      <c r="Y134" s="203" t="str">
        <f t="shared" si="558"/>
        <v/>
      </c>
      <c r="Z134" s="213" t="str">
        <f>IF(X$11=0,"",X134-$I134)</f>
        <v/>
      </c>
      <c r="AA134" s="202" t="str">
        <f>IF(ISBLANK(AA$11),"",AA$11+14)</f>
        <v/>
      </c>
      <c r="AB134" s="207" t="str">
        <f t="shared" si="559"/>
        <v/>
      </c>
      <c r="AC134" s="211" t="str">
        <f>IF(AA$11=0,"",AA134-$I134)</f>
        <v/>
      </c>
      <c r="AD134" s="202" t="str">
        <f>IF(ISBLANK(AD$11),"",AD$11+14)</f>
        <v/>
      </c>
      <c r="AE134" s="203" t="str">
        <f t="shared" si="560"/>
        <v/>
      </c>
      <c r="AF134" s="213" t="str">
        <f>IF(AD$11=0,"",AD134-$I134)</f>
        <v/>
      </c>
      <c r="AG134" s="205" t="s">
        <v>162</v>
      </c>
      <c r="AH134" s="210" t="s">
        <v>186</v>
      </c>
    </row>
    <row r="135" spans="1:34" s="309" customFormat="1" ht="14.25" customHeight="1">
      <c r="A135" s="258" t="s">
        <v>228</v>
      </c>
      <c r="B135" s="216" t="s">
        <v>338</v>
      </c>
      <c r="C135" s="311" t="s">
        <v>173</v>
      </c>
      <c r="D135" s="201" t="str">
        <f t="shared" si="624"/>
        <v>---</v>
      </c>
      <c r="E135" s="227">
        <f t="shared" si="608"/>
        <v>44492</v>
      </c>
      <c r="F135" s="201">
        <f t="shared" si="625"/>
        <v>44492</v>
      </c>
      <c r="G135" s="200">
        <f t="shared" ref="G135" si="642">IF(K135="CANCEL","",I135-2)</f>
        <v>44493</v>
      </c>
      <c r="H135" s="201">
        <f t="shared" si="627"/>
        <v>44493</v>
      </c>
      <c r="I135" s="200">
        <f t="shared" si="585"/>
        <v>44495</v>
      </c>
      <c r="J135" s="227">
        <f t="shared" si="633"/>
        <v>44495</v>
      </c>
      <c r="K135" s="201">
        <f t="shared" si="635"/>
        <v>44495</v>
      </c>
      <c r="L135" s="202" t="str">
        <f>IF(ISBLANK(L$12),"",L$12+14)</f>
        <v/>
      </c>
      <c r="M135" s="201" t="str">
        <f t="shared" si="636"/>
        <v/>
      </c>
      <c r="N135" s="213" t="str">
        <f>IF(L$12=0,"",L135-$I135)</f>
        <v/>
      </c>
      <c r="O135" s="202" t="str">
        <f>IF(ISBLANK(O$12),"",O$12+14)</f>
        <v/>
      </c>
      <c r="P135" s="212" t="str">
        <f t="shared" si="555"/>
        <v/>
      </c>
      <c r="Q135" s="213" t="str">
        <f>IF(O$12=0,"",O135-$I135)</f>
        <v/>
      </c>
      <c r="R135" s="202">
        <f>IF(ISBLANK(R$12),"",R$12+14)</f>
        <v>44497</v>
      </c>
      <c r="S135" s="207">
        <f t="shared" si="556"/>
        <v>44497</v>
      </c>
      <c r="T135" s="213">
        <f>IF(R$12=0,"",R135-$I135)</f>
        <v>2</v>
      </c>
      <c r="U135" s="204" t="str">
        <f>IF(ISBLANK(U$12),"",U$12+14)</f>
        <v/>
      </c>
      <c r="V135" s="212" t="str">
        <f t="shared" si="557"/>
        <v/>
      </c>
      <c r="W135" s="213" t="str">
        <f>IF(U$12=0,"",U135-$I135)</f>
        <v/>
      </c>
      <c r="X135" s="202" t="str">
        <f>IF(ISBLANK(X$12),"",X$12+14)</f>
        <v/>
      </c>
      <c r="Y135" s="201" t="str">
        <f t="shared" si="558"/>
        <v/>
      </c>
      <c r="Z135" s="213" t="str">
        <f>IF(X$12=0,"",X135-$I135)</f>
        <v/>
      </c>
      <c r="AA135" s="204" t="str">
        <f>IF(ISBLANK(AA$12),"",AA$12+14)</f>
        <v/>
      </c>
      <c r="AB135" s="214" t="str">
        <f t="shared" si="559"/>
        <v/>
      </c>
      <c r="AC135" s="213" t="str">
        <f>IF(AA$12=0,"",AA135-$I135)</f>
        <v/>
      </c>
      <c r="AD135" s="202" t="str">
        <f>IF(ISBLANK(AD$12),"",AD$12+14)</f>
        <v/>
      </c>
      <c r="AE135" s="219" t="str">
        <f t="shared" si="560"/>
        <v/>
      </c>
      <c r="AF135" s="213" t="str">
        <f>IF(AD$12=0,"",AD135-$I135)</f>
        <v/>
      </c>
      <c r="AG135" s="205" t="s">
        <v>168</v>
      </c>
      <c r="AH135" s="210"/>
    </row>
    <row r="136" spans="1:34" ht="14.25" customHeight="1">
      <c r="A136" s="224" t="s">
        <v>209</v>
      </c>
      <c r="B136" s="259" t="s">
        <v>339</v>
      </c>
      <c r="C136" s="217">
        <f>IF(H136="CANCEL","",I136-1)</f>
        <v>44494</v>
      </c>
      <c r="D136" s="201">
        <f t="shared" ref="D136" si="643">C136</f>
        <v>44494</v>
      </c>
      <c r="E136" s="227">
        <f>IF(K136="CANCEL","",G136)</f>
        <v>44494</v>
      </c>
      <c r="F136" s="201">
        <f t="shared" ref="F136" si="644">E136</f>
        <v>44494</v>
      </c>
      <c r="G136" s="200">
        <f>IF(K136="CANCEL","",I136-1)</f>
        <v>44494</v>
      </c>
      <c r="H136" s="201">
        <f t="shared" ref="H136" si="645">G136</f>
        <v>44494</v>
      </c>
      <c r="I136" s="200">
        <f t="shared" si="585"/>
        <v>44495</v>
      </c>
      <c r="J136" s="227">
        <f t="shared" si="633"/>
        <v>44495</v>
      </c>
      <c r="K136" s="201">
        <f t="shared" ref="K136" si="646">I136</f>
        <v>44495</v>
      </c>
      <c r="L136" s="200" t="str">
        <f>IF(ISBLANK(L$13),"",L$13+14)</f>
        <v/>
      </c>
      <c r="M136" s="201" t="str">
        <f t="shared" si="636"/>
        <v/>
      </c>
      <c r="N136" s="264" t="str">
        <f>IF(L$13=0,"",L136-$I136)</f>
        <v/>
      </c>
      <c r="O136" s="200" t="str">
        <f>IF(ISBLANK(O$13),"",O$13+14)</f>
        <v/>
      </c>
      <c r="P136" s="212" t="str">
        <f t="shared" si="555"/>
        <v/>
      </c>
      <c r="Q136" s="264" t="str">
        <f>IF(O$13=0,"",O136-$I136)</f>
        <v/>
      </c>
      <c r="R136" s="200" t="str">
        <f>IF(ISBLANK(R$13),"",R$13+14)</f>
        <v/>
      </c>
      <c r="S136" s="201" t="str">
        <f t="shared" si="556"/>
        <v/>
      </c>
      <c r="T136" s="264" t="str">
        <f>IF(R$13=0,"",R136-$I136)</f>
        <v/>
      </c>
      <c r="U136" s="200" t="str">
        <f>IF(ISBLANK(U$13),"",IF(A136="SU ZHOU HAO(KOBE)","",U$13+14))</f>
        <v/>
      </c>
      <c r="V136" s="212" t="str">
        <f t="shared" ref="V136" si="647">U136</f>
        <v/>
      </c>
      <c r="W136" s="264" t="str">
        <f>IF(U136="","",U136-$I136)</f>
        <v/>
      </c>
      <c r="X136" s="200">
        <f>IF(ISBLANK(X$13),"",IF(A136="SU ZHOU HAO(OSAKA)","",X$13+14))</f>
        <v>44497</v>
      </c>
      <c r="Y136" s="201">
        <f t="shared" ref="Y136" si="648">X136</f>
        <v>44497</v>
      </c>
      <c r="Z136" s="264">
        <f>IF(X136="","",X136-$I136)</f>
        <v>2</v>
      </c>
      <c r="AA136" s="265" t="str">
        <f>IF(ISBLANK(AA$13),"",AA$13+14)</f>
        <v/>
      </c>
      <c r="AB136" s="214" t="str">
        <f t="shared" si="559"/>
        <v/>
      </c>
      <c r="AC136" s="264" t="str">
        <f>IF(AA$13=0,"",AA136-$I136)</f>
        <v/>
      </c>
      <c r="AD136" s="200" t="str">
        <f>IF(ISBLANK(AD$13),"",AD$13+14)</f>
        <v/>
      </c>
      <c r="AE136" s="219" t="str">
        <f t="shared" si="560"/>
        <v/>
      </c>
      <c r="AF136" s="264" t="str">
        <f>IF(AD$13=0,"",AD136-$I136)</f>
        <v/>
      </c>
      <c r="AG136" s="266" t="s">
        <v>153</v>
      </c>
      <c r="AH136" s="225" t="s">
        <v>187</v>
      </c>
    </row>
    <row r="137" spans="1:34" ht="14.25" customHeight="1">
      <c r="A137" s="258" t="s">
        <v>216</v>
      </c>
      <c r="B137" s="216" t="s">
        <v>340</v>
      </c>
      <c r="C137" s="311" t="s">
        <v>173</v>
      </c>
      <c r="D137" s="201" t="str">
        <f t="shared" si="624"/>
        <v>---</v>
      </c>
      <c r="E137" s="227">
        <f t="shared" ref="E137:E155" si="649">IF(K137="CANCEL","",G137-1)</f>
        <v>44492</v>
      </c>
      <c r="F137" s="201">
        <f t="shared" si="625"/>
        <v>44492</v>
      </c>
      <c r="G137" s="200">
        <f t="shared" ref="G137:G147" si="650">IF(K137="CANCEL","",I137-2)</f>
        <v>44493</v>
      </c>
      <c r="H137" s="201">
        <f t="shared" si="627"/>
        <v>44493</v>
      </c>
      <c r="I137" s="200">
        <f t="shared" si="585"/>
        <v>44495</v>
      </c>
      <c r="J137" s="227">
        <f t="shared" si="633"/>
        <v>44495</v>
      </c>
      <c r="K137" s="201">
        <f>I137</f>
        <v>44495</v>
      </c>
      <c r="L137" s="200" t="str">
        <f>IF(ISBLANK(L$14),"",L$14+14)</f>
        <v/>
      </c>
      <c r="M137" s="201" t="str">
        <f t="shared" si="636"/>
        <v/>
      </c>
      <c r="N137" s="264" t="str">
        <f>IF(L$14=0,"",L137-$I137)</f>
        <v/>
      </c>
      <c r="O137" s="200" t="str">
        <f>IF(ISBLANK(O$14),"",O$14+14)</f>
        <v/>
      </c>
      <c r="P137" s="212" t="str">
        <f t="shared" ref="P137:P186" si="651">O137</f>
        <v/>
      </c>
      <c r="Q137" s="264" t="str">
        <f>IF(O$14=0,"",O137-$I137)</f>
        <v/>
      </c>
      <c r="R137" s="200" t="str">
        <f>IF(ISBLANK(R$14),"",R$14+14)</f>
        <v/>
      </c>
      <c r="S137" s="201" t="str">
        <f t="shared" ref="S137:S186" si="652">R137</f>
        <v/>
      </c>
      <c r="T137" s="264" t="str">
        <f>IF(R$14=0,"",R137-$I137)</f>
        <v/>
      </c>
      <c r="U137" s="265">
        <f>IF(ISBLANK(U$14),"",U$14+14)</f>
        <v>44497</v>
      </c>
      <c r="V137" s="212">
        <f t="shared" ref="V137:V186" si="653">U137</f>
        <v>44497</v>
      </c>
      <c r="W137" s="264">
        <f>IF(U$14=0,"",U137-$I137)</f>
        <v>2</v>
      </c>
      <c r="X137" s="200">
        <f>IF(ISBLANK(X$14),"",X$14+14)</f>
        <v>44497</v>
      </c>
      <c r="Y137" s="201">
        <f t="shared" ref="Y137:Y186" si="654">X137</f>
        <v>44497</v>
      </c>
      <c r="Z137" s="264">
        <f>IF(X$14=0,"",X137-$I137)</f>
        <v>2</v>
      </c>
      <c r="AA137" s="265" t="str">
        <f>IF(ISBLANK(AA$14),"",AA$14+14)</f>
        <v/>
      </c>
      <c r="AB137" s="214" t="str">
        <f t="shared" ref="AB137:AB186" si="655">AA137</f>
        <v/>
      </c>
      <c r="AC137" s="264" t="str">
        <f>IF(AA$14=0,"",AA137-$I137)</f>
        <v/>
      </c>
      <c r="AD137" s="200" t="str">
        <f>IF(ISBLANK(AD$14),"",AD$14+14)</f>
        <v/>
      </c>
      <c r="AE137" s="219" t="str">
        <f t="shared" ref="AE137:AE186" si="656">AD137</f>
        <v/>
      </c>
      <c r="AF137" s="264" t="str">
        <f>IF(AD$14=0,"",AD137-$I137)</f>
        <v/>
      </c>
      <c r="AG137" s="266" t="s">
        <v>168</v>
      </c>
      <c r="AH137" s="267"/>
    </row>
    <row r="138" spans="1:34" ht="14.25" customHeight="1">
      <c r="A138" s="351" t="s">
        <v>228</v>
      </c>
      <c r="B138" s="350" t="s">
        <v>334</v>
      </c>
      <c r="C138" s="311" t="s">
        <v>173</v>
      </c>
      <c r="D138" s="201" t="str">
        <f t="shared" si="624"/>
        <v>---</v>
      </c>
      <c r="E138" s="227">
        <f t="shared" si="649"/>
        <v>44492</v>
      </c>
      <c r="F138" s="201">
        <f t="shared" si="625"/>
        <v>44492</v>
      </c>
      <c r="G138" s="200">
        <f t="shared" si="650"/>
        <v>44493</v>
      </c>
      <c r="H138" s="201">
        <f t="shared" si="627"/>
        <v>44493</v>
      </c>
      <c r="I138" s="200">
        <f t="shared" si="585"/>
        <v>44495</v>
      </c>
      <c r="J138" s="227">
        <f t="shared" si="633"/>
        <v>44495</v>
      </c>
      <c r="K138" s="201">
        <f t="shared" ref="K138:K139" si="657">I138</f>
        <v>44495</v>
      </c>
      <c r="L138" s="200" t="str">
        <f>IF(ISBLANK(L$15),"",L$15+14)</f>
        <v/>
      </c>
      <c r="M138" s="201" t="str">
        <f t="shared" si="636"/>
        <v/>
      </c>
      <c r="N138" s="264" t="str">
        <f>IF(L$15=0,"",L138-$I138)</f>
        <v/>
      </c>
      <c r="O138" s="200" t="str">
        <f>IF(ISBLANK(O$15),"",O$15+14)</f>
        <v/>
      </c>
      <c r="P138" s="212" t="str">
        <f t="shared" si="651"/>
        <v/>
      </c>
      <c r="Q138" s="264" t="str">
        <f>IF(O$15=0,"",O138-$I138)</f>
        <v/>
      </c>
      <c r="R138" s="200" t="str">
        <f>IF(ISBLANK(R$15),"",R$15+14)</f>
        <v/>
      </c>
      <c r="S138" s="201" t="str">
        <f t="shared" si="652"/>
        <v/>
      </c>
      <c r="T138" s="264" t="str">
        <f>IF(R$15=0,"",R138-$I138)</f>
        <v/>
      </c>
      <c r="U138" s="265">
        <f>IF(ISBLANK(U$15),"",U$15+14)</f>
        <v>44497</v>
      </c>
      <c r="V138" s="212">
        <f t="shared" si="653"/>
        <v>44497</v>
      </c>
      <c r="W138" s="264">
        <f>IF(U$15=0,"",U138-$I138)</f>
        <v>2</v>
      </c>
      <c r="X138" s="200">
        <f>IF(ISBLANK(X$15),"",X$15+14)</f>
        <v>44497</v>
      </c>
      <c r="Y138" s="201">
        <f t="shared" si="654"/>
        <v>44497</v>
      </c>
      <c r="Z138" s="264">
        <f>IF(X$15=0,"",X138-$I138)</f>
        <v>2</v>
      </c>
      <c r="AA138" s="265" t="str">
        <f>IF(ISBLANK(AA$15),"",AA$15+14)</f>
        <v/>
      </c>
      <c r="AB138" s="214" t="str">
        <f t="shared" si="655"/>
        <v/>
      </c>
      <c r="AC138" s="264" t="str">
        <f>IF(AA$15=0,"",AA138-$I138)</f>
        <v/>
      </c>
      <c r="AD138" s="200" t="str">
        <f>IF(ISBLANK(AD$15),"",AD$15+14)</f>
        <v/>
      </c>
      <c r="AE138" s="219" t="str">
        <f t="shared" si="656"/>
        <v/>
      </c>
      <c r="AF138" s="264" t="str">
        <f>IF(AD$15=0,"",AD138-$I138)</f>
        <v/>
      </c>
      <c r="AG138" s="266" t="s">
        <v>152</v>
      </c>
      <c r="AH138" s="225"/>
    </row>
    <row r="139" spans="1:34" ht="14.25" customHeight="1">
      <c r="A139" s="351" t="s">
        <v>227</v>
      </c>
      <c r="B139" s="350" t="s">
        <v>313</v>
      </c>
      <c r="C139" s="311" t="s">
        <v>173</v>
      </c>
      <c r="D139" s="201" t="str">
        <f t="shared" si="624"/>
        <v>---</v>
      </c>
      <c r="E139" s="227">
        <f t="shared" si="649"/>
        <v>44492</v>
      </c>
      <c r="F139" s="201">
        <f t="shared" si="625"/>
        <v>44492</v>
      </c>
      <c r="G139" s="200">
        <f t="shared" si="650"/>
        <v>44493</v>
      </c>
      <c r="H139" s="201">
        <f t="shared" si="627"/>
        <v>44493</v>
      </c>
      <c r="I139" s="200">
        <f t="shared" si="585"/>
        <v>44495</v>
      </c>
      <c r="J139" s="227">
        <f t="shared" si="633"/>
        <v>44495</v>
      </c>
      <c r="K139" s="201">
        <f t="shared" si="657"/>
        <v>44495</v>
      </c>
      <c r="L139" s="200" t="str">
        <f>IF(ISBLANK(L$16),"",L$16+14)</f>
        <v/>
      </c>
      <c r="M139" s="201" t="str">
        <f t="shared" si="636"/>
        <v/>
      </c>
      <c r="N139" s="264" t="str">
        <f>IF(L$16=0,"",L139-$I139)</f>
        <v/>
      </c>
      <c r="O139" s="200" t="str">
        <f>IF(ISBLANK(O$16),"",O$16+14)</f>
        <v/>
      </c>
      <c r="P139" s="212" t="str">
        <f t="shared" si="651"/>
        <v/>
      </c>
      <c r="Q139" s="264" t="str">
        <f>IF(O$16=0,"",O139-$I139)</f>
        <v/>
      </c>
      <c r="R139" s="200" t="str">
        <f>IF(ISBLANK(R$16),"",R$16+14)</f>
        <v/>
      </c>
      <c r="S139" s="201" t="str">
        <f t="shared" si="652"/>
        <v/>
      </c>
      <c r="T139" s="264" t="str">
        <f>IF(R$16=0,"",R139-$I139)</f>
        <v/>
      </c>
      <c r="U139" s="265">
        <f>IF(ISBLANK(U$16),"",U$16+14)</f>
        <v>44497</v>
      </c>
      <c r="V139" s="212">
        <f t="shared" si="653"/>
        <v>44497</v>
      </c>
      <c r="W139" s="264">
        <f>IF(U$16=0,"",U139-$I139)</f>
        <v>2</v>
      </c>
      <c r="X139" s="200">
        <f>IF(ISBLANK(X$16),"",X$16+14)</f>
        <v>44498</v>
      </c>
      <c r="Y139" s="201">
        <f t="shared" si="654"/>
        <v>44498</v>
      </c>
      <c r="Z139" s="264">
        <f>IF(X$16=0,"",X139-$I139)</f>
        <v>3</v>
      </c>
      <c r="AA139" s="265" t="str">
        <f>IF(ISBLANK(AA$16),"",AA$16+14)</f>
        <v/>
      </c>
      <c r="AB139" s="214" t="str">
        <f t="shared" si="655"/>
        <v/>
      </c>
      <c r="AC139" s="264" t="str">
        <f>IF(AA$16=0,"",AA139-$I139)</f>
        <v/>
      </c>
      <c r="AD139" s="200" t="str">
        <f>IF(ISBLANK(AD$16),"",AD$16+14)</f>
        <v/>
      </c>
      <c r="AE139" s="219" t="str">
        <f t="shared" si="656"/>
        <v/>
      </c>
      <c r="AF139" s="264" t="str">
        <f>IF(AD$16=0,"",AD139-$I139)</f>
        <v/>
      </c>
      <c r="AG139" s="266" t="s">
        <v>167</v>
      </c>
      <c r="AH139" s="225"/>
    </row>
    <row r="140" spans="1:34" ht="14.25" customHeight="1">
      <c r="A140" s="260" t="s">
        <v>219</v>
      </c>
      <c r="B140" s="216" t="s">
        <v>314</v>
      </c>
      <c r="C140" s="217">
        <f>IF(H140="CANCEL","",I140-2)</f>
        <v>44493</v>
      </c>
      <c r="D140" s="201">
        <f t="shared" ref="D140" si="658">C140</f>
        <v>44493</v>
      </c>
      <c r="E140" s="227">
        <f t="shared" si="649"/>
        <v>44492</v>
      </c>
      <c r="F140" s="201">
        <f t="shared" ref="F140" si="659">E140</f>
        <v>44492</v>
      </c>
      <c r="G140" s="200">
        <f t="shared" ref="G140" si="660">IF(K140="CANCEL","",I140-2)</f>
        <v>44493</v>
      </c>
      <c r="H140" s="201">
        <f t="shared" ref="H140" si="661">G140</f>
        <v>44493</v>
      </c>
      <c r="I140" s="200">
        <f t="shared" si="585"/>
        <v>44495</v>
      </c>
      <c r="J140" s="227">
        <f t="shared" si="633"/>
        <v>44495</v>
      </c>
      <c r="K140" s="201">
        <f>I140</f>
        <v>44495</v>
      </c>
      <c r="L140" s="200" t="str">
        <f>IF(ISBLANK(L$17),"",L$17+14)</f>
        <v/>
      </c>
      <c r="M140" s="219" t="str">
        <f t="shared" si="636"/>
        <v/>
      </c>
      <c r="N140" s="264" t="str">
        <f>IF(L$17=0,"",L140-$I140)</f>
        <v/>
      </c>
      <c r="O140" s="200" t="str">
        <f>IF(ISBLANK(O$17),"",O$17+14)</f>
        <v/>
      </c>
      <c r="P140" s="212" t="str">
        <f t="shared" si="651"/>
        <v/>
      </c>
      <c r="Q140" s="269" t="str">
        <f>IF(O$17=0,"",O140-$I140)</f>
        <v/>
      </c>
      <c r="R140" s="200" t="str">
        <f>IF(ISBLANK(R$17),"",R$17+14)</f>
        <v/>
      </c>
      <c r="S140" s="219" t="str">
        <f t="shared" si="652"/>
        <v/>
      </c>
      <c r="T140" s="264" t="str">
        <f>IF(R$17=0,"",R140-$I140)</f>
        <v/>
      </c>
      <c r="U140" s="265">
        <f>IF(ISBLANK(U$17),"",U$17+14)</f>
        <v>44497</v>
      </c>
      <c r="V140" s="212">
        <f t="shared" si="653"/>
        <v>44497</v>
      </c>
      <c r="W140" s="269">
        <f>IF(U$17=0,"",U140-$I140)</f>
        <v>2</v>
      </c>
      <c r="X140" s="200">
        <f>IF(ISBLANK(X$17),"",X$17+14)</f>
        <v>44498</v>
      </c>
      <c r="Y140" s="219">
        <f t="shared" si="654"/>
        <v>44498</v>
      </c>
      <c r="Z140" s="264">
        <f>IF(X$17=0,"",X140-$I140)</f>
        <v>3</v>
      </c>
      <c r="AA140" s="200" t="str">
        <f>IF(ISBLANK(AA$17),"",AA$17+14)</f>
        <v/>
      </c>
      <c r="AB140" s="201" t="str">
        <f t="shared" si="655"/>
        <v/>
      </c>
      <c r="AC140" s="269" t="str">
        <f>IF(AA$17=0,"",AA140-$I140)</f>
        <v/>
      </c>
      <c r="AD140" s="200" t="str">
        <f>IF(ISBLANK(AD$17),"",AD$17+14)</f>
        <v/>
      </c>
      <c r="AE140" s="219" t="str">
        <f t="shared" si="656"/>
        <v/>
      </c>
      <c r="AF140" s="264" t="str">
        <f>IF(AD$17=0,"",AD140-$I140)</f>
        <v/>
      </c>
      <c r="AG140" s="266" t="s">
        <v>160</v>
      </c>
      <c r="AH140" s="267" t="s">
        <v>187</v>
      </c>
    </row>
    <row r="141" spans="1:34" ht="14.25" customHeight="1">
      <c r="A141" s="224" t="s">
        <v>172</v>
      </c>
      <c r="B141" s="259" t="s">
        <v>280</v>
      </c>
      <c r="C141" s="311" t="s">
        <v>173</v>
      </c>
      <c r="D141" s="201" t="str">
        <f t="shared" si="624"/>
        <v>---</v>
      </c>
      <c r="E141" s="227">
        <f t="shared" si="649"/>
        <v>44492</v>
      </c>
      <c r="F141" s="201">
        <f t="shared" si="625"/>
        <v>44492</v>
      </c>
      <c r="G141" s="200">
        <f t="shared" si="650"/>
        <v>44493</v>
      </c>
      <c r="H141" s="201">
        <f t="shared" si="627"/>
        <v>44493</v>
      </c>
      <c r="I141" s="200">
        <f t="shared" si="585"/>
        <v>44495</v>
      </c>
      <c r="J141" s="227">
        <f t="shared" si="633"/>
        <v>44495</v>
      </c>
      <c r="K141" s="201">
        <f t="shared" ref="K141:K143" si="662">I141</f>
        <v>44495</v>
      </c>
      <c r="L141" s="200" t="str">
        <f>IF(ISBLANK(L$18),"",L$18+14)</f>
        <v/>
      </c>
      <c r="M141" s="201" t="str">
        <f t="shared" si="636"/>
        <v/>
      </c>
      <c r="N141" s="264" t="str">
        <f>IF(L$18=0,"",L141-$I141)</f>
        <v/>
      </c>
      <c r="O141" s="200" t="str">
        <f>IF(ISBLANK(O$18),"",O$18+14)</f>
        <v/>
      </c>
      <c r="P141" s="212" t="str">
        <f t="shared" si="651"/>
        <v/>
      </c>
      <c r="Q141" s="264" t="str">
        <f>IF(O$18=0,"",O141-$I141)</f>
        <v/>
      </c>
      <c r="R141" s="200" t="str">
        <f>IF(ISBLANK(R$18),"",R$18+14)</f>
        <v/>
      </c>
      <c r="S141" s="201" t="str">
        <f t="shared" si="652"/>
        <v/>
      </c>
      <c r="T141" s="264" t="str">
        <f>IF(R$18=0,"",R141-$I141)</f>
        <v/>
      </c>
      <c r="U141" s="265" t="str">
        <f>IF(ISBLANK(U$18),"",U$18+14)</f>
        <v/>
      </c>
      <c r="V141" s="212" t="str">
        <f t="shared" si="653"/>
        <v/>
      </c>
      <c r="W141" s="264" t="str">
        <f>IF(U$18=0,"",U141-$I141)</f>
        <v/>
      </c>
      <c r="X141" s="200" t="str">
        <f>IF(ISBLANK(X$18),"",X$18+14)</f>
        <v/>
      </c>
      <c r="Y141" s="201" t="str">
        <f t="shared" si="654"/>
        <v/>
      </c>
      <c r="Z141" s="264" t="str">
        <f>IF(X$18=0,"",X141-$I141)</f>
        <v/>
      </c>
      <c r="AA141" s="265">
        <f>IF(ISBLANK(AA$18),"",AA$18+14)</f>
        <v>44497</v>
      </c>
      <c r="AB141" s="214">
        <f t="shared" si="655"/>
        <v>44497</v>
      </c>
      <c r="AC141" s="264">
        <f>IF(AA$18=0,"",AA141-$I141)</f>
        <v>2</v>
      </c>
      <c r="AD141" s="265">
        <f>IF(ISBLANK(AD$18),"",AD$18+14)</f>
        <v>44498</v>
      </c>
      <c r="AE141" s="212">
        <f t="shared" si="656"/>
        <v>44498</v>
      </c>
      <c r="AF141" s="264">
        <f>IF(AD$18=0,"",AD141-$I141)</f>
        <v>3</v>
      </c>
      <c r="AG141" s="266" t="s">
        <v>169</v>
      </c>
      <c r="AH141" s="225"/>
    </row>
    <row r="142" spans="1:34" ht="14.25" customHeight="1">
      <c r="A142" s="224" t="s">
        <v>230</v>
      </c>
      <c r="B142" s="259" t="s">
        <v>341</v>
      </c>
      <c r="C142" s="311" t="s">
        <v>173</v>
      </c>
      <c r="D142" s="201" t="str">
        <f t="shared" si="624"/>
        <v>---</v>
      </c>
      <c r="E142" s="227">
        <f t="shared" si="649"/>
        <v>44492</v>
      </c>
      <c r="F142" s="201">
        <f t="shared" si="625"/>
        <v>44492</v>
      </c>
      <c r="G142" s="200">
        <f t="shared" si="650"/>
        <v>44493</v>
      </c>
      <c r="H142" s="201">
        <f t="shared" si="627"/>
        <v>44493</v>
      </c>
      <c r="I142" s="200">
        <f t="shared" si="585"/>
        <v>44495</v>
      </c>
      <c r="J142" s="227">
        <f t="shared" si="633"/>
        <v>44495</v>
      </c>
      <c r="K142" s="201">
        <f t="shared" si="662"/>
        <v>44495</v>
      </c>
      <c r="L142" s="200" t="str">
        <f>IF(ISBLANK(L$19),"",L$19+14)</f>
        <v/>
      </c>
      <c r="M142" s="201" t="str">
        <f t="shared" si="636"/>
        <v/>
      </c>
      <c r="N142" s="264" t="str">
        <f>IF(L$19=0,"",L142-$I142)</f>
        <v/>
      </c>
      <c r="O142" s="200" t="str">
        <f>IF(ISBLANK(O$19),"",O$19+14)</f>
        <v/>
      </c>
      <c r="P142" s="212" t="str">
        <f t="shared" si="651"/>
        <v/>
      </c>
      <c r="Q142" s="264" t="str">
        <f>IF(O$19=0,"",O142-$I142)</f>
        <v/>
      </c>
      <c r="R142" s="200" t="str">
        <f>IF(ISBLANK(R$19),"",R$19+14)</f>
        <v/>
      </c>
      <c r="S142" s="201" t="str">
        <f t="shared" si="652"/>
        <v/>
      </c>
      <c r="T142" s="264" t="str">
        <f>IF(R$19=0,"",R142-$I142)</f>
        <v/>
      </c>
      <c r="U142" s="265" t="str">
        <f>IF(ISBLANK(U$19),"",U$19+14)</f>
        <v/>
      </c>
      <c r="V142" s="212" t="str">
        <f t="shared" si="653"/>
        <v/>
      </c>
      <c r="W142" s="264" t="str">
        <f>IF(U$19=0,"",U142-$I142)</f>
        <v/>
      </c>
      <c r="X142" s="200" t="str">
        <f>IF(ISBLANK(X$19),"",X$19+14)</f>
        <v/>
      </c>
      <c r="Y142" s="201" t="str">
        <f t="shared" si="654"/>
        <v/>
      </c>
      <c r="Z142" s="264" t="str">
        <f>IF(X$19=0,"",X142-$I142)</f>
        <v/>
      </c>
      <c r="AA142" s="265">
        <f>IF(ISBLANK(AA$19),"",AA$19+14)</f>
        <v>44497</v>
      </c>
      <c r="AB142" s="214">
        <f t="shared" si="655"/>
        <v>44497</v>
      </c>
      <c r="AC142" s="264">
        <f>IF(AA$19=0,"",AA142-$I142)</f>
        <v>2</v>
      </c>
      <c r="AD142" s="265">
        <f>IF(ISBLANK(AD$19),"",AD$19+14)</f>
        <v>44498</v>
      </c>
      <c r="AE142" s="212">
        <f t="shared" si="656"/>
        <v>44498</v>
      </c>
      <c r="AF142" s="264">
        <f>IF(AD$19=0,"",AD142-$I142)</f>
        <v>3</v>
      </c>
      <c r="AG142" s="266" t="s">
        <v>164</v>
      </c>
      <c r="AH142" s="225"/>
    </row>
    <row r="143" spans="1:34" ht="14.25" customHeight="1">
      <c r="A143" s="351" t="s">
        <v>298</v>
      </c>
      <c r="B143" s="352" t="s">
        <v>345</v>
      </c>
      <c r="C143" s="311" t="s">
        <v>173</v>
      </c>
      <c r="D143" s="201" t="str">
        <f t="shared" si="624"/>
        <v>---</v>
      </c>
      <c r="E143" s="227">
        <f t="shared" si="649"/>
        <v>44494</v>
      </c>
      <c r="F143" s="201">
        <f t="shared" si="625"/>
        <v>44494</v>
      </c>
      <c r="G143" s="200">
        <f t="shared" si="650"/>
        <v>44495</v>
      </c>
      <c r="H143" s="201">
        <f t="shared" si="627"/>
        <v>44495</v>
      </c>
      <c r="I143" s="200">
        <f t="shared" si="585"/>
        <v>44497</v>
      </c>
      <c r="J143" s="227">
        <f t="shared" si="633"/>
        <v>44497</v>
      </c>
      <c r="K143" s="201">
        <f t="shared" si="662"/>
        <v>44497</v>
      </c>
      <c r="L143" s="200" t="str">
        <f>IF(ISBLANK(L$20),"",L$20+14)</f>
        <v/>
      </c>
      <c r="M143" s="201" t="str">
        <f t="shared" si="636"/>
        <v/>
      </c>
      <c r="N143" s="264" t="str">
        <f>IF(L$20=0,"",L143-$I143)</f>
        <v/>
      </c>
      <c r="O143" s="200" t="str">
        <f>IF(ISBLANK(O$20),"",O$20+14)</f>
        <v/>
      </c>
      <c r="P143" s="212" t="str">
        <f t="shared" si="651"/>
        <v/>
      </c>
      <c r="Q143" s="264" t="str">
        <f>IF(O$20=0,"",O143-$I143)</f>
        <v/>
      </c>
      <c r="R143" s="326">
        <f>IF(ISBLANK(R$20),"",R$20+14)</f>
        <v>44501</v>
      </c>
      <c r="S143" s="212">
        <f t="shared" si="652"/>
        <v>44501</v>
      </c>
      <c r="T143" s="285">
        <f>IF(R$20=0,"",R143-$I143)</f>
        <v>4</v>
      </c>
      <c r="U143" s="326">
        <f>IF(ISBLANK(U$20),"",U$20+14)</f>
        <v>44499</v>
      </c>
      <c r="V143" s="218">
        <f t="shared" si="653"/>
        <v>44499</v>
      </c>
      <c r="W143" s="285">
        <f>IF(U$20=0,"",U143-$I143)</f>
        <v>2</v>
      </c>
      <c r="X143" s="326">
        <f>IF(ISBLANK(X$20),"",X$20+14)</f>
        <v>44500</v>
      </c>
      <c r="Y143" s="212">
        <f t="shared" si="654"/>
        <v>44500</v>
      </c>
      <c r="Z143" s="285">
        <f>IF(X$20=0,"",X143-$I143)</f>
        <v>3</v>
      </c>
      <c r="AA143" s="265" t="str">
        <f>IF(ISBLANK(AA$20),"",AA$20+14)</f>
        <v/>
      </c>
      <c r="AB143" s="214" t="str">
        <f t="shared" si="655"/>
        <v/>
      </c>
      <c r="AC143" s="264" t="str">
        <f>IF(AA$20=0,"",AA143-$I143)</f>
        <v/>
      </c>
      <c r="AD143" s="200" t="str">
        <f>IF(ISBLANK(AD$20),"",AD$20+14)</f>
        <v/>
      </c>
      <c r="AE143" s="219" t="str">
        <f t="shared" si="656"/>
        <v/>
      </c>
      <c r="AF143" s="264" t="str">
        <f>IF(AD$20=0,"",AD143-$I143)</f>
        <v/>
      </c>
      <c r="AG143" s="266" t="s">
        <v>164</v>
      </c>
      <c r="AH143" s="225"/>
    </row>
    <row r="144" spans="1:34" ht="14.25" customHeight="1">
      <c r="A144" s="349" t="s">
        <v>193</v>
      </c>
      <c r="B144" s="350" t="s">
        <v>280</v>
      </c>
      <c r="C144" s="311" t="s">
        <v>173</v>
      </c>
      <c r="D144" s="201" t="str">
        <f t="shared" si="624"/>
        <v>---</v>
      </c>
      <c r="E144" s="227">
        <f t="shared" si="649"/>
        <v>44494</v>
      </c>
      <c r="F144" s="201">
        <f t="shared" si="625"/>
        <v>44494</v>
      </c>
      <c r="G144" s="200">
        <f t="shared" si="650"/>
        <v>44495</v>
      </c>
      <c r="H144" s="201">
        <f t="shared" si="627"/>
        <v>44495</v>
      </c>
      <c r="I144" s="200">
        <f t="shared" si="585"/>
        <v>44497</v>
      </c>
      <c r="J144" s="227">
        <f t="shared" si="633"/>
        <v>44497</v>
      </c>
      <c r="K144" s="201">
        <f>I144</f>
        <v>44497</v>
      </c>
      <c r="L144" s="200">
        <f>IF(ISBLANK(L$21),"",L$21+14)</f>
        <v>44500</v>
      </c>
      <c r="M144" s="201">
        <f t="shared" si="636"/>
        <v>44500</v>
      </c>
      <c r="N144" s="264">
        <f>IF(L$21=0,"",L144-$I144)</f>
        <v>3</v>
      </c>
      <c r="O144" s="200">
        <f>IF(ISBLANK(O$21),"",O$21+14)</f>
        <v>44500</v>
      </c>
      <c r="P144" s="212">
        <f t="shared" si="651"/>
        <v>44500</v>
      </c>
      <c r="Q144" s="264">
        <f>IF(O$21=0,"",O144-$I144)</f>
        <v>3</v>
      </c>
      <c r="R144" s="200" t="str">
        <f>IF(ISBLANK(R$21),"",R$21+14)</f>
        <v/>
      </c>
      <c r="S144" s="201" t="str">
        <f t="shared" si="652"/>
        <v/>
      </c>
      <c r="T144" s="264" t="str">
        <f>IF(R$21=0,"",R144-$I144)</f>
        <v/>
      </c>
      <c r="U144" s="265" t="str">
        <f>IF(ISBLANK(U$21),"",U$21+14)</f>
        <v/>
      </c>
      <c r="V144" s="212" t="str">
        <f t="shared" si="653"/>
        <v/>
      </c>
      <c r="W144" s="264" t="str">
        <f>IF(U$21=0,"",U144-$I144)</f>
        <v/>
      </c>
      <c r="X144" s="200" t="str">
        <f>IF(ISBLANK(X$21),"",X$21+14)</f>
        <v/>
      </c>
      <c r="Y144" s="201" t="str">
        <f t="shared" si="654"/>
        <v/>
      </c>
      <c r="Z144" s="264" t="str">
        <f>IF(X$21=0,"",X144-$I144)</f>
        <v/>
      </c>
      <c r="AA144" s="265" t="str">
        <f>IF(ISBLANK(AA$21),"",AA$21+14)</f>
        <v/>
      </c>
      <c r="AB144" s="214" t="str">
        <f t="shared" si="655"/>
        <v/>
      </c>
      <c r="AC144" s="264" t="str">
        <f>IF(AA$21=0,"",AA144-$I144)</f>
        <v/>
      </c>
      <c r="AD144" s="200" t="str">
        <f>IF(ISBLANK(AD$21),"",AD$21+14)</f>
        <v/>
      </c>
      <c r="AE144" s="219" t="str">
        <f t="shared" si="656"/>
        <v/>
      </c>
      <c r="AF144" s="264" t="str">
        <f>IF(AD$21=0,"",AD144-$I144)</f>
        <v/>
      </c>
      <c r="AG144" s="266" t="s">
        <v>165</v>
      </c>
      <c r="AH144" s="267"/>
    </row>
    <row r="145" spans="1:34" ht="14.25" customHeight="1">
      <c r="A145" s="258" t="s">
        <v>191</v>
      </c>
      <c r="B145" s="216" t="s">
        <v>314</v>
      </c>
      <c r="C145" s="217">
        <f>IF(H145="CANCEL","",I145-2)</f>
        <v>44496</v>
      </c>
      <c r="D145" s="201">
        <f t="shared" ref="D145" si="663">C145</f>
        <v>44496</v>
      </c>
      <c r="E145" s="227">
        <f t="shared" si="649"/>
        <v>44495</v>
      </c>
      <c r="F145" s="201">
        <f t="shared" ref="F145" si="664">E145</f>
        <v>44495</v>
      </c>
      <c r="G145" s="200">
        <f t="shared" ref="G145" si="665">IF(K145="CANCEL","",I145-2)</f>
        <v>44496</v>
      </c>
      <c r="H145" s="201">
        <f t="shared" ref="H145" si="666">G145</f>
        <v>44496</v>
      </c>
      <c r="I145" s="200">
        <f t="shared" si="585"/>
        <v>44498</v>
      </c>
      <c r="J145" s="227">
        <f t="shared" si="633"/>
        <v>44498</v>
      </c>
      <c r="K145" s="201">
        <f t="shared" ref="K145" si="667">I145</f>
        <v>44498</v>
      </c>
      <c r="L145" s="200">
        <f>IF(ISBLANK(L$22),"",L$22+14)</f>
        <v>44501</v>
      </c>
      <c r="M145" s="201">
        <f t="shared" si="636"/>
        <v>44501</v>
      </c>
      <c r="N145" s="264">
        <f>IF(L$22=0,"",L145-$I145)</f>
        <v>3</v>
      </c>
      <c r="O145" s="200">
        <f>IF(ISBLANK(O$22),"",O$22+14)</f>
        <v>44501</v>
      </c>
      <c r="P145" s="212">
        <f t="shared" si="651"/>
        <v>44501</v>
      </c>
      <c r="Q145" s="264">
        <f>IF(O$22=0,"",O145-$I145)</f>
        <v>3</v>
      </c>
      <c r="R145" s="200" t="str">
        <f>IF(ISBLANK(R$22),"",R$22+14)</f>
        <v/>
      </c>
      <c r="S145" s="201" t="str">
        <f t="shared" si="652"/>
        <v/>
      </c>
      <c r="T145" s="264" t="str">
        <f>IF(R$22=0,"",R145-$I145)</f>
        <v/>
      </c>
      <c r="U145" s="265" t="str">
        <f>IF(ISBLANK(U$22),"",U$22+14)</f>
        <v/>
      </c>
      <c r="V145" s="212" t="str">
        <f t="shared" si="653"/>
        <v/>
      </c>
      <c r="W145" s="264" t="str">
        <f>IF(U$22=0,"",U145-$I145)</f>
        <v/>
      </c>
      <c r="X145" s="200" t="str">
        <f>IF(ISBLANK(X$22),"",X$22+14)</f>
        <v/>
      </c>
      <c r="Y145" s="201" t="str">
        <f t="shared" si="654"/>
        <v/>
      </c>
      <c r="Z145" s="264" t="str">
        <f>IF(X$22=0,"",X145-$I145)</f>
        <v/>
      </c>
      <c r="AA145" s="265" t="str">
        <f>IF(ISBLANK(AA$22),"",AA$22+14)</f>
        <v/>
      </c>
      <c r="AB145" s="214" t="str">
        <f t="shared" si="655"/>
        <v/>
      </c>
      <c r="AC145" s="264" t="str">
        <f>IF(AA$22=0,"",AA145-$I145)</f>
        <v/>
      </c>
      <c r="AD145" s="200" t="str">
        <f>IF(ISBLANK(AD$22),"",AD$22+14)</f>
        <v/>
      </c>
      <c r="AE145" s="219" t="str">
        <f t="shared" si="656"/>
        <v/>
      </c>
      <c r="AF145" s="264" t="str">
        <f>IF(AD$22=0,"",AD145-$I145)</f>
        <v/>
      </c>
      <c r="AG145" s="266" t="s">
        <v>166</v>
      </c>
      <c r="AH145" s="267" t="s">
        <v>185</v>
      </c>
    </row>
    <row r="146" spans="1:34" s="309" customFormat="1" ht="14.25" customHeight="1">
      <c r="A146" s="258" t="s">
        <v>205</v>
      </c>
      <c r="B146" s="259" t="s">
        <v>280</v>
      </c>
      <c r="C146" s="311" t="s">
        <v>173</v>
      </c>
      <c r="D146" s="201" t="str">
        <f t="shared" si="624"/>
        <v>---</v>
      </c>
      <c r="E146" s="227">
        <f t="shared" si="649"/>
        <v>44495</v>
      </c>
      <c r="F146" s="201">
        <f t="shared" si="625"/>
        <v>44495</v>
      </c>
      <c r="G146" s="200">
        <f t="shared" si="650"/>
        <v>44496</v>
      </c>
      <c r="H146" s="201">
        <f t="shared" si="627"/>
        <v>44496</v>
      </c>
      <c r="I146" s="200">
        <f t="shared" si="585"/>
        <v>44498</v>
      </c>
      <c r="J146" s="227">
        <f t="shared" si="633"/>
        <v>44498</v>
      </c>
      <c r="K146" s="201">
        <f>I146</f>
        <v>44498</v>
      </c>
      <c r="L146" s="202">
        <f>IF(ISBLANK(L$23),"",L$23+14)</f>
        <v>44501</v>
      </c>
      <c r="M146" s="201">
        <f t="shared" si="636"/>
        <v>44501</v>
      </c>
      <c r="N146" s="264">
        <f>IF(L$22=0,"",L146-$I146)</f>
        <v>3</v>
      </c>
      <c r="O146" s="202">
        <f>IF(ISBLANK(O$23),"",O$23+14)</f>
        <v>44501</v>
      </c>
      <c r="P146" s="212">
        <f t="shared" si="651"/>
        <v>44501</v>
      </c>
      <c r="Q146" s="213">
        <f>IF(O$22=0,"",O146-$I146)</f>
        <v>3</v>
      </c>
      <c r="R146" s="202" t="str">
        <f>IF(ISBLANK(R$23),"",R$23+14)</f>
        <v/>
      </c>
      <c r="S146" s="207" t="str">
        <f t="shared" si="652"/>
        <v/>
      </c>
      <c r="T146" s="213" t="str">
        <f>IF(R452=0,"",R146-$I146)</f>
        <v/>
      </c>
      <c r="U146" s="204" t="str">
        <f>IF(ISBLANK(U$23),"",U$23+14)</f>
        <v/>
      </c>
      <c r="V146" s="212" t="str">
        <f t="shared" si="653"/>
        <v/>
      </c>
      <c r="W146" s="213" t="str">
        <f>IF(U452=0,"",U146-$I146)</f>
        <v/>
      </c>
      <c r="X146" s="202" t="str">
        <f>IF(ISBLANK(X$23),"",X$23+14)</f>
        <v/>
      </c>
      <c r="Y146" s="201" t="str">
        <f t="shared" si="654"/>
        <v/>
      </c>
      <c r="Z146" s="213" t="str">
        <f>IF(X452=0,"",X146-$I146)</f>
        <v/>
      </c>
      <c r="AA146" s="204" t="str">
        <f>IF(ISBLANK(AA$23),"",AA$23+14)</f>
        <v/>
      </c>
      <c r="AB146" s="214" t="str">
        <f t="shared" si="655"/>
        <v/>
      </c>
      <c r="AC146" s="213" t="str">
        <f>IF(AA452=0,"",AA146-$I146)</f>
        <v/>
      </c>
      <c r="AD146" s="202" t="str">
        <f>IF(ISBLANK(AD$23),"",AD$23+14)</f>
        <v/>
      </c>
      <c r="AE146" s="219" t="str">
        <f t="shared" si="656"/>
        <v/>
      </c>
      <c r="AF146" s="213" t="str">
        <f>IF(AD452=0,"",AD146-$I146)</f>
        <v/>
      </c>
      <c r="AG146" s="205" t="s">
        <v>167</v>
      </c>
      <c r="AH146" s="210"/>
    </row>
    <row r="147" spans="1:34" ht="14.25" customHeight="1">
      <c r="A147" s="258" t="s">
        <v>203</v>
      </c>
      <c r="B147" s="216" t="s">
        <v>342</v>
      </c>
      <c r="C147" s="311" t="s">
        <v>173</v>
      </c>
      <c r="D147" s="201" t="str">
        <f t="shared" si="624"/>
        <v>---</v>
      </c>
      <c r="E147" s="227">
        <f t="shared" si="649"/>
        <v>44495</v>
      </c>
      <c r="F147" s="201">
        <f t="shared" si="625"/>
        <v>44495</v>
      </c>
      <c r="G147" s="200">
        <f t="shared" si="650"/>
        <v>44496</v>
      </c>
      <c r="H147" s="201">
        <f t="shared" si="627"/>
        <v>44496</v>
      </c>
      <c r="I147" s="200">
        <f t="shared" si="585"/>
        <v>44498</v>
      </c>
      <c r="J147" s="227">
        <f t="shared" si="633"/>
        <v>44498</v>
      </c>
      <c r="K147" s="201">
        <f>I147</f>
        <v>44498</v>
      </c>
      <c r="L147" s="200">
        <f>IF(ISBLANK(L$24),"",L$24+14)</f>
        <v>44501</v>
      </c>
      <c r="M147" s="201">
        <f t="shared" si="636"/>
        <v>44501</v>
      </c>
      <c r="N147" s="264">
        <f>IF(L$24=0,"",L147-$I147)</f>
        <v>3</v>
      </c>
      <c r="O147" s="200">
        <f>IF(ISBLANK(O$24),"",O$24+14)</f>
        <v>44501</v>
      </c>
      <c r="P147" s="212">
        <f t="shared" si="651"/>
        <v>44501</v>
      </c>
      <c r="Q147" s="264">
        <f>IF(O$24=0,"",O147-$I147)</f>
        <v>3</v>
      </c>
      <c r="R147" s="200" t="str">
        <f>IF(ISBLANK(R$24),"",R$24+14)</f>
        <v/>
      </c>
      <c r="S147" s="201" t="str">
        <f t="shared" si="652"/>
        <v/>
      </c>
      <c r="T147" s="264" t="str">
        <f>IF(R$24=0,"",R147-$I147)</f>
        <v/>
      </c>
      <c r="U147" s="265" t="str">
        <f>IF(ISBLANK(U$24),"",U$24+14)</f>
        <v/>
      </c>
      <c r="V147" s="212" t="str">
        <f t="shared" si="653"/>
        <v/>
      </c>
      <c r="W147" s="264" t="str">
        <f>IF(U$24=0,"",U147-$I147)</f>
        <v/>
      </c>
      <c r="X147" s="200" t="str">
        <f>IF(ISBLANK(X$24),"",X$24+14)</f>
        <v/>
      </c>
      <c r="Y147" s="201" t="str">
        <f t="shared" si="654"/>
        <v/>
      </c>
      <c r="Z147" s="264" t="str">
        <f>IF(X$24=0,"",X147-$I147)</f>
        <v/>
      </c>
      <c r="AA147" s="265" t="str">
        <f>IF(ISBLANK(AA$24),"",AA$24+14)</f>
        <v/>
      </c>
      <c r="AB147" s="214" t="str">
        <f t="shared" si="655"/>
        <v/>
      </c>
      <c r="AC147" s="264" t="str">
        <f>IF(AA$24=0,"",AA147-$I147)</f>
        <v/>
      </c>
      <c r="AD147" s="200" t="str">
        <f>IF(ISBLANK(AD$24),"",AD$24+14)</f>
        <v/>
      </c>
      <c r="AE147" s="219" t="str">
        <f t="shared" si="656"/>
        <v/>
      </c>
      <c r="AF147" s="264" t="str">
        <f>IF(AD$24=0,"",AD147-$I147)</f>
        <v/>
      </c>
      <c r="AG147" s="266" t="s">
        <v>168</v>
      </c>
      <c r="AH147" s="267"/>
    </row>
    <row r="148" spans="1:34" s="309" customFormat="1" ht="14.25" customHeight="1">
      <c r="A148" s="349" t="s">
        <v>196</v>
      </c>
      <c r="B148" s="350" t="s">
        <v>280</v>
      </c>
      <c r="C148" s="311" t="s">
        <v>173</v>
      </c>
      <c r="D148" s="201" t="str">
        <f>C148</f>
        <v>---</v>
      </c>
      <c r="E148" s="227">
        <f t="shared" si="649"/>
        <v>44495</v>
      </c>
      <c r="F148" s="201">
        <f>E148</f>
        <v>44495</v>
      </c>
      <c r="G148" s="200">
        <f>IF(K148="CANCEL","",I148-2)</f>
        <v>44496</v>
      </c>
      <c r="H148" s="201">
        <f>G148</f>
        <v>44496</v>
      </c>
      <c r="I148" s="200">
        <f t="shared" si="585"/>
        <v>44498</v>
      </c>
      <c r="J148" s="227">
        <f t="shared" si="633"/>
        <v>44498</v>
      </c>
      <c r="K148" s="201">
        <f t="shared" ref="K148" si="668">I148</f>
        <v>44498</v>
      </c>
      <c r="L148" s="202" t="str">
        <f>IF(ISBLANK(L$25),"",L$25+14)</f>
        <v/>
      </c>
      <c r="M148" s="201" t="str">
        <f t="shared" si="636"/>
        <v/>
      </c>
      <c r="N148" s="213" t="str">
        <f>IF(L$25=0,"",L148-$I148)</f>
        <v/>
      </c>
      <c r="O148" s="202" t="str">
        <f>IF(ISBLANK(O$25),"",O$25+14)</f>
        <v/>
      </c>
      <c r="P148" s="212" t="str">
        <f t="shared" si="651"/>
        <v/>
      </c>
      <c r="Q148" s="213" t="str">
        <f>IF(O$25=0,"",O148-$I148)</f>
        <v/>
      </c>
      <c r="R148" s="202">
        <f>IF(ISBLANK(R$25),"",R$25+14)</f>
        <v>44500</v>
      </c>
      <c r="S148" s="207">
        <f t="shared" si="652"/>
        <v>44500</v>
      </c>
      <c r="T148" s="213">
        <f>IF(R$25=0,"",R148-$I148)</f>
        <v>2</v>
      </c>
      <c r="U148" s="204" t="str">
        <f>IF(ISBLANK(U$25),"",U$25+14)</f>
        <v/>
      </c>
      <c r="V148" s="212" t="str">
        <f t="shared" si="653"/>
        <v/>
      </c>
      <c r="W148" s="213" t="str">
        <f>IF(U$25=0,"",U148-$I148)</f>
        <v/>
      </c>
      <c r="X148" s="202" t="str">
        <f>IF(ISBLANK(X$25),"",X$25+14)</f>
        <v/>
      </c>
      <c r="Y148" s="201" t="str">
        <f t="shared" si="654"/>
        <v/>
      </c>
      <c r="Z148" s="213" t="str">
        <f>IF(X$25=0,"",X148-$I148)</f>
        <v/>
      </c>
      <c r="AA148" s="204" t="str">
        <f>IF(ISBLANK(AA$25),"",AA$25+14)</f>
        <v/>
      </c>
      <c r="AB148" s="214" t="str">
        <f t="shared" si="655"/>
        <v/>
      </c>
      <c r="AC148" s="213" t="str">
        <f>IF(AA$25=0,"",AA148-$I148)</f>
        <v/>
      </c>
      <c r="AD148" s="202" t="str">
        <f>IF(ISBLANK(AD$25),"",AD$25+14)</f>
        <v/>
      </c>
      <c r="AE148" s="219" t="str">
        <f t="shared" si="656"/>
        <v/>
      </c>
      <c r="AF148" s="213" t="str">
        <f>IF(AD$25=0,"",AD148-$I148)</f>
        <v/>
      </c>
      <c r="AG148" s="205" t="s">
        <v>165</v>
      </c>
      <c r="AH148" s="210"/>
    </row>
    <row r="149" spans="1:34" ht="14.25" customHeight="1">
      <c r="A149" s="258" t="s">
        <v>190</v>
      </c>
      <c r="B149" s="216" t="s">
        <v>314</v>
      </c>
      <c r="C149" s="217">
        <f>IF(H149="CANCEL","",I149-2)</f>
        <v>44496</v>
      </c>
      <c r="D149" s="201">
        <f t="shared" ref="D149" si="669">C149</f>
        <v>44496</v>
      </c>
      <c r="E149" s="227">
        <f t="shared" si="649"/>
        <v>44495</v>
      </c>
      <c r="F149" s="201">
        <f t="shared" ref="F149" si="670">E149</f>
        <v>44495</v>
      </c>
      <c r="G149" s="200">
        <f t="shared" ref="G149" si="671">IF(K149="CANCEL","",I149-2)</f>
        <v>44496</v>
      </c>
      <c r="H149" s="201">
        <f t="shared" ref="H149" si="672">G149</f>
        <v>44496</v>
      </c>
      <c r="I149" s="200">
        <f t="shared" si="585"/>
        <v>44498</v>
      </c>
      <c r="J149" s="227">
        <f t="shared" si="633"/>
        <v>44498</v>
      </c>
      <c r="K149" s="201">
        <f>I149</f>
        <v>44498</v>
      </c>
      <c r="L149" s="200" t="str">
        <f>IF(ISBLANK(L$26),"",L$26+14)</f>
        <v/>
      </c>
      <c r="M149" s="201" t="str">
        <f t="shared" si="636"/>
        <v/>
      </c>
      <c r="N149" s="264" t="str">
        <f>IF(L$26=0,"",L149-$I149)</f>
        <v/>
      </c>
      <c r="O149" s="200" t="str">
        <f>IF(ISBLANK(O$26),"",O$26+14)</f>
        <v/>
      </c>
      <c r="P149" s="212" t="str">
        <f t="shared" si="651"/>
        <v/>
      </c>
      <c r="Q149" s="264" t="str">
        <f>IF(O$26=0,"",O149-$I149)</f>
        <v/>
      </c>
      <c r="R149" s="200">
        <f>IF(ISBLANK(R$26),"",R$26+14)</f>
        <v>44501</v>
      </c>
      <c r="S149" s="201">
        <f t="shared" si="652"/>
        <v>44501</v>
      </c>
      <c r="T149" s="264">
        <f>IF(R$26=0,"",R149-$I149)</f>
        <v>3</v>
      </c>
      <c r="U149" s="265" t="str">
        <f>IF(ISBLANK(U$26),"",U$26+14)</f>
        <v/>
      </c>
      <c r="V149" s="212" t="str">
        <f t="shared" si="653"/>
        <v/>
      </c>
      <c r="W149" s="264" t="str">
        <f>IF(U$26=0,"",U149-$I149)</f>
        <v/>
      </c>
      <c r="X149" s="200" t="str">
        <f>IF(ISBLANK(X$26),"",X$26+14)</f>
        <v/>
      </c>
      <c r="Y149" s="201" t="str">
        <f t="shared" si="654"/>
        <v/>
      </c>
      <c r="Z149" s="264" t="str">
        <f>IF(X$26=0,"",X149-$I149)</f>
        <v/>
      </c>
      <c r="AA149" s="265" t="str">
        <f>IF(ISBLANK(AA$26),"",AA$26+14)</f>
        <v/>
      </c>
      <c r="AB149" s="214" t="str">
        <f t="shared" si="655"/>
        <v/>
      </c>
      <c r="AC149" s="264" t="str">
        <f>IF(AA$26=0,"",AA149-$I149)</f>
        <v/>
      </c>
      <c r="AD149" s="200" t="str">
        <f>IF(ISBLANK(AD$26),"",AD$26+14)</f>
        <v/>
      </c>
      <c r="AE149" s="219" t="str">
        <f t="shared" si="656"/>
        <v/>
      </c>
      <c r="AF149" s="264" t="str">
        <f>IF(AD$26=0,"",AD149-$I149)</f>
        <v/>
      </c>
      <c r="AG149" s="266" t="s">
        <v>169</v>
      </c>
      <c r="AH149" s="267" t="s">
        <v>186</v>
      </c>
    </row>
    <row r="150" spans="1:34" ht="14.25" customHeight="1">
      <c r="A150" s="224" t="s">
        <v>217</v>
      </c>
      <c r="B150" s="259" t="s">
        <v>280</v>
      </c>
      <c r="C150" s="311" t="s">
        <v>173</v>
      </c>
      <c r="D150" s="201" t="str">
        <f t="shared" ref="D150:D151" si="673">C150</f>
        <v>---</v>
      </c>
      <c r="E150" s="227">
        <f t="shared" si="649"/>
        <v>44495</v>
      </c>
      <c r="F150" s="201">
        <f t="shared" ref="F150:F151" si="674">E150</f>
        <v>44495</v>
      </c>
      <c r="G150" s="200">
        <f t="shared" ref="G150:G151" si="675">IF(K150="CANCEL","",I150-2)</f>
        <v>44496</v>
      </c>
      <c r="H150" s="201">
        <f t="shared" ref="H150:H151" si="676">G150</f>
        <v>44496</v>
      </c>
      <c r="I150" s="200">
        <f t="shared" ref="I150:I199" si="677">J150</f>
        <v>44498</v>
      </c>
      <c r="J150" s="227">
        <f t="shared" si="633"/>
        <v>44498</v>
      </c>
      <c r="K150" s="201">
        <f t="shared" ref="K150:K151" si="678">I150</f>
        <v>44498</v>
      </c>
      <c r="L150" s="200" t="str">
        <f>IF(ISBLANK(L$27),"",L$27+14)</f>
        <v/>
      </c>
      <c r="M150" s="201" t="str">
        <f t="shared" si="636"/>
        <v/>
      </c>
      <c r="N150" s="264" t="str">
        <f>IF(L$27=0,"",L150-$I150)</f>
        <v/>
      </c>
      <c r="O150" s="200" t="str">
        <f>IF(ISBLANK(O$27),"",O$27+14)</f>
        <v/>
      </c>
      <c r="P150" s="212" t="str">
        <f t="shared" si="651"/>
        <v/>
      </c>
      <c r="Q150" s="264" t="str">
        <f>IF(O$27=0,"",O150-$I150)</f>
        <v/>
      </c>
      <c r="R150" s="200" t="str">
        <f>IF(ISBLANK(R$27),"",R$27+14)</f>
        <v/>
      </c>
      <c r="S150" s="201" t="str">
        <f t="shared" si="652"/>
        <v/>
      </c>
      <c r="T150" s="264" t="str">
        <f>IF(R$27=0,"",R150-$I150)</f>
        <v/>
      </c>
      <c r="U150" s="265">
        <f>IF(ISBLANK(U$27),"",U$27+14)</f>
        <v>44501</v>
      </c>
      <c r="V150" s="212">
        <f t="shared" si="653"/>
        <v>44501</v>
      </c>
      <c r="W150" s="264">
        <f>IF(U$27=0,"",U150-$I150)</f>
        <v>3</v>
      </c>
      <c r="X150" s="265">
        <f>IF(ISBLANK(X$27),"",X$27+14)</f>
        <v>44502</v>
      </c>
      <c r="Y150" s="212">
        <f t="shared" si="654"/>
        <v>44502</v>
      </c>
      <c r="Z150" s="264">
        <f>IF(X$27=0,"",X150-$I150)</f>
        <v>4</v>
      </c>
      <c r="AA150" s="265" t="str">
        <f>IF(ISBLANK(AA$27),"",AA$27+14)</f>
        <v/>
      </c>
      <c r="AB150" s="214" t="str">
        <f t="shared" si="655"/>
        <v/>
      </c>
      <c r="AC150" s="264" t="str">
        <f>IF(AA$27=0,"",AA150-$I150)</f>
        <v/>
      </c>
      <c r="AD150" s="200" t="str">
        <f>IF(ISBLANK(AD$27),"",AD$27+14)</f>
        <v/>
      </c>
      <c r="AE150" s="219" t="str">
        <f t="shared" si="656"/>
        <v/>
      </c>
      <c r="AF150" s="264" t="str">
        <f>IF(AD$27=0,"",AD150-$I150)</f>
        <v/>
      </c>
      <c r="AG150" s="266" t="s">
        <v>104</v>
      </c>
      <c r="AH150" s="225"/>
    </row>
    <row r="151" spans="1:34" ht="14.25" customHeight="1">
      <c r="A151" s="351" t="s">
        <v>290</v>
      </c>
      <c r="B151" s="352" t="s">
        <v>220</v>
      </c>
      <c r="C151" s="311" t="s">
        <v>173</v>
      </c>
      <c r="D151" s="201" t="str">
        <f t="shared" si="673"/>
        <v>---</v>
      </c>
      <c r="E151" s="227">
        <f t="shared" si="649"/>
        <v>44495</v>
      </c>
      <c r="F151" s="201">
        <f t="shared" si="674"/>
        <v>44495</v>
      </c>
      <c r="G151" s="200">
        <f t="shared" si="675"/>
        <v>44496</v>
      </c>
      <c r="H151" s="201">
        <f t="shared" si="676"/>
        <v>44496</v>
      </c>
      <c r="I151" s="200">
        <f t="shared" si="677"/>
        <v>44498</v>
      </c>
      <c r="J151" s="227">
        <f t="shared" si="633"/>
        <v>44498</v>
      </c>
      <c r="K151" s="201">
        <f t="shared" si="678"/>
        <v>44498</v>
      </c>
      <c r="L151" s="200" t="str">
        <f>IF(ISBLANK(L$28),"",L$28+14)</f>
        <v/>
      </c>
      <c r="M151" s="201" t="str">
        <f t="shared" si="636"/>
        <v/>
      </c>
      <c r="N151" s="264" t="str">
        <f>IF(L$28=0,"",L151-$I151)</f>
        <v/>
      </c>
      <c r="O151" s="200" t="str">
        <f>IF(ISBLANK(O$28),"",O$28+14)</f>
        <v/>
      </c>
      <c r="P151" s="212" t="str">
        <f t="shared" si="651"/>
        <v/>
      </c>
      <c r="Q151" s="264" t="str">
        <f>IF(O$28=0,"",O151-$I151)</f>
        <v/>
      </c>
      <c r="R151" s="200" t="str">
        <f>IF(ISBLANK(R$28),"",R$28+14)</f>
        <v/>
      </c>
      <c r="S151" s="201" t="str">
        <f t="shared" si="652"/>
        <v/>
      </c>
      <c r="T151" s="264" t="str">
        <f>IF(R$28=0,"",R151-$I151)</f>
        <v/>
      </c>
      <c r="U151" s="265">
        <f>IF(ISBLANK(U$28),"",U$28+14)</f>
        <v>44501</v>
      </c>
      <c r="V151" s="212">
        <f t="shared" si="653"/>
        <v>44501</v>
      </c>
      <c r="W151" s="264">
        <f>IF(U$28=0,"",U151-$I151)</f>
        <v>3</v>
      </c>
      <c r="X151" s="265">
        <f>IF(ISBLANK(X$28),"",X$28+14)</f>
        <v>44501</v>
      </c>
      <c r="Y151" s="212">
        <f t="shared" si="654"/>
        <v>44501</v>
      </c>
      <c r="Z151" s="264">
        <f>IF(X$28=0,"",X151-$I151)</f>
        <v>3</v>
      </c>
      <c r="AA151" s="265" t="str">
        <f>IF(ISBLANK(AA$28),"",AA$28+14)</f>
        <v/>
      </c>
      <c r="AB151" s="214" t="str">
        <f t="shared" si="655"/>
        <v/>
      </c>
      <c r="AC151" s="264" t="str">
        <f>IF(AA$28=0,"",AA151-$I151)</f>
        <v/>
      </c>
      <c r="AD151" s="200" t="str">
        <f>IF(ISBLANK(AD$28),"",AD$28+14)</f>
        <v/>
      </c>
      <c r="AE151" s="219" t="str">
        <f t="shared" si="656"/>
        <v/>
      </c>
      <c r="AF151" s="264" t="str">
        <f>IF(AD$28=0,"",AD151-$I151)</f>
        <v/>
      </c>
      <c r="AG151" s="266" t="s">
        <v>167</v>
      </c>
      <c r="AH151" s="225"/>
    </row>
    <row r="152" spans="1:34" ht="14.25" customHeight="1">
      <c r="A152" s="258" t="s">
        <v>204</v>
      </c>
      <c r="B152" s="216" t="s">
        <v>314</v>
      </c>
      <c r="C152" s="217">
        <f>IF(H152="CANCEL","",I152-2)</f>
        <v>44496</v>
      </c>
      <c r="D152" s="201">
        <f>C152</f>
        <v>44496</v>
      </c>
      <c r="E152" s="227">
        <f t="shared" si="649"/>
        <v>44495</v>
      </c>
      <c r="F152" s="201">
        <f>E152</f>
        <v>44495</v>
      </c>
      <c r="G152" s="200">
        <f>IF(K152="CANCEL","",I152-2)</f>
        <v>44496</v>
      </c>
      <c r="H152" s="201">
        <f>G152</f>
        <v>44496</v>
      </c>
      <c r="I152" s="200">
        <f t="shared" si="677"/>
        <v>44498</v>
      </c>
      <c r="J152" s="227">
        <f t="shared" si="633"/>
        <v>44498</v>
      </c>
      <c r="K152" s="201">
        <f>I152</f>
        <v>44498</v>
      </c>
      <c r="L152" s="200" t="str">
        <f>IF(ISBLANK(L$29),"",L$29+14)</f>
        <v/>
      </c>
      <c r="M152" s="201" t="str">
        <f t="shared" si="636"/>
        <v/>
      </c>
      <c r="N152" s="264" t="str">
        <f>IF(L$29=0,"",L152-$I152)</f>
        <v/>
      </c>
      <c r="O152" s="200" t="str">
        <f>IF(ISBLANK(O$29),"",O$29+14)</f>
        <v/>
      </c>
      <c r="P152" s="212" t="str">
        <f t="shared" si="651"/>
        <v/>
      </c>
      <c r="Q152" s="264" t="str">
        <f>IF(O$29=0,"",O152-$I152)</f>
        <v/>
      </c>
      <c r="R152" s="200" t="str">
        <f>IF(ISBLANK(R$29),"",R$29+14)</f>
        <v/>
      </c>
      <c r="S152" s="201" t="str">
        <f t="shared" si="652"/>
        <v/>
      </c>
      <c r="T152" s="264" t="str">
        <f>IF(R$29=0,"",R152-$I152)</f>
        <v/>
      </c>
      <c r="U152" s="265">
        <f>IF(ISBLANK(U$29),"",U$29+14)</f>
        <v>44501</v>
      </c>
      <c r="V152" s="212">
        <f t="shared" si="653"/>
        <v>44501</v>
      </c>
      <c r="W152" s="264">
        <f>IF(U$29=0,"",U152-$I152)</f>
        <v>3</v>
      </c>
      <c r="X152" s="265">
        <f>IF(ISBLANK(X$29),"",X$29+14)</f>
        <v>44502</v>
      </c>
      <c r="Y152" s="212">
        <f t="shared" si="654"/>
        <v>44502</v>
      </c>
      <c r="Z152" s="264">
        <f>IF(X$29=0,"",X152-$I152)</f>
        <v>4</v>
      </c>
      <c r="AA152" s="265" t="str">
        <f>IF(ISBLANK(AA$29),"",AA$29+14)</f>
        <v/>
      </c>
      <c r="AB152" s="214" t="str">
        <f t="shared" si="655"/>
        <v/>
      </c>
      <c r="AC152" s="264" t="str">
        <f>IF(AA$29=0,"",AA152-$I152)</f>
        <v/>
      </c>
      <c r="AD152" s="200" t="str">
        <f>IF(ISBLANK(AD$29),"",AD$29+14)</f>
        <v/>
      </c>
      <c r="AE152" s="219" t="str">
        <f t="shared" si="656"/>
        <v/>
      </c>
      <c r="AF152" s="264" t="str">
        <f>IF(AD$29=0,"",AD152-$I152)</f>
        <v/>
      </c>
      <c r="AG152" s="266" t="s">
        <v>108</v>
      </c>
      <c r="AH152" s="267" t="s">
        <v>187</v>
      </c>
    </row>
    <row r="153" spans="1:34" ht="14.25" customHeight="1">
      <c r="A153" s="258" t="s">
        <v>184</v>
      </c>
      <c r="B153" s="216" t="s">
        <v>344</v>
      </c>
      <c r="C153" s="311" t="s">
        <v>173</v>
      </c>
      <c r="D153" s="201" t="str">
        <f t="shared" ref="D153:D157" si="679">C153</f>
        <v>---</v>
      </c>
      <c r="E153" s="227">
        <f t="shared" si="649"/>
        <v>44496</v>
      </c>
      <c r="F153" s="201">
        <f t="shared" ref="F153:F157" si="680">E153</f>
        <v>44496</v>
      </c>
      <c r="G153" s="200">
        <f t="shared" ref="G153:G154" si="681">IF(K153="CANCEL","",I153-2)</f>
        <v>44497</v>
      </c>
      <c r="H153" s="201">
        <f t="shared" ref="H153:H157" si="682">G153</f>
        <v>44497</v>
      </c>
      <c r="I153" s="200">
        <f t="shared" si="677"/>
        <v>44499</v>
      </c>
      <c r="J153" s="227">
        <f t="shared" si="633"/>
        <v>44499</v>
      </c>
      <c r="K153" s="201">
        <f t="shared" ref="K153:K162" si="683">I153</f>
        <v>44499</v>
      </c>
      <c r="L153" s="200">
        <f>IF(ISBLANK(L$30),"",L$30+14)</f>
        <v>44502</v>
      </c>
      <c r="M153" s="201">
        <f t="shared" si="636"/>
        <v>44502</v>
      </c>
      <c r="N153" s="264">
        <f>IF(L$30=0,"",L153-$I153)</f>
        <v>3</v>
      </c>
      <c r="O153" s="200">
        <f>IF(ISBLANK(O$30),"",O$30+14)</f>
        <v>44502</v>
      </c>
      <c r="P153" s="212">
        <f t="shared" si="651"/>
        <v>44502</v>
      </c>
      <c r="Q153" s="264">
        <f>IF(O$30=0,"",O153-$I153)</f>
        <v>3</v>
      </c>
      <c r="R153" s="200" t="str">
        <f>IF(ISBLANK(R$30),"",R$30+14)</f>
        <v/>
      </c>
      <c r="S153" s="201" t="str">
        <f t="shared" si="652"/>
        <v/>
      </c>
      <c r="T153" s="264" t="str">
        <f>IF(R$30=0,"",R153-$I153)</f>
        <v/>
      </c>
      <c r="U153" s="265" t="str">
        <f>IF(ISBLANK(U$30),"",U$30+14)</f>
        <v/>
      </c>
      <c r="V153" s="212" t="str">
        <f t="shared" si="653"/>
        <v/>
      </c>
      <c r="W153" s="264" t="str">
        <f>IF(U$30=0,"",U153-$I153)</f>
        <v/>
      </c>
      <c r="X153" s="200" t="str">
        <f>IF(ISBLANK(X$30),"",X$30+14)</f>
        <v/>
      </c>
      <c r="Y153" s="201" t="str">
        <f t="shared" si="654"/>
        <v/>
      </c>
      <c r="Z153" s="264" t="str">
        <f>IF(X$30=0,"",X153-$I153)</f>
        <v/>
      </c>
      <c r="AA153" s="265" t="str">
        <f>IF(ISBLANK(AA$30),"",AA$30+14)</f>
        <v/>
      </c>
      <c r="AB153" s="214" t="str">
        <f t="shared" si="655"/>
        <v/>
      </c>
      <c r="AC153" s="264" t="str">
        <f>IF(AA$30=0,"",AA153-$I153)</f>
        <v/>
      </c>
      <c r="AD153" s="200" t="str">
        <f>IF(ISBLANK(AD$30),"",AD$30+14)</f>
        <v/>
      </c>
      <c r="AE153" s="219" t="str">
        <f t="shared" si="656"/>
        <v/>
      </c>
      <c r="AF153" s="264" t="str">
        <f>IF(AD$30=0,"",AD153-$I153)</f>
        <v/>
      </c>
      <c r="AG153" s="266" t="s">
        <v>168</v>
      </c>
      <c r="AH153" s="267"/>
    </row>
    <row r="154" spans="1:34" ht="14.25" customHeight="1">
      <c r="A154" s="224" t="s">
        <v>301</v>
      </c>
      <c r="B154" s="259" t="s">
        <v>345</v>
      </c>
      <c r="C154" s="311" t="s">
        <v>173</v>
      </c>
      <c r="D154" s="201" t="str">
        <f t="shared" si="679"/>
        <v>---</v>
      </c>
      <c r="E154" s="227">
        <f t="shared" si="649"/>
        <v>44496</v>
      </c>
      <c r="F154" s="201">
        <f t="shared" si="680"/>
        <v>44496</v>
      </c>
      <c r="G154" s="200">
        <f t="shared" si="681"/>
        <v>44497</v>
      </c>
      <c r="H154" s="201">
        <f t="shared" si="682"/>
        <v>44497</v>
      </c>
      <c r="I154" s="200">
        <f t="shared" si="677"/>
        <v>44499</v>
      </c>
      <c r="J154" s="227">
        <f t="shared" si="633"/>
        <v>44499</v>
      </c>
      <c r="K154" s="201">
        <f t="shared" si="683"/>
        <v>44499</v>
      </c>
      <c r="L154" s="200">
        <f>IF(ISBLANK(L$31),"",L$31+14)</f>
        <v>44502</v>
      </c>
      <c r="M154" s="201">
        <f t="shared" si="636"/>
        <v>44502</v>
      </c>
      <c r="N154" s="264">
        <f>IF(L$31=0,"",L154-$I154)</f>
        <v>3</v>
      </c>
      <c r="O154" s="200">
        <f>IF(ISBLANK(O$31),"",O$31+14)</f>
        <v>44503</v>
      </c>
      <c r="P154" s="212">
        <f t="shared" si="651"/>
        <v>44503</v>
      </c>
      <c r="Q154" s="264">
        <f>IF(O$31=0,"",O154-$I154)</f>
        <v>4</v>
      </c>
      <c r="R154" s="200" t="str">
        <f>IF(ISBLANK(R$31),"",R$31+14)</f>
        <v/>
      </c>
      <c r="S154" s="201" t="str">
        <f t="shared" si="652"/>
        <v/>
      </c>
      <c r="T154" s="264" t="str">
        <f>IF(R$31=0,"",R154-$I154)</f>
        <v/>
      </c>
      <c r="U154" s="265" t="str">
        <f>IF(ISBLANK(U$31),"",U$31+14)</f>
        <v/>
      </c>
      <c r="V154" s="212" t="str">
        <f t="shared" si="653"/>
        <v/>
      </c>
      <c r="W154" s="264" t="str">
        <f>IF(U$31=0,"",U154-$I154)</f>
        <v/>
      </c>
      <c r="X154" s="200" t="str">
        <f>IF(ISBLANK(X$31),"",X$31+14)</f>
        <v/>
      </c>
      <c r="Y154" s="201" t="str">
        <f t="shared" si="654"/>
        <v/>
      </c>
      <c r="Z154" s="264" t="str">
        <f>IF(X$31=0,"",X154-$I154)</f>
        <v/>
      </c>
      <c r="AA154" s="265" t="str">
        <f>IF(ISBLANK(AA$31),"",AA$31+14)</f>
        <v/>
      </c>
      <c r="AB154" s="214" t="str">
        <f t="shared" si="655"/>
        <v/>
      </c>
      <c r="AC154" s="264" t="str">
        <f>IF(AA$31=0,"",AA154-$I154)</f>
        <v/>
      </c>
      <c r="AD154" s="200" t="str">
        <f>IF(ISBLANK(AD$31),"",AD$31+14)</f>
        <v/>
      </c>
      <c r="AE154" s="219" t="str">
        <f t="shared" si="656"/>
        <v/>
      </c>
      <c r="AF154" s="264" t="str">
        <f>IF(AD$31=0,"",AD154-$I154)</f>
        <v/>
      </c>
      <c r="AG154" s="266" t="s">
        <v>107</v>
      </c>
      <c r="AH154" s="225"/>
    </row>
    <row r="155" spans="1:34" ht="14.25" customHeight="1">
      <c r="A155" s="224" t="s">
        <v>200</v>
      </c>
      <c r="B155" s="259" t="s">
        <v>280</v>
      </c>
      <c r="C155" s="311" t="s">
        <v>173</v>
      </c>
      <c r="D155" s="201" t="str">
        <f t="shared" si="679"/>
        <v>---</v>
      </c>
      <c r="E155" s="227">
        <f t="shared" si="649"/>
        <v>44496</v>
      </c>
      <c r="F155" s="201">
        <f t="shared" si="680"/>
        <v>44496</v>
      </c>
      <c r="G155" s="200">
        <f>IF(K155="CANCEL","",I155-2)</f>
        <v>44497</v>
      </c>
      <c r="H155" s="201">
        <f t="shared" si="682"/>
        <v>44497</v>
      </c>
      <c r="I155" s="200">
        <f t="shared" si="677"/>
        <v>44499</v>
      </c>
      <c r="J155" s="227">
        <f t="shared" si="633"/>
        <v>44499</v>
      </c>
      <c r="K155" s="201">
        <f t="shared" si="683"/>
        <v>44499</v>
      </c>
      <c r="L155" s="200">
        <f>IF(ISBLANK(L$32),"",L$32+14)</f>
        <v>44502</v>
      </c>
      <c r="M155" s="201">
        <f t="shared" si="636"/>
        <v>44502</v>
      </c>
      <c r="N155" s="264">
        <f>IF(L$32=0,"",L155-$I155)</f>
        <v>3</v>
      </c>
      <c r="O155" s="200">
        <f>IF(ISBLANK(O$32),"",O$32+14)</f>
        <v>44502</v>
      </c>
      <c r="P155" s="212">
        <f t="shared" si="651"/>
        <v>44502</v>
      </c>
      <c r="Q155" s="264">
        <f>IF(O$32=0,"",O155-$I155)</f>
        <v>3</v>
      </c>
      <c r="R155" s="200" t="str">
        <f>IF(ISBLANK(R$32),"",R$32+14)</f>
        <v/>
      </c>
      <c r="S155" s="201" t="str">
        <f t="shared" si="652"/>
        <v/>
      </c>
      <c r="T155" s="264" t="str">
        <f>IF(R$32=0,"",R155-$I155)</f>
        <v/>
      </c>
      <c r="U155" s="265" t="str">
        <f>IF(ISBLANK(U$32),"",U$32+14)</f>
        <v/>
      </c>
      <c r="V155" s="212" t="str">
        <f t="shared" si="653"/>
        <v/>
      </c>
      <c r="W155" s="264" t="str">
        <f>IF(U$32=0,"",U155-$I155)</f>
        <v/>
      </c>
      <c r="X155" s="200" t="str">
        <f>IF(ISBLANK(X$32),"",X$32+14)</f>
        <v/>
      </c>
      <c r="Y155" s="201" t="str">
        <f t="shared" si="654"/>
        <v/>
      </c>
      <c r="Z155" s="264" t="str">
        <f>IF(X$32=0,"",X155-$I155)</f>
        <v/>
      </c>
      <c r="AA155" s="265" t="str">
        <f>IF(ISBLANK(AA$32),"",AA$32+14)</f>
        <v/>
      </c>
      <c r="AB155" s="214" t="str">
        <f t="shared" si="655"/>
        <v/>
      </c>
      <c r="AC155" s="264" t="str">
        <f>IF(AA$32=0,"",AA155-$I155)</f>
        <v/>
      </c>
      <c r="AD155" s="200" t="str">
        <f>IF(ISBLANK(AD$32),"",AD$32+14)</f>
        <v/>
      </c>
      <c r="AE155" s="219" t="str">
        <f t="shared" si="656"/>
        <v/>
      </c>
      <c r="AF155" s="264" t="str">
        <f>IF(AD$32=0,"",AD155-$I155)</f>
        <v/>
      </c>
      <c r="AG155" s="266" t="s">
        <v>152</v>
      </c>
      <c r="AH155" s="225"/>
    </row>
    <row r="156" spans="1:34" ht="14.25" customHeight="1">
      <c r="A156" s="224" t="s">
        <v>189</v>
      </c>
      <c r="B156" s="259" t="s">
        <v>346</v>
      </c>
      <c r="C156" s="217">
        <f>IF(H156="CANCEL","",I156-1)</f>
        <v>44498</v>
      </c>
      <c r="D156" s="201">
        <f t="shared" ref="D156" si="684">C156</f>
        <v>44498</v>
      </c>
      <c r="E156" s="227">
        <f>IF(K156="CANCEL","",G156)</f>
        <v>44498</v>
      </c>
      <c r="F156" s="201">
        <f t="shared" ref="F156" si="685">E156</f>
        <v>44498</v>
      </c>
      <c r="G156" s="200">
        <f>IF(K156="CANCEL","",I156-1)</f>
        <v>44498</v>
      </c>
      <c r="H156" s="201">
        <f t="shared" ref="H156" si="686">G156</f>
        <v>44498</v>
      </c>
      <c r="I156" s="200">
        <f t="shared" si="677"/>
        <v>44499</v>
      </c>
      <c r="J156" s="227">
        <f t="shared" si="633"/>
        <v>44499</v>
      </c>
      <c r="K156" s="201">
        <f t="shared" ref="K156" si="687">I156</f>
        <v>44499</v>
      </c>
      <c r="L156" s="200" t="str">
        <f>IF(ISBLANK(L$33),"",L$33+14)</f>
        <v/>
      </c>
      <c r="M156" s="201" t="str">
        <f t="shared" si="636"/>
        <v/>
      </c>
      <c r="N156" s="264" t="str">
        <f>IF(L$33=0,"",L156-$I156)</f>
        <v/>
      </c>
      <c r="O156" s="200" t="str">
        <f>IF(ISBLANK(O$33),"",O$33+14)</f>
        <v/>
      </c>
      <c r="P156" s="212" t="str">
        <f t="shared" si="651"/>
        <v/>
      </c>
      <c r="Q156" s="264" t="str">
        <f>IF(O$33=0,"",O156-$I156)</f>
        <v/>
      </c>
      <c r="R156" s="200" t="str">
        <f>IF(ISBLANK(R$33),"",R$33+14)</f>
        <v/>
      </c>
      <c r="S156" s="201" t="str">
        <f t="shared" si="652"/>
        <v/>
      </c>
      <c r="T156" s="264" t="str">
        <f>IF(R$33=0,"",R156-$I156)</f>
        <v/>
      </c>
      <c r="U156" s="200">
        <f>IF(ISBLANK(U$33),"",IF(A156="XIN JIAN ZHEN(KOBE)","",U$33+14))</f>
        <v>44501</v>
      </c>
      <c r="V156" s="212">
        <f t="shared" si="653"/>
        <v>44501</v>
      </c>
      <c r="W156" s="264">
        <f>IF(U156="","",U156-$I156)</f>
        <v>2</v>
      </c>
      <c r="X156" s="200" t="str">
        <f>IF(ISBLANK(X$33),"",IF(A156="XIN JIAN ZHEN(OSAKA)","",X$33+14))</f>
        <v/>
      </c>
      <c r="Y156" s="212" t="str">
        <f t="shared" si="654"/>
        <v/>
      </c>
      <c r="Z156" s="264" t="str">
        <f>IF(X156="","",X156-$I156)</f>
        <v/>
      </c>
      <c r="AA156" s="265" t="str">
        <f>IF(ISBLANK(AA$33),"",AA$33+14)</f>
        <v/>
      </c>
      <c r="AB156" s="214" t="str">
        <f t="shared" si="655"/>
        <v/>
      </c>
      <c r="AC156" s="264" t="str">
        <f>IF(AA$33=0,"",AA156-$I156)</f>
        <v/>
      </c>
      <c r="AD156" s="200" t="str">
        <f>IF(ISBLANK(AD$33),"",AD$33+14)</f>
        <v/>
      </c>
      <c r="AE156" s="219" t="str">
        <f t="shared" si="656"/>
        <v/>
      </c>
      <c r="AF156" s="264" t="str">
        <f>IF(AD$33=0,"",AD156-$I156)</f>
        <v/>
      </c>
      <c r="AG156" s="266" t="s">
        <v>153</v>
      </c>
      <c r="AH156" s="267" t="str">
        <f>IF(A156="XIN JIAN ZHEN(OSAKA)","LCL:OSAKA","LCL:KOBE")</f>
        <v>LCL:OSAKA</v>
      </c>
    </row>
    <row r="157" spans="1:34" ht="14.25" customHeight="1">
      <c r="A157" s="224" t="s">
        <v>289</v>
      </c>
      <c r="B157" s="216" t="s">
        <v>320</v>
      </c>
      <c r="C157" s="311" t="s">
        <v>173</v>
      </c>
      <c r="D157" s="201" t="str">
        <f t="shared" si="679"/>
        <v>---</v>
      </c>
      <c r="E157" s="227">
        <f t="shared" ref="E157:E176" si="688">IF(K157="CANCEL","",G157-1)</f>
        <v>44496</v>
      </c>
      <c r="F157" s="201">
        <f t="shared" si="680"/>
        <v>44496</v>
      </c>
      <c r="G157" s="200">
        <f>IF(K157="CANCEL","",I157-2)</f>
        <v>44497</v>
      </c>
      <c r="H157" s="201">
        <f t="shared" si="682"/>
        <v>44497</v>
      </c>
      <c r="I157" s="200">
        <f t="shared" si="677"/>
        <v>44499</v>
      </c>
      <c r="J157" s="227">
        <f t="shared" si="633"/>
        <v>44499</v>
      </c>
      <c r="K157" s="201">
        <f t="shared" si="683"/>
        <v>44499</v>
      </c>
      <c r="L157" s="200" t="str">
        <f>IF(ISBLANK(L$34),"",L$34+14)</f>
        <v/>
      </c>
      <c r="M157" s="201" t="str">
        <f t="shared" si="636"/>
        <v/>
      </c>
      <c r="N157" s="264" t="str">
        <f>IF(L$34=0,"",L157-$I157)</f>
        <v/>
      </c>
      <c r="O157" s="200" t="str">
        <f>IF(ISBLANK(O$34),"",O$34+14)</f>
        <v/>
      </c>
      <c r="P157" s="212" t="str">
        <f t="shared" si="651"/>
        <v/>
      </c>
      <c r="Q157" s="264" t="str">
        <f>IF(O$34=0,"",O157-$I157)</f>
        <v/>
      </c>
      <c r="R157" s="200" t="str">
        <f>IF(ISBLANK(R$34),"",R$34+14)</f>
        <v/>
      </c>
      <c r="S157" s="201" t="str">
        <f t="shared" si="652"/>
        <v/>
      </c>
      <c r="T157" s="264" t="str">
        <f>IF(R$34=0,"",R157-$I157)</f>
        <v/>
      </c>
      <c r="U157" s="200">
        <f>IF(ISBLANK(U$34),"",U$34+14)</f>
        <v>44501</v>
      </c>
      <c r="V157" s="212">
        <f t="shared" si="653"/>
        <v>44501</v>
      </c>
      <c r="W157" s="264">
        <f>IF(U$34=0,"",U157-$I157)</f>
        <v>2</v>
      </c>
      <c r="X157" s="200">
        <f>IF(ISBLANK(X$34),"",X$34+14)</f>
        <v>44502</v>
      </c>
      <c r="Y157" s="212">
        <f t="shared" si="654"/>
        <v>44502</v>
      </c>
      <c r="Z157" s="264">
        <f>IF(X$34=0,"",X157-$I157)</f>
        <v>3</v>
      </c>
      <c r="AA157" s="265" t="str">
        <f>IF(ISBLANK(AA$34),"",AA$34+14)</f>
        <v/>
      </c>
      <c r="AB157" s="214" t="str">
        <f t="shared" si="655"/>
        <v/>
      </c>
      <c r="AC157" s="264" t="str">
        <f>IF(AA$34=0,"",AA157-$I157)</f>
        <v/>
      </c>
      <c r="AD157" s="200" t="str">
        <f>IF(ISBLANK(AD$34),"",AD$34+14)</f>
        <v/>
      </c>
      <c r="AE157" s="219" t="str">
        <f t="shared" si="656"/>
        <v/>
      </c>
      <c r="AF157" s="264" t="str">
        <f>IF(AD$34=0,"",AD157-$I157)</f>
        <v/>
      </c>
      <c r="AG157" s="266" t="s">
        <v>167</v>
      </c>
      <c r="AH157" s="225"/>
    </row>
    <row r="158" spans="1:34" ht="14.25" customHeight="1">
      <c r="A158" s="258" t="s">
        <v>202</v>
      </c>
      <c r="B158" s="259" t="s">
        <v>347</v>
      </c>
      <c r="C158" s="311" t="s">
        <v>173</v>
      </c>
      <c r="D158" s="201" t="str">
        <f>C158</f>
        <v>---</v>
      </c>
      <c r="E158" s="227">
        <f t="shared" si="688"/>
        <v>44496</v>
      </c>
      <c r="F158" s="201">
        <f>E158</f>
        <v>44496</v>
      </c>
      <c r="G158" s="200">
        <f>IF(K158="CANCEL","",I158-2)</f>
        <v>44497</v>
      </c>
      <c r="H158" s="201">
        <f>G158</f>
        <v>44497</v>
      </c>
      <c r="I158" s="200">
        <f t="shared" si="677"/>
        <v>44499</v>
      </c>
      <c r="J158" s="227">
        <f t="shared" si="633"/>
        <v>44499</v>
      </c>
      <c r="K158" s="201">
        <f t="shared" si="683"/>
        <v>44499</v>
      </c>
      <c r="L158" s="200" t="str">
        <f>IF(ISBLANK(L$35),"",L$35+14)</f>
        <v/>
      </c>
      <c r="M158" s="201" t="str">
        <f t="shared" si="636"/>
        <v/>
      </c>
      <c r="N158" s="264" t="str">
        <f>IF(L$35=0,"",L158-$I158)</f>
        <v/>
      </c>
      <c r="O158" s="200" t="str">
        <f>IF(ISBLANK(O$35),"",O$35+14)</f>
        <v/>
      </c>
      <c r="P158" s="212" t="str">
        <f t="shared" si="651"/>
        <v/>
      </c>
      <c r="Q158" s="264" t="str">
        <f>IF(O$35=0,"",O158-$I158)</f>
        <v/>
      </c>
      <c r="R158" s="200" t="str">
        <f>IF(ISBLANK(R$35),"",R$35+14)</f>
        <v/>
      </c>
      <c r="S158" s="201" t="str">
        <f t="shared" si="652"/>
        <v/>
      </c>
      <c r="T158" s="264" t="str">
        <f>IF(R$35=0,"",R158-$I158)</f>
        <v/>
      </c>
      <c r="U158" s="200">
        <f>IF(ISBLANK(U$35),"",U$35+14)</f>
        <v>44501</v>
      </c>
      <c r="V158" s="212">
        <f t="shared" si="653"/>
        <v>44501</v>
      </c>
      <c r="W158" s="264">
        <f>IF(U$35=0,"",U158-$I158)</f>
        <v>2</v>
      </c>
      <c r="X158" s="200">
        <f>IF(ISBLANK(X$35),"",X$35+14)</f>
        <v>44501</v>
      </c>
      <c r="Y158" s="212">
        <f t="shared" si="654"/>
        <v>44501</v>
      </c>
      <c r="Z158" s="264">
        <f>IF(X$35=0,"",X158-$I158)</f>
        <v>2</v>
      </c>
      <c r="AA158" s="265" t="str">
        <f>IF(ISBLANK(AA$35),"",AA$35+14)</f>
        <v/>
      </c>
      <c r="AB158" s="214" t="str">
        <f t="shared" si="655"/>
        <v/>
      </c>
      <c r="AC158" s="264" t="str">
        <f>IF(AA$35=0,"",AA158-$I158)</f>
        <v/>
      </c>
      <c r="AD158" s="200" t="str">
        <f>IF(ISBLANK(AD$35),"",AD$35+14)</f>
        <v/>
      </c>
      <c r="AE158" s="219" t="str">
        <f t="shared" si="656"/>
        <v/>
      </c>
      <c r="AF158" s="264" t="str">
        <f>IF(AD$35=0,"",AD158-$I158)</f>
        <v/>
      </c>
      <c r="AG158" s="266" t="s">
        <v>168</v>
      </c>
      <c r="AH158" s="267"/>
    </row>
    <row r="159" spans="1:34" ht="14.25" customHeight="1">
      <c r="A159" s="224" t="s">
        <v>197</v>
      </c>
      <c r="B159" s="259" t="s">
        <v>348</v>
      </c>
      <c r="C159" s="311" t="s">
        <v>173</v>
      </c>
      <c r="D159" s="201" t="str">
        <f t="shared" ref="D159:D170" si="689">C159</f>
        <v>---</v>
      </c>
      <c r="E159" s="227">
        <f t="shared" si="688"/>
        <v>44496</v>
      </c>
      <c r="F159" s="201">
        <f t="shared" ref="F159:F172" si="690">E159</f>
        <v>44496</v>
      </c>
      <c r="G159" s="200">
        <f>IF(K159="CANCEL","",I159-2)</f>
        <v>44497</v>
      </c>
      <c r="H159" s="201">
        <f t="shared" ref="H159:H172" si="691">G159</f>
        <v>44497</v>
      </c>
      <c r="I159" s="200">
        <f t="shared" si="677"/>
        <v>44499</v>
      </c>
      <c r="J159" s="227">
        <f t="shared" si="633"/>
        <v>44499</v>
      </c>
      <c r="K159" s="201">
        <f t="shared" si="683"/>
        <v>44499</v>
      </c>
      <c r="L159" s="200" t="str">
        <f>IF(ISBLANK(L$36),"",L$36+14)</f>
        <v/>
      </c>
      <c r="M159" s="201" t="str">
        <f t="shared" si="636"/>
        <v/>
      </c>
      <c r="N159" s="264" t="str">
        <f>IF(L$36=0,"",L159-$I159)</f>
        <v/>
      </c>
      <c r="O159" s="200" t="str">
        <f>IF(ISBLANK(O$36),"",O$36+14)</f>
        <v/>
      </c>
      <c r="P159" s="212" t="str">
        <f t="shared" si="651"/>
        <v/>
      </c>
      <c r="Q159" s="264" t="str">
        <f>IF(O$36=0,"",O159-$I159)</f>
        <v/>
      </c>
      <c r="R159" s="200" t="str">
        <f>IF(ISBLANK(R$36),"",R$36+14)</f>
        <v/>
      </c>
      <c r="S159" s="201" t="str">
        <f t="shared" si="652"/>
        <v/>
      </c>
      <c r="T159" s="264" t="str">
        <f>IF(R$36=0,"",R159-$I159)</f>
        <v/>
      </c>
      <c r="U159" s="265" t="str">
        <f>IF(ISBLANK(U$36),"",U$36+14)</f>
        <v/>
      </c>
      <c r="V159" s="212" t="str">
        <f t="shared" si="653"/>
        <v/>
      </c>
      <c r="W159" s="264" t="str">
        <f>IF(U$36=0,"",U159-$I159)</f>
        <v/>
      </c>
      <c r="X159" s="200" t="str">
        <f>IF(ISBLANK(X$36),"",X$36+14)</f>
        <v/>
      </c>
      <c r="Y159" s="201" t="str">
        <f t="shared" si="654"/>
        <v/>
      </c>
      <c r="Z159" s="264" t="str">
        <f>IF(X$36=0,"",X159-$I159)</f>
        <v/>
      </c>
      <c r="AA159" s="200">
        <f>IF(ISBLANK(AA$36),"",AA$36+14)</f>
        <v>44501</v>
      </c>
      <c r="AB159" s="201">
        <f t="shared" si="655"/>
        <v>44501</v>
      </c>
      <c r="AC159" s="264">
        <f>IF(AA$36=0,"",AA159-$I159)</f>
        <v>2</v>
      </c>
      <c r="AD159" s="200">
        <f>IF(ISBLANK(AD$36),"",AD$36+14)</f>
        <v>44502</v>
      </c>
      <c r="AE159" s="201">
        <f t="shared" si="656"/>
        <v>44502</v>
      </c>
      <c r="AF159" s="264">
        <f>IF(AD$36=0,"",AD159-$I159)</f>
        <v>3</v>
      </c>
      <c r="AG159" s="266" t="s">
        <v>166</v>
      </c>
      <c r="AH159" s="267"/>
    </row>
    <row r="160" spans="1:34" ht="14.25" customHeight="1">
      <c r="A160" s="224" t="s">
        <v>195</v>
      </c>
      <c r="B160" s="216" t="s">
        <v>349</v>
      </c>
      <c r="C160" s="311" t="s">
        <v>173</v>
      </c>
      <c r="D160" s="201" t="str">
        <f t="shared" si="689"/>
        <v>---</v>
      </c>
      <c r="E160" s="227">
        <f t="shared" si="688"/>
        <v>44496</v>
      </c>
      <c r="F160" s="201">
        <f t="shared" si="690"/>
        <v>44496</v>
      </c>
      <c r="G160" s="200">
        <f>IF(K160="CANCEL","",I160-2)</f>
        <v>44497</v>
      </c>
      <c r="H160" s="201">
        <f t="shared" si="691"/>
        <v>44497</v>
      </c>
      <c r="I160" s="200">
        <f t="shared" si="677"/>
        <v>44499</v>
      </c>
      <c r="J160" s="227">
        <f t="shared" si="633"/>
        <v>44499</v>
      </c>
      <c r="K160" s="201">
        <f t="shared" si="683"/>
        <v>44499</v>
      </c>
      <c r="L160" s="200" t="str">
        <f>IF(ISBLANK(L$37),"",L$37+14)</f>
        <v/>
      </c>
      <c r="M160" s="201" t="str">
        <f t="shared" si="636"/>
        <v/>
      </c>
      <c r="N160" s="264" t="str">
        <f>IF(L$37=0,"",L160-$I160)</f>
        <v/>
      </c>
      <c r="O160" s="200" t="str">
        <f>IF(ISBLANK(O$37),"",O$37+14)</f>
        <v/>
      </c>
      <c r="P160" s="212" t="str">
        <f t="shared" si="651"/>
        <v/>
      </c>
      <c r="Q160" s="264" t="str">
        <f>IF(O$37=0,"",O160-$I160)</f>
        <v/>
      </c>
      <c r="R160" s="200" t="str">
        <f>IF(ISBLANK(R$37),"",R$37+14)</f>
        <v/>
      </c>
      <c r="S160" s="201" t="str">
        <f t="shared" si="652"/>
        <v/>
      </c>
      <c r="T160" s="264" t="str">
        <f>IF(R$37=0,"",R160-$I160)</f>
        <v/>
      </c>
      <c r="U160" s="265" t="str">
        <f>IF(ISBLANK(U$37),"",U$37+14)</f>
        <v/>
      </c>
      <c r="V160" s="212" t="str">
        <f t="shared" si="653"/>
        <v/>
      </c>
      <c r="W160" s="264" t="str">
        <f>IF(U$37=0,"",U160-$I160)</f>
        <v/>
      </c>
      <c r="X160" s="200" t="str">
        <f>IF(ISBLANK(X$37),"",X$37+14)</f>
        <v/>
      </c>
      <c r="Y160" s="201" t="str">
        <f t="shared" si="654"/>
        <v/>
      </c>
      <c r="Z160" s="264" t="str">
        <f>IF(X$37=0,"",X160-$I160)</f>
        <v/>
      </c>
      <c r="AA160" s="200">
        <f>IF(ISBLANK(AA$37),"",AA$37+14)</f>
        <v>44501</v>
      </c>
      <c r="AB160" s="201">
        <f t="shared" si="655"/>
        <v>44501</v>
      </c>
      <c r="AC160" s="264">
        <f>IF(AA$37=0,"",AA160-$I160)</f>
        <v>2</v>
      </c>
      <c r="AD160" s="200">
        <f>IF(ISBLANK(AD$37),"",AD$37+14)</f>
        <v>44502</v>
      </c>
      <c r="AE160" s="201">
        <f t="shared" si="656"/>
        <v>44502</v>
      </c>
      <c r="AF160" s="264">
        <f>IF(AD$37=0,"",AD160-$I160)</f>
        <v>3</v>
      </c>
      <c r="AG160" s="266" t="s">
        <v>167</v>
      </c>
      <c r="AH160" s="225"/>
    </row>
    <row r="161" spans="1:34" ht="14.25" customHeight="1">
      <c r="A161" s="260" t="s">
        <v>299</v>
      </c>
      <c r="B161" s="259" t="s">
        <v>280</v>
      </c>
      <c r="C161" s="311" t="s">
        <v>173</v>
      </c>
      <c r="D161" s="201" t="str">
        <f t="shared" si="689"/>
        <v>---</v>
      </c>
      <c r="E161" s="227">
        <f t="shared" si="688"/>
        <v>44496</v>
      </c>
      <c r="F161" s="201">
        <f t="shared" si="690"/>
        <v>44496</v>
      </c>
      <c r="G161" s="200">
        <f>IF(K161="CANCEL","",I161-2)</f>
        <v>44497</v>
      </c>
      <c r="H161" s="201">
        <f t="shared" si="691"/>
        <v>44497</v>
      </c>
      <c r="I161" s="200">
        <f t="shared" si="677"/>
        <v>44499</v>
      </c>
      <c r="J161" s="227">
        <f t="shared" si="633"/>
        <v>44499</v>
      </c>
      <c r="K161" s="201">
        <f t="shared" si="683"/>
        <v>44499</v>
      </c>
      <c r="L161" s="200" t="str">
        <f>IF(ISBLANK(L$38),"",L$38+14)</f>
        <v/>
      </c>
      <c r="M161" s="201" t="str">
        <f t="shared" si="636"/>
        <v/>
      </c>
      <c r="N161" s="264" t="str">
        <f>IF(L$38=0,"",L161-$I161)</f>
        <v/>
      </c>
      <c r="O161" s="200" t="str">
        <f>IF(ISBLANK(O$38),"",O$38+14)</f>
        <v/>
      </c>
      <c r="P161" s="212" t="str">
        <f t="shared" si="651"/>
        <v/>
      </c>
      <c r="Q161" s="264" t="str">
        <f>IF(O$38=0,"",O161-$I161)</f>
        <v/>
      </c>
      <c r="R161" s="200" t="str">
        <f>IF(ISBLANK(R$38),"",R$38+14)</f>
        <v/>
      </c>
      <c r="S161" s="201" t="str">
        <f t="shared" si="652"/>
        <v/>
      </c>
      <c r="T161" s="264" t="str">
        <f>IF(R$38=0,"",R161-$I161)</f>
        <v/>
      </c>
      <c r="U161" s="265" t="str">
        <f>IF(ISBLANK(U$38),"",U$38+14)</f>
        <v/>
      </c>
      <c r="V161" s="212" t="str">
        <f t="shared" si="653"/>
        <v/>
      </c>
      <c r="W161" s="264" t="str">
        <f>IF(U$38=0,"",U161-$I161)</f>
        <v/>
      </c>
      <c r="X161" s="200" t="str">
        <f>IF(ISBLANK(X$38),"",X$38+14)</f>
        <v/>
      </c>
      <c r="Y161" s="201" t="str">
        <f t="shared" si="654"/>
        <v/>
      </c>
      <c r="Z161" s="264" t="str">
        <f>IF(X$38=0,"",X161-$I161)</f>
        <v/>
      </c>
      <c r="AA161" s="200">
        <f>IF(ISBLANK(AA$38),"",AA$38+14)</f>
        <v>44502</v>
      </c>
      <c r="AB161" s="201">
        <f t="shared" si="655"/>
        <v>44502</v>
      </c>
      <c r="AC161" s="264">
        <f>IF(AA$38=0,"",AA161-$I161)</f>
        <v>3</v>
      </c>
      <c r="AD161" s="200">
        <f>IF(ISBLANK(AD$38),"",AD$38+14)</f>
        <v>44501</v>
      </c>
      <c r="AE161" s="201">
        <f t="shared" si="656"/>
        <v>44501</v>
      </c>
      <c r="AF161" s="264">
        <f>IF(AD$38=0,"",AD161-$I161)</f>
        <v>2</v>
      </c>
      <c r="AG161" s="266" t="s">
        <v>152</v>
      </c>
      <c r="AH161" s="225"/>
    </row>
    <row r="162" spans="1:34" ht="14.25" customHeight="1">
      <c r="A162" s="224" t="s">
        <v>207</v>
      </c>
      <c r="B162" s="370" t="s">
        <v>280</v>
      </c>
      <c r="C162" s="311" t="s">
        <v>173</v>
      </c>
      <c r="D162" s="201" t="str">
        <f t="shared" si="689"/>
        <v>---</v>
      </c>
      <c r="E162" s="227">
        <f t="shared" si="688"/>
        <v>44497</v>
      </c>
      <c r="F162" s="201">
        <f t="shared" si="690"/>
        <v>44497</v>
      </c>
      <c r="G162" s="200">
        <f t="shared" ref="G162:G172" si="692">IF(K162="CANCEL","",I162-2)</f>
        <v>44498</v>
      </c>
      <c r="H162" s="201">
        <f t="shared" si="691"/>
        <v>44498</v>
      </c>
      <c r="I162" s="200">
        <f t="shared" si="677"/>
        <v>44500</v>
      </c>
      <c r="J162" s="227">
        <f t="shared" si="633"/>
        <v>44500</v>
      </c>
      <c r="K162" s="201">
        <f t="shared" si="683"/>
        <v>44500</v>
      </c>
      <c r="L162" s="200">
        <f>IF(ISBLANK(L$39),"",L$39+14)</f>
        <v>44503</v>
      </c>
      <c r="M162" s="201">
        <f t="shared" si="636"/>
        <v>44503</v>
      </c>
      <c r="N162" s="264">
        <f>IF(L$39=0,"",L162-$I162)</f>
        <v>3</v>
      </c>
      <c r="O162" s="200">
        <f>IF(ISBLANK(O$39),"",O$39+14)</f>
        <v>44503</v>
      </c>
      <c r="P162" s="212">
        <f t="shared" si="651"/>
        <v>44503</v>
      </c>
      <c r="Q162" s="264">
        <f>IF(O$39=0,"",O162-$I162)</f>
        <v>3</v>
      </c>
      <c r="R162" s="200" t="str">
        <f>IF(ISBLANK(R$39),"",R$39+14)</f>
        <v/>
      </c>
      <c r="S162" s="201" t="str">
        <f t="shared" si="652"/>
        <v/>
      </c>
      <c r="T162" s="264" t="str">
        <f>IF(R$39=0,"",R162-$I162)</f>
        <v/>
      </c>
      <c r="U162" s="265" t="str">
        <f>IF(ISBLANK(U$39),"",U$39+14)</f>
        <v/>
      </c>
      <c r="V162" s="212" t="str">
        <f t="shared" si="653"/>
        <v/>
      </c>
      <c r="W162" s="264" t="str">
        <f>IF(U$39=0,"",U162-$I162)</f>
        <v/>
      </c>
      <c r="X162" s="200" t="str">
        <f>IF(ISBLANK(X$39),"",X$39+14)</f>
        <v/>
      </c>
      <c r="Y162" s="201" t="str">
        <f t="shared" si="654"/>
        <v/>
      </c>
      <c r="Z162" s="264" t="str">
        <f>IF(X$39=0,"",X162-$I162)</f>
        <v/>
      </c>
      <c r="AA162" s="265" t="str">
        <f>IF(ISBLANK(AA$39),"",AA$39+14)</f>
        <v/>
      </c>
      <c r="AB162" s="214" t="str">
        <f t="shared" si="655"/>
        <v/>
      </c>
      <c r="AC162" s="264" t="str">
        <f>IF(AA$39=0,"",AA162-$I162)</f>
        <v/>
      </c>
      <c r="AD162" s="200" t="str">
        <f>IF(ISBLANK(AD$39),"",AD$39+14)</f>
        <v/>
      </c>
      <c r="AE162" s="219" t="str">
        <f t="shared" si="656"/>
        <v/>
      </c>
      <c r="AF162" s="264" t="str">
        <f>IF(AD$39=0,"",AD162-$I162)</f>
        <v/>
      </c>
      <c r="AG162" s="266" t="s">
        <v>170</v>
      </c>
      <c r="AH162" s="225"/>
    </row>
    <row r="163" spans="1:34" ht="14.25" customHeight="1">
      <c r="A163" s="260" t="s">
        <v>225</v>
      </c>
      <c r="B163" s="259" t="s">
        <v>313</v>
      </c>
      <c r="C163" s="311" t="s">
        <v>173</v>
      </c>
      <c r="D163" s="201" t="str">
        <f t="shared" si="689"/>
        <v>---</v>
      </c>
      <c r="E163" s="227">
        <f t="shared" si="688"/>
        <v>44497</v>
      </c>
      <c r="F163" s="201">
        <f t="shared" si="690"/>
        <v>44497</v>
      </c>
      <c r="G163" s="200">
        <f t="shared" si="692"/>
        <v>44498</v>
      </c>
      <c r="H163" s="201">
        <f t="shared" si="691"/>
        <v>44498</v>
      </c>
      <c r="I163" s="200">
        <f t="shared" si="677"/>
        <v>44500</v>
      </c>
      <c r="J163" s="227">
        <f t="shared" si="633"/>
        <v>44500</v>
      </c>
      <c r="K163" s="201">
        <f>I163</f>
        <v>44500</v>
      </c>
      <c r="L163" s="200">
        <f>IF(ISBLANK(L$40),"",L$40+14)</f>
        <v>44503</v>
      </c>
      <c r="M163" s="201">
        <f t="shared" si="636"/>
        <v>44503</v>
      </c>
      <c r="N163" s="264">
        <f>IF(L$40=0,"",L163-$I163)</f>
        <v>3</v>
      </c>
      <c r="O163" s="200">
        <f>IF(ISBLANK(O$40),"",O$40+14)</f>
        <v>44503</v>
      </c>
      <c r="P163" s="212">
        <f t="shared" si="651"/>
        <v>44503</v>
      </c>
      <c r="Q163" s="264">
        <f>IF(O$40=0,"",O163-$I163)</f>
        <v>3</v>
      </c>
      <c r="R163" s="200" t="str">
        <f>IF(ISBLANK(R$40),"",R$40+14)</f>
        <v/>
      </c>
      <c r="S163" s="201" t="str">
        <f t="shared" si="652"/>
        <v/>
      </c>
      <c r="T163" s="264" t="str">
        <f>IF(R$40=0,"",R163-$I163)</f>
        <v/>
      </c>
      <c r="U163" s="265" t="str">
        <f>IF(ISBLANK(U$40),"",U$40+14)</f>
        <v/>
      </c>
      <c r="V163" s="212" t="str">
        <f t="shared" si="653"/>
        <v/>
      </c>
      <c r="W163" s="264" t="str">
        <f>IF(U$40=0,"",U163-$I163)</f>
        <v/>
      </c>
      <c r="X163" s="200" t="str">
        <f>IF(ISBLANK(X$40),"",X$40+14)</f>
        <v/>
      </c>
      <c r="Y163" s="201" t="str">
        <f t="shared" si="654"/>
        <v/>
      </c>
      <c r="Z163" s="264" t="str">
        <f>IF(X$40=0,"",X163-$I163)</f>
        <v/>
      </c>
      <c r="AA163" s="265" t="str">
        <f>IF(ISBLANK(AA$40),"",AA$40+14)</f>
        <v/>
      </c>
      <c r="AB163" s="214" t="str">
        <f t="shared" si="655"/>
        <v/>
      </c>
      <c r="AC163" s="264" t="str">
        <f>IF(AA$40=0,"",AA163-$I163)</f>
        <v/>
      </c>
      <c r="AD163" s="200" t="str">
        <f>IF(ISBLANK(AD$40),"",AD$40+14)</f>
        <v/>
      </c>
      <c r="AE163" s="219" t="str">
        <f t="shared" si="656"/>
        <v/>
      </c>
      <c r="AF163" s="268" t="str">
        <f>IF(AD$40=0,"",AD163-$I163)</f>
        <v/>
      </c>
      <c r="AG163" s="266" t="s">
        <v>171</v>
      </c>
      <c r="AH163" s="267"/>
    </row>
    <row r="164" spans="1:34" ht="14.25" customHeight="1">
      <c r="A164" s="351" t="s">
        <v>228</v>
      </c>
      <c r="B164" s="352" t="s">
        <v>350</v>
      </c>
      <c r="C164" s="311" t="s">
        <v>173</v>
      </c>
      <c r="D164" s="201" t="str">
        <f t="shared" si="689"/>
        <v>---</v>
      </c>
      <c r="E164" s="227">
        <f t="shared" si="688"/>
        <v>44497</v>
      </c>
      <c r="F164" s="201">
        <f t="shared" si="690"/>
        <v>44497</v>
      </c>
      <c r="G164" s="200">
        <f t="shared" si="692"/>
        <v>44498</v>
      </c>
      <c r="H164" s="201">
        <f t="shared" si="691"/>
        <v>44498</v>
      </c>
      <c r="I164" s="200">
        <f t="shared" si="677"/>
        <v>44500</v>
      </c>
      <c r="J164" s="227">
        <f t="shared" si="633"/>
        <v>44500</v>
      </c>
      <c r="K164" s="201">
        <f t="shared" ref="K164:K165" si="693">I164</f>
        <v>44500</v>
      </c>
      <c r="L164" s="200">
        <f>IF(ISBLANK(L$41),"",L$41+14)</f>
        <v>44504</v>
      </c>
      <c r="M164" s="201">
        <f t="shared" si="636"/>
        <v>44504</v>
      </c>
      <c r="N164" s="264">
        <f>IF(L$41=0,"",L164-$I164)</f>
        <v>4</v>
      </c>
      <c r="O164" s="200">
        <f>IF(ISBLANK(O$41),"",O$41+14)</f>
        <v>44503</v>
      </c>
      <c r="P164" s="212">
        <f t="shared" si="651"/>
        <v>44503</v>
      </c>
      <c r="Q164" s="264">
        <f>IF(O$41=0,"",O164-$I164)</f>
        <v>3</v>
      </c>
      <c r="R164" s="200" t="str">
        <f>IF(ISBLANK(R$41),"",R$41+14)</f>
        <v/>
      </c>
      <c r="S164" s="201" t="str">
        <f t="shared" si="652"/>
        <v/>
      </c>
      <c r="T164" s="264" t="str">
        <f>IF(R$41=0,"",R164-$I164)</f>
        <v/>
      </c>
      <c r="U164" s="265" t="str">
        <f>IF(ISBLANK(U$41),"",U$41+14)</f>
        <v/>
      </c>
      <c r="V164" s="212" t="str">
        <f t="shared" si="653"/>
        <v/>
      </c>
      <c r="W164" s="264" t="str">
        <f>IF(U$41=0,"",U164-$I164)</f>
        <v/>
      </c>
      <c r="X164" s="200" t="str">
        <f>IF(ISBLANK(X$41),"",X$41+14)</f>
        <v/>
      </c>
      <c r="Y164" s="201" t="str">
        <f t="shared" si="654"/>
        <v/>
      </c>
      <c r="Z164" s="264" t="str">
        <f>IF(X$41=0,"",X164-$I164)</f>
        <v/>
      </c>
      <c r="AA164" s="265" t="str">
        <f>IF(ISBLANK(AA$41),"",AA$41+14)</f>
        <v/>
      </c>
      <c r="AB164" s="214" t="str">
        <f t="shared" si="655"/>
        <v/>
      </c>
      <c r="AC164" s="264" t="str">
        <f>IF(AA$41=0,"",AA164-$I164)</f>
        <v/>
      </c>
      <c r="AD164" s="200" t="str">
        <f>IF(ISBLANK(AD$41),"",AD$41+14)</f>
        <v/>
      </c>
      <c r="AE164" s="219" t="str">
        <f t="shared" si="656"/>
        <v/>
      </c>
      <c r="AF164" s="264" t="str">
        <f>IF(AD$41=0,"",AD164-$I164)</f>
        <v/>
      </c>
      <c r="AG164" s="266" t="s">
        <v>105</v>
      </c>
      <c r="AH164" s="225"/>
    </row>
    <row r="165" spans="1:34" s="309" customFormat="1" ht="14.25" customHeight="1">
      <c r="A165" s="224" t="s">
        <v>223</v>
      </c>
      <c r="B165" s="216" t="s">
        <v>317</v>
      </c>
      <c r="C165" s="311" t="s">
        <v>173</v>
      </c>
      <c r="D165" s="201" t="str">
        <f t="shared" si="689"/>
        <v>---</v>
      </c>
      <c r="E165" s="227">
        <f t="shared" si="688"/>
        <v>44497</v>
      </c>
      <c r="F165" s="201">
        <f t="shared" si="690"/>
        <v>44497</v>
      </c>
      <c r="G165" s="200">
        <f t="shared" si="692"/>
        <v>44498</v>
      </c>
      <c r="H165" s="201">
        <f t="shared" si="691"/>
        <v>44498</v>
      </c>
      <c r="I165" s="200">
        <f t="shared" si="677"/>
        <v>44500</v>
      </c>
      <c r="J165" s="227">
        <f t="shared" si="633"/>
        <v>44500</v>
      </c>
      <c r="K165" s="201">
        <f t="shared" si="693"/>
        <v>44500</v>
      </c>
      <c r="L165" s="202">
        <f>IF(ISBLANK(L$42),"",L$42+14)</f>
        <v>44504</v>
      </c>
      <c r="M165" s="201">
        <f t="shared" si="636"/>
        <v>44504</v>
      </c>
      <c r="N165" s="213">
        <f>IF(L$42=0,"",L165-$I165)</f>
        <v>4</v>
      </c>
      <c r="O165" s="202">
        <f>IF(ISBLANK(O$42),"",O$42+14)</f>
        <v>44503</v>
      </c>
      <c r="P165" s="212">
        <f t="shared" si="651"/>
        <v>44503</v>
      </c>
      <c r="Q165" s="213">
        <f>IF(O$42=0,"",O165-$I165)</f>
        <v>3</v>
      </c>
      <c r="R165" s="202">
        <f>IF(ISBLANK(R$42),"",R$42+14)</f>
        <v>44505</v>
      </c>
      <c r="S165" s="201">
        <f t="shared" si="652"/>
        <v>44505</v>
      </c>
      <c r="T165" s="213">
        <f>IF(R$42=0,"",R165-$I165)</f>
        <v>5</v>
      </c>
      <c r="U165" s="204" t="str">
        <f>IF(ISBLANK(U$42),"",U$42+14)</f>
        <v/>
      </c>
      <c r="V165" s="212" t="str">
        <f t="shared" si="653"/>
        <v/>
      </c>
      <c r="W165" s="213" t="str">
        <f>IF(U$42=0,"",U165-$I165)</f>
        <v/>
      </c>
      <c r="X165" s="202" t="str">
        <f>IF(ISBLANK(X$42),"",X$42+14)</f>
        <v/>
      </c>
      <c r="Y165" s="201" t="str">
        <f t="shared" si="654"/>
        <v/>
      </c>
      <c r="Z165" s="213" t="str">
        <f>IF(X$42=0,"",X165-$I165)</f>
        <v/>
      </c>
      <c r="AA165" s="204" t="str">
        <f>IF(ISBLANK(AA$42),"",AA$42+14)</f>
        <v/>
      </c>
      <c r="AB165" s="214" t="str">
        <f t="shared" si="655"/>
        <v/>
      </c>
      <c r="AC165" s="213" t="str">
        <f>IF(AA$42=0,"",AA165-$I165)</f>
        <v/>
      </c>
      <c r="AD165" s="202" t="str">
        <f>IF(ISBLANK(AD$42),"",AD$42+14)</f>
        <v/>
      </c>
      <c r="AE165" s="219" t="str">
        <f t="shared" si="656"/>
        <v/>
      </c>
      <c r="AF165" s="213" t="str">
        <f>IF(AD$42=0,"",AD165-$I165)</f>
        <v/>
      </c>
      <c r="AG165" s="205" t="s">
        <v>167</v>
      </c>
      <c r="AH165" s="225"/>
    </row>
    <row r="166" spans="1:34" s="309" customFormat="1" ht="14.25" customHeight="1">
      <c r="A166" s="258" t="s">
        <v>198</v>
      </c>
      <c r="B166" s="216" t="s">
        <v>351</v>
      </c>
      <c r="C166" s="311" t="s">
        <v>173</v>
      </c>
      <c r="D166" s="201" t="str">
        <f t="shared" si="689"/>
        <v>---</v>
      </c>
      <c r="E166" s="227">
        <f t="shared" si="688"/>
        <v>44497</v>
      </c>
      <c r="F166" s="201">
        <f t="shared" si="690"/>
        <v>44497</v>
      </c>
      <c r="G166" s="200">
        <f t="shared" si="692"/>
        <v>44498</v>
      </c>
      <c r="H166" s="201">
        <f t="shared" si="691"/>
        <v>44498</v>
      </c>
      <c r="I166" s="200">
        <f t="shared" si="677"/>
        <v>44500</v>
      </c>
      <c r="J166" s="227">
        <f t="shared" si="633"/>
        <v>44500</v>
      </c>
      <c r="K166" s="201">
        <f>I166</f>
        <v>44500</v>
      </c>
      <c r="L166" s="202" t="str">
        <f>IF(ISBLANK(L$43),"",L$43+14)</f>
        <v/>
      </c>
      <c r="M166" s="201" t="str">
        <f t="shared" si="636"/>
        <v/>
      </c>
      <c r="N166" s="213" t="str">
        <f>IF(L$43=0,"",L166-$I166)</f>
        <v/>
      </c>
      <c r="O166" s="202" t="str">
        <f>IF(ISBLANK(O$43),"",O$43+14)</f>
        <v/>
      </c>
      <c r="P166" s="212" t="str">
        <f t="shared" si="651"/>
        <v/>
      </c>
      <c r="Q166" s="213" t="str">
        <f>IF(O$43=0,"",O166-$I166)</f>
        <v/>
      </c>
      <c r="R166" s="202">
        <f>IF(ISBLANK(R$43),"",R$43+14)</f>
        <v>44502</v>
      </c>
      <c r="S166" s="212">
        <f t="shared" si="652"/>
        <v>44502</v>
      </c>
      <c r="T166" s="213">
        <f>IF(R$43=0,"",R166-$I166)</f>
        <v>2</v>
      </c>
      <c r="U166" s="204" t="str">
        <f>IF(ISBLANK(U$43),"",U$43+14)</f>
        <v/>
      </c>
      <c r="V166" s="212" t="str">
        <f t="shared" si="653"/>
        <v/>
      </c>
      <c r="W166" s="213" t="str">
        <f>IF(U$43=0,"",U166-$I166)</f>
        <v/>
      </c>
      <c r="X166" s="202" t="str">
        <f>IF(ISBLANK(X$43),"",X$43+14)</f>
        <v/>
      </c>
      <c r="Y166" s="201" t="str">
        <f t="shared" si="654"/>
        <v/>
      </c>
      <c r="Z166" s="213" t="str">
        <f>IF(X$43=0,"",X166-$I166)</f>
        <v/>
      </c>
      <c r="AA166" s="204" t="str">
        <f>IF(ISBLANK(AA$43),"",AA$43+14)</f>
        <v/>
      </c>
      <c r="AB166" s="214" t="str">
        <f t="shared" si="655"/>
        <v/>
      </c>
      <c r="AC166" s="213" t="str">
        <f>IF(AA$43=0,"",AA166-$I166)</f>
        <v/>
      </c>
      <c r="AD166" s="202" t="str">
        <f>IF(ISBLANK(AD$43),"",AD$43+14)</f>
        <v/>
      </c>
      <c r="AE166" s="219" t="str">
        <f t="shared" si="656"/>
        <v/>
      </c>
      <c r="AF166" s="223" t="str">
        <f>IF(AD$43=0,"",AD166-$I166)</f>
        <v/>
      </c>
      <c r="AG166" s="205" t="s">
        <v>163</v>
      </c>
      <c r="AH166" s="210"/>
    </row>
    <row r="167" spans="1:34" s="309" customFormat="1" ht="14.25" customHeight="1">
      <c r="A167" s="258" t="s">
        <v>218</v>
      </c>
      <c r="B167" s="216" t="s">
        <v>280</v>
      </c>
      <c r="C167" s="217">
        <f>IF(H167="CANCEL","",I167-2)</f>
        <v>44498</v>
      </c>
      <c r="D167" s="201">
        <f t="shared" ref="D167:D168" si="694">C167</f>
        <v>44498</v>
      </c>
      <c r="E167" s="227">
        <f t="shared" si="688"/>
        <v>44497</v>
      </c>
      <c r="F167" s="201">
        <f t="shared" ref="F167" si="695">E167</f>
        <v>44497</v>
      </c>
      <c r="G167" s="200">
        <f t="shared" ref="G167" si="696">IF(K167="CANCEL","",I167-2)</f>
        <v>44498</v>
      </c>
      <c r="H167" s="201">
        <f t="shared" ref="H167" si="697">G167</f>
        <v>44498</v>
      </c>
      <c r="I167" s="200">
        <f t="shared" si="677"/>
        <v>44500</v>
      </c>
      <c r="J167" s="227">
        <f t="shared" si="633"/>
        <v>44500</v>
      </c>
      <c r="K167" s="201">
        <f t="shared" ref="K167" si="698">I167</f>
        <v>44500</v>
      </c>
      <c r="L167" s="202" t="str">
        <f>IF(ISBLANK(L$44),"",L$44+14)</f>
        <v/>
      </c>
      <c r="M167" s="201" t="str">
        <f t="shared" si="636"/>
        <v/>
      </c>
      <c r="N167" s="213" t="str">
        <f>IF(L$44=0,"",L167-$I167)</f>
        <v/>
      </c>
      <c r="O167" s="202" t="str">
        <f>IF(ISBLANK(O$44),"",O$44+14)</f>
        <v/>
      </c>
      <c r="P167" s="212" t="str">
        <f t="shared" si="651"/>
        <v/>
      </c>
      <c r="Q167" s="213" t="str">
        <f>IF(O$44=0,"",O167-$I167)</f>
        <v/>
      </c>
      <c r="R167" s="202">
        <f>IF(ISBLANK(R$44),"",R$44+14)</f>
        <v>44503</v>
      </c>
      <c r="S167" s="207">
        <f t="shared" si="652"/>
        <v>44503</v>
      </c>
      <c r="T167" s="213">
        <f>IF(R$44=0,"",R167-$I167)</f>
        <v>3</v>
      </c>
      <c r="U167" s="204" t="str">
        <f>IF(ISBLANK(U$44),"",U$44+14)</f>
        <v/>
      </c>
      <c r="V167" s="212" t="str">
        <f t="shared" si="653"/>
        <v/>
      </c>
      <c r="W167" s="213" t="str">
        <f>IF(U$44=0,"",U167-$I167)</f>
        <v/>
      </c>
      <c r="X167" s="202" t="str">
        <f>IF(ISBLANK(X$44),"",X$44+14)</f>
        <v/>
      </c>
      <c r="Y167" s="201" t="str">
        <f t="shared" si="654"/>
        <v/>
      </c>
      <c r="Z167" s="213" t="str">
        <f>IF(X$44=0,"",X167-$I167)</f>
        <v/>
      </c>
      <c r="AA167" s="204" t="str">
        <f>IF(ISBLANK(AA$44),"",AA$44+14)</f>
        <v/>
      </c>
      <c r="AB167" s="214" t="str">
        <f t="shared" si="655"/>
        <v/>
      </c>
      <c r="AC167" s="213" t="str">
        <f>IF(AA$44=0,"",AA167-$I167)</f>
        <v/>
      </c>
      <c r="AD167" s="202" t="str">
        <f>IF(ISBLANK(AD$44),"",AD$44+14)</f>
        <v/>
      </c>
      <c r="AE167" s="219" t="str">
        <f t="shared" si="656"/>
        <v/>
      </c>
      <c r="AF167" s="223" t="str">
        <f>IF(AD$44=0,"",AD167-$I167)</f>
        <v/>
      </c>
      <c r="AG167" s="205" t="s">
        <v>171</v>
      </c>
      <c r="AH167" s="210" t="s">
        <v>186</v>
      </c>
    </row>
    <row r="168" spans="1:34" s="309" customFormat="1" ht="14.25" customHeight="1">
      <c r="A168" s="224" t="s">
        <v>192</v>
      </c>
      <c r="B168" s="216" t="s">
        <v>314</v>
      </c>
      <c r="C168" s="217">
        <f>IF(H168="CANCEL","",I168-2)</f>
        <v>44498</v>
      </c>
      <c r="D168" s="201">
        <f t="shared" si="694"/>
        <v>44498</v>
      </c>
      <c r="E168" s="227">
        <f t="shared" si="688"/>
        <v>44497</v>
      </c>
      <c r="F168" s="201">
        <f t="shared" ref="F168" si="699">E168</f>
        <v>44497</v>
      </c>
      <c r="G168" s="200">
        <f t="shared" ref="G168" si="700">IF(K168="CANCEL","",I168-2)</f>
        <v>44498</v>
      </c>
      <c r="H168" s="201">
        <f t="shared" ref="H168" si="701">G168</f>
        <v>44498</v>
      </c>
      <c r="I168" s="200">
        <f t="shared" si="677"/>
        <v>44500</v>
      </c>
      <c r="J168" s="227">
        <f t="shared" si="633"/>
        <v>44500</v>
      </c>
      <c r="K168" s="201">
        <f t="shared" ref="K168" si="702">I168</f>
        <v>44500</v>
      </c>
      <c r="L168" s="202" t="str">
        <f>IF(ISBLANK(L$45),"",L$45+14)</f>
        <v/>
      </c>
      <c r="M168" s="201" t="str">
        <f t="shared" si="636"/>
        <v/>
      </c>
      <c r="N168" s="213" t="str">
        <f>IF(L$45=0,"",L168-$I168)</f>
        <v/>
      </c>
      <c r="O168" s="202" t="str">
        <f>IF(ISBLANK(O$45),"",O$45+14)</f>
        <v/>
      </c>
      <c r="P168" s="212" t="str">
        <f t="shared" si="651"/>
        <v/>
      </c>
      <c r="Q168" s="213" t="str">
        <f>IF(O$45=0,"",O168-$I168)</f>
        <v/>
      </c>
      <c r="R168" s="202" t="str">
        <f>IF(ISBLANK(R$45),"",R$45+14)</f>
        <v/>
      </c>
      <c r="S168" s="207" t="str">
        <f t="shared" si="652"/>
        <v/>
      </c>
      <c r="T168" s="213" t="str">
        <f>IF(R$45=0,"",R168-$I168)</f>
        <v/>
      </c>
      <c r="U168" s="204">
        <f>IF(ISBLANK(U$45),"",U$45+14)</f>
        <v>44502</v>
      </c>
      <c r="V168" s="212">
        <f t="shared" si="653"/>
        <v>44502</v>
      </c>
      <c r="W168" s="213">
        <f>IF(U$45=0,"",U168-$I168)</f>
        <v>2</v>
      </c>
      <c r="X168" s="202">
        <f>IF(ISBLANK(X$45),"",X$45+14)</f>
        <v>44503</v>
      </c>
      <c r="Y168" s="201">
        <f t="shared" si="654"/>
        <v>44503</v>
      </c>
      <c r="Z168" s="213">
        <f>IF(X$45=0,"",X168-$I168)</f>
        <v>3</v>
      </c>
      <c r="AA168" s="204" t="str">
        <f>IF(ISBLANK(AA$45),"",AA$45+14)</f>
        <v/>
      </c>
      <c r="AB168" s="214" t="str">
        <f t="shared" si="655"/>
        <v/>
      </c>
      <c r="AC168" s="213" t="str">
        <f>IF(AA$45=0,"",AA168-$I168)</f>
        <v/>
      </c>
      <c r="AD168" s="202" t="str">
        <f>IF(ISBLANK(AD$45),"",AD$45+14)</f>
        <v/>
      </c>
      <c r="AE168" s="219" t="str">
        <f t="shared" si="656"/>
        <v/>
      </c>
      <c r="AF168" s="223" t="str">
        <f>IF(AD$45=0,"",AD168-$I168)</f>
        <v/>
      </c>
      <c r="AG168" s="205" t="s">
        <v>160</v>
      </c>
      <c r="AH168" s="210" t="s">
        <v>187</v>
      </c>
    </row>
    <row r="169" spans="1:34" s="309" customFormat="1" ht="14.25" customHeight="1">
      <c r="A169" s="224" t="s">
        <v>281</v>
      </c>
      <c r="B169" s="259" t="s">
        <v>341</v>
      </c>
      <c r="C169" s="311" t="s">
        <v>173</v>
      </c>
      <c r="D169" s="201" t="str">
        <f t="shared" si="689"/>
        <v>---</v>
      </c>
      <c r="E169" s="227">
        <f t="shared" si="688"/>
        <v>44497</v>
      </c>
      <c r="F169" s="201">
        <f t="shared" si="690"/>
        <v>44497</v>
      </c>
      <c r="G169" s="200">
        <f t="shared" si="692"/>
        <v>44498</v>
      </c>
      <c r="H169" s="201">
        <f t="shared" si="691"/>
        <v>44498</v>
      </c>
      <c r="I169" s="200">
        <f t="shared" si="677"/>
        <v>44500</v>
      </c>
      <c r="J169" s="227">
        <f t="shared" si="633"/>
        <v>44500</v>
      </c>
      <c r="K169" s="201">
        <f t="shared" ref="K169:K170" si="703">I169</f>
        <v>44500</v>
      </c>
      <c r="L169" s="202" t="str">
        <f>IF(ISBLANK(L$46),"",L$46+14)</f>
        <v/>
      </c>
      <c r="M169" s="201" t="str">
        <f t="shared" si="636"/>
        <v/>
      </c>
      <c r="N169" s="213" t="str">
        <f>IF(L$46=0,"",L169-$I169)</f>
        <v/>
      </c>
      <c r="O169" s="202" t="str">
        <f>IF(ISBLANK(O$46),"",O$46+14)</f>
        <v/>
      </c>
      <c r="P169" s="212" t="str">
        <f t="shared" si="651"/>
        <v/>
      </c>
      <c r="Q169" s="213" t="str">
        <f>IF(O$46=0,"",O169-$I169)</f>
        <v/>
      </c>
      <c r="R169" s="202" t="str">
        <f>IF(ISBLANK(R$46),"",R$46+14)</f>
        <v/>
      </c>
      <c r="S169" s="207" t="str">
        <f t="shared" si="652"/>
        <v/>
      </c>
      <c r="T169" s="213" t="str">
        <f>IF(R$46=0,"",R169-$I169)</f>
        <v/>
      </c>
      <c r="U169" s="202">
        <f>IF(ISBLANK(U$46),"",U$46+14)</f>
        <v>44503</v>
      </c>
      <c r="V169" s="212">
        <f t="shared" si="653"/>
        <v>44503</v>
      </c>
      <c r="W169" s="213">
        <f>IF(U$46=0,"",U169-$I169)</f>
        <v>3</v>
      </c>
      <c r="X169" s="202">
        <f>IF(ISBLANK(X$46),"",X$46+14)</f>
        <v>44503</v>
      </c>
      <c r="Y169" s="201">
        <f t="shared" si="654"/>
        <v>44503</v>
      </c>
      <c r="Z169" s="213">
        <f>IF(X$46=0,"",X169-$I169)</f>
        <v>3</v>
      </c>
      <c r="AA169" s="204" t="str">
        <f>IF(ISBLANK(AA$46),"",AA$46+14)</f>
        <v/>
      </c>
      <c r="AB169" s="214" t="str">
        <f t="shared" si="655"/>
        <v/>
      </c>
      <c r="AC169" s="213" t="str">
        <f>IF(AA$46=0,"",AA169-$I169)</f>
        <v/>
      </c>
      <c r="AD169" s="202" t="str">
        <f>IF(ISBLANK(AD$46),"",AD$46+14)</f>
        <v/>
      </c>
      <c r="AE169" s="219" t="str">
        <f t="shared" si="656"/>
        <v/>
      </c>
      <c r="AF169" s="213" t="str">
        <f>IF(AD$46=0,"",AD169-$I169)</f>
        <v/>
      </c>
      <c r="AG169" s="205" t="s">
        <v>167</v>
      </c>
      <c r="AH169" s="225"/>
    </row>
    <row r="170" spans="1:34" ht="14.25" customHeight="1">
      <c r="A170" s="362" t="s">
        <v>318</v>
      </c>
      <c r="B170" s="370" t="s">
        <v>280</v>
      </c>
      <c r="C170" s="313" t="s">
        <v>173</v>
      </c>
      <c r="D170" s="236" t="str">
        <f t="shared" si="689"/>
        <v>---</v>
      </c>
      <c r="E170" s="238">
        <f t="shared" si="688"/>
        <v>44497</v>
      </c>
      <c r="F170" s="236">
        <f t="shared" si="690"/>
        <v>44497</v>
      </c>
      <c r="G170" s="237">
        <f t="shared" si="692"/>
        <v>44498</v>
      </c>
      <c r="H170" s="236">
        <f t="shared" si="691"/>
        <v>44498</v>
      </c>
      <c r="I170" s="237">
        <f t="shared" si="677"/>
        <v>44500</v>
      </c>
      <c r="J170" s="238">
        <f t="shared" si="633"/>
        <v>44500</v>
      </c>
      <c r="K170" s="236">
        <f t="shared" si="703"/>
        <v>44500</v>
      </c>
      <c r="L170" s="237" t="str">
        <f>IF(ISBLANK(L$47),"",L$47+14)</f>
        <v/>
      </c>
      <c r="M170" s="236" t="str">
        <f t="shared" si="636"/>
        <v/>
      </c>
      <c r="N170" s="282" t="str">
        <f>IF(L$47=0,"",L170-$I170)</f>
        <v/>
      </c>
      <c r="O170" s="237" t="str">
        <f>IF(ISBLANK(O$47),"",O$47+14)</f>
        <v/>
      </c>
      <c r="P170" s="241" t="str">
        <f t="shared" si="651"/>
        <v/>
      </c>
      <c r="Q170" s="282" t="str">
        <f>IF(O$47=0,"",O170-$I170)</f>
        <v/>
      </c>
      <c r="R170" s="237" t="str">
        <f>IF(ISBLANK(R$47),"",R$47+14)</f>
        <v/>
      </c>
      <c r="S170" s="236" t="str">
        <f t="shared" si="652"/>
        <v/>
      </c>
      <c r="T170" s="282" t="str">
        <f>IF(R$47=0,"",R170-$I170)</f>
        <v/>
      </c>
      <c r="U170" s="283">
        <f>IF(ISBLANK(U$47),"",U$47+14)</f>
        <v>44502</v>
      </c>
      <c r="V170" s="241">
        <f t="shared" si="653"/>
        <v>44502</v>
      </c>
      <c r="W170" s="282">
        <f>IF(U$47=0,"",U170-$I170)</f>
        <v>2</v>
      </c>
      <c r="X170" s="283">
        <f>IF(ISBLANK(X$47),"",X$47+14)</f>
        <v>44502</v>
      </c>
      <c r="Y170" s="241">
        <f t="shared" si="654"/>
        <v>44502</v>
      </c>
      <c r="Z170" s="282">
        <f>IF(X$47=0,"",X170-$I170)</f>
        <v>2</v>
      </c>
      <c r="AA170" s="283" t="str">
        <f>IF(ISBLANK(AA$47),"",AA$47+14)</f>
        <v/>
      </c>
      <c r="AB170" s="244" t="str">
        <f t="shared" si="655"/>
        <v/>
      </c>
      <c r="AC170" s="282" t="str">
        <f>IF(AA$47=0,"",AA170-$I170)</f>
        <v/>
      </c>
      <c r="AD170" s="237" t="str">
        <f>IF(ISBLANK(AD$47),"",AD$47+14)</f>
        <v/>
      </c>
      <c r="AE170" s="245" t="str">
        <f t="shared" si="656"/>
        <v/>
      </c>
      <c r="AF170" s="282" t="str">
        <f>IF(AD$47=0,"",AD170-$I170)</f>
        <v/>
      </c>
      <c r="AG170" s="290" t="s">
        <v>152</v>
      </c>
      <c r="AH170" s="365"/>
    </row>
    <row r="171" spans="1:34" ht="14.25" customHeight="1">
      <c r="A171" s="262" t="s">
        <v>222</v>
      </c>
      <c r="B171" s="456" t="s">
        <v>280</v>
      </c>
      <c r="C171" s="229">
        <f>IF(H171="CANCEL","",I171-2)</f>
        <v>44499</v>
      </c>
      <c r="D171" s="166">
        <f t="shared" ref="D171:D172" si="704">C171</f>
        <v>44499</v>
      </c>
      <c r="E171" s="230">
        <f t="shared" si="688"/>
        <v>44498</v>
      </c>
      <c r="F171" s="166">
        <f t="shared" ref="F171" si="705">E171</f>
        <v>44498</v>
      </c>
      <c r="G171" s="175">
        <f t="shared" ref="G171" si="706">IF(K171="CANCEL","",I171-2)</f>
        <v>44499</v>
      </c>
      <c r="H171" s="166">
        <f t="shared" ref="H171" si="707">G171</f>
        <v>44499</v>
      </c>
      <c r="I171" s="175">
        <f t="shared" si="677"/>
        <v>44501</v>
      </c>
      <c r="J171" s="230">
        <f t="shared" ref="J171:J211" si="708">$J7+21</f>
        <v>44501</v>
      </c>
      <c r="K171" s="166">
        <f t="shared" ref="K171" si="709">I171</f>
        <v>44501</v>
      </c>
      <c r="L171" s="175">
        <f>IF(ISBLANK(L$7),"",L$7+21)</f>
        <v>44504</v>
      </c>
      <c r="M171" s="166">
        <f t="shared" si="636"/>
        <v>44504</v>
      </c>
      <c r="N171" s="285">
        <f>IF(L$7=0,"",L171-$I171)</f>
        <v>3</v>
      </c>
      <c r="O171" s="175">
        <f>IF(ISBLANK(O$7),"",O$7+21)</f>
        <v>44504</v>
      </c>
      <c r="P171" s="218">
        <f t="shared" si="651"/>
        <v>44504</v>
      </c>
      <c r="Q171" s="285">
        <f>IF(O$7=0,"",O171-$I171)</f>
        <v>3</v>
      </c>
      <c r="R171" s="175" t="str">
        <f>IF(ISBLANK(R$7),"",R$7+21)</f>
        <v/>
      </c>
      <c r="S171" s="166" t="str">
        <f t="shared" si="652"/>
        <v/>
      </c>
      <c r="T171" s="285" t="str">
        <f>IF(R$7=0,"",R171-$I171)</f>
        <v/>
      </c>
      <c r="U171" s="326" t="str">
        <f t="shared" ref="U171" si="710">IF(ISBLANK(U$7),"",U$7+21)</f>
        <v/>
      </c>
      <c r="V171" s="218" t="str">
        <f t="shared" si="653"/>
        <v/>
      </c>
      <c r="W171" s="285" t="str">
        <f t="shared" ref="W171" si="711">IF(U$7=0,"",U171-$I171)</f>
        <v/>
      </c>
      <c r="X171" s="175" t="str">
        <f t="shared" ref="X171" si="712">IF(ISBLANK(X$7),"",X$7+21)</f>
        <v/>
      </c>
      <c r="Y171" s="166" t="str">
        <f t="shared" si="654"/>
        <v/>
      </c>
      <c r="Z171" s="285" t="str">
        <f t="shared" ref="Z171" si="713">IF(X$7=0,"",X171-$I171)</f>
        <v/>
      </c>
      <c r="AA171" s="326" t="str">
        <f t="shared" ref="AA171" si="714">IF(ISBLANK(AA$7),"",AA$7+21)</f>
        <v/>
      </c>
      <c r="AB171" s="231" t="str">
        <f t="shared" si="655"/>
        <v/>
      </c>
      <c r="AC171" s="285" t="str">
        <f t="shared" ref="AC171" si="715">IF(AA$7=0,"",AA171-$I171)</f>
        <v/>
      </c>
      <c r="AD171" s="175" t="str">
        <f t="shared" ref="AD171" si="716">IF(ISBLANK(AD$7),"",AD$7+21)</f>
        <v/>
      </c>
      <c r="AE171" s="232" t="str">
        <f t="shared" si="656"/>
        <v/>
      </c>
      <c r="AF171" s="285" t="str">
        <f t="shared" ref="AF171" si="717">IF(AD$7=0,"",AD171-$I171)</f>
        <v/>
      </c>
      <c r="AG171" s="287" t="s">
        <v>166</v>
      </c>
      <c r="AH171" s="353" t="s">
        <v>185</v>
      </c>
    </row>
    <row r="172" spans="1:34" ht="14.25" customHeight="1">
      <c r="A172" s="258" t="s">
        <v>216</v>
      </c>
      <c r="B172" s="216" t="s">
        <v>358</v>
      </c>
      <c r="C172" s="217">
        <f>IF(H172="CANCEL","",I172-2)</f>
        <v>44500</v>
      </c>
      <c r="D172" s="201">
        <f t="shared" si="704"/>
        <v>44500</v>
      </c>
      <c r="E172" s="227">
        <f t="shared" si="688"/>
        <v>44499</v>
      </c>
      <c r="F172" s="201">
        <f t="shared" si="690"/>
        <v>44499</v>
      </c>
      <c r="G172" s="200">
        <f t="shared" si="692"/>
        <v>44500</v>
      </c>
      <c r="H172" s="201">
        <f t="shared" si="691"/>
        <v>44500</v>
      </c>
      <c r="I172" s="200">
        <f t="shared" si="677"/>
        <v>44502</v>
      </c>
      <c r="J172" s="227">
        <f t="shared" si="708"/>
        <v>44502</v>
      </c>
      <c r="K172" s="201">
        <f t="shared" ref="K172:K176" si="718">I172</f>
        <v>44502</v>
      </c>
      <c r="L172" s="200">
        <f>IF(ISBLANK(L$8),"",L$8+21)</f>
        <v>44504</v>
      </c>
      <c r="M172" s="201">
        <f t="shared" ref="M172:M212" si="719">L172</f>
        <v>44504</v>
      </c>
      <c r="N172" s="264">
        <f>IF(L$8=0,"",L172-$I172)</f>
        <v>2</v>
      </c>
      <c r="O172" s="200">
        <f>IF(ISBLANK(O$8),"",O$8+21)</f>
        <v>44505</v>
      </c>
      <c r="P172" s="212">
        <f t="shared" si="651"/>
        <v>44505</v>
      </c>
      <c r="Q172" s="264">
        <f>IF(O$8=0,"",O172-$I172)</f>
        <v>3</v>
      </c>
      <c r="R172" s="200" t="str">
        <f>IF(ISBLANK(R$8),"",R$8+21)</f>
        <v/>
      </c>
      <c r="S172" s="201" t="str">
        <f t="shared" si="652"/>
        <v/>
      </c>
      <c r="T172" s="264" t="str">
        <f>IF(R$8=0,"",R172-$I172)</f>
        <v/>
      </c>
      <c r="U172" s="265" t="str">
        <f t="shared" ref="U172" si="720">IF(ISBLANK(U$8),"",U$8+21)</f>
        <v/>
      </c>
      <c r="V172" s="212" t="str">
        <f t="shared" si="653"/>
        <v/>
      </c>
      <c r="W172" s="264" t="str">
        <f t="shared" ref="W172" si="721">IF(U$8=0,"",U172-$I172)</f>
        <v/>
      </c>
      <c r="X172" s="200" t="str">
        <f t="shared" ref="X172" si="722">IF(ISBLANK(X$8),"",X$8+21)</f>
        <v/>
      </c>
      <c r="Y172" s="201" t="str">
        <f t="shared" si="654"/>
        <v/>
      </c>
      <c r="Z172" s="264" t="str">
        <f t="shared" ref="Z172" si="723">IF(X$8=0,"",X172-$I172)</f>
        <v/>
      </c>
      <c r="AA172" s="265" t="str">
        <f t="shared" ref="AA172" si="724">IF(ISBLANK(AA$8),"",AA$8+21)</f>
        <v/>
      </c>
      <c r="AB172" s="214" t="str">
        <f t="shared" si="655"/>
        <v/>
      </c>
      <c r="AC172" s="264" t="str">
        <f t="shared" ref="AC172" si="725">IF(AA$8=0,"",AA172-$I172)</f>
        <v/>
      </c>
      <c r="AD172" s="200" t="str">
        <f t="shared" ref="AD172" si="726">IF(ISBLANK(AD$8),"",AD$8+21)</f>
        <v/>
      </c>
      <c r="AE172" s="219" t="str">
        <f t="shared" si="656"/>
        <v/>
      </c>
      <c r="AF172" s="264" t="str">
        <f t="shared" ref="AF172" si="727">IF(AD$8=0,"",AD172-$I172)</f>
        <v/>
      </c>
      <c r="AG172" s="266" t="s">
        <v>168</v>
      </c>
      <c r="AH172" s="267" t="s">
        <v>185</v>
      </c>
    </row>
    <row r="173" spans="1:34" ht="14.25" customHeight="1">
      <c r="A173" s="224" t="s">
        <v>213</v>
      </c>
      <c r="B173" s="216" t="s">
        <v>341</v>
      </c>
      <c r="C173" s="311" t="s">
        <v>173</v>
      </c>
      <c r="D173" s="201" t="str">
        <f>C173</f>
        <v>---</v>
      </c>
      <c r="E173" s="227">
        <f t="shared" si="688"/>
        <v>44499</v>
      </c>
      <c r="F173" s="201">
        <f>E173</f>
        <v>44499</v>
      </c>
      <c r="G173" s="200">
        <f>IF(K173="CANCEL","",I173-2)</f>
        <v>44500</v>
      </c>
      <c r="H173" s="201">
        <f>G173</f>
        <v>44500</v>
      </c>
      <c r="I173" s="200">
        <f t="shared" si="677"/>
        <v>44502</v>
      </c>
      <c r="J173" s="227">
        <f t="shared" si="708"/>
        <v>44502</v>
      </c>
      <c r="K173" s="201">
        <f t="shared" si="718"/>
        <v>44502</v>
      </c>
      <c r="L173" s="200">
        <f>IF(ISBLANK(L$9),"",L$9+21)</f>
        <v>44506</v>
      </c>
      <c r="M173" s="201">
        <f t="shared" si="719"/>
        <v>44506</v>
      </c>
      <c r="N173" s="264">
        <f>IF(L$9=0,"",L173-$I173)</f>
        <v>4</v>
      </c>
      <c r="O173" s="200">
        <f>IF(ISBLANK(O$9),"",O$9+21)</f>
        <v>44507</v>
      </c>
      <c r="P173" s="212">
        <f t="shared" si="651"/>
        <v>44507</v>
      </c>
      <c r="Q173" s="264">
        <f>IF(O$9=0,"",O173-$I173)</f>
        <v>5</v>
      </c>
      <c r="R173" s="200" t="str">
        <f>IF(ISBLANK(R$9),"",R$9+21)</f>
        <v/>
      </c>
      <c r="S173" s="201" t="str">
        <f t="shared" si="652"/>
        <v/>
      </c>
      <c r="T173" s="264" t="str">
        <f>IF(R$9=0,"",R173-$I173)</f>
        <v/>
      </c>
      <c r="U173" s="265" t="str">
        <f t="shared" ref="U173" si="728">IF(ISBLANK(U$9),"",U$9+21)</f>
        <v/>
      </c>
      <c r="V173" s="212" t="str">
        <f t="shared" si="653"/>
        <v/>
      </c>
      <c r="W173" s="264" t="str">
        <f t="shared" ref="W173" si="729">IF(U$9=0,"",U173-$I173)</f>
        <v/>
      </c>
      <c r="X173" s="200" t="str">
        <f t="shared" ref="X173" si="730">IF(ISBLANK(X$9),"",X$9+21)</f>
        <v/>
      </c>
      <c r="Y173" s="201" t="str">
        <f t="shared" si="654"/>
        <v/>
      </c>
      <c r="Z173" s="264" t="str">
        <f t="shared" ref="Z173" si="731">IF(X$9=0,"",X173-$I173)</f>
        <v/>
      </c>
      <c r="AA173" s="200">
        <f t="shared" ref="AA173" si="732">IF(ISBLANK(AA$9),"",AA$9+21)</f>
        <v>44504</v>
      </c>
      <c r="AB173" s="212">
        <f t="shared" si="655"/>
        <v>44504</v>
      </c>
      <c r="AC173" s="264">
        <f t="shared" ref="AC173" si="733">IF(AA$9=0,"",AA173-$I173)</f>
        <v>2</v>
      </c>
      <c r="AD173" s="200" t="str">
        <f t="shared" ref="AD173" si="734">IF(ISBLANK(AD$9),"",AD$9+21)</f>
        <v/>
      </c>
      <c r="AE173" s="219" t="str">
        <f t="shared" si="656"/>
        <v/>
      </c>
      <c r="AF173" s="268" t="str">
        <f t="shared" ref="AF173" si="735">IF(AD$9=0,"",AD173-$I173)</f>
        <v/>
      </c>
      <c r="AG173" s="266" t="s">
        <v>158</v>
      </c>
      <c r="AH173" s="267"/>
    </row>
    <row r="174" spans="1:34" ht="14.25" customHeight="1">
      <c r="A174" s="224" t="s">
        <v>359</v>
      </c>
      <c r="B174" s="259" t="s">
        <v>320</v>
      </c>
      <c r="C174" s="311" t="s">
        <v>173</v>
      </c>
      <c r="D174" s="201" t="str">
        <f>C174</f>
        <v>---</v>
      </c>
      <c r="E174" s="227">
        <f t="shared" si="688"/>
        <v>44499</v>
      </c>
      <c r="F174" s="201">
        <f>E174</f>
        <v>44499</v>
      </c>
      <c r="G174" s="200">
        <f>IF(K174="CANCEL","",I174-2)</f>
        <v>44500</v>
      </c>
      <c r="H174" s="201">
        <f>G174</f>
        <v>44500</v>
      </c>
      <c r="I174" s="200">
        <f t="shared" si="677"/>
        <v>44502</v>
      </c>
      <c r="J174" s="227">
        <f t="shared" si="708"/>
        <v>44502</v>
      </c>
      <c r="K174" s="201">
        <f t="shared" si="718"/>
        <v>44502</v>
      </c>
      <c r="L174" s="200">
        <f>IF(ISBLANK(L$10),"",L$10+21)</f>
        <v>44506</v>
      </c>
      <c r="M174" s="201">
        <f t="shared" si="719"/>
        <v>44506</v>
      </c>
      <c r="N174" s="264">
        <f>IF(L$10=0,"",L174-$I174)</f>
        <v>4</v>
      </c>
      <c r="O174" s="200">
        <f>IF(ISBLANK(O$10),"",O$10+21)</f>
        <v>44506</v>
      </c>
      <c r="P174" s="212">
        <f t="shared" si="651"/>
        <v>44506</v>
      </c>
      <c r="Q174" s="264">
        <f>IF(O$10=0,"",O174-$I174)</f>
        <v>4</v>
      </c>
      <c r="R174" s="200">
        <f>IF(ISBLANK(R$10),"",R$10+21)</f>
        <v>44505</v>
      </c>
      <c r="S174" s="201">
        <f t="shared" si="652"/>
        <v>44505</v>
      </c>
      <c r="T174" s="264">
        <f>IF(R$10=0,"",R174-$I174)</f>
        <v>3</v>
      </c>
      <c r="U174" s="265" t="str">
        <f t="shared" ref="U174" si="736">IF(ISBLANK(U$10),"",U$10+21)</f>
        <v/>
      </c>
      <c r="V174" s="212" t="str">
        <f t="shared" si="653"/>
        <v/>
      </c>
      <c r="W174" s="264" t="str">
        <f t="shared" ref="W174" si="737">IF(U$10=0,"",U174-$I174)</f>
        <v/>
      </c>
      <c r="X174" s="200" t="str">
        <f t="shared" ref="X174" si="738">IF(ISBLANK(X$10),"",X$10+21)</f>
        <v/>
      </c>
      <c r="Y174" s="201" t="str">
        <f t="shared" si="654"/>
        <v/>
      </c>
      <c r="Z174" s="264" t="str">
        <f t="shared" ref="Z174" si="739">IF(X$10=0,"",X174-$I174)</f>
        <v/>
      </c>
      <c r="AA174" s="265" t="str">
        <f t="shared" ref="AA174" si="740">IF(ISBLANK(AA$10),"",AA$10+21)</f>
        <v/>
      </c>
      <c r="AB174" s="214" t="str">
        <f t="shared" si="655"/>
        <v/>
      </c>
      <c r="AC174" s="264" t="str">
        <f t="shared" ref="AC174" si="741">IF(AA$10=0,"",AA174-$I174)</f>
        <v/>
      </c>
      <c r="AD174" s="200" t="str">
        <f t="shared" ref="AD174" si="742">IF(ISBLANK(AD$10),"",AD$10+21)</f>
        <v/>
      </c>
      <c r="AE174" s="219" t="str">
        <f t="shared" si="656"/>
        <v/>
      </c>
      <c r="AF174" s="264" t="str">
        <f t="shared" ref="AF174" si="743">IF(AD$10=0,"",AD174-$I174)</f>
        <v/>
      </c>
      <c r="AG174" s="266" t="s">
        <v>167</v>
      </c>
      <c r="AH174" s="225"/>
    </row>
    <row r="175" spans="1:34" ht="14.25" customHeight="1">
      <c r="A175" s="260" t="s">
        <v>215</v>
      </c>
      <c r="B175" s="261" t="s">
        <v>280</v>
      </c>
      <c r="C175" s="217">
        <f>IF(H175="CANCEL","",I175-2)</f>
        <v>44500</v>
      </c>
      <c r="D175" s="201">
        <f t="shared" ref="D175" si="744">C175</f>
        <v>44500</v>
      </c>
      <c r="E175" s="227">
        <f t="shared" si="688"/>
        <v>44499</v>
      </c>
      <c r="F175" s="201">
        <f t="shared" ref="F175" si="745">E175</f>
        <v>44499</v>
      </c>
      <c r="G175" s="200">
        <f t="shared" ref="G175" si="746">IF(K175="CANCEL","",I175-2)</f>
        <v>44500</v>
      </c>
      <c r="H175" s="201">
        <f t="shared" ref="H175" si="747">G175</f>
        <v>44500</v>
      </c>
      <c r="I175" s="200">
        <f t="shared" si="677"/>
        <v>44502</v>
      </c>
      <c r="J175" s="227">
        <f t="shared" si="708"/>
        <v>44502</v>
      </c>
      <c r="K175" s="201">
        <f t="shared" ref="K175" si="748">I175</f>
        <v>44502</v>
      </c>
      <c r="L175" s="200" t="str">
        <f>IF(ISBLANK(L$11),"",L$11+21)</f>
        <v/>
      </c>
      <c r="M175" s="219" t="str">
        <f t="shared" si="719"/>
        <v/>
      </c>
      <c r="N175" s="264" t="str">
        <f>IF(L$11=0,"",L175-$I175)</f>
        <v/>
      </c>
      <c r="O175" s="200" t="str">
        <f>IF(ISBLANK(O$11),"",O$11+21)</f>
        <v/>
      </c>
      <c r="P175" s="212" t="str">
        <f t="shared" si="651"/>
        <v/>
      </c>
      <c r="Q175" s="269" t="str">
        <f>IF(O$11=0,"",O175-$I175)</f>
        <v/>
      </c>
      <c r="R175" s="200">
        <f>IF(ISBLANK(R$11),"",R$11+21)</f>
        <v>44504</v>
      </c>
      <c r="S175" s="219">
        <f t="shared" si="652"/>
        <v>44504</v>
      </c>
      <c r="T175" s="264">
        <f>IF(R$11=0,"",R175-$I175)</f>
        <v>2</v>
      </c>
      <c r="U175" s="265" t="str">
        <f t="shared" ref="U175" si="749">IF(ISBLANK(U$11),"",U$11+21)</f>
        <v/>
      </c>
      <c r="V175" s="212" t="str">
        <f t="shared" si="653"/>
        <v/>
      </c>
      <c r="W175" s="269" t="str">
        <f t="shared" ref="W175" si="750">IF(U$11=0,"",U175-$I175)</f>
        <v/>
      </c>
      <c r="X175" s="200" t="str">
        <f t="shared" ref="X175" si="751">IF(ISBLANK(X$11),"",X$11+21)</f>
        <v/>
      </c>
      <c r="Y175" s="219" t="str">
        <f t="shared" si="654"/>
        <v/>
      </c>
      <c r="Z175" s="264" t="str">
        <f t="shared" ref="Z175" si="752">IF(X$11=0,"",X175-$I175)</f>
        <v/>
      </c>
      <c r="AA175" s="200" t="str">
        <f t="shared" ref="AA175" si="753">IF(ISBLANK(AA$11),"",AA$11+21)</f>
        <v/>
      </c>
      <c r="AB175" s="201" t="str">
        <f t="shared" si="655"/>
        <v/>
      </c>
      <c r="AC175" s="269" t="str">
        <f t="shared" ref="AC175" si="754">IF(AA$11=0,"",AA175-$I175)</f>
        <v/>
      </c>
      <c r="AD175" s="200" t="str">
        <f t="shared" ref="AD175" si="755">IF(ISBLANK(AD$11),"",AD$11+21)</f>
        <v/>
      </c>
      <c r="AE175" s="219" t="str">
        <f t="shared" si="656"/>
        <v/>
      </c>
      <c r="AF175" s="264" t="str">
        <f t="shared" ref="AF175" si="756">IF(AD$11=0,"",AD175-$I175)</f>
        <v/>
      </c>
      <c r="AG175" s="266" t="s">
        <v>162</v>
      </c>
      <c r="AH175" s="267" t="s">
        <v>186</v>
      </c>
    </row>
    <row r="176" spans="1:34" ht="14.25" customHeight="1">
      <c r="A176" s="258" t="s">
        <v>363</v>
      </c>
      <c r="B176" s="216" t="s">
        <v>360</v>
      </c>
      <c r="C176" s="311" t="s">
        <v>173</v>
      </c>
      <c r="D176" s="201" t="str">
        <f t="shared" ref="D176:D188" si="757">C176</f>
        <v>---</v>
      </c>
      <c r="E176" s="227">
        <f t="shared" si="688"/>
        <v>44499</v>
      </c>
      <c r="F176" s="201">
        <f t="shared" ref="F176:F188" si="758">E176</f>
        <v>44499</v>
      </c>
      <c r="G176" s="200">
        <f t="shared" ref="G176" si="759">IF(K176="CANCEL","",I176-2)</f>
        <v>44500</v>
      </c>
      <c r="H176" s="201">
        <f t="shared" ref="H176:H188" si="760">G176</f>
        <v>44500</v>
      </c>
      <c r="I176" s="200">
        <f t="shared" si="677"/>
        <v>44502</v>
      </c>
      <c r="J176" s="227">
        <f t="shared" si="708"/>
        <v>44502</v>
      </c>
      <c r="K176" s="201">
        <f t="shared" si="718"/>
        <v>44502</v>
      </c>
      <c r="L176" s="200" t="str">
        <f>IF(ISBLANK(L$12),"",L$12+21)</f>
        <v/>
      </c>
      <c r="M176" s="201" t="str">
        <f t="shared" si="719"/>
        <v/>
      </c>
      <c r="N176" s="264" t="str">
        <f>IF(L$12=0,"",L176-$I176)</f>
        <v/>
      </c>
      <c r="O176" s="200" t="str">
        <f>IF(ISBLANK(O$12),"",O$12+21)</f>
        <v/>
      </c>
      <c r="P176" s="212" t="str">
        <f t="shared" si="651"/>
        <v/>
      </c>
      <c r="Q176" s="264" t="str">
        <f>IF(O$12=0,"",O176-$I176)</f>
        <v/>
      </c>
      <c r="R176" s="200">
        <f>IF(ISBLANK(R$12),"",R$12+21)</f>
        <v>44504</v>
      </c>
      <c r="S176" s="201">
        <f t="shared" si="652"/>
        <v>44504</v>
      </c>
      <c r="T176" s="264">
        <f>IF(R$12=0,"",R176-$I176)</f>
        <v>2</v>
      </c>
      <c r="U176" s="265" t="str">
        <f t="shared" ref="U176" si="761">IF(ISBLANK(U$12),"",U$12+21)</f>
        <v/>
      </c>
      <c r="V176" s="212" t="str">
        <f t="shared" si="653"/>
        <v/>
      </c>
      <c r="W176" s="264" t="str">
        <f t="shared" ref="W176" si="762">IF(U$12=0,"",U176-$I176)</f>
        <v/>
      </c>
      <c r="X176" s="200" t="str">
        <f t="shared" ref="X176" si="763">IF(ISBLANK(X$12),"",X$12+21)</f>
        <v/>
      </c>
      <c r="Y176" s="201" t="str">
        <f t="shared" si="654"/>
        <v/>
      </c>
      <c r="Z176" s="264" t="str">
        <f t="shared" ref="Z176" si="764">IF(X$12=0,"",X176-$I176)</f>
        <v/>
      </c>
      <c r="AA176" s="265" t="str">
        <f t="shared" ref="AA176" si="765">IF(ISBLANK(AA$12),"",AA$12+21)</f>
        <v/>
      </c>
      <c r="AB176" s="214" t="str">
        <f t="shared" si="655"/>
        <v/>
      </c>
      <c r="AC176" s="264" t="str">
        <f t="shared" ref="AC176" si="766">IF(AA$12=0,"",AA176-$I176)</f>
        <v/>
      </c>
      <c r="AD176" s="200" t="str">
        <f t="shared" ref="AD176" si="767">IF(ISBLANK(AD$12),"",AD$12+21)</f>
        <v/>
      </c>
      <c r="AE176" s="219" t="str">
        <f t="shared" si="656"/>
        <v/>
      </c>
      <c r="AF176" s="264" t="str">
        <f t="shared" ref="AF176" si="768">IF(AD$12=0,"",AD176-$I176)</f>
        <v/>
      </c>
      <c r="AG176" s="266" t="s">
        <v>168</v>
      </c>
      <c r="AH176" s="267"/>
    </row>
    <row r="177" spans="1:34" ht="14.25" customHeight="1">
      <c r="A177" s="224" t="s">
        <v>233</v>
      </c>
      <c r="B177" s="259" t="s">
        <v>361</v>
      </c>
      <c r="C177" s="217">
        <f>IF(H177="CANCEL","",I177-1)</f>
        <v>44501</v>
      </c>
      <c r="D177" s="201">
        <f t="shared" ref="D177" si="769">C177</f>
        <v>44501</v>
      </c>
      <c r="E177" s="227">
        <f>IF(K177="CANCEL","",G177)</f>
        <v>44501</v>
      </c>
      <c r="F177" s="201">
        <f t="shared" ref="F177" si="770">E177</f>
        <v>44501</v>
      </c>
      <c r="G177" s="200">
        <f>IF(K177="CANCEL","",I177-1)</f>
        <v>44501</v>
      </c>
      <c r="H177" s="201">
        <f t="shared" ref="H177" si="771">G177</f>
        <v>44501</v>
      </c>
      <c r="I177" s="200">
        <f t="shared" si="677"/>
        <v>44502</v>
      </c>
      <c r="J177" s="227">
        <f t="shared" si="708"/>
        <v>44502</v>
      </c>
      <c r="K177" s="201">
        <f t="shared" ref="K177" si="772">I177</f>
        <v>44502</v>
      </c>
      <c r="L177" s="200" t="str">
        <f>IF(ISBLANK(L$13),"",L$13+21)</f>
        <v/>
      </c>
      <c r="M177" s="201" t="str">
        <f t="shared" si="719"/>
        <v/>
      </c>
      <c r="N177" s="264" t="str">
        <f>IF(L$13=0,"",L177-$I177)</f>
        <v/>
      </c>
      <c r="O177" s="200" t="str">
        <f>IF(ISBLANK(O$13),"",O$13+21)</f>
        <v/>
      </c>
      <c r="P177" s="212" t="str">
        <f t="shared" si="651"/>
        <v/>
      </c>
      <c r="Q177" s="264" t="str">
        <f>IF(O$13=0,"",O177-$I177)</f>
        <v/>
      </c>
      <c r="R177" s="200" t="str">
        <f>IF(ISBLANK(R$13),"",R$13+21)</f>
        <v/>
      </c>
      <c r="S177" s="201" t="str">
        <f t="shared" si="652"/>
        <v/>
      </c>
      <c r="T177" s="264" t="str">
        <f>IF(R$13=0,"",R177-$I177)</f>
        <v/>
      </c>
      <c r="U177" s="200">
        <f>IF(ISBLANK(U$13),"",IF(A177="SU ZHOU HAO(KOBE)","",U$13+21))</f>
        <v>44504</v>
      </c>
      <c r="V177" s="212">
        <f t="shared" si="653"/>
        <v>44504</v>
      </c>
      <c r="W177" s="264">
        <f>IF(U177="","",U177-$I177)</f>
        <v>2</v>
      </c>
      <c r="X177" s="200" t="str">
        <f>IF(ISBLANK(X$13),"",IF(A177="SU ZHOU HAO(OSAKA)","",X$13+21))</f>
        <v/>
      </c>
      <c r="Y177" s="201" t="str">
        <f t="shared" si="654"/>
        <v/>
      </c>
      <c r="Z177" s="264" t="str">
        <f>IF(X177="","",X177-$I177)</f>
        <v/>
      </c>
      <c r="AA177" s="265" t="str">
        <f t="shared" ref="AA177" si="773">IF(ISBLANK(AA$13),"",AA$13+21)</f>
        <v/>
      </c>
      <c r="AB177" s="214" t="str">
        <f t="shared" si="655"/>
        <v/>
      </c>
      <c r="AC177" s="264" t="str">
        <f t="shared" ref="AC177" si="774">IF(AA$13=0,"",AA177-$I177)</f>
        <v/>
      </c>
      <c r="AD177" s="200" t="str">
        <f t="shared" ref="AD177" si="775">IF(ISBLANK(AD$13),"",AD$13+21)</f>
        <v/>
      </c>
      <c r="AE177" s="219" t="str">
        <f t="shared" si="656"/>
        <v/>
      </c>
      <c r="AF177" s="264" t="str">
        <f t="shared" ref="AF177" si="776">IF(AD$13=0,"",AD177-$I177)</f>
        <v/>
      </c>
      <c r="AG177" s="266" t="s">
        <v>153</v>
      </c>
      <c r="AH177" s="267" t="s">
        <v>187</v>
      </c>
    </row>
    <row r="178" spans="1:34" ht="14.25" customHeight="1">
      <c r="A178" s="258" t="s">
        <v>201</v>
      </c>
      <c r="B178" s="216" t="s">
        <v>362</v>
      </c>
      <c r="C178" s="311" t="s">
        <v>173</v>
      </c>
      <c r="D178" s="201" t="str">
        <f t="shared" si="757"/>
        <v>---</v>
      </c>
      <c r="E178" s="227">
        <f t="shared" ref="E178:E196" si="777">IF(K178="CANCEL","",G178-1)</f>
        <v>44499</v>
      </c>
      <c r="F178" s="201">
        <f t="shared" si="758"/>
        <v>44499</v>
      </c>
      <c r="G178" s="200">
        <f t="shared" ref="G178:G182" si="778">IF(K178="CANCEL","",I178-2)</f>
        <v>44500</v>
      </c>
      <c r="H178" s="201">
        <f t="shared" si="760"/>
        <v>44500</v>
      </c>
      <c r="I178" s="200">
        <f t="shared" si="677"/>
        <v>44502</v>
      </c>
      <c r="J178" s="227">
        <f t="shared" si="708"/>
        <v>44502</v>
      </c>
      <c r="K178" s="201">
        <f>I178</f>
        <v>44502</v>
      </c>
      <c r="L178" s="200" t="str">
        <f>IF(ISBLANK(L$14),"",L$14+21)</f>
        <v/>
      </c>
      <c r="M178" s="201" t="str">
        <f t="shared" si="719"/>
        <v/>
      </c>
      <c r="N178" s="264" t="str">
        <f>IF(L$14=0,"",L178-$I178)</f>
        <v/>
      </c>
      <c r="O178" s="200" t="str">
        <f>IF(ISBLANK(O$14),"",O$14+21)</f>
        <v/>
      </c>
      <c r="P178" s="212" t="str">
        <f t="shared" si="651"/>
        <v/>
      </c>
      <c r="Q178" s="264" t="str">
        <f>IF(O$14=0,"",O178-$I178)</f>
        <v/>
      </c>
      <c r="R178" s="200" t="str">
        <f>IF(ISBLANK(R$14),"",R$14+21)</f>
        <v/>
      </c>
      <c r="S178" s="201" t="str">
        <f t="shared" si="652"/>
        <v/>
      </c>
      <c r="T178" s="264" t="str">
        <f>IF(R$14=0,"",R178-$I178)</f>
        <v/>
      </c>
      <c r="U178" s="265">
        <f t="shared" ref="U178" si="779">IF(ISBLANK(U$14),"",U$14+21)</f>
        <v>44504</v>
      </c>
      <c r="V178" s="212">
        <f t="shared" si="653"/>
        <v>44504</v>
      </c>
      <c r="W178" s="264">
        <f t="shared" ref="W178" si="780">IF(U$14=0,"",U178-$I178)</f>
        <v>2</v>
      </c>
      <c r="X178" s="200">
        <f t="shared" ref="X178" si="781">IF(ISBLANK(X$14),"",X$14+21)</f>
        <v>44504</v>
      </c>
      <c r="Y178" s="201">
        <f t="shared" si="654"/>
        <v>44504</v>
      </c>
      <c r="Z178" s="264">
        <f t="shared" ref="Z178" si="782">IF(X$14=0,"",X178-$I178)</f>
        <v>2</v>
      </c>
      <c r="AA178" s="265" t="str">
        <f t="shared" ref="AA178" si="783">IF(ISBLANK(AA$14),"",AA$14+21)</f>
        <v/>
      </c>
      <c r="AB178" s="214" t="str">
        <f t="shared" si="655"/>
        <v/>
      </c>
      <c r="AC178" s="264" t="str">
        <f t="shared" ref="AC178" si="784">IF(AA$14=0,"",AA178-$I178)</f>
        <v/>
      </c>
      <c r="AD178" s="200" t="str">
        <f t="shared" ref="AD178" si="785">IF(ISBLANK(AD$14),"",AD$14+21)</f>
        <v/>
      </c>
      <c r="AE178" s="219" t="str">
        <f t="shared" si="656"/>
        <v/>
      </c>
      <c r="AF178" s="264" t="str">
        <f t="shared" ref="AF178" si="786">IF(AD$14=0,"",AD178-$I178)</f>
        <v/>
      </c>
      <c r="AG178" s="266" t="s">
        <v>168</v>
      </c>
      <c r="AH178" s="267"/>
    </row>
    <row r="179" spans="1:34" ht="14.25" customHeight="1">
      <c r="A179" s="224" t="s">
        <v>232</v>
      </c>
      <c r="B179" s="216" t="s">
        <v>350</v>
      </c>
      <c r="C179" s="311" t="s">
        <v>173</v>
      </c>
      <c r="D179" s="201" t="str">
        <f t="shared" si="757"/>
        <v>---</v>
      </c>
      <c r="E179" s="227">
        <f t="shared" si="777"/>
        <v>44499</v>
      </c>
      <c r="F179" s="201">
        <f t="shared" si="758"/>
        <v>44499</v>
      </c>
      <c r="G179" s="200">
        <f t="shared" si="778"/>
        <v>44500</v>
      </c>
      <c r="H179" s="201">
        <f t="shared" si="760"/>
        <v>44500</v>
      </c>
      <c r="I179" s="200">
        <f t="shared" si="677"/>
        <v>44502</v>
      </c>
      <c r="J179" s="227">
        <f t="shared" si="708"/>
        <v>44502</v>
      </c>
      <c r="K179" s="201">
        <f t="shared" ref="K179:K180" si="787">I179</f>
        <v>44502</v>
      </c>
      <c r="L179" s="200" t="str">
        <f>IF(ISBLANK(L$15),"",L$15+21)</f>
        <v/>
      </c>
      <c r="M179" s="201" t="str">
        <f t="shared" si="719"/>
        <v/>
      </c>
      <c r="N179" s="264" t="str">
        <f>IF(L$15=0,"",L179-$I179)</f>
        <v/>
      </c>
      <c r="O179" s="200" t="str">
        <f>IF(ISBLANK(O$15),"",O$15+21)</f>
        <v/>
      </c>
      <c r="P179" s="212" t="str">
        <f t="shared" si="651"/>
        <v/>
      </c>
      <c r="Q179" s="264" t="str">
        <f>IF(O$15=0,"",O179-$I179)</f>
        <v/>
      </c>
      <c r="R179" s="200" t="str">
        <f>IF(ISBLANK(R$15),"",R$15+21)</f>
        <v/>
      </c>
      <c r="S179" s="201" t="str">
        <f t="shared" si="652"/>
        <v/>
      </c>
      <c r="T179" s="264" t="str">
        <f>IF(R$15=0,"",R179-$I179)</f>
        <v/>
      </c>
      <c r="U179" s="265">
        <f t="shared" ref="U179" si="788">IF(ISBLANK(U$15),"",U$15+21)</f>
        <v>44504</v>
      </c>
      <c r="V179" s="212">
        <f t="shared" si="653"/>
        <v>44504</v>
      </c>
      <c r="W179" s="264">
        <f t="shared" ref="W179" si="789">IF(U$15=0,"",U179-$I179)</f>
        <v>2</v>
      </c>
      <c r="X179" s="200">
        <f t="shared" ref="X179" si="790">IF(ISBLANK(X$15),"",X$15+21)</f>
        <v>44504</v>
      </c>
      <c r="Y179" s="201">
        <f t="shared" si="654"/>
        <v>44504</v>
      </c>
      <c r="Z179" s="264">
        <f t="shared" ref="Z179" si="791">IF(X$15=0,"",X179-$I179)</f>
        <v>2</v>
      </c>
      <c r="AA179" s="265" t="str">
        <f t="shared" ref="AA179" si="792">IF(ISBLANK(AA$15),"",AA$15+21)</f>
        <v/>
      </c>
      <c r="AB179" s="214" t="str">
        <f t="shared" si="655"/>
        <v/>
      </c>
      <c r="AC179" s="264" t="str">
        <f t="shared" ref="AC179" si="793">IF(AA$15=0,"",AA179-$I179)</f>
        <v/>
      </c>
      <c r="AD179" s="200" t="str">
        <f t="shared" ref="AD179" si="794">IF(ISBLANK(AD$15),"",AD$15+21)</f>
        <v/>
      </c>
      <c r="AE179" s="219" t="str">
        <f t="shared" si="656"/>
        <v/>
      </c>
      <c r="AF179" s="264" t="str">
        <f t="shared" ref="AF179" si="795">IF(AD$15=0,"",AD179-$I179)</f>
        <v/>
      </c>
      <c r="AG179" s="266" t="s">
        <v>152</v>
      </c>
      <c r="AH179" s="225"/>
    </row>
    <row r="180" spans="1:34" ht="14.25" customHeight="1">
      <c r="A180" s="224" t="s">
        <v>221</v>
      </c>
      <c r="B180" s="216" t="s">
        <v>331</v>
      </c>
      <c r="C180" s="311" t="s">
        <v>173</v>
      </c>
      <c r="D180" s="201" t="str">
        <f t="shared" si="757"/>
        <v>---</v>
      </c>
      <c r="E180" s="227">
        <f t="shared" si="777"/>
        <v>44499</v>
      </c>
      <c r="F180" s="201">
        <f t="shared" si="758"/>
        <v>44499</v>
      </c>
      <c r="G180" s="200">
        <f t="shared" si="778"/>
        <v>44500</v>
      </c>
      <c r="H180" s="201">
        <f t="shared" si="760"/>
        <v>44500</v>
      </c>
      <c r="I180" s="200">
        <f t="shared" si="677"/>
        <v>44502</v>
      </c>
      <c r="J180" s="227">
        <f t="shared" si="708"/>
        <v>44502</v>
      </c>
      <c r="K180" s="201">
        <f t="shared" si="787"/>
        <v>44502</v>
      </c>
      <c r="L180" s="200" t="str">
        <f>IF(ISBLANK(L$16),"",L$16+21)</f>
        <v/>
      </c>
      <c r="M180" s="201" t="str">
        <f t="shared" si="719"/>
        <v/>
      </c>
      <c r="N180" s="264" t="str">
        <f>IF(L$16=0,"",L180-$I180)</f>
        <v/>
      </c>
      <c r="O180" s="200" t="str">
        <f>IF(ISBLANK(O$16),"",O$16+21)</f>
        <v/>
      </c>
      <c r="P180" s="212" t="str">
        <f t="shared" si="651"/>
        <v/>
      </c>
      <c r="Q180" s="264" t="str">
        <f>IF(O$16=0,"",O180-$I180)</f>
        <v/>
      </c>
      <c r="R180" s="200" t="str">
        <f>IF(ISBLANK(R$16),"",R$16+21)</f>
        <v/>
      </c>
      <c r="S180" s="201" t="str">
        <f t="shared" si="652"/>
        <v/>
      </c>
      <c r="T180" s="264" t="str">
        <f>IF(R$16=0,"",R180-$I180)</f>
        <v/>
      </c>
      <c r="U180" s="265">
        <f t="shared" ref="U180" si="796">IF(ISBLANK(U$16),"",U$16+21)</f>
        <v>44504</v>
      </c>
      <c r="V180" s="212">
        <f t="shared" si="653"/>
        <v>44504</v>
      </c>
      <c r="W180" s="264">
        <f t="shared" ref="W180" si="797">IF(U$16=0,"",U180-$I180)</f>
        <v>2</v>
      </c>
      <c r="X180" s="200">
        <f t="shared" ref="X180" si="798">IF(ISBLANK(X$16),"",X$16+21)</f>
        <v>44505</v>
      </c>
      <c r="Y180" s="201">
        <f t="shared" si="654"/>
        <v>44505</v>
      </c>
      <c r="Z180" s="264">
        <f t="shared" ref="Z180" si="799">IF(X$16=0,"",X180-$I180)</f>
        <v>3</v>
      </c>
      <c r="AA180" s="265" t="str">
        <f t="shared" ref="AA180" si="800">IF(ISBLANK(AA$16),"",AA$16+21)</f>
        <v/>
      </c>
      <c r="AB180" s="214" t="str">
        <f t="shared" si="655"/>
        <v/>
      </c>
      <c r="AC180" s="264" t="str">
        <f t="shared" ref="AC180" si="801">IF(AA$16=0,"",AA180-$I180)</f>
        <v/>
      </c>
      <c r="AD180" s="200" t="str">
        <f t="shared" ref="AD180" si="802">IF(ISBLANK(AD$16),"",AD$16+21)</f>
        <v/>
      </c>
      <c r="AE180" s="219" t="str">
        <f t="shared" si="656"/>
        <v/>
      </c>
      <c r="AF180" s="264" t="str">
        <f t="shared" ref="AF180" si="803">IF(AD$16=0,"",AD180-$I180)</f>
        <v/>
      </c>
      <c r="AG180" s="266" t="s">
        <v>167</v>
      </c>
      <c r="AH180" s="225"/>
    </row>
    <row r="181" spans="1:34" ht="14.25" customHeight="1">
      <c r="A181" s="224" t="s">
        <v>219</v>
      </c>
      <c r="B181" s="216" t="s">
        <v>280</v>
      </c>
      <c r="C181" s="217">
        <f>IF(H181="CANCEL","",I181-2)</f>
        <v>44500</v>
      </c>
      <c r="D181" s="201">
        <f t="shared" ref="D181" si="804">C181</f>
        <v>44500</v>
      </c>
      <c r="E181" s="227">
        <f t="shared" si="777"/>
        <v>44499</v>
      </c>
      <c r="F181" s="201">
        <f t="shared" ref="F181" si="805">E181</f>
        <v>44499</v>
      </c>
      <c r="G181" s="200">
        <f t="shared" si="778"/>
        <v>44500</v>
      </c>
      <c r="H181" s="201">
        <f t="shared" ref="H181" si="806">G181</f>
        <v>44500</v>
      </c>
      <c r="I181" s="200">
        <f t="shared" si="677"/>
        <v>44502</v>
      </c>
      <c r="J181" s="227">
        <f t="shared" si="708"/>
        <v>44502</v>
      </c>
      <c r="K181" s="201">
        <f>I181</f>
        <v>44502</v>
      </c>
      <c r="L181" s="200" t="str">
        <f>IF(ISBLANK(L$17),"",L$17+21)</f>
        <v/>
      </c>
      <c r="M181" s="219" t="str">
        <f t="shared" si="719"/>
        <v/>
      </c>
      <c r="N181" s="264" t="str">
        <f>IF(L$17=0,"",L181-$I181)</f>
        <v/>
      </c>
      <c r="O181" s="200" t="str">
        <f>IF(ISBLANK(O$17),"",O$17+21)</f>
        <v/>
      </c>
      <c r="P181" s="212" t="str">
        <f t="shared" si="651"/>
        <v/>
      </c>
      <c r="Q181" s="269" t="str">
        <f>IF(O$17=0,"",O181-$I181)</f>
        <v/>
      </c>
      <c r="R181" s="200" t="str">
        <f>IF(ISBLANK(R$17),"",R$17+21)</f>
        <v/>
      </c>
      <c r="S181" s="219" t="str">
        <f t="shared" si="652"/>
        <v/>
      </c>
      <c r="T181" s="264" t="str">
        <f>IF(R$17=0,"",R181-$I181)</f>
        <v/>
      </c>
      <c r="U181" s="265">
        <f>IF(ISBLANK(U$17),"",U$17+21)</f>
        <v>44504</v>
      </c>
      <c r="V181" s="212">
        <f t="shared" si="653"/>
        <v>44504</v>
      </c>
      <c r="W181" s="269">
        <f t="shared" ref="W181" si="807">IF(U$17=0,"",U181-$I181)</f>
        <v>2</v>
      </c>
      <c r="X181" s="200">
        <f>IF(ISBLANK(X$17),"",X$17+21)</f>
        <v>44505</v>
      </c>
      <c r="Y181" s="219">
        <f t="shared" si="654"/>
        <v>44505</v>
      </c>
      <c r="Z181" s="264">
        <f t="shared" ref="Z181" si="808">IF(X$17=0,"",X181-$I181)</f>
        <v>3</v>
      </c>
      <c r="AA181" s="200" t="str">
        <f t="shared" ref="AA181" si="809">IF(ISBLANK(AA$17),"",AA$17+21)</f>
        <v/>
      </c>
      <c r="AB181" s="201" t="str">
        <f t="shared" si="655"/>
        <v/>
      </c>
      <c r="AC181" s="269" t="str">
        <f t="shared" ref="AC181" si="810">IF(AA$17=0,"",AA181-$I181)</f>
        <v/>
      </c>
      <c r="AD181" s="200" t="str">
        <f t="shared" ref="AD181" si="811">IF(ISBLANK(AD$17),"",AD$17+21)</f>
        <v/>
      </c>
      <c r="AE181" s="219" t="str">
        <f t="shared" si="656"/>
        <v/>
      </c>
      <c r="AF181" s="264" t="str">
        <f t="shared" ref="AF181" si="812">IF(AD$17=0,"",AD181-$I181)</f>
        <v/>
      </c>
      <c r="AG181" s="266" t="s">
        <v>160</v>
      </c>
      <c r="AH181" s="267" t="s">
        <v>187</v>
      </c>
    </row>
    <row r="182" spans="1:34" ht="14.25" customHeight="1">
      <c r="A182" s="224" t="s">
        <v>172</v>
      </c>
      <c r="B182" s="216" t="s">
        <v>349</v>
      </c>
      <c r="C182" s="311" t="s">
        <v>173</v>
      </c>
      <c r="D182" s="201" t="str">
        <f t="shared" si="757"/>
        <v>---</v>
      </c>
      <c r="E182" s="227">
        <f t="shared" si="777"/>
        <v>44499</v>
      </c>
      <c r="F182" s="201">
        <f t="shared" si="758"/>
        <v>44499</v>
      </c>
      <c r="G182" s="200">
        <f t="shared" si="778"/>
        <v>44500</v>
      </c>
      <c r="H182" s="201">
        <f t="shared" si="760"/>
        <v>44500</v>
      </c>
      <c r="I182" s="200">
        <f t="shared" si="677"/>
        <v>44502</v>
      </c>
      <c r="J182" s="227">
        <f t="shared" si="708"/>
        <v>44502</v>
      </c>
      <c r="K182" s="201">
        <f t="shared" ref="K182:K184" si="813">I182</f>
        <v>44502</v>
      </c>
      <c r="L182" s="200" t="str">
        <f>IF(ISBLANK(L$18),"",L$18+21)</f>
        <v/>
      </c>
      <c r="M182" s="201" t="str">
        <f t="shared" si="719"/>
        <v/>
      </c>
      <c r="N182" s="264" t="str">
        <f>IF(L$18=0,"",L182-$I182)</f>
        <v/>
      </c>
      <c r="O182" s="200" t="str">
        <f>IF(ISBLANK(O$18),"",O$18+21)</f>
        <v/>
      </c>
      <c r="P182" s="212" t="str">
        <f t="shared" si="651"/>
        <v/>
      </c>
      <c r="Q182" s="264" t="str">
        <f>IF(O$18=0,"",O182-$I182)</f>
        <v/>
      </c>
      <c r="R182" s="200" t="str">
        <f>IF(ISBLANK(R$18),"",R$18+21)</f>
        <v/>
      </c>
      <c r="S182" s="201" t="str">
        <f t="shared" si="652"/>
        <v/>
      </c>
      <c r="T182" s="264" t="str">
        <f>IF(R$18=0,"",R182-$I182)</f>
        <v/>
      </c>
      <c r="U182" s="265" t="str">
        <f t="shared" ref="U182" si="814">IF(ISBLANK(U$18),"",U$18+21)</f>
        <v/>
      </c>
      <c r="V182" s="212" t="str">
        <f t="shared" si="653"/>
        <v/>
      </c>
      <c r="W182" s="264" t="str">
        <f t="shared" ref="W182" si="815">IF(U$18=0,"",U182-$I182)</f>
        <v/>
      </c>
      <c r="X182" s="200" t="str">
        <f t="shared" ref="X182" si="816">IF(ISBLANK(X$18),"",X$18+21)</f>
        <v/>
      </c>
      <c r="Y182" s="201" t="str">
        <f t="shared" si="654"/>
        <v/>
      </c>
      <c r="Z182" s="264" t="str">
        <f t="shared" ref="Z182" si="817">IF(X$18=0,"",X182-$I182)</f>
        <v/>
      </c>
      <c r="AA182" s="265">
        <f t="shared" ref="AA182" si="818">IF(ISBLANK(AA$18),"",AA$18+21)</f>
        <v>44504</v>
      </c>
      <c r="AB182" s="214">
        <f t="shared" si="655"/>
        <v>44504</v>
      </c>
      <c r="AC182" s="264">
        <f t="shared" ref="AC182" si="819">IF(AA$18=0,"",AA182-$I182)</f>
        <v>2</v>
      </c>
      <c r="AD182" s="265">
        <f t="shared" ref="AD182" si="820">IF(ISBLANK(AD$18),"",AD$18+21)</f>
        <v>44505</v>
      </c>
      <c r="AE182" s="212">
        <f t="shared" si="656"/>
        <v>44505</v>
      </c>
      <c r="AF182" s="264">
        <f t="shared" ref="AF182" si="821">IF(AD$18=0,"",AD182-$I182)</f>
        <v>3</v>
      </c>
      <c r="AG182" s="266" t="s">
        <v>169</v>
      </c>
      <c r="AH182" s="225"/>
    </row>
    <row r="183" spans="1:34" ht="14.25" customHeight="1">
      <c r="A183" s="224" t="s">
        <v>228</v>
      </c>
      <c r="B183" s="216"/>
      <c r="C183" s="311" t="s">
        <v>173</v>
      </c>
      <c r="D183" s="201" t="str">
        <f t="shared" si="757"/>
        <v>---</v>
      </c>
      <c r="E183" s="227">
        <f t="shared" si="777"/>
        <v>44499</v>
      </c>
      <c r="F183" s="201">
        <f t="shared" si="758"/>
        <v>44499</v>
      </c>
      <c r="G183" s="200">
        <f t="shared" ref="G183:G188" si="822">IF(K183="CANCEL","",I183-2)</f>
        <v>44500</v>
      </c>
      <c r="H183" s="201">
        <f t="shared" si="760"/>
        <v>44500</v>
      </c>
      <c r="I183" s="200">
        <f t="shared" si="677"/>
        <v>44502</v>
      </c>
      <c r="J183" s="227">
        <f t="shared" si="708"/>
        <v>44502</v>
      </c>
      <c r="K183" s="201">
        <f t="shared" si="813"/>
        <v>44502</v>
      </c>
      <c r="L183" s="200" t="str">
        <f>IF(ISBLANK(L$19),"",L$19+21)</f>
        <v/>
      </c>
      <c r="M183" s="201" t="str">
        <f t="shared" si="719"/>
        <v/>
      </c>
      <c r="N183" s="264" t="str">
        <f>IF(L$19=0,"",L183-$I183)</f>
        <v/>
      </c>
      <c r="O183" s="200" t="str">
        <f>IF(ISBLANK(O$19),"",O$19+21)</f>
        <v/>
      </c>
      <c r="P183" s="212" t="str">
        <f t="shared" si="651"/>
        <v/>
      </c>
      <c r="Q183" s="264" t="str">
        <f>IF(O$19=0,"",O183-$I183)</f>
        <v/>
      </c>
      <c r="R183" s="200" t="str">
        <f>IF(ISBLANK(R$19),"",R$19+21)</f>
        <v/>
      </c>
      <c r="S183" s="201" t="str">
        <f t="shared" si="652"/>
        <v/>
      </c>
      <c r="T183" s="264" t="str">
        <f>IF(R$19=0,"",R183-$I183)</f>
        <v/>
      </c>
      <c r="U183" s="265" t="str">
        <f t="shared" ref="U183" si="823">IF(ISBLANK(U$19),"",U$19+21)</f>
        <v/>
      </c>
      <c r="V183" s="212" t="str">
        <f t="shared" si="653"/>
        <v/>
      </c>
      <c r="W183" s="264" t="str">
        <f t="shared" ref="W183" si="824">IF(U$19=0,"",U183-$I183)</f>
        <v/>
      </c>
      <c r="X183" s="200" t="str">
        <f t="shared" ref="X183" si="825">IF(ISBLANK(X$19),"",X$19+21)</f>
        <v/>
      </c>
      <c r="Y183" s="201" t="str">
        <f t="shared" si="654"/>
        <v/>
      </c>
      <c r="Z183" s="264" t="str">
        <f t="shared" ref="Z183" si="826">IF(X$19=0,"",X183-$I183)</f>
        <v/>
      </c>
      <c r="AA183" s="265">
        <f t="shared" ref="AA183" si="827">IF(ISBLANK(AA$19),"",AA$19+21)</f>
        <v>44504</v>
      </c>
      <c r="AB183" s="214">
        <f t="shared" si="655"/>
        <v>44504</v>
      </c>
      <c r="AC183" s="264">
        <f t="shared" ref="AC183" si="828">IF(AA$19=0,"",AA183-$I183)</f>
        <v>2</v>
      </c>
      <c r="AD183" s="265">
        <f t="shared" ref="AD183" si="829">IF(ISBLANK(AD$19),"",AD$19+21)</f>
        <v>44505</v>
      </c>
      <c r="AE183" s="212">
        <f t="shared" si="656"/>
        <v>44505</v>
      </c>
      <c r="AF183" s="264">
        <f t="shared" ref="AF183" si="830">IF(AD$19=0,"",AD183-$I183)</f>
        <v>3</v>
      </c>
      <c r="AG183" s="266" t="s">
        <v>164</v>
      </c>
      <c r="AH183" s="225"/>
    </row>
    <row r="184" spans="1:34" ht="14.25" customHeight="1">
      <c r="A184" s="224" t="s">
        <v>278</v>
      </c>
      <c r="B184" s="259" t="s">
        <v>345</v>
      </c>
      <c r="C184" s="311" t="s">
        <v>173</v>
      </c>
      <c r="D184" s="201" t="str">
        <f t="shared" si="757"/>
        <v>---</v>
      </c>
      <c r="E184" s="227">
        <f t="shared" si="777"/>
        <v>44501</v>
      </c>
      <c r="F184" s="201">
        <f t="shared" si="758"/>
        <v>44501</v>
      </c>
      <c r="G184" s="200">
        <f t="shared" si="822"/>
        <v>44502</v>
      </c>
      <c r="H184" s="201">
        <f t="shared" si="760"/>
        <v>44502</v>
      </c>
      <c r="I184" s="200">
        <f t="shared" si="677"/>
        <v>44504</v>
      </c>
      <c r="J184" s="227">
        <f t="shared" si="708"/>
        <v>44504</v>
      </c>
      <c r="K184" s="201">
        <f t="shared" si="813"/>
        <v>44504</v>
      </c>
      <c r="L184" s="200" t="str">
        <f>IF(ISBLANK(L$20),"",L$20+21)</f>
        <v/>
      </c>
      <c r="M184" s="201" t="str">
        <f t="shared" si="719"/>
        <v/>
      </c>
      <c r="N184" s="264" t="str">
        <f>IF(L$20=0,"",L184-$I184)</f>
        <v/>
      </c>
      <c r="O184" s="200" t="str">
        <f>IF(ISBLANK(O$20),"",O$20+21)</f>
        <v/>
      </c>
      <c r="P184" s="212" t="str">
        <f t="shared" si="651"/>
        <v/>
      </c>
      <c r="Q184" s="264" t="str">
        <f>IF(O$20=0,"",O184-$I184)</f>
        <v/>
      </c>
      <c r="R184" s="326">
        <f>IF(ISBLANK(R$20),"",R$20+21)</f>
        <v>44508</v>
      </c>
      <c r="S184" s="212">
        <f t="shared" si="652"/>
        <v>44508</v>
      </c>
      <c r="T184" s="285">
        <f>IF(R$20=0,"",R184-$I184)</f>
        <v>4</v>
      </c>
      <c r="U184" s="326">
        <f t="shared" ref="U184" si="831">IF(ISBLANK(U$20),"",U$20+21)</f>
        <v>44506</v>
      </c>
      <c r="V184" s="218">
        <f t="shared" si="653"/>
        <v>44506</v>
      </c>
      <c r="W184" s="285">
        <f t="shared" ref="W184" si="832">IF(U$20=0,"",U184-$I184)</f>
        <v>2</v>
      </c>
      <c r="X184" s="326">
        <f t="shared" ref="X184" si="833">IF(ISBLANK(X$20),"",X$20+21)</f>
        <v>44507</v>
      </c>
      <c r="Y184" s="212">
        <f t="shared" si="654"/>
        <v>44507</v>
      </c>
      <c r="Z184" s="285">
        <f t="shared" ref="Z184" si="834">IF(X$20=0,"",X184-$I184)</f>
        <v>3</v>
      </c>
      <c r="AA184" s="265" t="str">
        <f t="shared" ref="AA184" si="835">IF(ISBLANK(AA$20),"",AA$20+21)</f>
        <v/>
      </c>
      <c r="AB184" s="214" t="str">
        <f t="shared" si="655"/>
        <v/>
      </c>
      <c r="AC184" s="264" t="str">
        <f t="shared" ref="AC184" si="836">IF(AA$20=0,"",AA184-$I184)</f>
        <v/>
      </c>
      <c r="AD184" s="200" t="str">
        <f t="shared" ref="AD184" si="837">IF(ISBLANK(AD$20),"",AD$20+21)</f>
        <v/>
      </c>
      <c r="AE184" s="219" t="str">
        <f t="shared" si="656"/>
        <v/>
      </c>
      <c r="AF184" s="264" t="str">
        <f t="shared" ref="AF184" si="838">IF(AD$20=0,"",AD184-$I184)</f>
        <v/>
      </c>
      <c r="AG184" s="266" t="s">
        <v>164</v>
      </c>
      <c r="AH184" s="225"/>
    </row>
    <row r="185" spans="1:34" ht="14.25" customHeight="1">
      <c r="A185" s="258" t="s">
        <v>196</v>
      </c>
      <c r="B185" s="216" t="s">
        <v>349</v>
      </c>
      <c r="C185" s="311" t="s">
        <v>173</v>
      </c>
      <c r="D185" s="201" t="str">
        <f t="shared" si="757"/>
        <v>---</v>
      </c>
      <c r="E185" s="227">
        <f t="shared" si="777"/>
        <v>44501</v>
      </c>
      <c r="F185" s="201">
        <f t="shared" si="758"/>
        <v>44501</v>
      </c>
      <c r="G185" s="200">
        <f t="shared" si="822"/>
        <v>44502</v>
      </c>
      <c r="H185" s="201">
        <f t="shared" si="760"/>
        <v>44502</v>
      </c>
      <c r="I185" s="200">
        <f t="shared" si="677"/>
        <v>44504</v>
      </c>
      <c r="J185" s="227">
        <f t="shared" si="708"/>
        <v>44504</v>
      </c>
      <c r="K185" s="201">
        <f>I185</f>
        <v>44504</v>
      </c>
      <c r="L185" s="200">
        <f>IF(ISBLANK(L$21),"",L$21+21)</f>
        <v>44507</v>
      </c>
      <c r="M185" s="201">
        <f t="shared" si="719"/>
        <v>44507</v>
      </c>
      <c r="N185" s="264">
        <f>IF(L$21=0,"",L185-$I185)</f>
        <v>3</v>
      </c>
      <c r="O185" s="200">
        <f>IF(ISBLANK(O$21),"",O$21+21)</f>
        <v>44507</v>
      </c>
      <c r="P185" s="212">
        <f t="shared" si="651"/>
        <v>44507</v>
      </c>
      <c r="Q185" s="264">
        <f>IF(O$21=0,"",O185-$I185)</f>
        <v>3</v>
      </c>
      <c r="R185" s="200" t="str">
        <f>IF(ISBLANK(R$21),"",R$21+21)</f>
        <v/>
      </c>
      <c r="S185" s="201" t="str">
        <f t="shared" si="652"/>
        <v/>
      </c>
      <c r="T185" s="264" t="str">
        <f>IF(R$21=0,"",R185-$I185)</f>
        <v/>
      </c>
      <c r="U185" s="265" t="str">
        <f t="shared" ref="U185" si="839">IF(ISBLANK(U$21),"",U$21+21)</f>
        <v/>
      </c>
      <c r="V185" s="212" t="str">
        <f t="shared" si="653"/>
        <v/>
      </c>
      <c r="W185" s="264" t="str">
        <f t="shared" ref="W185" si="840">IF(U$21=0,"",U185-$I185)</f>
        <v/>
      </c>
      <c r="X185" s="200" t="str">
        <f t="shared" ref="X185" si="841">IF(ISBLANK(X$21),"",X$21+21)</f>
        <v/>
      </c>
      <c r="Y185" s="201" t="str">
        <f t="shared" si="654"/>
        <v/>
      </c>
      <c r="Z185" s="264" t="str">
        <f t="shared" ref="Z185" si="842">IF(X$21=0,"",X185-$I185)</f>
        <v/>
      </c>
      <c r="AA185" s="265" t="str">
        <f t="shared" ref="AA185" si="843">IF(ISBLANK(AA$21),"",AA$21+21)</f>
        <v/>
      </c>
      <c r="AB185" s="214" t="str">
        <f t="shared" si="655"/>
        <v/>
      </c>
      <c r="AC185" s="264" t="str">
        <f t="shared" ref="AC185" si="844">IF(AA$21=0,"",AA185-$I185)</f>
        <v/>
      </c>
      <c r="AD185" s="200" t="str">
        <f t="shared" ref="AD185" si="845">IF(ISBLANK(AD$21),"",AD$21+21)</f>
        <v/>
      </c>
      <c r="AE185" s="219" t="str">
        <f t="shared" si="656"/>
        <v/>
      </c>
      <c r="AF185" s="264" t="str">
        <f t="shared" ref="AF185" si="846">IF(AD$21=0,"",AD185-$I185)</f>
        <v/>
      </c>
      <c r="AG185" s="266" t="s">
        <v>165</v>
      </c>
      <c r="AH185" s="267"/>
    </row>
    <row r="186" spans="1:34" ht="14.25" customHeight="1">
      <c r="A186" s="258" t="s">
        <v>214</v>
      </c>
      <c r="B186" s="216" t="s">
        <v>280</v>
      </c>
      <c r="C186" s="217">
        <f>IF(H186="CANCEL","",I186-2)</f>
        <v>44503</v>
      </c>
      <c r="D186" s="201">
        <f t="shared" ref="D186" si="847">C186</f>
        <v>44503</v>
      </c>
      <c r="E186" s="227">
        <f t="shared" si="777"/>
        <v>44502</v>
      </c>
      <c r="F186" s="201">
        <f t="shared" ref="F186" si="848">E186</f>
        <v>44502</v>
      </c>
      <c r="G186" s="200">
        <f t="shared" ref="G186" si="849">IF(K186="CANCEL","",I186-2)</f>
        <v>44503</v>
      </c>
      <c r="H186" s="201">
        <f t="shared" ref="H186" si="850">G186</f>
        <v>44503</v>
      </c>
      <c r="I186" s="200">
        <f t="shared" si="677"/>
        <v>44505</v>
      </c>
      <c r="J186" s="227">
        <f t="shared" si="708"/>
        <v>44505</v>
      </c>
      <c r="K186" s="201">
        <f t="shared" ref="K186" si="851">I186</f>
        <v>44505</v>
      </c>
      <c r="L186" s="200">
        <f>IF(ISBLANK(L$22),"",L$22+21)</f>
        <v>44508</v>
      </c>
      <c r="M186" s="201">
        <f t="shared" si="719"/>
        <v>44508</v>
      </c>
      <c r="N186" s="264">
        <f>IF(L$22=0,"",L186-$I186)</f>
        <v>3</v>
      </c>
      <c r="O186" s="200">
        <f>IF(ISBLANK(O$22),"",O$22+21)</f>
        <v>44508</v>
      </c>
      <c r="P186" s="212">
        <f t="shared" si="651"/>
        <v>44508</v>
      </c>
      <c r="Q186" s="264">
        <f>IF(O$22=0,"",O186-$I186)</f>
        <v>3</v>
      </c>
      <c r="R186" s="200" t="str">
        <f>IF(ISBLANK(R$22),"",R$22+21)</f>
        <v/>
      </c>
      <c r="S186" s="201" t="str">
        <f t="shared" si="652"/>
        <v/>
      </c>
      <c r="T186" s="264" t="str">
        <f>IF(R$22=0,"",R186-$I186)</f>
        <v/>
      </c>
      <c r="U186" s="265" t="str">
        <f t="shared" ref="U186" si="852">IF(ISBLANK(U$22),"",U$22+21)</f>
        <v/>
      </c>
      <c r="V186" s="212" t="str">
        <f t="shared" si="653"/>
        <v/>
      </c>
      <c r="W186" s="264" t="str">
        <f t="shared" ref="W186" si="853">IF(U$22=0,"",U186-$I186)</f>
        <v/>
      </c>
      <c r="X186" s="200" t="str">
        <f t="shared" ref="X186" si="854">IF(ISBLANK(X$22),"",X$22+21)</f>
        <v/>
      </c>
      <c r="Y186" s="201" t="str">
        <f t="shared" si="654"/>
        <v/>
      </c>
      <c r="Z186" s="264" t="str">
        <f t="shared" ref="Z186" si="855">IF(X$22=0,"",X186-$I186)</f>
        <v/>
      </c>
      <c r="AA186" s="265" t="str">
        <f t="shared" ref="AA186" si="856">IF(ISBLANK(AA$22),"",AA$22+21)</f>
        <v/>
      </c>
      <c r="AB186" s="214" t="str">
        <f t="shared" si="655"/>
        <v/>
      </c>
      <c r="AC186" s="264" t="str">
        <f t="shared" ref="AC186" si="857">IF(AA$22=0,"",AA186-$I186)</f>
        <v/>
      </c>
      <c r="AD186" s="200" t="str">
        <f t="shared" ref="AD186" si="858">IF(ISBLANK(AD$22),"",AD$22+21)</f>
        <v/>
      </c>
      <c r="AE186" s="219" t="str">
        <f t="shared" si="656"/>
        <v/>
      </c>
      <c r="AF186" s="264" t="str">
        <f t="shared" ref="AF186" si="859">IF(AD$22=0,"",AD186-$I186)</f>
        <v/>
      </c>
      <c r="AG186" s="266" t="s">
        <v>166</v>
      </c>
      <c r="AH186" s="267" t="s">
        <v>185</v>
      </c>
    </row>
    <row r="187" spans="1:34" ht="14.25" customHeight="1">
      <c r="A187" s="258" t="s">
        <v>197</v>
      </c>
      <c r="B187" s="216" t="s">
        <v>349</v>
      </c>
      <c r="C187" s="311" t="s">
        <v>173</v>
      </c>
      <c r="D187" s="201" t="str">
        <f t="shared" si="757"/>
        <v>---</v>
      </c>
      <c r="E187" s="227">
        <f t="shared" si="777"/>
        <v>44502</v>
      </c>
      <c r="F187" s="201">
        <f t="shared" si="758"/>
        <v>44502</v>
      </c>
      <c r="G187" s="200">
        <f t="shared" si="822"/>
        <v>44503</v>
      </c>
      <c r="H187" s="201">
        <f t="shared" si="760"/>
        <v>44503</v>
      </c>
      <c r="I187" s="200">
        <f t="shared" si="677"/>
        <v>44505</v>
      </c>
      <c r="J187" s="227">
        <f t="shared" si="708"/>
        <v>44505</v>
      </c>
      <c r="K187" s="201">
        <f>I187</f>
        <v>44505</v>
      </c>
      <c r="L187" s="200">
        <f>IF(ISBLANK(L$23),"",L$23+21)</f>
        <v>44508</v>
      </c>
      <c r="M187" s="201">
        <f t="shared" si="719"/>
        <v>44508</v>
      </c>
      <c r="N187" s="264">
        <f>IF(L$22=0,"",L187-$I187)</f>
        <v>3</v>
      </c>
      <c r="O187" s="200">
        <f>IF(ISBLANK(O$23),"",O$23+21)</f>
        <v>44508</v>
      </c>
      <c r="P187" s="212">
        <f t="shared" ref="P187:P236" si="860">O187</f>
        <v>44508</v>
      </c>
      <c r="Q187" s="264">
        <f>IF(O$22=0,"",O187-$I187)</f>
        <v>3</v>
      </c>
      <c r="R187" s="200" t="str">
        <f>IF(ISBLANK(R$23),"",R$23+21)</f>
        <v/>
      </c>
      <c r="S187" s="201" t="str">
        <f t="shared" ref="S187:S236" si="861">R187</f>
        <v/>
      </c>
      <c r="T187" s="264" t="str">
        <f>IF(R505=0,"",R187-$I187)</f>
        <v/>
      </c>
      <c r="U187" s="265" t="str">
        <f t="shared" ref="U187" si="862">IF(ISBLANK(U$23),"",U$23+21)</f>
        <v/>
      </c>
      <c r="V187" s="212" t="str">
        <f t="shared" ref="V187:V236" si="863">U187</f>
        <v/>
      </c>
      <c r="W187" s="264" t="str">
        <f>IF(U505=0,"",U187-$I187)</f>
        <v/>
      </c>
      <c r="X187" s="200" t="str">
        <f t="shared" ref="X187" si="864">IF(ISBLANK(X$23),"",X$23+21)</f>
        <v/>
      </c>
      <c r="Y187" s="201" t="str">
        <f t="shared" ref="Y187:Y236" si="865">X187</f>
        <v/>
      </c>
      <c r="Z187" s="264" t="str">
        <f>IF(X505=0,"",X187-$I187)</f>
        <v/>
      </c>
      <c r="AA187" s="265" t="str">
        <f t="shared" ref="AA187" si="866">IF(ISBLANK(AA$23),"",AA$23+21)</f>
        <v/>
      </c>
      <c r="AB187" s="214" t="str">
        <f t="shared" ref="AB187:AB236" si="867">AA187</f>
        <v/>
      </c>
      <c r="AC187" s="264" t="str">
        <f>IF(AA505=0,"",AA187-$I187)</f>
        <v/>
      </c>
      <c r="AD187" s="200" t="str">
        <f t="shared" ref="AD187" si="868">IF(ISBLANK(AD$23),"",AD$23+21)</f>
        <v/>
      </c>
      <c r="AE187" s="219" t="str">
        <f t="shared" ref="AE187:AE236" si="869">AD187</f>
        <v/>
      </c>
      <c r="AF187" s="264" t="str">
        <f>IF(AD505=0,"",AD187-$I187)</f>
        <v/>
      </c>
      <c r="AG187" s="266" t="s">
        <v>167</v>
      </c>
      <c r="AH187" s="267"/>
    </row>
    <row r="188" spans="1:34" ht="14.25" customHeight="1">
      <c r="A188" s="258" t="s">
        <v>203</v>
      </c>
      <c r="B188" s="216" t="s">
        <v>364</v>
      </c>
      <c r="C188" s="311" t="s">
        <v>173</v>
      </c>
      <c r="D188" s="201" t="str">
        <f t="shared" si="757"/>
        <v>---</v>
      </c>
      <c r="E188" s="227">
        <f t="shared" si="777"/>
        <v>44502</v>
      </c>
      <c r="F188" s="201">
        <f t="shared" si="758"/>
        <v>44502</v>
      </c>
      <c r="G188" s="200">
        <f t="shared" si="822"/>
        <v>44503</v>
      </c>
      <c r="H188" s="201">
        <f t="shared" si="760"/>
        <v>44503</v>
      </c>
      <c r="I188" s="200">
        <f t="shared" si="677"/>
        <v>44505</v>
      </c>
      <c r="J188" s="227">
        <f t="shared" si="708"/>
        <v>44505</v>
      </c>
      <c r="K188" s="201">
        <f>I188</f>
        <v>44505</v>
      </c>
      <c r="L188" s="200">
        <f>IF(ISBLANK(L$24),"",L$24+21)</f>
        <v>44508</v>
      </c>
      <c r="M188" s="201">
        <f t="shared" si="719"/>
        <v>44508</v>
      </c>
      <c r="N188" s="264">
        <f>IF(L$24=0,"",L188-$I188)</f>
        <v>3</v>
      </c>
      <c r="O188" s="200">
        <f>IF(ISBLANK(O$24),"",O$24+21)</f>
        <v>44508</v>
      </c>
      <c r="P188" s="212">
        <f t="shared" si="860"/>
        <v>44508</v>
      </c>
      <c r="Q188" s="264">
        <f>IF(O$24=0,"",O188-$I188)</f>
        <v>3</v>
      </c>
      <c r="R188" s="200" t="str">
        <f>IF(ISBLANK(R$24),"",R$24+21)</f>
        <v/>
      </c>
      <c r="S188" s="201" t="str">
        <f t="shared" si="861"/>
        <v/>
      </c>
      <c r="T188" s="264" t="str">
        <f>IF(R$24=0,"",R188-$I188)</f>
        <v/>
      </c>
      <c r="U188" s="265" t="str">
        <f t="shared" ref="U188" si="870">IF(ISBLANK(U$24),"",U$24+21)</f>
        <v/>
      </c>
      <c r="V188" s="212" t="str">
        <f t="shared" si="863"/>
        <v/>
      </c>
      <c r="W188" s="264" t="str">
        <f t="shared" ref="W188" si="871">IF(U$24=0,"",U188-$I188)</f>
        <v/>
      </c>
      <c r="X188" s="200" t="str">
        <f t="shared" ref="X188" si="872">IF(ISBLANK(X$24),"",X$24+21)</f>
        <v/>
      </c>
      <c r="Y188" s="201" t="str">
        <f t="shared" si="865"/>
        <v/>
      </c>
      <c r="Z188" s="264" t="str">
        <f t="shared" ref="Z188" si="873">IF(X$24=0,"",X188-$I188)</f>
        <v/>
      </c>
      <c r="AA188" s="265" t="str">
        <f t="shared" ref="AA188" si="874">IF(ISBLANK(AA$24),"",AA$24+21)</f>
        <v/>
      </c>
      <c r="AB188" s="214" t="str">
        <f t="shared" si="867"/>
        <v/>
      </c>
      <c r="AC188" s="264" t="str">
        <f t="shared" ref="AC188" si="875">IF(AA$24=0,"",AA188-$I188)</f>
        <v/>
      </c>
      <c r="AD188" s="200" t="str">
        <f t="shared" ref="AD188" si="876">IF(ISBLANK(AD$24),"",AD$24+21)</f>
        <v/>
      </c>
      <c r="AE188" s="219" t="str">
        <f t="shared" si="869"/>
        <v/>
      </c>
      <c r="AF188" s="264" t="str">
        <f t="shared" ref="AF188" si="877">IF(AD$24=0,"",AD188-$I188)</f>
        <v/>
      </c>
      <c r="AG188" s="266" t="s">
        <v>168</v>
      </c>
      <c r="AH188" s="267"/>
    </row>
    <row r="189" spans="1:34" ht="14.25" customHeight="1">
      <c r="A189" s="258" t="s">
        <v>193</v>
      </c>
      <c r="B189" s="216" t="s">
        <v>349</v>
      </c>
      <c r="C189" s="311" t="s">
        <v>173</v>
      </c>
      <c r="D189" s="201" t="str">
        <f>C189</f>
        <v>---</v>
      </c>
      <c r="E189" s="227">
        <f t="shared" si="777"/>
        <v>44502</v>
      </c>
      <c r="F189" s="201">
        <f>E189</f>
        <v>44502</v>
      </c>
      <c r="G189" s="200">
        <f>IF(K189="CANCEL","",I189-2)</f>
        <v>44503</v>
      </c>
      <c r="H189" s="201">
        <f>G189</f>
        <v>44503</v>
      </c>
      <c r="I189" s="200">
        <f t="shared" si="677"/>
        <v>44505</v>
      </c>
      <c r="J189" s="227">
        <f t="shared" si="708"/>
        <v>44505</v>
      </c>
      <c r="K189" s="201">
        <f t="shared" ref="K189" si="878">I189</f>
        <v>44505</v>
      </c>
      <c r="L189" s="200" t="str">
        <f>IF(ISBLANK(L$25),"",L$25+21)</f>
        <v/>
      </c>
      <c r="M189" s="201" t="str">
        <f t="shared" si="719"/>
        <v/>
      </c>
      <c r="N189" s="264" t="str">
        <f>IF(L$25=0,"",L189-$I189)</f>
        <v/>
      </c>
      <c r="O189" s="200" t="str">
        <f>IF(ISBLANK(O$25),"",O$25+21)</f>
        <v/>
      </c>
      <c r="P189" s="212" t="str">
        <f t="shared" si="860"/>
        <v/>
      </c>
      <c r="Q189" s="264" t="str">
        <f>IF(O$25=0,"",O189-$I189)</f>
        <v/>
      </c>
      <c r="R189" s="200">
        <f>IF(ISBLANK(R$25),"",R$25+21)</f>
        <v>44507</v>
      </c>
      <c r="S189" s="201">
        <f t="shared" si="861"/>
        <v>44507</v>
      </c>
      <c r="T189" s="264">
        <f>IF(R$25=0,"",R189-$I189)</f>
        <v>2</v>
      </c>
      <c r="U189" s="265" t="str">
        <f t="shared" ref="U189" si="879">IF(ISBLANK(U$25),"",U$25+21)</f>
        <v/>
      </c>
      <c r="V189" s="212" t="str">
        <f t="shared" si="863"/>
        <v/>
      </c>
      <c r="W189" s="264" t="str">
        <f t="shared" ref="W189" si="880">IF(U$25=0,"",U189-$I189)</f>
        <v/>
      </c>
      <c r="X189" s="200" t="str">
        <f t="shared" ref="X189" si="881">IF(ISBLANK(X$25),"",X$25+21)</f>
        <v/>
      </c>
      <c r="Y189" s="201" t="str">
        <f t="shared" si="865"/>
        <v/>
      </c>
      <c r="Z189" s="264" t="str">
        <f t="shared" ref="Z189" si="882">IF(X$25=0,"",X189-$I189)</f>
        <v/>
      </c>
      <c r="AA189" s="265" t="str">
        <f t="shared" ref="AA189" si="883">IF(ISBLANK(AA$25),"",AA$25+21)</f>
        <v/>
      </c>
      <c r="AB189" s="214" t="str">
        <f t="shared" si="867"/>
        <v/>
      </c>
      <c r="AC189" s="264" t="str">
        <f t="shared" ref="AC189" si="884">IF(AA$25=0,"",AA189-$I189)</f>
        <v/>
      </c>
      <c r="AD189" s="200" t="str">
        <f t="shared" ref="AD189" si="885">IF(ISBLANK(AD$25),"",AD$25+21)</f>
        <v/>
      </c>
      <c r="AE189" s="219" t="str">
        <f t="shared" si="869"/>
        <v/>
      </c>
      <c r="AF189" s="264" t="str">
        <f t="shared" ref="AF189" si="886">IF(AD$25=0,"",AD189-$I189)</f>
        <v/>
      </c>
      <c r="AG189" s="266" t="s">
        <v>165</v>
      </c>
      <c r="AH189" s="267"/>
    </row>
    <row r="190" spans="1:34" ht="14.25" customHeight="1">
      <c r="A190" s="258" t="s">
        <v>190</v>
      </c>
      <c r="B190" s="216" t="s">
        <v>280</v>
      </c>
      <c r="C190" s="217">
        <f>IF(H190="CANCEL","",I190-2)</f>
        <v>44503</v>
      </c>
      <c r="D190" s="201">
        <f t="shared" ref="D190" si="887">C190</f>
        <v>44503</v>
      </c>
      <c r="E190" s="227">
        <f t="shared" si="777"/>
        <v>44502</v>
      </c>
      <c r="F190" s="201">
        <f t="shared" ref="F190" si="888">E190</f>
        <v>44502</v>
      </c>
      <c r="G190" s="200">
        <f t="shared" ref="G190" si="889">IF(K190="CANCEL","",I190-2)</f>
        <v>44503</v>
      </c>
      <c r="H190" s="201">
        <f t="shared" ref="H190" si="890">G190</f>
        <v>44503</v>
      </c>
      <c r="I190" s="200">
        <f t="shared" si="677"/>
        <v>44505</v>
      </c>
      <c r="J190" s="227">
        <f t="shared" si="708"/>
        <v>44505</v>
      </c>
      <c r="K190" s="201">
        <f>I190</f>
        <v>44505</v>
      </c>
      <c r="L190" s="200" t="str">
        <f>IF(ISBLANK(L$26),"",L$26+21)</f>
        <v/>
      </c>
      <c r="M190" s="201" t="str">
        <f t="shared" si="719"/>
        <v/>
      </c>
      <c r="N190" s="264" t="str">
        <f>IF(L$26=0,"",L190-$I190)</f>
        <v/>
      </c>
      <c r="O190" s="200" t="str">
        <f>IF(ISBLANK(O$26),"",O$26+21)</f>
        <v/>
      </c>
      <c r="P190" s="212" t="str">
        <f t="shared" si="860"/>
        <v/>
      </c>
      <c r="Q190" s="264" t="str">
        <f>IF(O$26=0,"",O190-$I190)</f>
        <v/>
      </c>
      <c r="R190" s="200">
        <f>IF(ISBLANK(R$26),"",R$26+21)</f>
        <v>44508</v>
      </c>
      <c r="S190" s="201">
        <f t="shared" si="861"/>
        <v>44508</v>
      </c>
      <c r="T190" s="264">
        <f>IF(R$26=0,"",R190-$I190)</f>
        <v>3</v>
      </c>
      <c r="U190" s="265" t="str">
        <f t="shared" ref="U190" si="891">IF(ISBLANK(U$26),"",U$26+21)</f>
        <v/>
      </c>
      <c r="V190" s="212" t="str">
        <f t="shared" si="863"/>
        <v/>
      </c>
      <c r="W190" s="264" t="str">
        <f t="shared" ref="W190" si="892">IF(U$26=0,"",U190-$I190)</f>
        <v/>
      </c>
      <c r="X190" s="200" t="str">
        <f t="shared" ref="X190" si="893">IF(ISBLANK(X$26),"",X$26+21)</f>
        <v/>
      </c>
      <c r="Y190" s="201" t="str">
        <f t="shared" si="865"/>
        <v/>
      </c>
      <c r="Z190" s="264" t="str">
        <f t="shared" ref="Z190" si="894">IF(X$26=0,"",X190-$I190)</f>
        <v/>
      </c>
      <c r="AA190" s="265" t="str">
        <f t="shared" ref="AA190" si="895">IF(ISBLANK(AA$26),"",AA$26+21)</f>
        <v/>
      </c>
      <c r="AB190" s="214" t="str">
        <f t="shared" si="867"/>
        <v/>
      </c>
      <c r="AC190" s="264" t="str">
        <f t="shared" ref="AC190" si="896">IF(AA$26=0,"",AA190-$I190)</f>
        <v/>
      </c>
      <c r="AD190" s="200" t="str">
        <f t="shared" ref="AD190" si="897">IF(ISBLANK(AD$26),"",AD$26+21)</f>
        <v/>
      </c>
      <c r="AE190" s="219" t="str">
        <f t="shared" si="869"/>
        <v/>
      </c>
      <c r="AF190" s="264" t="str">
        <f t="shared" ref="AF190" si="898">IF(AD$26=0,"",AD190-$I190)</f>
        <v/>
      </c>
      <c r="AG190" s="266" t="s">
        <v>169</v>
      </c>
      <c r="AH190" s="267" t="s">
        <v>186</v>
      </c>
    </row>
    <row r="191" spans="1:34" ht="14.25" customHeight="1">
      <c r="A191" s="224" t="s">
        <v>231</v>
      </c>
      <c r="B191" s="216" t="s">
        <v>349</v>
      </c>
      <c r="C191" s="311" t="s">
        <v>173</v>
      </c>
      <c r="D191" s="201" t="str">
        <f t="shared" ref="D191:D192" si="899">C191</f>
        <v>---</v>
      </c>
      <c r="E191" s="227">
        <f t="shared" si="777"/>
        <v>44502</v>
      </c>
      <c r="F191" s="201">
        <f t="shared" ref="F191:F192" si="900">E191</f>
        <v>44502</v>
      </c>
      <c r="G191" s="200">
        <f t="shared" ref="G191:G192" si="901">IF(K191="CANCEL","",I191-2)</f>
        <v>44503</v>
      </c>
      <c r="H191" s="201">
        <f t="shared" ref="H191:H192" si="902">G191</f>
        <v>44503</v>
      </c>
      <c r="I191" s="200">
        <f t="shared" si="677"/>
        <v>44505</v>
      </c>
      <c r="J191" s="227">
        <f t="shared" si="708"/>
        <v>44505</v>
      </c>
      <c r="K191" s="201">
        <f t="shared" ref="K191:K192" si="903">I191</f>
        <v>44505</v>
      </c>
      <c r="L191" s="200" t="str">
        <f>IF(ISBLANK(L$27),"",L$27+21)</f>
        <v/>
      </c>
      <c r="M191" s="201" t="str">
        <f t="shared" si="719"/>
        <v/>
      </c>
      <c r="N191" s="264" t="str">
        <f>IF(L$27=0,"",L191-$I191)</f>
        <v/>
      </c>
      <c r="O191" s="200" t="str">
        <f>IF(ISBLANK(O$27),"",O$27+21)</f>
        <v/>
      </c>
      <c r="P191" s="212" t="str">
        <f t="shared" si="860"/>
        <v/>
      </c>
      <c r="Q191" s="264" t="str">
        <f>IF(O$27=0,"",O191-$I191)</f>
        <v/>
      </c>
      <c r="R191" s="200" t="str">
        <f>IF(ISBLANK(R$27),"",R$27+21)</f>
        <v/>
      </c>
      <c r="S191" s="201" t="str">
        <f t="shared" si="861"/>
        <v/>
      </c>
      <c r="T191" s="264" t="str">
        <f>IF(R$27=0,"",R191-$I191)</f>
        <v/>
      </c>
      <c r="U191" s="265">
        <f t="shared" ref="U191" si="904">IF(ISBLANK(U$27),"",U$27+21)</f>
        <v>44508</v>
      </c>
      <c r="V191" s="212">
        <f t="shared" si="863"/>
        <v>44508</v>
      </c>
      <c r="W191" s="264">
        <f t="shared" ref="W191" si="905">IF(U$27=0,"",U191-$I191)</f>
        <v>3</v>
      </c>
      <c r="X191" s="265">
        <f t="shared" ref="X191" si="906">IF(ISBLANK(X$27),"",X$27+21)</f>
        <v>44509</v>
      </c>
      <c r="Y191" s="212">
        <f t="shared" si="865"/>
        <v>44509</v>
      </c>
      <c r="Z191" s="264">
        <f t="shared" ref="Z191" si="907">IF(X$27=0,"",X191-$I191)</f>
        <v>4</v>
      </c>
      <c r="AA191" s="265" t="str">
        <f t="shared" ref="AA191" si="908">IF(ISBLANK(AA$27),"",AA$27+21)</f>
        <v/>
      </c>
      <c r="AB191" s="214" t="str">
        <f t="shared" si="867"/>
        <v/>
      </c>
      <c r="AC191" s="264" t="str">
        <f t="shared" ref="AC191" si="909">IF(AA$27=0,"",AA191-$I191)</f>
        <v/>
      </c>
      <c r="AD191" s="200" t="str">
        <f t="shared" ref="AD191" si="910">IF(ISBLANK(AD$27),"",AD$27+21)</f>
        <v/>
      </c>
      <c r="AE191" s="219" t="str">
        <f t="shared" si="869"/>
        <v/>
      </c>
      <c r="AF191" s="264" t="str">
        <f t="shared" ref="AF191" si="911">IF(AD$27=0,"",AD191-$I191)</f>
        <v/>
      </c>
      <c r="AG191" s="266" t="s">
        <v>104</v>
      </c>
      <c r="AH191" s="225"/>
    </row>
    <row r="192" spans="1:34" ht="14.25" customHeight="1">
      <c r="A192" s="224" t="s">
        <v>300</v>
      </c>
      <c r="B192" s="259" t="s">
        <v>220</v>
      </c>
      <c r="C192" s="311" t="s">
        <v>173</v>
      </c>
      <c r="D192" s="201" t="str">
        <f t="shared" si="899"/>
        <v>---</v>
      </c>
      <c r="E192" s="227">
        <f t="shared" si="777"/>
        <v>44502</v>
      </c>
      <c r="F192" s="201">
        <f t="shared" si="900"/>
        <v>44502</v>
      </c>
      <c r="G192" s="200">
        <f t="shared" si="901"/>
        <v>44503</v>
      </c>
      <c r="H192" s="201">
        <f t="shared" si="902"/>
        <v>44503</v>
      </c>
      <c r="I192" s="200">
        <f t="shared" si="677"/>
        <v>44505</v>
      </c>
      <c r="J192" s="227">
        <f t="shared" si="708"/>
        <v>44505</v>
      </c>
      <c r="K192" s="201">
        <f t="shared" si="903"/>
        <v>44505</v>
      </c>
      <c r="L192" s="200" t="str">
        <f>IF(ISBLANK(L$28),"",L$28+21)</f>
        <v/>
      </c>
      <c r="M192" s="201" t="str">
        <f t="shared" si="719"/>
        <v/>
      </c>
      <c r="N192" s="264" t="str">
        <f>IF(L$28=0,"",L192-$I192)</f>
        <v/>
      </c>
      <c r="O192" s="200" t="str">
        <f>IF(ISBLANK(O$28),"",O$28+21)</f>
        <v/>
      </c>
      <c r="P192" s="212" t="str">
        <f t="shared" si="860"/>
        <v/>
      </c>
      <c r="Q192" s="264" t="str">
        <f>IF(O$28=0,"",O192-$I192)</f>
        <v/>
      </c>
      <c r="R192" s="200" t="str">
        <f>IF(ISBLANK(R$28),"",R$28+21)</f>
        <v/>
      </c>
      <c r="S192" s="201" t="str">
        <f t="shared" si="861"/>
        <v/>
      </c>
      <c r="T192" s="264" t="str">
        <f>IF(R$28=0,"",R192-$I192)</f>
        <v/>
      </c>
      <c r="U192" s="265">
        <f t="shared" ref="U192" si="912">IF(ISBLANK(U$28),"",U$28+21)</f>
        <v>44508</v>
      </c>
      <c r="V192" s="212">
        <f t="shared" si="863"/>
        <v>44508</v>
      </c>
      <c r="W192" s="264">
        <f t="shared" ref="W192" si="913">IF(U$28=0,"",U192-$I192)</f>
        <v>3</v>
      </c>
      <c r="X192" s="265">
        <f t="shared" ref="X192" si="914">IF(ISBLANK(X$28),"",X$28+21)</f>
        <v>44508</v>
      </c>
      <c r="Y192" s="212">
        <f t="shared" si="865"/>
        <v>44508</v>
      </c>
      <c r="Z192" s="264">
        <f t="shared" ref="Z192" si="915">IF(X$28=0,"",X192-$I192)</f>
        <v>3</v>
      </c>
      <c r="AA192" s="265" t="str">
        <f t="shared" ref="AA192" si="916">IF(ISBLANK(AA$28),"",AA$28+21)</f>
        <v/>
      </c>
      <c r="AB192" s="214" t="str">
        <f t="shared" si="867"/>
        <v/>
      </c>
      <c r="AC192" s="264" t="str">
        <f t="shared" ref="AC192" si="917">IF(AA$28=0,"",AA192-$I192)</f>
        <v/>
      </c>
      <c r="AD192" s="200" t="str">
        <f t="shared" ref="AD192" si="918">IF(ISBLANK(AD$28),"",AD$28+21)</f>
        <v/>
      </c>
      <c r="AE192" s="219" t="str">
        <f t="shared" si="869"/>
        <v/>
      </c>
      <c r="AF192" s="264" t="str">
        <f t="shared" ref="AF192" si="919">IF(AD$28=0,"",AD192-$I192)</f>
        <v/>
      </c>
      <c r="AG192" s="266" t="s">
        <v>167</v>
      </c>
      <c r="AH192" s="225"/>
    </row>
    <row r="193" spans="1:34" ht="14.25" customHeight="1">
      <c r="A193" s="258" t="s">
        <v>204</v>
      </c>
      <c r="B193" s="216" t="s">
        <v>280</v>
      </c>
      <c r="C193" s="217">
        <f>IF(H193="CANCEL","",I193-2)</f>
        <v>44503</v>
      </c>
      <c r="D193" s="201">
        <f>C193</f>
        <v>44503</v>
      </c>
      <c r="E193" s="227">
        <f t="shared" si="777"/>
        <v>44502</v>
      </c>
      <c r="F193" s="201">
        <f>E193</f>
        <v>44502</v>
      </c>
      <c r="G193" s="200">
        <f>IF(K193="CANCEL","",I193-2)</f>
        <v>44503</v>
      </c>
      <c r="H193" s="201">
        <f>G193</f>
        <v>44503</v>
      </c>
      <c r="I193" s="200">
        <f t="shared" si="677"/>
        <v>44505</v>
      </c>
      <c r="J193" s="227">
        <f t="shared" si="708"/>
        <v>44505</v>
      </c>
      <c r="K193" s="201">
        <f>I193</f>
        <v>44505</v>
      </c>
      <c r="L193" s="200" t="str">
        <f>IF(ISBLANK(L$29),"",L$29+21)</f>
        <v/>
      </c>
      <c r="M193" s="201" t="str">
        <f t="shared" si="719"/>
        <v/>
      </c>
      <c r="N193" s="264" t="str">
        <f>IF(L$29=0,"",L193-$I193)</f>
        <v/>
      </c>
      <c r="O193" s="200" t="str">
        <f>IF(ISBLANK(O$29),"",O$29+21)</f>
        <v/>
      </c>
      <c r="P193" s="212" t="str">
        <f t="shared" si="860"/>
        <v/>
      </c>
      <c r="Q193" s="264" t="str">
        <f>IF(O$29=0,"",O193-$I193)</f>
        <v/>
      </c>
      <c r="R193" s="200" t="str">
        <f>IF(ISBLANK(R$29),"",R$29+21)</f>
        <v/>
      </c>
      <c r="S193" s="201" t="str">
        <f t="shared" si="861"/>
        <v/>
      </c>
      <c r="T193" s="264" t="str">
        <f>IF(R$29=0,"",R193-$I193)</f>
        <v/>
      </c>
      <c r="U193" s="265">
        <f>IF(ISBLANK(U$29),"",U$29+21)</f>
        <v>44508</v>
      </c>
      <c r="V193" s="212">
        <f t="shared" si="863"/>
        <v>44508</v>
      </c>
      <c r="W193" s="264">
        <f t="shared" ref="W193" si="920">IF(U$29=0,"",U193-$I193)</f>
        <v>3</v>
      </c>
      <c r="X193" s="265">
        <f>IF(ISBLANK(X$29),"",X$29+21)</f>
        <v>44509</v>
      </c>
      <c r="Y193" s="212">
        <f t="shared" si="865"/>
        <v>44509</v>
      </c>
      <c r="Z193" s="264">
        <f t="shared" ref="Z193" si="921">IF(X$29=0,"",X193-$I193)</f>
        <v>4</v>
      </c>
      <c r="AA193" s="265" t="str">
        <f t="shared" ref="AA193" si="922">IF(ISBLANK(AA$29),"",AA$29+21)</f>
        <v/>
      </c>
      <c r="AB193" s="214" t="str">
        <f t="shared" si="867"/>
        <v/>
      </c>
      <c r="AC193" s="264" t="str">
        <f t="shared" ref="AC193" si="923">IF(AA$29=0,"",AA193-$I193)</f>
        <v/>
      </c>
      <c r="AD193" s="200" t="str">
        <f t="shared" ref="AD193" si="924">IF(ISBLANK(AD$29),"",AD$29+21)</f>
        <v/>
      </c>
      <c r="AE193" s="219" t="str">
        <f t="shared" si="869"/>
        <v/>
      </c>
      <c r="AF193" s="264" t="str">
        <f t="shared" ref="AF193" si="925">IF(AD$29=0,"",AD193-$I193)</f>
        <v/>
      </c>
      <c r="AG193" s="266" t="s">
        <v>108</v>
      </c>
      <c r="AH193" s="267" t="s">
        <v>187</v>
      </c>
    </row>
    <row r="194" spans="1:34" ht="14.25" customHeight="1">
      <c r="A194" s="366" t="s">
        <v>198</v>
      </c>
      <c r="B194" s="261" t="s">
        <v>365</v>
      </c>
      <c r="C194" s="311" t="s">
        <v>173</v>
      </c>
      <c r="D194" s="201" t="str">
        <f t="shared" ref="D194:D198" si="926">C194</f>
        <v>---</v>
      </c>
      <c r="E194" s="227">
        <f t="shared" si="777"/>
        <v>44503</v>
      </c>
      <c r="F194" s="201">
        <f t="shared" ref="F194:F198" si="927">E194</f>
        <v>44503</v>
      </c>
      <c r="G194" s="200">
        <f t="shared" ref="G194:G195" si="928">IF(K194="CANCEL","",I194-2)</f>
        <v>44504</v>
      </c>
      <c r="H194" s="201">
        <f t="shared" ref="H194:H198" si="929">G194</f>
        <v>44504</v>
      </c>
      <c r="I194" s="200">
        <f t="shared" si="677"/>
        <v>44506</v>
      </c>
      <c r="J194" s="227">
        <f t="shared" si="708"/>
        <v>44506</v>
      </c>
      <c r="K194" s="201">
        <f t="shared" ref="K194:K203" si="930">I194</f>
        <v>44506</v>
      </c>
      <c r="L194" s="200">
        <f>IF(ISBLANK(L$30),"",L$30+21)</f>
        <v>44509</v>
      </c>
      <c r="M194" s="201">
        <f t="shared" si="719"/>
        <v>44509</v>
      </c>
      <c r="N194" s="264">
        <f>IF(L$30=0,"",L194-$I194)</f>
        <v>3</v>
      </c>
      <c r="O194" s="200">
        <f>IF(ISBLANK(O$30),"",O$30+21)</f>
        <v>44509</v>
      </c>
      <c r="P194" s="212">
        <f t="shared" si="860"/>
        <v>44509</v>
      </c>
      <c r="Q194" s="264">
        <f>IF(O$30=0,"",O194-$I194)</f>
        <v>3</v>
      </c>
      <c r="R194" s="200" t="str">
        <f>IF(ISBLANK(R$30),"",R$30+21)</f>
        <v/>
      </c>
      <c r="S194" s="201" t="str">
        <f t="shared" si="861"/>
        <v/>
      </c>
      <c r="T194" s="264" t="str">
        <f>IF(R$30=0,"",R194-$I194)</f>
        <v/>
      </c>
      <c r="U194" s="265" t="str">
        <f t="shared" ref="U194" si="931">IF(ISBLANK(U$30),"",U$30+21)</f>
        <v/>
      </c>
      <c r="V194" s="212" t="str">
        <f t="shared" si="863"/>
        <v/>
      </c>
      <c r="W194" s="264" t="str">
        <f t="shared" ref="W194" si="932">IF(U$30=0,"",U194-$I194)</f>
        <v/>
      </c>
      <c r="X194" s="200" t="str">
        <f t="shared" ref="X194" si="933">IF(ISBLANK(X$30),"",X$30+21)</f>
        <v/>
      </c>
      <c r="Y194" s="201" t="str">
        <f t="shared" si="865"/>
        <v/>
      </c>
      <c r="Z194" s="264" t="str">
        <f t="shared" ref="Z194" si="934">IF(X$30=0,"",X194-$I194)</f>
        <v/>
      </c>
      <c r="AA194" s="265" t="str">
        <f t="shared" ref="AA194" si="935">IF(ISBLANK(AA$30),"",AA$30+21)</f>
        <v/>
      </c>
      <c r="AB194" s="214" t="str">
        <f t="shared" si="867"/>
        <v/>
      </c>
      <c r="AC194" s="264" t="str">
        <f t="shared" ref="AC194" si="936">IF(AA$30=0,"",AA194-$I194)</f>
        <v/>
      </c>
      <c r="AD194" s="200" t="str">
        <f t="shared" ref="AD194" si="937">IF(ISBLANK(AD$30),"",AD$30+21)</f>
        <v/>
      </c>
      <c r="AE194" s="219" t="str">
        <f t="shared" si="869"/>
        <v/>
      </c>
      <c r="AF194" s="264" t="str">
        <f t="shared" ref="AF194" si="938">IF(AD$30=0,"",AD194-$I194)</f>
        <v/>
      </c>
      <c r="AG194" s="266" t="s">
        <v>168</v>
      </c>
      <c r="AH194" s="267"/>
    </row>
    <row r="195" spans="1:34" ht="14.25" customHeight="1">
      <c r="A195" s="260" t="s">
        <v>228</v>
      </c>
      <c r="B195" s="360"/>
      <c r="C195" s="311" t="s">
        <v>173</v>
      </c>
      <c r="D195" s="201" t="str">
        <f t="shared" si="926"/>
        <v>---</v>
      </c>
      <c r="E195" s="227">
        <f t="shared" si="777"/>
        <v>44503</v>
      </c>
      <c r="F195" s="201">
        <f t="shared" si="927"/>
        <v>44503</v>
      </c>
      <c r="G195" s="200">
        <f t="shared" si="928"/>
        <v>44504</v>
      </c>
      <c r="H195" s="201">
        <f t="shared" si="929"/>
        <v>44504</v>
      </c>
      <c r="I195" s="200">
        <f t="shared" si="677"/>
        <v>44506</v>
      </c>
      <c r="J195" s="227">
        <f t="shared" si="708"/>
        <v>44506</v>
      </c>
      <c r="K195" s="201">
        <f t="shared" si="930"/>
        <v>44506</v>
      </c>
      <c r="L195" s="200">
        <f>IF(ISBLANK(L$31),"",L$31+21)</f>
        <v>44509</v>
      </c>
      <c r="M195" s="201">
        <f t="shared" si="719"/>
        <v>44509</v>
      </c>
      <c r="N195" s="264">
        <f>IF(L$31=0,"",L195-$I195)</f>
        <v>3</v>
      </c>
      <c r="O195" s="200">
        <f>IF(ISBLANK(O$31),"",O$31+21)</f>
        <v>44510</v>
      </c>
      <c r="P195" s="212">
        <f t="shared" si="860"/>
        <v>44510</v>
      </c>
      <c r="Q195" s="264">
        <f>IF(O$31=0,"",O195-$I195)</f>
        <v>4</v>
      </c>
      <c r="R195" s="200" t="str">
        <f>IF(ISBLANK(R$31),"",R$31+21)</f>
        <v/>
      </c>
      <c r="S195" s="201" t="str">
        <f t="shared" si="861"/>
        <v/>
      </c>
      <c r="T195" s="264" t="str">
        <f>IF(R$31=0,"",R195-$I195)</f>
        <v/>
      </c>
      <c r="U195" s="265" t="str">
        <f t="shared" ref="U195" si="939">IF(ISBLANK(U$31),"",U$31+21)</f>
        <v/>
      </c>
      <c r="V195" s="212" t="str">
        <f t="shared" si="863"/>
        <v/>
      </c>
      <c r="W195" s="264" t="str">
        <f t="shared" ref="W195" si="940">IF(U$31=0,"",U195-$I195)</f>
        <v/>
      </c>
      <c r="X195" s="200" t="str">
        <f t="shared" ref="X195" si="941">IF(ISBLANK(X$31),"",X$31+21)</f>
        <v/>
      </c>
      <c r="Y195" s="201" t="str">
        <f t="shared" si="865"/>
        <v/>
      </c>
      <c r="Z195" s="264" t="str">
        <f t="shared" ref="Z195" si="942">IF(X$31=0,"",X195-$I195)</f>
        <v/>
      </c>
      <c r="AA195" s="265" t="str">
        <f t="shared" ref="AA195" si="943">IF(ISBLANK(AA$31),"",AA$31+21)</f>
        <v/>
      </c>
      <c r="AB195" s="214" t="str">
        <f t="shared" si="867"/>
        <v/>
      </c>
      <c r="AC195" s="264" t="str">
        <f t="shared" ref="AC195" si="944">IF(AA$31=0,"",AA195-$I195)</f>
        <v/>
      </c>
      <c r="AD195" s="200" t="str">
        <f t="shared" ref="AD195" si="945">IF(ISBLANK(AD$31),"",AD$31+21)</f>
        <v/>
      </c>
      <c r="AE195" s="219" t="str">
        <f t="shared" si="869"/>
        <v/>
      </c>
      <c r="AF195" s="264" t="str">
        <f t="shared" ref="AF195" si="946">IF(AD$31=0,"",AD195-$I195)</f>
        <v/>
      </c>
      <c r="AG195" s="266" t="s">
        <v>107</v>
      </c>
      <c r="AH195" s="225"/>
    </row>
    <row r="196" spans="1:34" ht="14.25" customHeight="1">
      <c r="A196" s="260" t="s">
        <v>328</v>
      </c>
      <c r="B196" s="216" t="s">
        <v>349</v>
      </c>
      <c r="C196" s="311" t="s">
        <v>173</v>
      </c>
      <c r="D196" s="201" t="str">
        <f t="shared" si="926"/>
        <v>---</v>
      </c>
      <c r="E196" s="227">
        <f t="shared" si="777"/>
        <v>44503</v>
      </c>
      <c r="F196" s="201">
        <f t="shared" si="927"/>
        <v>44503</v>
      </c>
      <c r="G196" s="200">
        <f>IF(K196="CANCEL","",I196-2)</f>
        <v>44504</v>
      </c>
      <c r="H196" s="201">
        <f t="shared" si="929"/>
        <v>44504</v>
      </c>
      <c r="I196" s="200">
        <f t="shared" si="677"/>
        <v>44506</v>
      </c>
      <c r="J196" s="227">
        <f t="shared" si="708"/>
        <v>44506</v>
      </c>
      <c r="K196" s="201">
        <f t="shared" si="930"/>
        <v>44506</v>
      </c>
      <c r="L196" s="200">
        <f>IF(ISBLANK(L$32),"",L$32+21)</f>
        <v>44509</v>
      </c>
      <c r="M196" s="201">
        <f t="shared" si="719"/>
        <v>44509</v>
      </c>
      <c r="N196" s="264">
        <f>IF(L$32=0,"",L196-$I196)</f>
        <v>3</v>
      </c>
      <c r="O196" s="200">
        <f>IF(ISBLANK(O$32),"",O$32+21)</f>
        <v>44509</v>
      </c>
      <c r="P196" s="212">
        <f t="shared" si="860"/>
        <v>44509</v>
      </c>
      <c r="Q196" s="264">
        <f>IF(O$32=0,"",O196-$I196)</f>
        <v>3</v>
      </c>
      <c r="R196" s="200" t="str">
        <f>IF(ISBLANK(R$32),"",R$32+21)</f>
        <v/>
      </c>
      <c r="S196" s="201" t="str">
        <f t="shared" si="861"/>
        <v/>
      </c>
      <c r="T196" s="264" t="str">
        <f>IF(R$32=0,"",R196-$I196)</f>
        <v/>
      </c>
      <c r="U196" s="265" t="str">
        <f t="shared" ref="U196" si="947">IF(ISBLANK(U$32),"",U$32+21)</f>
        <v/>
      </c>
      <c r="V196" s="212" t="str">
        <f t="shared" si="863"/>
        <v/>
      </c>
      <c r="W196" s="264" t="str">
        <f t="shared" ref="W196" si="948">IF(U$32=0,"",U196-$I196)</f>
        <v/>
      </c>
      <c r="X196" s="200" t="str">
        <f t="shared" ref="X196" si="949">IF(ISBLANK(X$32),"",X$32+21)</f>
        <v/>
      </c>
      <c r="Y196" s="201" t="str">
        <f t="shared" si="865"/>
        <v/>
      </c>
      <c r="Z196" s="264" t="str">
        <f t="shared" ref="Z196" si="950">IF(X$32=0,"",X196-$I196)</f>
        <v/>
      </c>
      <c r="AA196" s="265" t="str">
        <f t="shared" ref="AA196" si="951">IF(ISBLANK(AA$32),"",AA$32+21)</f>
        <v/>
      </c>
      <c r="AB196" s="214" t="str">
        <f t="shared" si="867"/>
        <v/>
      </c>
      <c r="AC196" s="264" t="str">
        <f t="shared" ref="AC196" si="952">IF(AA$32=0,"",AA196-$I196)</f>
        <v/>
      </c>
      <c r="AD196" s="200" t="str">
        <f t="shared" ref="AD196" si="953">IF(ISBLANK(AD$32),"",AD$32+21)</f>
        <v/>
      </c>
      <c r="AE196" s="219" t="str">
        <f t="shared" si="869"/>
        <v/>
      </c>
      <c r="AF196" s="264" t="str">
        <f t="shared" ref="AF196" si="954">IF(AD$32=0,"",AD196-$I196)</f>
        <v/>
      </c>
      <c r="AG196" s="266" t="s">
        <v>152</v>
      </c>
      <c r="AH196" s="225"/>
    </row>
    <row r="197" spans="1:34" ht="14.25" customHeight="1">
      <c r="A197" s="260" t="s">
        <v>208</v>
      </c>
      <c r="B197" s="360" t="s">
        <v>366</v>
      </c>
      <c r="C197" s="217">
        <f>IF(H197="CANCEL","",I197-1)</f>
        <v>44505</v>
      </c>
      <c r="D197" s="201">
        <f t="shared" ref="D197" si="955">C197</f>
        <v>44505</v>
      </c>
      <c r="E197" s="227">
        <f>IF(K197="CANCEL","",G197)</f>
        <v>44505</v>
      </c>
      <c r="F197" s="201">
        <f t="shared" ref="F197" si="956">E197</f>
        <v>44505</v>
      </c>
      <c r="G197" s="200">
        <f>IF(K197="CANCEL","",I197-1)</f>
        <v>44505</v>
      </c>
      <c r="H197" s="201">
        <f t="shared" ref="H197" si="957">G197</f>
        <v>44505</v>
      </c>
      <c r="I197" s="200">
        <f t="shared" si="677"/>
        <v>44506</v>
      </c>
      <c r="J197" s="227">
        <f t="shared" si="708"/>
        <v>44506</v>
      </c>
      <c r="K197" s="201">
        <f t="shared" ref="K197" si="958">I197</f>
        <v>44506</v>
      </c>
      <c r="L197" s="200" t="str">
        <f>IF(ISBLANK(L$33),"",L$33+21)</f>
        <v/>
      </c>
      <c r="M197" s="201" t="str">
        <f t="shared" si="719"/>
        <v/>
      </c>
      <c r="N197" s="264" t="str">
        <f>IF(L$33=0,"",L197-$I197)</f>
        <v/>
      </c>
      <c r="O197" s="200" t="str">
        <f>IF(ISBLANK(O$33),"",O$33+21)</f>
        <v/>
      </c>
      <c r="P197" s="212" t="str">
        <f t="shared" si="860"/>
        <v/>
      </c>
      <c r="Q197" s="264" t="str">
        <f>IF(O$33=0,"",O197-$I197)</f>
        <v/>
      </c>
      <c r="R197" s="200" t="str">
        <f>IF(ISBLANK(R$33),"",R$33+21)</f>
        <v/>
      </c>
      <c r="S197" s="201" t="str">
        <f t="shared" si="861"/>
        <v/>
      </c>
      <c r="T197" s="264" t="str">
        <f>IF(R$33=0,"",R197-$I197)</f>
        <v/>
      </c>
      <c r="U197" s="200" t="str">
        <f>IF(ISBLANK(U$33),"",IF(A197="XIN JIAN ZHEN(KOBE)","",U$33+21))</f>
        <v/>
      </c>
      <c r="V197" s="212" t="str">
        <f t="shared" si="863"/>
        <v/>
      </c>
      <c r="W197" s="264" t="str">
        <f>IF(U197="","",U197-$I197)</f>
        <v/>
      </c>
      <c r="X197" s="200">
        <f>IF(ISBLANK(X$33),"",IF(A197="XIN JIAN ZHEN(OSAKA)","",X$33+21))</f>
        <v>44508</v>
      </c>
      <c r="Y197" s="212">
        <f t="shared" si="865"/>
        <v>44508</v>
      </c>
      <c r="Z197" s="264">
        <f>IF(X197="","",X197-$I197)</f>
        <v>2</v>
      </c>
      <c r="AA197" s="265" t="str">
        <f t="shared" ref="AA197" si="959">IF(ISBLANK(AA$33),"",AA$33+21)</f>
        <v/>
      </c>
      <c r="AB197" s="214" t="str">
        <f t="shared" si="867"/>
        <v/>
      </c>
      <c r="AC197" s="264" t="str">
        <f t="shared" ref="AC197" si="960">IF(AA$33=0,"",AA197-$I197)</f>
        <v/>
      </c>
      <c r="AD197" s="200" t="str">
        <f t="shared" ref="AD197" si="961">IF(ISBLANK(AD$33),"",AD$33+21)</f>
        <v/>
      </c>
      <c r="AE197" s="219" t="str">
        <f t="shared" si="869"/>
        <v/>
      </c>
      <c r="AF197" s="264" t="str">
        <f t="shared" ref="AF197" si="962">IF(AD$33=0,"",AD197-$I197)</f>
        <v/>
      </c>
      <c r="AG197" s="266" t="s">
        <v>153</v>
      </c>
      <c r="AH197" s="267" t="str">
        <f>IF(A197="XIN JIAN ZHEN(OSAKA)","LCL:OSAKA","LCL:KOBE")</f>
        <v>LCL:KOBE</v>
      </c>
    </row>
    <row r="198" spans="1:34" ht="14.25" customHeight="1">
      <c r="A198" s="260" t="s">
        <v>355</v>
      </c>
      <c r="B198" s="360" t="s">
        <v>287</v>
      </c>
      <c r="C198" s="311" t="s">
        <v>173</v>
      </c>
      <c r="D198" s="201" t="str">
        <f t="shared" si="926"/>
        <v>---</v>
      </c>
      <c r="E198" s="227">
        <f t="shared" ref="E198:E217" si="963">IF(K198="CANCEL","",G198-1)</f>
        <v>44503</v>
      </c>
      <c r="F198" s="201">
        <f t="shared" si="927"/>
        <v>44503</v>
      </c>
      <c r="G198" s="200">
        <f>IF(K198="CANCEL","",I198-2)</f>
        <v>44504</v>
      </c>
      <c r="H198" s="201">
        <f t="shared" si="929"/>
        <v>44504</v>
      </c>
      <c r="I198" s="200">
        <f t="shared" si="677"/>
        <v>44506</v>
      </c>
      <c r="J198" s="227">
        <f t="shared" si="708"/>
        <v>44506</v>
      </c>
      <c r="K198" s="201">
        <f t="shared" si="930"/>
        <v>44506</v>
      </c>
      <c r="L198" s="200" t="str">
        <f>IF(ISBLANK(L$34),"",L$34+21)</f>
        <v/>
      </c>
      <c r="M198" s="201" t="str">
        <f t="shared" si="719"/>
        <v/>
      </c>
      <c r="N198" s="264" t="str">
        <f>IF(L$34=0,"",L198-$I198)</f>
        <v/>
      </c>
      <c r="O198" s="200" t="str">
        <f>IF(ISBLANK(O$34),"",O$34+21)</f>
        <v/>
      </c>
      <c r="P198" s="212" t="str">
        <f t="shared" si="860"/>
        <v/>
      </c>
      <c r="Q198" s="264" t="str">
        <f>IF(O$34=0,"",O198-$I198)</f>
        <v/>
      </c>
      <c r="R198" s="200" t="str">
        <f>IF(ISBLANK(R$34),"",R$34+21)</f>
        <v/>
      </c>
      <c r="S198" s="201" t="str">
        <f t="shared" si="861"/>
        <v/>
      </c>
      <c r="T198" s="264" t="str">
        <f>IF(R$34=0,"",R198-$I198)</f>
        <v/>
      </c>
      <c r="U198" s="200">
        <f t="shared" ref="U198" si="964">IF(ISBLANK(U$34),"",U$34+21)</f>
        <v>44508</v>
      </c>
      <c r="V198" s="212">
        <f t="shared" si="863"/>
        <v>44508</v>
      </c>
      <c r="W198" s="264">
        <f t="shared" ref="W198" si="965">IF(U$34=0,"",U198-$I198)</f>
        <v>2</v>
      </c>
      <c r="X198" s="200">
        <f t="shared" ref="X198" si="966">IF(ISBLANK(X$34),"",X$34+21)</f>
        <v>44509</v>
      </c>
      <c r="Y198" s="212">
        <f t="shared" si="865"/>
        <v>44509</v>
      </c>
      <c r="Z198" s="264">
        <f t="shared" ref="Z198" si="967">IF(X$34=0,"",X198-$I198)</f>
        <v>3</v>
      </c>
      <c r="AA198" s="265" t="str">
        <f t="shared" ref="AA198" si="968">IF(ISBLANK(AA$34),"",AA$34+21)</f>
        <v/>
      </c>
      <c r="AB198" s="214" t="str">
        <f t="shared" si="867"/>
        <v/>
      </c>
      <c r="AC198" s="264" t="str">
        <f t="shared" ref="AC198" si="969">IF(AA$34=0,"",AA198-$I198)</f>
        <v/>
      </c>
      <c r="AD198" s="200" t="str">
        <f t="shared" ref="AD198" si="970">IF(ISBLANK(AD$34),"",AD$34+21)</f>
        <v/>
      </c>
      <c r="AE198" s="219" t="str">
        <f t="shared" si="869"/>
        <v/>
      </c>
      <c r="AF198" s="264" t="str">
        <f t="shared" ref="AF198" si="971">IF(AD$34=0,"",AD198-$I198)</f>
        <v/>
      </c>
      <c r="AG198" s="266" t="s">
        <v>167</v>
      </c>
      <c r="AH198" s="225"/>
    </row>
    <row r="199" spans="1:34" ht="14.25" customHeight="1">
      <c r="A199" s="366" t="s">
        <v>202</v>
      </c>
      <c r="B199" s="360" t="s">
        <v>367</v>
      </c>
      <c r="C199" s="311" t="s">
        <v>173</v>
      </c>
      <c r="D199" s="201" t="str">
        <f>C199</f>
        <v>---</v>
      </c>
      <c r="E199" s="227">
        <f t="shared" si="963"/>
        <v>44503</v>
      </c>
      <c r="F199" s="201">
        <f>E199</f>
        <v>44503</v>
      </c>
      <c r="G199" s="200">
        <f>IF(K199="CANCEL","",I199-2)</f>
        <v>44504</v>
      </c>
      <c r="H199" s="201">
        <f>G199</f>
        <v>44504</v>
      </c>
      <c r="I199" s="200">
        <f t="shared" si="677"/>
        <v>44506</v>
      </c>
      <c r="J199" s="227">
        <f t="shared" si="708"/>
        <v>44506</v>
      </c>
      <c r="K199" s="201">
        <f t="shared" si="930"/>
        <v>44506</v>
      </c>
      <c r="L199" s="200" t="str">
        <f>IF(ISBLANK(L$35),"",L$35+21)</f>
        <v/>
      </c>
      <c r="M199" s="201" t="str">
        <f t="shared" si="719"/>
        <v/>
      </c>
      <c r="N199" s="264" t="str">
        <f>IF(L$35=0,"",L199-$I199)</f>
        <v/>
      </c>
      <c r="O199" s="200" t="str">
        <f>IF(ISBLANK(O$35),"",O$35+21)</f>
        <v/>
      </c>
      <c r="P199" s="212" t="str">
        <f t="shared" si="860"/>
        <v/>
      </c>
      <c r="Q199" s="264" t="str">
        <f>IF(O$35=0,"",O199-$I199)</f>
        <v/>
      </c>
      <c r="R199" s="200" t="str">
        <f>IF(ISBLANK(R$35),"",R$35+21)</f>
        <v/>
      </c>
      <c r="S199" s="201" t="str">
        <f t="shared" si="861"/>
        <v/>
      </c>
      <c r="T199" s="264" t="str">
        <f>IF(R$35=0,"",R199-$I199)</f>
        <v/>
      </c>
      <c r="U199" s="200">
        <f t="shared" ref="U199" si="972">IF(ISBLANK(U$35),"",U$35+21)</f>
        <v>44508</v>
      </c>
      <c r="V199" s="212">
        <f t="shared" si="863"/>
        <v>44508</v>
      </c>
      <c r="W199" s="264">
        <f t="shared" ref="W199" si="973">IF(U$35=0,"",U199-$I199)</f>
        <v>2</v>
      </c>
      <c r="X199" s="200">
        <f t="shared" ref="X199" si="974">IF(ISBLANK(X$35),"",X$35+21)</f>
        <v>44508</v>
      </c>
      <c r="Y199" s="212">
        <f t="shared" si="865"/>
        <v>44508</v>
      </c>
      <c r="Z199" s="264">
        <f t="shared" ref="Z199" si="975">IF(X$35=0,"",X199-$I199)</f>
        <v>2</v>
      </c>
      <c r="AA199" s="265" t="str">
        <f t="shared" ref="AA199" si="976">IF(ISBLANK(AA$35),"",AA$35+21)</f>
        <v/>
      </c>
      <c r="AB199" s="214" t="str">
        <f t="shared" si="867"/>
        <v/>
      </c>
      <c r="AC199" s="264" t="str">
        <f t="shared" ref="AC199" si="977">IF(AA$35=0,"",AA199-$I199)</f>
        <v/>
      </c>
      <c r="AD199" s="200" t="str">
        <f t="shared" ref="AD199" si="978">IF(ISBLANK(AD$35),"",AD$35+21)</f>
        <v/>
      </c>
      <c r="AE199" s="219" t="str">
        <f t="shared" si="869"/>
        <v/>
      </c>
      <c r="AF199" s="264" t="str">
        <f t="shared" ref="AF199" si="979">IF(AD$35=0,"",AD199-$I199)</f>
        <v/>
      </c>
      <c r="AG199" s="266" t="s">
        <v>168</v>
      </c>
      <c r="AH199" s="267"/>
    </row>
    <row r="200" spans="1:34" ht="14.25" customHeight="1">
      <c r="A200" s="260" t="s">
        <v>228</v>
      </c>
      <c r="B200" s="360"/>
      <c r="C200" s="311" t="s">
        <v>173</v>
      </c>
      <c r="D200" s="201" t="str">
        <f t="shared" ref="D200:D211" si="980">C200</f>
        <v>---</v>
      </c>
      <c r="E200" s="227">
        <f t="shared" si="963"/>
        <v>44503</v>
      </c>
      <c r="F200" s="201">
        <f t="shared" ref="F200:F213" si="981">E200</f>
        <v>44503</v>
      </c>
      <c r="G200" s="200">
        <f>IF(K200="CANCEL","",I200-2)</f>
        <v>44504</v>
      </c>
      <c r="H200" s="201">
        <f t="shared" ref="H200:H213" si="982">G200</f>
        <v>44504</v>
      </c>
      <c r="I200" s="200">
        <f t="shared" ref="I200:I294" si="983">J200</f>
        <v>44506</v>
      </c>
      <c r="J200" s="227">
        <f t="shared" si="708"/>
        <v>44506</v>
      </c>
      <c r="K200" s="201">
        <f t="shared" si="930"/>
        <v>44506</v>
      </c>
      <c r="L200" s="200" t="str">
        <f>IF(ISBLANK(L$36),"",L$36+21)</f>
        <v/>
      </c>
      <c r="M200" s="201" t="str">
        <f t="shared" si="719"/>
        <v/>
      </c>
      <c r="N200" s="264" t="str">
        <f>IF(L$36=0,"",L200-$I200)</f>
        <v/>
      </c>
      <c r="O200" s="200" t="str">
        <f>IF(ISBLANK(O$36),"",O$36+21)</f>
        <v/>
      </c>
      <c r="P200" s="212" t="str">
        <f t="shared" si="860"/>
        <v/>
      </c>
      <c r="Q200" s="264" t="str">
        <f>IF(O$36=0,"",O200-$I200)</f>
        <v/>
      </c>
      <c r="R200" s="200" t="str">
        <f>IF(ISBLANK(R$36),"",R$36+21)</f>
        <v/>
      </c>
      <c r="S200" s="201" t="str">
        <f t="shared" si="861"/>
        <v/>
      </c>
      <c r="T200" s="264" t="str">
        <f>IF(R$36=0,"",R200-$I200)</f>
        <v/>
      </c>
      <c r="U200" s="265" t="str">
        <f t="shared" ref="U200" si="984">IF(ISBLANK(U$36),"",U$36+21)</f>
        <v/>
      </c>
      <c r="V200" s="212" t="str">
        <f t="shared" si="863"/>
        <v/>
      </c>
      <c r="W200" s="264" t="str">
        <f t="shared" ref="W200" si="985">IF(U$36=0,"",U200-$I200)</f>
        <v/>
      </c>
      <c r="X200" s="200" t="str">
        <f t="shared" ref="X200" si="986">IF(ISBLANK(X$36),"",X$36+21)</f>
        <v/>
      </c>
      <c r="Y200" s="201" t="str">
        <f t="shared" si="865"/>
        <v/>
      </c>
      <c r="Z200" s="264" t="str">
        <f t="shared" ref="Z200" si="987">IF(X$36=0,"",X200-$I200)</f>
        <v/>
      </c>
      <c r="AA200" s="200">
        <f t="shared" ref="AA200" si="988">IF(ISBLANK(AA$36),"",AA$36+21)</f>
        <v>44508</v>
      </c>
      <c r="AB200" s="201">
        <f t="shared" si="867"/>
        <v>44508</v>
      </c>
      <c r="AC200" s="264">
        <f t="shared" ref="AC200" si="989">IF(AA$36=0,"",AA200-$I200)</f>
        <v>2</v>
      </c>
      <c r="AD200" s="200">
        <f t="shared" ref="AD200" si="990">IF(ISBLANK(AD$36),"",AD$36+21)</f>
        <v>44509</v>
      </c>
      <c r="AE200" s="201">
        <f t="shared" si="869"/>
        <v>44509</v>
      </c>
      <c r="AF200" s="264">
        <f t="shared" ref="AF200" si="991">IF(AD$36=0,"",AD200-$I200)</f>
        <v>3</v>
      </c>
      <c r="AG200" s="266" t="s">
        <v>166</v>
      </c>
      <c r="AH200" s="267"/>
    </row>
    <row r="201" spans="1:34" ht="14.25" customHeight="1">
      <c r="A201" s="260" t="s">
        <v>228</v>
      </c>
      <c r="B201" s="261" t="s">
        <v>288</v>
      </c>
      <c r="C201" s="311" t="s">
        <v>173</v>
      </c>
      <c r="D201" s="201" t="str">
        <f t="shared" si="980"/>
        <v>---</v>
      </c>
      <c r="E201" s="227">
        <f t="shared" si="963"/>
        <v>44503</v>
      </c>
      <c r="F201" s="201">
        <f t="shared" si="981"/>
        <v>44503</v>
      </c>
      <c r="G201" s="200">
        <f>IF(K201="CANCEL","",I201-2)</f>
        <v>44504</v>
      </c>
      <c r="H201" s="201">
        <f t="shared" si="982"/>
        <v>44504</v>
      </c>
      <c r="I201" s="200">
        <f t="shared" si="983"/>
        <v>44506</v>
      </c>
      <c r="J201" s="227">
        <f t="shared" si="708"/>
        <v>44506</v>
      </c>
      <c r="K201" s="201">
        <f t="shared" si="930"/>
        <v>44506</v>
      </c>
      <c r="L201" s="200" t="str">
        <f>IF(ISBLANK(L$37),"",L$37+21)</f>
        <v/>
      </c>
      <c r="M201" s="201" t="str">
        <f t="shared" si="719"/>
        <v/>
      </c>
      <c r="N201" s="264" t="str">
        <f>IF(L$37=0,"",L201-$I201)</f>
        <v/>
      </c>
      <c r="O201" s="200" t="str">
        <f>IF(ISBLANK(O$37),"",O$37+21)</f>
        <v/>
      </c>
      <c r="P201" s="212" t="str">
        <f t="shared" si="860"/>
        <v/>
      </c>
      <c r="Q201" s="264" t="str">
        <f>IF(O$37=0,"",O201-$I201)</f>
        <v/>
      </c>
      <c r="R201" s="200" t="str">
        <f>IF(ISBLANK(R$37),"",R$37+21)</f>
        <v/>
      </c>
      <c r="S201" s="201" t="str">
        <f t="shared" si="861"/>
        <v/>
      </c>
      <c r="T201" s="264" t="str">
        <f>IF(R$37=0,"",R201-$I201)</f>
        <v/>
      </c>
      <c r="U201" s="265" t="str">
        <f t="shared" ref="U201" si="992">IF(ISBLANK(U$37),"",U$37+21)</f>
        <v/>
      </c>
      <c r="V201" s="212" t="str">
        <f t="shared" si="863"/>
        <v/>
      </c>
      <c r="W201" s="264" t="str">
        <f t="shared" ref="W201" si="993">IF(U$37=0,"",U201-$I201)</f>
        <v/>
      </c>
      <c r="X201" s="200" t="str">
        <f t="shared" ref="X201" si="994">IF(ISBLANK(X$37),"",X$37+21)</f>
        <v/>
      </c>
      <c r="Y201" s="201" t="str">
        <f t="shared" si="865"/>
        <v/>
      </c>
      <c r="Z201" s="264" t="str">
        <f t="shared" ref="Z201" si="995">IF(X$37=0,"",X201-$I201)</f>
        <v/>
      </c>
      <c r="AA201" s="200">
        <f t="shared" ref="AA201" si="996">IF(ISBLANK(AA$37),"",AA$37+21)</f>
        <v>44508</v>
      </c>
      <c r="AB201" s="201">
        <f t="shared" si="867"/>
        <v>44508</v>
      </c>
      <c r="AC201" s="264">
        <f t="shared" ref="AC201" si="997">IF(AA$37=0,"",AA201-$I201)</f>
        <v>2</v>
      </c>
      <c r="AD201" s="200">
        <f t="shared" ref="AD201" si="998">IF(ISBLANK(AD$37),"",AD$37+21)</f>
        <v>44509</v>
      </c>
      <c r="AE201" s="201">
        <f t="shared" si="869"/>
        <v>44509</v>
      </c>
      <c r="AF201" s="264">
        <f t="shared" ref="AF201" si="999">IF(AD$37=0,"",AD201-$I201)</f>
        <v>3</v>
      </c>
      <c r="AG201" s="266" t="s">
        <v>167</v>
      </c>
      <c r="AH201" s="225"/>
    </row>
    <row r="202" spans="1:34" ht="14.25" customHeight="1">
      <c r="A202" s="260" t="s">
        <v>228</v>
      </c>
      <c r="B202" s="259" t="s">
        <v>349</v>
      </c>
      <c r="C202" s="311" t="s">
        <v>173</v>
      </c>
      <c r="D202" s="201" t="str">
        <f t="shared" si="980"/>
        <v>---</v>
      </c>
      <c r="E202" s="227">
        <f t="shared" si="963"/>
        <v>44503</v>
      </c>
      <c r="F202" s="201">
        <f t="shared" si="981"/>
        <v>44503</v>
      </c>
      <c r="G202" s="200">
        <f>IF(K202="CANCEL","",I202-2)</f>
        <v>44504</v>
      </c>
      <c r="H202" s="201">
        <f t="shared" si="982"/>
        <v>44504</v>
      </c>
      <c r="I202" s="200">
        <f t="shared" si="983"/>
        <v>44506</v>
      </c>
      <c r="J202" s="227">
        <f t="shared" si="708"/>
        <v>44506</v>
      </c>
      <c r="K202" s="201">
        <f t="shared" si="930"/>
        <v>44506</v>
      </c>
      <c r="L202" s="200" t="str">
        <f>IF(ISBLANK(L$38),"",L$38+21)</f>
        <v/>
      </c>
      <c r="M202" s="201" t="str">
        <f t="shared" si="719"/>
        <v/>
      </c>
      <c r="N202" s="264" t="str">
        <f>IF(L$38=0,"",L202-$I202)</f>
        <v/>
      </c>
      <c r="O202" s="200" t="str">
        <f>IF(ISBLANK(O$38),"",O$38+21)</f>
        <v/>
      </c>
      <c r="P202" s="212" t="str">
        <f t="shared" si="860"/>
        <v/>
      </c>
      <c r="Q202" s="264" t="str">
        <f>IF(O$38=0,"",O202-$I202)</f>
        <v/>
      </c>
      <c r="R202" s="200" t="str">
        <f>IF(ISBLANK(R$38),"",R$38+21)</f>
        <v/>
      </c>
      <c r="S202" s="201" t="str">
        <f t="shared" si="861"/>
        <v/>
      </c>
      <c r="T202" s="264" t="str">
        <f>IF(R$38=0,"",R202-$I202)</f>
        <v/>
      </c>
      <c r="U202" s="265" t="str">
        <f t="shared" ref="U202" si="1000">IF(ISBLANK(U$38),"",U$38+21)</f>
        <v/>
      </c>
      <c r="V202" s="212" t="str">
        <f t="shared" si="863"/>
        <v/>
      </c>
      <c r="W202" s="264" t="str">
        <f t="shared" ref="W202" si="1001">IF(U$38=0,"",U202-$I202)</f>
        <v/>
      </c>
      <c r="X202" s="200" t="str">
        <f t="shared" ref="X202" si="1002">IF(ISBLANK(X$38),"",X$38+21)</f>
        <v/>
      </c>
      <c r="Y202" s="201" t="str">
        <f t="shared" si="865"/>
        <v/>
      </c>
      <c r="Z202" s="264" t="str">
        <f t="shared" ref="Z202" si="1003">IF(X$38=0,"",X202-$I202)</f>
        <v/>
      </c>
      <c r="AA202" s="200">
        <f t="shared" ref="AA202" si="1004">IF(ISBLANK(AA$38),"",AA$38+21)</f>
        <v>44509</v>
      </c>
      <c r="AB202" s="201">
        <f t="shared" si="867"/>
        <v>44509</v>
      </c>
      <c r="AC202" s="264">
        <f t="shared" ref="AC202" si="1005">IF(AA$38=0,"",AA202-$I202)</f>
        <v>3</v>
      </c>
      <c r="AD202" s="200">
        <f t="shared" ref="AD202" si="1006">IF(ISBLANK(AD$38),"",AD$38+21)</f>
        <v>44508</v>
      </c>
      <c r="AE202" s="201">
        <f t="shared" si="869"/>
        <v>44508</v>
      </c>
      <c r="AF202" s="264">
        <f t="shared" ref="AF202" si="1007">IF(AD$38=0,"",AD202-$I202)</f>
        <v>2</v>
      </c>
      <c r="AG202" s="266" t="s">
        <v>152</v>
      </c>
      <c r="AH202" s="225"/>
    </row>
    <row r="203" spans="1:34" ht="14.25" customHeight="1">
      <c r="A203" s="258" t="s">
        <v>207</v>
      </c>
      <c r="B203" s="259" t="s">
        <v>349</v>
      </c>
      <c r="C203" s="311" t="s">
        <v>173</v>
      </c>
      <c r="D203" s="201" t="str">
        <f t="shared" si="980"/>
        <v>---</v>
      </c>
      <c r="E203" s="227">
        <f t="shared" si="963"/>
        <v>44504</v>
      </c>
      <c r="F203" s="201">
        <f t="shared" si="981"/>
        <v>44504</v>
      </c>
      <c r="G203" s="200">
        <f t="shared" ref="G203:G213" si="1008">IF(K203="CANCEL","",I203-2)</f>
        <v>44505</v>
      </c>
      <c r="H203" s="201">
        <f t="shared" si="982"/>
        <v>44505</v>
      </c>
      <c r="I203" s="200">
        <f t="shared" si="983"/>
        <v>44507</v>
      </c>
      <c r="J203" s="227">
        <f t="shared" si="708"/>
        <v>44507</v>
      </c>
      <c r="K203" s="201">
        <f t="shared" si="930"/>
        <v>44507</v>
      </c>
      <c r="L203" s="200">
        <f>IF(ISBLANK(L$39),"",L$39+21)</f>
        <v>44510</v>
      </c>
      <c r="M203" s="201">
        <f t="shared" si="719"/>
        <v>44510</v>
      </c>
      <c r="N203" s="264">
        <f>IF(L$39=0,"",L203-$I203)</f>
        <v>3</v>
      </c>
      <c r="O203" s="200">
        <f>IF(ISBLANK(O$39),"",O$39+21)</f>
        <v>44510</v>
      </c>
      <c r="P203" s="212">
        <f t="shared" si="860"/>
        <v>44510</v>
      </c>
      <c r="Q203" s="264">
        <f>IF(O$39=0,"",O203-$I203)</f>
        <v>3</v>
      </c>
      <c r="R203" s="200" t="str">
        <f>IF(ISBLANK(R$39),"",R$39+21)</f>
        <v/>
      </c>
      <c r="S203" s="201" t="str">
        <f t="shared" si="861"/>
        <v/>
      </c>
      <c r="T203" s="264" t="str">
        <f>IF(R$39=0,"",R203-$I203)</f>
        <v/>
      </c>
      <c r="U203" s="265" t="str">
        <f t="shared" ref="U203" si="1009">IF(ISBLANK(U$39),"",U$39+21)</f>
        <v/>
      </c>
      <c r="V203" s="212" t="str">
        <f t="shared" si="863"/>
        <v/>
      </c>
      <c r="W203" s="264" t="str">
        <f t="shared" ref="W203" si="1010">IF(U$39=0,"",U203-$I203)</f>
        <v/>
      </c>
      <c r="X203" s="200" t="str">
        <f t="shared" ref="X203" si="1011">IF(ISBLANK(X$39),"",X$39+21)</f>
        <v/>
      </c>
      <c r="Y203" s="201" t="str">
        <f t="shared" si="865"/>
        <v/>
      </c>
      <c r="Z203" s="264" t="str">
        <f t="shared" ref="Z203" si="1012">IF(X$39=0,"",X203-$I203)</f>
        <v/>
      </c>
      <c r="AA203" s="265" t="str">
        <f t="shared" ref="AA203" si="1013">IF(ISBLANK(AA$39),"",AA$39+21)</f>
        <v/>
      </c>
      <c r="AB203" s="214" t="str">
        <f t="shared" si="867"/>
        <v/>
      </c>
      <c r="AC203" s="264" t="str">
        <f t="shared" ref="AC203" si="1014">IF(AA$39=0,"",AA203-$I203)</f>
        <v/>
      </c>
      <c r="AD203" s="200" t="str">
        <f t="shared" ref="AD203" si="1015">IF(ISBLANK(AD$39),"",AD$39+21)</f>
        <v/>
      </c>
      <c r="AE203" s="219" t="str">
        <f t="shared" si="869"/>
        <v/>
      </c>
      <c r="AF203" s="264" t="str">
        <f t="shared" ref="AF203" si="1016">IF(AD$39=0,"",AD203-$I203)</f>
        <v/>
      </c>
      <c r="AG203" s="266" t="s">
        <v>170</v>
      </c>
      <c r="AH203" s="225"/>
    </row>
    <row r="204" spans="1:34" ht="14.25" customHeight="1">
      <c r="A204" s="258" t="s">
        <v>212</v>
      </c>
      <c r="B204" s="259" t="s">
        <v>331</v>
      </c>
      <c r="C204" s="311" t="s">
        <v>173</v>
      </c>
      <c r="D204" s="201" t="str">
        <f t="shared" si="980"/>
        <v>---</v>
      </c>
      <c r="E204" s="227">
        <f t="shared" si="963"/>
        <v>44504</v>
      </c>
      <c r="F204" s="201">
        <f t="shared" si="981"/>
        <v>44504</v>
      </c>
      <c r="G204" s="200">
        <f t="shared" si="1008"/>
        <v>44505</v>
      </c>
      <c r="H204" s="201">
        <f t="shared" si="982"/>
        <v>44505</v>
      </c>
      <c r="I204" s="200">
        <f t="shared" si="983"/>
        <v>44507</v>
      </c>
      <c r="J204" s="227">
        <f t="shared" si="708"/>
        <v>44507</v>
      </c>
      <c r="K204" s="201">
        <f>I204</f>
        <v>44507</v>
      </c>
      <c r="L204" s="200">
        <f>IF(ISBLANK(L$40),"",L$40+21)</f>
        <v>44510</v>
      </c>
      <c r="M204" s="201">
        <f t="shared" si="719"/>
        <v>44510</v>
      </c>
      <c r="N204" s="264">
        <f>IF(L$40=0,"",L204-$I204)</f>
        <v>3</v>
      </c>
      <c r="O204" s="200">
        <f>IF(ISBLANK(O$40),"",O$40+21)</f>
        <v>44510</v>
      </c>
      <c r="P204" s="212">
        <f t="shared" si="860"/>
        <v>44510</v>
      </c>
      <c r="Q204" s="264">
        <f>IF(O$40=0,"",O204-$I204)</f>
        <v>3</v>
      </c>
      <c r="R204" s="200" t="str">
        <f>IF(ISBLANK(R$40),"",R$40+21)</f>
        <v/>
      </c>
      <c r="S204" s="201" t="str">
        <f t="shared" si="861"/>
        <v/>
      </c>
      <c r="T204" s="264" t="str">
        <f>IF(R$40=0,"",R204-$I204)</f>
        <v/>
      </c>
      <c r="U204" s="265" t="str">
        <f t="shared" ref="U204" si="1017">IF(ISBLANK(U$40),"",U$40+21)</f>
        <v/>
      </c>
      <c r="V204" s="212" t="str">
        <f t="shared" si="863"/>
        <v/>
      </c>
      <c r="W204" s="264" t="str">
        <f t="shared" ref="W204" si="1018">IF(U$40=0,"",U204-$I204)</f>
        <v/>
      </c>
      <c r="X204" s="200" t="str">
        <f t="shared" ref="X204" si="1019">IF(ISBLANK(X$40),"",X$40+21)</f>
        <v/>
      </c>
      <c r="Y204" s="201" t="str">
        <f t="shared" si="865"/>
        <v/>
      </c>
      <c r="Z204" s="264" t="str">
        <f t="shared" ref="Z204" si="1020">IF(X$40=0,"",X204-$I204)</f>
        <v/>
      </c>
      <c r="AA204" s="265" t="str">
        <f t="shared" ref="AA204" si="1021">IF(ISBLANK(AA$40),"",AA$40+21)</f>
        <v/>
      </c>
      <c r="AB204" s="214" t="str">
        <f t="shared" si="867"/>
        <v/>
      </c>
      <c r="AC204" s="264" t="str">
        <f t="shared" ref="AC204" si="1022">IF(AA$40=0,"",AA204-$I204)</f>
        <v/>
      </c>
      <c r="AD204" s="200" t="str">
        <f t="shared" ref="AD204" si="1023">IF(ISBLANK(AD$40),"",AD$40+21)</f>
        <v/>
      </c>
      <c r="AE204" s="219" t="str">
        <f t="shared" si="869"/>
        <v/>
      </c>
      <c r="AF204" s="268" t="str">
        <f t="shared" ref="AF204" si="1024">IF(AD$40=0,"",AD204-$I204)</f>
        <v/>
      </c>
      <c r="AG204" s="266" t="s">
        <v>171</v>
      </c>
      <c r="AH204" s="267"/>
    </row>
    <row r="205" spans="1:34" ht="14.25" customHeight="1">
      <c r="A205" s="224" t="s">
        <v>232</v>
      </c>
      <c r="B205" s="216" t="s">
        <v>368</v>
      </c>
      <c r="C205" s="311" t="s">
        <v>173</v>
      </c>
      <c r="D205" s="201" t="str">
        <f t="shared" si="980"/>
        <v>---</v>
      </c>
      <c r="E205" s="227">
        <f t="shared" si="963"/>
        <v>44504</v>
      </c>
      <c r="F205" s="201">
        <f t="shared" si="981"/>
        <v>44504</v>
      </c>
      <c r="G205" s="200">
        <f t="shared" si="1008"/>
        <v>44505</v>
      </c>
      <c r="H205" s="201">
        <f t="shared" si="982"/>
        <v>44505</v>
      </c>
      <c r="I205" s="200">
        <f t="shared" si="983"/>
        <v>44507</v>
      </c>
      <c r="J205" s="227">
        <f t="shared" si="708"/>
        <v>44507</v>
      </c>
      <c r="K205" s="201">
        <f t="shared" ref="K205:K206" si="1025">I205</f>
        <v>44507</v>
      </c>
      <c r="L205" s="200">
        <f>IF(ISBLANK(L$41),"",L$41+21)</f>
        <v>44511</v>
      </c>
      <c r="M205" s="201">
        <f t="shared" si="719"/>
        <v>44511</v>
      </c>
      <c r="N205" s="264">
        <f>IF(L$41=0,"",L205-$I205)</f>
        <v>4</v>
      </c>
      <c r="O205" s="200">
        <f>IF(ISBLANK(O$41),"",O$41+21)</f>
        <v>44510</v>
      </c>
      <c r="P205" s="212">
        <f t="shared" si="860"/>
        <v>44510</v>
      </c>
      <c r="Q205" s="264">
        <f>IF(O$41=0,"",O205-$I205)</f>
        <v>3</v>
      </c>
      <c r="R205" s="200" t="str">
        <f>IF(ISBLANK(R$41),"",R$41+21)</f>
        <v/>
      </c>
      <c r="S205" s="201" t="str">
        <f t="shared" si="861"/>
        <v/>
      </c>
      <c r="T205" s="264" t="str">
        <f>IF(R$41=0,"",R205-$I205)</f>
        <v/>
      </c>
      <c r="U205" s="265" t="str">
        <f t="shared" ref="U205" si="1026">IF(ISBLANK(U$41),"",U$41+21)</f>
        <v/>
      </c>
      <c r="V205" s="212" t="str">
        <f t="shared" si="863"/>
        <v/>
      </c>
      <c r="W205" s="264" t="str">
        <f t="shared" ref="W205" si="1027">IF(U$41=0,"",U205-$I205)</f>
        <v/>
      </c>
      <c r="X205" s="200" t="str">
        <f t="shared" ref="X205" si="1028">IF(ISBLANK(X$41),"",X$41+21)</f>
        <v/>
      </c>
      <c r="Y205" s="201" t="str">
        <f t="shared" si="865"/>
        <v/>
      </c>
      <c r="Z205" s="264" t="str">
        <f t="shared" ref="Z205" si="1029">IF(X$41=0,"",X205-$I205)</f>
        <v/>
      </c>
      <c r="AA205" s="265" t="str">
        <f t="shared" ref="AA205" si="1030">IF(ISBLANK(AA$41),"",AA$41+21)</f>
        <v/>
      </c>
      <c r="AB205" s="214" t="str">
        <f t="shared" si="867"/>
        <v/>
      </c>
      <c r="AC205" s="264" t="str">
        <f t="shared" ref="AC205" si="1031">IF(AA$41=0,"",AA205-$I205)</f>
        <v/>
      </c>
      <c r="AD205" s="200" t="str">
        <f t="shared" ref="AD205" si="1032">IF(ISBLANK(AD$41),"",AD$41+21)</f>
        <v/>
      </c>
      <c r="AE205" s="219" t="str">
        <f t="shared" si="869"/>
        <v/>
      </c>
      <c r="AF205" s="264" t="str">
        <f t="shared" ref="AF205" si="1033">IF(AD$41=0,"",AD205-$I205)</f>
        <v/>
      </c>
      <c r="AG205" s="266" t="s">
        <v>105</v>
      </c>
      <c r="AH205" s="225"/>
    </row>
    <row r="206" spans="1:34" ht="14.25" customHeight="1">
      <c r="A206" s="224" t="s">
        <v>228</v>
      </c>
      <c r="B206" s="216"/>
      <c r="C206" s="311" t="s">
        <v>173</v>
      </c>
      <c r="D206" s="201" t="str">
        <f t="shared" si="980"/>
        <v>---</v>
      </c>
      <c r="E206" s="227">
        <f t="shared" si="963"/>
        <v>44504</v>
      </c>
      <c r="F206" s="201">
        <f t="shared" si="981"/>
        <v>44504</v>
      </c>
      <c r="G206" s="200">
        <f t="shared" si="1008"/>
        <v>44505</v>
      </c>
      <c r="H206" s="201">
        <f t="shared" si="982"/>
        <v>44505</v>
      </c>
      <c r="I206" s="200">
        <f t="shared" si="983"/>
        <v>44507</v>
      </c>
      <c r="J206" s="227">
        <f t="shared" si="708"/>
        <v>44507</v>
      </c>
      <c r="K206" s="201">
        <f t="shared" si="1025"/>
        <v>44507</v>
      </c>
      <c r="L206" s="200">
        <f>IF(ISBLANK(L$42),"",L$42+21)</f>
        <v>44511</v>
      </c>
      <c r="M206" s="201">
        <f t="shared" si="719"/>
        <v>44511</v>
      </c>
      <c r="N206" s="264">
        <f>IF(L$42=0,"",L206-$I206)</f>
        <v>4</v>
      </c>
      <c r="O206" s="200">
        <f>IF(ISBLANK(O$42),"",O$42+21)</f>
        <v>44510</v>
      </c>
      <c r="P206" s="212">
        <f t="shared" si="860"/>
        <v>44510</v>
      </c>
      <c r="Q206" s="264">
        <f>IF(O$42=0,"",O206-$I206)</f>
        <v>3</v>
      </c>
      <c r="R206" s="200">
        <f>IF(ISBLANK(R$42),"",R$42+21)</f>
        <v>44512</v>
      </c>
      <c r="S206" s="201">
        <f t="shared" si="861"/>
        <v>44512</v>
      </c>
      <c r="T206" s="264">
        <f>IF(R$42=0,"",R206-$I206)</f>
        <v>5</v>
      </c>
      <c r="U206" s="265" t="str">
        <f t="shared" ref="U206" si="1034">IF(ISBLANK(U$42),"",U$42+21)</f>
        <v/>
      </c>
      <c r="V206" s="212" t="str">
        <f t="shared" si="863"/>
        <v/>
      </c>
      <c r="W206" s="264" t="str">
        <f t="shared" ref="W206" si="1035">IF(U$42=0,"",U206-$I206)</f>
        <v/>
      </c>
      <c r="X206" s="200" t="str">
        <f t="shared" ref="X206" si="1036">IF(ISBLANK(X$42),"",X$42+21)</f>
        <v/>
      </c>
      <c r="Y206" s="201" t="str">
        <f t="shared" si="865"/>
        <v/>
      </c>
      <c r="Z206" s="264" t="str">
        <f t="shared" ref="Z206" si="1037">IF(X$42=0,"",X206-$I206)</f>
        <v/>
      </c>
      <c r="AA206" s="265" t="str">
        <f t="shared" ref="AA206" si="1038">IF(ISBLANK(AA$42),"",AA$42+21)</f>
        <v/>
      </c>
      <c r="AB206" s="214" t="str">
        <f t="shared" si="867"/>
        <v/>
      </c>
      <c r="AC206" s="264" t="str">
        <f t="shared" ref="AC206" si="1039">IF(AA$42=0,"",AA206-$I206)</f>
        <v/>
      </c>
      <c r="AD206" s="200" t="str">
        <f t="shared" ref="AD206" si="1040">IF(ISBLANK(AD$42),"",AD$42+21)</f>
        <v/>
      </c>
      <c r="AE206" s="219" t="str">
        <f t="shared" si="869"/>
        <v/>
      </c>
      <c r="AF206" s="264" t="str">
        <f t="shared" ref="AF206" si="1041">IF(AD$42=0,"",AD206-$I206)</f>
        <v/>
      </c>
      <c r="AG206" s="266" t="s">
        <v>167</v>
      </c>
      <c r="AH206" s="225"/>
    </row>
    <row r="207" spans="1:34" ht="14.25" customHeight="1">
      <c r="A207" s="258" t="s">
        <v>184</v>
      </c>
      <c r="B207" s="216" t="s">
        <v>369</v>
      </c>
      <c r="C207" s="311" t="s">
        <v>173</v>
      </c>
      <c r="D207" s="201" t="str">
        <f t="shared" si="980"/>
        <v>---</v>
      </c>
      <c r="E207" s="227">
        <f t="shared" si="963"/>
        <v>44504</v>
      </c>
      <c r="F207" s="201">
        <f t="shared" si="981"/>
        <v>44504</v>
      </c>
      <c r="G207" s="200">
        <f t="shared" si="1008"/>
        <v>44505</v>
      </c>
      <c r="H207" s="201">
        <f t="shared" si="982"/>
        <v>44505</v>
      </c>
      <c r="I207" s="200">
        <f t="shared" si="983"/>
        <v>44507</v>
      </c>
      <c r="J207" s="227">
        <f t="shared" si="708"/>
        <v>44507</v>
      </c>
      <c r="K207" s="201">
        <f>I207</f>
        <v>44507</v>
      </c>
      <c r="L207" s="200" t="str">
        <f>IF(ISBLANK(L$43),"",L$43+21)</f>
        <v/>
      </c>
      <c r="M207" s="201" t="str">
        <f t="shared" si="719"/>
        <v/>
      </c>
      <c r="N207" s="264" t="str">
        <f>IF(L$43=0,"",L207-$I207)</f>
        <v/>
      </c>
      <c r="O207" s="200" t="str">
        <f>IF(ISBLANK(O$43),"",O$43+21)</f>
        <v/>
      </c>
      <c r="P207" s="212" t="str">
        <f t="shared" si="860"/>
        <v/>
      </c>
      <c r="Q207" s="264" t="str">
        <f>IF(O$43=0,"",O207-$I207)</f>
        <v/>
      </c>
      <c r="R207" s="200">
        <f>IF(ISBLANK(R$43),"",R$43+21)</f>
        <v>44509</v>
      </c>
      <c r="S207" s="212">
        <f t="shared" si="861"/>
        <v>44509</v>
      </c>
      <c r="T207" s="264">
        <f>IF(R$43=0,"",R207-$I207)</f>
        <v>2</v>
      </c>
      <c r="U207" s="265" t="str">
        <f t="shared" ref="U207" si="1042">IF(ISBLANK(U$43),"",U$43+21)</f>
        <v/>
      </c>
      <c r="V207" s="212" t="str">
        <f t="shared" si="863"/>
        <v/>
      </c>
      <c r="W207" s="264" t="str">
        <f t="shared" ref="W207" si="1043">IF(U$43=0,"",U207-$I207)</f>
        <v/>
      </c>
      <c r="X207" s="200" t="str">
        <f t="shared" ref="X207" si="1044">IF(ISBLANK(X$43),"",X$43+21)</f>
        <v/>
      </c>
      <c r="Y207" s="201" t="str">
        <f t="shared" si="865"/>
        <v/>
      </c>
      <c r="Z207" s="264" t="str">
        <f t="shared" ref="Z207" si="1045">IF(X$43=0,"",X207-$I207)</f>
        <v/>
      </c>
      <c r="AA207" s="265" t="str">
        <f t="shared" ref="AA207" si="1046">IF(ISBLANK(AA$43),"",AA$43+21)</f>
        <v/>
      </c>
      <c r="AB207" s="214" t="str">
        <f t="shared" si="867"/>
        <v/>
      </c>
      <c r="AC207" s="264" t="str">
        <f t="shared" ref="AC207" si="1047">IF(AA$43=0,"",AA207-$I207)</f>
        <v/>
      </c>
      <c r="AD207" s="200" t="str">
        <f t="shared" ref="AD207" si="1048">IF(ISBLANK(AD$43),"",AD$43+21)</f>
        <v/>
      </c>
      <c r="AE207" s="219" t="str">
        <f t="shared" si="869"/>
        <v/>
      </c>
      <c r="AF207" s="268" t="str">
        <f t="shared" ref="AF207" si="1049">IF(AD$43=0,"",AD207-$I207)</f>
        <v/>
      </c>
      <c r="AG207" s="266" t="s">
        <v>163</v>
      </c>
      <c r="AH207" s="267"/>
    </row>
    <row r="208" spans="1:34" ht="14.25" customHeight="1">
      <c r="A208" s="258" t="s">
        <v>218</v>
      </c>
      <c r="B208" s="216" t="s">
        <v>349</v>
      </c>
      <c r="C208" s="217">
        <f>IF(H208="CANCEL","",I208-2)</f>
        <v>44505</v>
      </c>
      <c r="D208" s="201">
        <f t="shared" ref="D208" si="1050">C208</f>
        <v>44505</v>
      </c>
      <c r="E208" s="227">
        <f t="shared" si="963"/>
        <v>44504</v>
      </c>
      <c r="F208" s="201">
        <f t="shared" ref="F208" si="1051">E208</f>
        <v>44504</v>
      </c>
      <c r="G208" s="200">
        <f t="shared" ref="G208" si="1052">IF(K208="CANCEL","",I208-2)</f>
        <v>44505</v>
      </c>
      <c r="H208" s="201">
        <f t="shared" ref="H208" si="1053">G208</f>
        <v>44505</v>
      </c>
      <c r="I208" s="200">
        <f t="shared" si="983"/>
        <v>44507</v>
      </c>
      <c r="J208" s="227">
        <f t="shared" si="708"/>
        <v>44507</v>
      </c>
      <c r="K208" s="201">
        <f t="shared" ref="K208" si="1054">I208</f>
        <v>44507</v>
      </c>
      <c r="L208" s="200" t="str">
        <f>IF(ISBLANK(L$44),"",L$44+21)</f>
        <v/>
      </c>
      <c r="M208" s="201" t="str">
        <f t="shared" si="719"/>
        <v/>
      </c>
      <c r="N208" s="264" t="str">
        <f>IF(L$44=0,"",L208-$I208)</f>
        <v/>
      </c>
      <c r="O208" s="200" t="str">
        <f>IF(ISBLANK(O$44),"",O$44+21)</f>
        <v/>
      </c>
      <c r="P208" s="212" t="str">
        <f t="shared" si="860"/>
        <v/>
      </c>
      <c r="Q208" s="264" t="str">
        <f>IF(O$44=0,"",O208-$I208)</f>
        <v/>
      </c>
      <c r="R208" s="200">
        <f>IF(ISBLANK(R$44),"",R$44+21)</f>
        <v>44510</v>
      </c>
      <c r="S208" s="201">
        <f t="shared" si="861"/>
        <v>44510</v>
      </c>
      <c r="T208" s="264">
        <f>IF(R$44=0,"",R208-$I208)</f>
        <v>3</v>
      </c>
      <c r="U208" s="265" t="str">
        <f t="shared" ref="U208" si="1055">IF(ISBLANK(U$44),"",U$44+21)</f>
        <v/>
      </c>
      <c r="V208" s="212" t="str">
        <f t="shared" si="863"/>
        <v/>
      </c>
      <c r="W208" s="264" t="str">
        <f t="shared" ref="W208" si="1056">IF(U$44=0,"",U208-$I208)</f>
        <v/>
      </c>
      <c r="X208" s="200" t="str">
        <f t="shared" ref="X208" si="1057">IF(ISBLANK(X$44),"",X$44+21)</f>
        <v/>
      </c>
      <c r="Y208" s="201" t="str">
        <f t="shared" si="865"/>
        <v/>
      </c>
      <c r="Z208" s="264" t="str">
        <f t="shared" ref="Z208" si="1058">IF(X$44=0,"",X208-$I208)</f>
        <v/>
      </c>
      <c r="AA208" s="265" t="str">
        <f t="shared" ref="AA208" si="1059">IF(ISBLANK(AA$44),"",AA$44+21)</f>
        <v/>
      </c>
      <c r="AB208" s="214" t="str">
        <f t="shared" si="867"/>
        <v/>
      </c>
      <c r="AC208" s="264" t="str">
        <f t="shared" ref="AC208" si="1060">IF(AA$44=0,"",AA208-$I208)</f>
        <v/>
      </c>
      <c r="AD208" s="200" t="str">
        <f t="shared" ref="AD208" si="1061">IF(ISBLANK(AD$44),"",AD$44+21)</f>
        <v/>
      </c>
      <c r="AE208" s="219" t="str">
        <f t="shared" si="869"/>
        <v/>
      </c>
      <c r="AF208" s="268" t="str">
        <f t="shared" ref="AF208" si="1062">IF(AD$44=0,"",AD208-$I208)</f>
        <v/>
      </c>
      <c r="AG208" s="266" t="s">
        <v>171</v>
      </c>
      <c r="AH208" s="267" t="s">
        <v>186</v>
      </c>
    </row>
    <row r="209" spans="1:34" ht="14.25" customHeight="1">
      <c r="A209" s="224" t="s">
        <v>228</v>
      </c>
      <c r="B209" s="259"/>
      <c r="C209" s="217">
        <f>IF(H209="CANCEL","",I209-2)</f>
        <v>44505</v>
      </c>
      <c r="D209" s="201">
        <f t="shared" ref="D209" si="1063">C209</f>
        <v>44505</v>
      </c>
      <c r="E209" s="227">
        <f t="shared" si="963"/>
        <v>44504</v>
      </c>
      <c r="F209" s="201">
        <f t="shared" ref="F209" si="1064">E209</f>
        <v>44504</v>
      </c>
      <c r="G209" s="200">
        <f t="shared" ref="G209" si="1065">IF(K209="CANCEL","",I209-2)</f>
        <v>44505</v>
      </c>
      <c r="H209" s="201">
        <f t="shared" ref="H209" si="1066">G209</f>
        <v>44505</v>
      </c>
      <c r="I209" s="200">
        <f t="shared" si="983"/>
        <v>44507</v>
      </c>
      <c r="J209" s="227">
        <f t="shared" si="708"/>
        <v>44507</v>
      </c>
      <c r="K209" s="201">
        <f t="shared" ref="K209" si="1067">I209</f>
        <v>44507</v>
      </c>
      <c r="L209" s="200" t="str">
        <f>IF(ISBLANK(L$45),"",L$45+21)</f>
        <v/>
      </c>
      <c r="M209" s="201" t="str">
        <f t="shared" si="719"/>
        <v/>
      </c>
      <c r="N209" s="264" t="str">
        <f>IF(L$45=0,"",L209-$I209)</f>
        <v/>
      </c>
      <c r="O209" s="200" t="str">
        <f>IF(ISBLANK(O$45),"",O$45+21)</f>
        <v/>
      </c>
      <c r="P209" s="212" t="str">
        <f t="shared" si="860"/>
        <v/>
      </c>
      <c r="Q209" s="264" t="str">
        <f>IF(O$45=0,"",O209-$I209)</f>
        <v/>
      </c>
      <c r="R209" s="200" t="str">
        <f>IF(ISBLANK(R$45),"",R$45+21)</f>
        <v/>
      </c>
      <c r="S209" s="201" t="str">
        <f t="shared" si="861"/>
        <v/>
      </c>
      <c r="T209" s="264" t="str">
        <f>IF(R$45=0,"",R209-$I209)</f>
        <v/>
      </c>
      <c r="U209" s="265">
        <f t="shared" ref="U209" si="1068">IF(ISBLANK(U$45),"",U$45+21)</f>
        <v>44509</v>
      </c>
      <c r="V209" s="212">
        <f t="shared" si="863"/>
        <v>44509</v>
      </c>
      <c r="W209" s="264">
        <f t="shared" ref="W209" si="1069">IF(U$45=0,"",U209-$I209)</f>
        <v>2</v>
      </c>
      <c r="X209" s="200">
        <f t="shared" ref="X209" si="1070">IF(ISBLANK(X$45),"",X$45+21)</f>
        <v>44510</v>
      </c>
      <c r="Y209" s="201">
        <f t="shared" si="865"/>
        <v>44510</v>
      </c>
      <c r="Z209" s="264">
        <f t="shared" ref="Z209" si="1071">IF(X$45=0,"",X209-$I209)</f>
        <v>3</v>
      </c>
      <c r="AA209" s="265" t="str">
        <f t="shared" ref="AA209" si="1072">IF(ISBLANK(AA$45),"",AA$45+21)</f>
        <v/>
      </c>
      <c r="AB209" s="214" t="str">
        <f t="shared" si="867"/>
        <v/>
      </c>
      <c r="AC209" s="264" t="str">
        <f t="shared" ref="AC209" si="1073">IF(AA$45=0,"",AA209-$I209)</f>
        <v/>
      </c>
      <c r="AD209" s="200" t="str">
        <f t="shared" ref="AD209" si="1074">IF(ISBLANK(AD$45),"",AD$45+21)</f>
        <v/>
      </c>
      <c r="AE209" s="219" t="str">
        <f t="shared" si="869"/>
        <v/>
      </c>
      <c r="AF209" s="268" t="str">
        <f t="shared" ref="AF209" si="1075">IF(AD$45=0,"",AD209-$I209)</f>
        <v/>
      </c>
      <c r="AG209" s="266" t="s">
        <v>160</v>
      </c>
      <c r="AH209" s="267" t="s">
        <v>187</v>
      </c>
    </row>
    <row r="210" spans="1:34" ht="14.25" customHeight="1">
      <c r="A210" s="224" t="s">
        <v>281</v>
      </c>
      <c r="B210" s="261" t="s">
        <v>370</v>
      </c>
      <c r="C210" s="311" t="s">
        <v>173</v>
      </c>
      <c r="D210" s="201" t="str">
        <f t="shared" si="980"/>
        <v>---</v>
      </c>
      <c r="E210" s="227">
        <f t="shared" si="963"/>
        <v>44504</v>
      </c>
      <c r="F210" s="201">
        <f t="shared" si="981"/>
        <v>44504</v>
      </c>
      <c r="G210" s="200">
        <f t="shared" si="1008"/>
        <v>44505</v>
      </c>
      <c r="H210" s="201">
        <f t="shared" si="982"/>
        <v>44505</v>
      </c>
      <c r="I210" s="200">
        <f t="shared" si="983"/>
        <v>44507</v>
      </c>
      <c r="J210" s="227">
        <f t="shared" si="708"/>
        <v>44507</v>
      </c>
      <c r="K210" s="201">
        <f t="shared" ref="K210:K211" si="1076">I210</f>
        <v>44507</v>
      </c>
      <c r="L210" s="200" t="str">
        <f>IF(ISBLANK(L$46),"",L$46+21)</f>
        <v/>
      </c>
      <c r="M210" s="201" t="str">
        <f t="shared" si="719"/>
        <v/>
      </c>
      <c r="N210" s="264" t="str">
        <f>IF(L$46=0,"",L210-$I210)</f>
        <v/>
      </c>
      <c r="O210" s="200" t="str">
        <f>IF(ISBLANK(O$46),"",O$46+21)</f>
        <v/>
      </c>
      <c r="P210" s="212" t="str">
        <f t="shared" si="860"/>
        <v/>
      </c>
      <c r="Q210" s="264" t="str">
        <f>IF(O$46=0,"",O210-$I210)</f>
        <v/>
      </c>
      <c r="R210" s="200" t="str">
        <f>IF(ISBLANK(R$46),"",R$46+21)</f>
        <v/>
      </c>
      <c r="S210" s="201" t="str">
        <f t="shared" si="861"/>
        <v/>
      </c>
      <c r="T210" s="264" t="str">
        <f>IF(R$46=0,"",R210-$I210)</f>
        <v/>
      </c>
      <c r="U210" s="200">
        <f t="shared" ref="U210" si="1077">IF(ISBLANK(U$46),"",U$46+21)</f>
        <v>44510</v>
      </c>
      <c r="V210" s="212">
        <f t="shared" si="863"/>
        <v>44510</v>
      </c>
      <c r="W210" s="264">
        <f t="shared" ref="W210" si="1078">IF(U$46=0,"",U210-$I210)</f>
        <v>3</v>
      </c>
      <c r="X210" s="200">
        <f t="shared" ref="X210" si="1079">IF(ISBLANK(X$46),"",X$46+21)</f>
        <v>44510</v>
      </c>
      <c r="Y210" s="201">
        <f t="shared" si="865"/>
        <v>44510</v>
      </c>
      <c r="Z210" s="264">
        <f t="shared" ref="Z210" si="1080">IF(X$46=0,"",X210-$I210)</f>
        <v>3</v>
      </c>
      <c r="AA210" s="265" t="str">
        <f t="shared" ref="AA210" si="1081">IF(ISBLANK(AA$46),"",AA$46+21)</f>
        <v/>
      </c>
      <c r="AB210" s="214" t="str">
        <f t="shared" si="867"/>
        <v/>
      </c>
      <c r="AC210" s="264" t="str">
        <f t="shared" ref="AC210" si="1082">IF(AA$46=0,"",AA210-$I210)</f>
        <v/>
      </c>
      <c r="AD210" s="200" t="str">
        <f t="shared" ref="AD210" si="1083">IF(ISBLANK(AD$46),"",AD$46+21)</f>
        <v/>
      </c>
      <c r="AE210" s="219" t="str">
        <f t="shared" si="869"/>
        <v/>
      </c>
      <c r="AF210" s="264" t="str">
        <f t="shared" ref="AF210" si="1084">IF(AD$46=0,"",AD210-$I210)</f>
        <v/>
      </c>
      <c r="AG210" s="266" t="s">
        <v>167</v>
      </c>
      <c r="AH210" s="225"/>
    </row>
    <row r="211" spans="1:34" ht="14.25" customHeight="1">
      <c r="A211" s="362" t="s">
        <v>200</v>
      </c>
      <c r="B211" s="363" t="s">
        <v>349</v>
      </c>
      <c r="C211" s="313" t="s">
        <v>173</v>
      </c>
      <c r="D211" s="236" t="str">
        <f t="shared" si="980"/>
        <v>---</v>
      </c>
      <c r="E211" s="238">
        <f t="shared" si="963"/>
        <v>44504</v>
      </c>
      <c r="F211" s="236">
        <f t="shared" si="981"/>
        <v>44504</v>
      </c>
      <c r="G211" s="237">
        <f t="shared" si="1008"/>
        <v>44505</v>
      </c>
      <c r="H211" s="236">
        <f t="shared" si="982"/>
        <v>44505</v>
      </c>
      <c r="I211" s="237">
        <f t="shared" si="983"/>
        <v>44507</v>
      </c>
      <c r="J211" s="238">
        <f t="shared" si="708"/>
        <v>44507</v>
      </c>
      <c r="K211" s="236">
        <f t="shared" si="1076"/>
        <v>44507</v>
      </c>
      <c r="L211" s="237" t="str">
        <f>IF(ISBLANK(L$47),"",L$47+21)</f>
        <v/>
      </c>
      <c r="M211" s="236" t="str">
        <f t="shared" si="719"/>
        <v/>
      </c>
      <c r="N211" s="282" t="str">
        <f>IF(L$47=0,"",L211-$I211)</f>
        <v/>
      </c>
      <c r="O211" s="237" t="str">
        <f>IF(ISBLANK(O$47),"",O$47+21)</f>
        <v/>
      </c>
      <c r="P211" s="241" t="str">
        <f t="shared" si="860"/>
        <v/>
      </c>
      <c r="Q211" s="282" t="str">
        <f>IF(O$47=0,"",O211-$I211)</f>
        <v/>
      </c>
      <c r="R211" s="237" t="str">
        <f>IF(ISBLANK(R$47),"",R$47+21)</f>
        <v/>
      </c>
      <c r="S211" s="236" t="str">
        <f t="shared" si="861"/>
        <v/>
      </c>
      <c r="T211" s="282" t="str">
        <f>IF(R$47=0,"",R211-$I211)</f>
        <v/>
      </c>
      <c r="U211" s="283">
        <f t="shared" ref="U211" si="1085">IF(ISBLANK(U$47),"",U$47+21)</f>
        <v>44509</v>
      </c>
      <c r="V211" s="241">
        <f t="shared" si="863"/>
        <v>44509</v>
      </c>
      <c r="W211" s="282">
        <f t="shared" ref="W211" si="1086">IF(U$47=0,"",U211-$I211)</f>
        <v>2</v>
      </c>
      <c r="X211" s="283">
        <f t="shared" ref="X211" si="1087">IF(ISBLANK(X$47),"",X$47+21)</f>
        <v>44509</v>
      </c>
      <c r="Y211" s="241">
        <f t="shared" si="865"/>
        <v>44509</v>
      </c>
      <c r="Z211" s="282">
        <f t="shared" ref="Z211" si="1088">IF(X$47=0,"",X211-$I211)</f>
        <v>2</v>
      </c>
      <c r="AA211" s="283" t="str">
        <f t="shared" ref="AA211" si="1089">IF(ISBLANK(AA$47),"",AA$47+21)</f>
        <v/>
      </c>
      <c r="AB211" s="244" t="str">
        <f t="shared" si="867"/>
        <v/>
      </c>
      <c r="AC211" s="282" t="str">
        <f t="shared" ref="AC211" si="1090">IF(AA$47=0,"",AA211-$I211)</f>
        <v/>
      </c>
      <c r="AD211" s="237" t="str">
        <f t="shared" ref="AD211" si="1091">IF(ISBLANK(AD$47),"",AD$47+21)</f>
        <v/>
      </c>
      <c r="AE211" s="245" t="str">
        <f t="shared" si="869"/>
        <v/>
      </c>
      <c r="AF211" s="282" t="str">
        <f t="shared" ref="AF211" si="1092">IF(AD$47=0,"",AD211-$I211)</f>
        <v/>
      </c>
      <c r="AG211" s="290" t="s">
        <v>152</v>
      </c>
      <c r="AH211" s="365"/>
    </row>
    <row r="212" spans="1:34" ht="14.25" customHeight="1">
      <c r="A212" s="262" t="s">
        <v>194</v>
      </c>
      <c r="B212" s="541" t="s">
        <v>349</v>
      </c>
      <c r="C212" s="217">
        <f>IF(H212="CANCEL","",I212-2)</f>
        <v>44506</v>
      </c>
      <c r="D212" s="201">
        <f t="shared" ref="D212" si="1093">C212</f>
        <v>44506</v>
      </c>
      <c r="E212" s="230">
        <f t="shared" si="963"/>
        <v>44505</v>
      </c>
      <c r="F212" s="166">
        <f t="shared" si="981"/>
        <v>44505</v>
      </c>
      <c r="G212" s="175">
        <f t="shared" si="1008"/>
        <v>44506</v>
      </c>
      <c r="H212" s="166">
        <f t="shared" si="982"/>
        <v>44506</v>
      </c>
      <c r="I212" s="175">
        <f t="shared" si="983"/>
        <v>44508</v>
      </c>
      <c r="J212" s="230">
        <f t="shared" ref="J212:J252" si="1094">$J7+28</f>
        <v>44508</v>
      </c>
      <c r="K212" s="166">
        <f t="shared" ref="K212:K218" si="1095">I212</f>
        <v>44508</v>
      </c>
      <c r="L212" s="175">
        <f>IF(ISBLANK(L$7),"",L$7+28)</f>
        <v>44511</v>
      </c>
      <c r="M212" s="166">
        <f t="shared" si="719"/>
        <v>44511</v>
      </c>
      <c r="N212" s="285">
        <f>IF(L$7=0,"",L212-$I212)</f>
        <v>3</v>
      </c>
      <c r="O212" s="175">
        <f t="shared" ref="O212" si="1096">IF(ISBLANK(O$7),"",O$7+28)</f>
        <v>44511</v>
      </c>
      <c r="P212" s="218">
        <f t="shared" si="860"/>
        <v>44511</v>
      </c>
      <c r="Q212" s="285">
        <f t="shared" ref="Q212" si="1097">IF(O$7=0,"",O212-$I212)</f>
        <v>3</v>
      </c>
      <c r="R212" s="175" t="str">
        <f t="shared" ref="R212" si="1098">IF(ISBLANK(R$7),"",R$7+28)</f>
        <v/>
      </c>
      <c r="S212" s="166" t="str">
        <f t="shared" si="861"/>
        <v/>
      </c>
      <c r="T212" s="285" t="str">
        <f t="shared" ref="T212" si="1099">IF(R$7=0,"",R212-$I212)</f>
        <v/>
      </c>
      <c r="U212" s="326" t="str">
        <f t="shared" ref="U212" si="1100">IF(ISBLANK(U$7),"",U$7+28)</f>
        <v/>
      </c>
      <c r="V212" s="218" t="str">
        <f t="shared" si="863"/>
        <v/>
      </c>
      <c r="W212" s="285" t="str">
        <f t="shared" ref="W212" si="1101">IF(U$7=0,"",U212-$I212)</f>
        <v/>
      </c>
      <c r="X212" s="175" t="str">
        <f t="shared" ref="X212" si="1102">IF(ISBLANK(X$7),"",X$7+28)</f>
        <v/>
      </c>
      <c r="Y212" s="166" t="str">
        <f t="shared" si="865"/>
        <v/>
      </c>
      <c r="Z212" s="285" t="str">
        <f t="shared" ref="Z212" si="1103">IF(X$7=0,"",X212-$I212)</f>
        <v/>
      </c>
      <c r="AA212" s="326" t="str">
        <f t="shared" ref="AA212" si="1104">IF(ISBLANK(AA$7),"",AA$7+28)</f>
        <v/>
      </c>
      <c r="AB212" s="231" t="str">
        <f t="shared" si="867"/>
        <v/>
      </c>
      <c r="AC212" s="285" t="str">
        <f t="shared" ref="AC212" si="1105">IF(AA$7=0,"",AA212-$I212)</f>
        <v/>
      </c>
      <c r="AD212" s="175" t="str">
        <f t="shared" ref="AD212" si="1106">IF(ISBLANK(AD$7),"",AD$7+28)</f>
        <v/>
      </c>
      <c r="AE212" s="232" t="str">
        <f t="shared" si="869"/>
        <v/>
      </c>
      <c r="AF212" s="285" t="str">
        <f t="shared" ref="AF212" si="1107">IF(AD$7=0,"",AD212-$I212)</f>
        <v/>
      </c>
      <c r="AG212" s="287" t="s">
        <v>166</v>
      </c>
      <c r="AH212" s="353" t="s">
        <v>185</v>
      </c>
    </row>
    <row r="213" spans="1:34" s="309" customFormat="1" ht="14.25" customHeight="1">
      <c r="A213" s="258" t="s">
        <v>201</v>
      </c>
      <c r="B213" s="216" t="s">
        <v>371</v>
      </c>
      <c r="C213" s="217">
        <f>IF(H213="CANCEL","",I213-2)</f>
        <v>44507</v>
      </c>
      <c r="D213" s="201">
        <f t="shared" ref="D213" si="1108">C213</f>
        <v>44507</v>
      </c>
      <c r="E213" s="227">
        <f t="shared" si="963"/>
        <v>44506</v>
      </c>
      <c r="F213" s="201">
        <f t="shared" si="981"/>
        <v>44506</v>
      </c>
      <c r="G213" s="200">
        <f t="shared" si="1008"/>
        <v>44507</v>
      </c>
      <c r="H213" s="201">
        <f t="shared" si="982"/>
        <v>44507</v>
      </c>
      <c r="I213" s="200">
        <f t="shared" si="983"/>
        <v>44509</v>
      </c>
      <c r="J213" s="227">
        <f t="shared" si="1094"/>
        <v>44509</v>
      </c>
      <c r="K213" s="201">
        <f t="shared" si="1095"/>
        <v>44509</v>
      </c>
      <c r="L213" s="202">
        <f>IF(ISBLANK(L$8),"",L$8+28)</f>
        <v>44511</v>
      </c>
      <c r="M213" s="201">
        <f t="shared" ref="M213:M253" si="1109">L213</f>
        <v>44511</v>
      </c>
      <c r="N213" s="213">
        <f>IF(L$8=0,"",L213-$I213)</f>
        <v>2</v>
      </c>
      <c r="O213" s="202">
        <f t="shared" ref="O213" si="1110">IF(ISBLANK(O$8),"",O$8+28)</f>
        <v>44512</v>
      </c>
      <c r="P213" s="212">
        <f t="shared" si="860"/>
        <v>44512</v>
      </c>
      <c r="Q213" s="213">
        <f t="shared" ref="Q213" si="1111">IF(O$8=0,"",O213-$I213)</f>
        <v>3</v>
      </c>
      <c r="R213" s="202" t="str">
        <f t="shared" ref="R213" si="1112">IF(ISBLANK(R$8),"",R$8+28)</f>
        <v/>
      </c>
      <c r="S213" s="207" t="str">
        <f t="shared" si="861"/>
        <v/>
      </c>
      <c r="T213" s="213" t="str">
        <f t="shared" ref="T213" si="1113">IF(R$8=0,"",R213-$I213)</f>
        <v/>
      </c>
      <c r="U213" s="204" t="str">
        <f t="shared" ref="U213" si="1114">IF(ISBLANK(U$8),"",U$8+28)</f>
        <v/>
      </c>
      <c r="V213" s="212" t="str">
        <f t="shared" si="863"/>
        <v/>
      </c>
      <c r="W213" s="213" t="str">
        <f t="shared" ref="W213" si="1115">IF(U$8=0,"",U213-$I213)</f>
        <v/>
      </c>
      <c r="X213" s="202" t="str">
        <f t="shared" ref="X213" si="1116">IF(ISBLANK(X$8),"",X$8+28)</f>
        <v/>
      </c>
      <c r="Y213" s="201" t="str">
        <f t="shared" si="865"/>
        <v/>
      </c>
      <c r="Z213" s="213" t="str">
        <f t="shared" ref="Z213" si="1117">IF(X$8=0,"",X213-$I213)</f>
        <v/>
      </c>
      <c r="AA213" s="204" t="str">
        <f t="shared" ref="AA213" si="1118">IF(ISBLANK(AA$8),"",AA$8+28)</f>
        <v/>
      </c>
      <c r="AB213" s="214" t="str">
        <f t="shared" si="867"/>
        <v/>
      </c>
      <c r="AC213" s="213" t="str">
        <f t="shared" ref="AC213" si="1119">IF(AA$8=0,"",AA213-$I213)</f>
        <v/>
      </c>
      <c r="AD213" s="202" t="str">
        <f t="shared" ref="AD213" si="1120">IF(ISBLANK(AD$8),"",AD$8+28)</f>
        <v/>
      </c>
      <c r="AE213" s="219" t="str">
        <f t="shared" si="869"/>
        <v/>
      </c>
      <c r="AF213" s="213" t="str">
        <f t="shared" ref="AF213" si="1121">IF(AD$8=0,"",AD213-$I213)</f>
        <v/>
      </c>
      <c r="AG213" s="205" t="s">
        <v>168</v>
      </c>
      <c r="AH213" s="210" t="s">
        <v>185</v>
      </c>
    </row>
    <row r="214" spans="1:34" s="309" customFormat="1" ht="14.25" customHeight="1">
      <c r="A214" s="224" t="s">
        <v>228</v>
      </c>
      <c r="B214" s="261"/>
      <c r="C214" s="311" t="s">
        <v>161</v>
      </c>
      <c r="D214" s="201" t="str">
        <f>C214</f>
        <v>---</v>
      </c>
      <c r="E214" s="227">
        <f t="shared" si="963"/>
        <v>44506</v>
      </c>
      <c r="F214" s="201">
        <f>E214</f>
        <v>44506</v>
      </c>
      <c r="G214" s="200">
        <f>IF(K214="CANCEL","",I214-2)</f>
        <v>44507</v>
      </c>
      <c r="H214" s="201">
        <f>G214</f>
        <v>44507</v>
      </c>
      <c r="I214" s="200">
        <f t="shared" si="983"/>
        <v>44509</v>
      </c>
      <c r="J214" s="227">
        <f t="shared" si="1094"/>
        <v>44509</v>
      </c>
      <c r="K214" s="201">
        <f t="shared" si="1095"/>
        <v>44509</v>
      </c>
      <c r="L214" s="202">
        <f>IF(ISBLANK(L$9),"",L$9+28)</f>
        <v>44513</v>
      </c>
      <c r="M214" s="201">
        <f t="shared" si="1109"/>
        <v>44513</v>
      </c>
      <c r="N214" s="213">
        <f>IF(L$9=0,"",L214-$I214)</f>
        <v>4</v>
      </c>
      <c r="O214" s="202">
        <f t="shared" ref="O214" si="1122">IF(ISBLANK(O$9),"",O$9+28)</f>
        <v>44514</v>
      </c>
      <c r="P214" s="212">
        <f t="shared" si="860"/>
        <v>44514</v>
      </c>
      <c r="Q214" s="213">
        <f t="shared" ref="Q214" si="1123">IF(O$9=0,"",O214-$I214)</f>
        <v>5</v>
      </c>
      <c r="R214" s="202" t="str">
        <f t="shared" ref="R214" si="1124">IF(ISBLANK(R$9),"",R$9+28)</f>
        <v/>
      </c>
      <c r="S214" s="207" t="str">
        <f t="shared" si="861"/>
        <v/>
      </c>
      <c r="T214" s="213" t="str">
        <f t="shared" ref="T214" si="1125">IF(R$9=0,"",R214-$I214)</f>
        <v/>
      </c>
      <c r="U214" s="204" t="str">
        <f t="shared" ref="U214" si="1126">IF(ISBLANK(U$9),"",U$9+28)</f>
        <v/>
      </c>
      <c r="V214" s="212" t="str">
        <f t="shared" si="863"/>
        <v/>
      </c>
      <c r="W214" s="213" t="str">
        <f t="shared" ref="W214" si="1127">IF(U$9=0,"",U214-$I214)</f>
        <v/>
      </c>
      <c r="X214" s="202" t="str">
        <f t="shared" ref="X214" si="1128">IF(ISBLANK(X$9),"",X$9+28)</f>
        <v/>
      </c>
      <c r="Y214" s="201" t="str">
        <f t="shared" si="865"/>
        <v/>
      </c>
      <c r="Z214" s="213" t="str">
        <f t="shared" ref="Z214" si="1129">IF(X$9=0,"",X214-$I214)</f>
        <v/>
      </c>
      <c r="AA214" s="202">
        <f t="shared" ref="AA214" si="1130">IF(ISBLANK(AA$9),"",AA$9+28)</f>
        <v>44511</v>
      </c>
      <c r="AB214" s="212">
        <f t="shared" si="867"/>
        <v>44511</v>
      </c>
      <c r="AC214" s="213">
        <f t="shared" ref="AC214" si="1131">IF(AA$9=0,"",AA214-$I214)</f>
        <v>2</v>
      </c>
      <c r="AD214" s="202" t="str">
        <f t="shared" ref="AD214" si="1132">IF(ISBLANK(AD$9),"",AD$9+28)</f>
        <v/>
      </c>
      <c r="AE214" s="219" t="str">
        <f t="shared" si="869"/>
        <v/>
      </c>
      <c r="AF214" s="223" t="str">
        <f t="shared" ref="AF214" si="1133">IF(AD$9=0,"",AD214-$I214)</f>
        <v/>
      </c>
      <c r="AG214" s="205" t="s">
        <v>158</v>
      </c>
      <c r="AH214" s="210"/>
    </row>
    <row r="215" spans="1:34" s="309" customFormat="1" ht="14.25" customHeight="1">
      <c r="A215" s="224" t="s">
        <v>228</v>
      </c>
      <c r="B215" s="259"/>
      <c r="C215" s="311" t="s">
        <v>161</v>
      </c>
      <c r="D215" s="201" t="str">
        <f>C215</f>
        <v>---</v>
      </c>
      <c r="E215" s="227">
        <f t="shared" si="963"/>
        <v>44506</v>
      </c>
      <c r="F215" s="201">
        <f>E215</f>
        <v>44506</v>
      </c>
      <c r="G215" s="200">
        <f>IF(K215="CANCEL","",I215-2)</f>
        <v>44507</v>
      </c>
      <c r="H215" s="201">
        <f>G215</f>
        <v>44507</v>
      </c>
      <c r="I215" s="200">
        <f t="shared" si="983"/>
        <v>44509</v>
      </c>
      <c r="J215" s="227">
        <f t="shared" si="1094"/>
        <v>44509</v>
      </c>
      <c r="K215" s="201">
        <f t="shared" si="1095"/>
        <v>44509</v>
      </c>
      <c r="L215" s="202">
        <f>IF(ISBLANK(L$10),"",L$10+28)</f>
        <v>44513</v>
      </c>
      <c r="M215" s="201">
        <f t="shared" si="1109"/>
        <v>44513</v>
      </c>
      <c r="N215" s="213">
        <f>IF(L$10=0,"",L215-$I215)</f>
        <v>4</v>
      </c>
      <c r="O215" s="202">
        <f t="shared" ref="O215" si="1134">IF(ISBLANK(O$10),"",O$10+28)</f>
        <v>44513</v>
      </c>
      <c r="P215" s="212">
        <f t="shared" si="860"/>
        <v>44513</v>
      </c>
      <c r="Q215" s="213">
        <f t="shared" ref="Q215" si="1135">IF(O$10=0,"",O215-$I215)</f>
        <v>4</v>
      </c>
      <c r="R215" s="202">
        <f t="shared" ref="R215" si="1136">IF(ISBLANK(R$10),"",R$10+28)</f>
        <v>44512</v>
      </c>
      <c r="S215" s="207">
        <f t="shared" si="861"/>
        <v>44512</v>
      </c>
      <c r="T215" s="213">
        <f t="shared" ref="T215" si="1137">IF(R$10=0,"",R215-$I215)</f>
        <v>3</v>
      </c>
      <c r="U215" s="204" t="str">
        <f t="shared" ref="U215" si="1138">IF(ISBLANK(U$10),"",U$10+28)</f>
        <v/>
      </c>
      <c r="V215" s="212" t="str">
        <f t="shared" si="863"/>
        <v/>
      </c>
      <c r="W215" s="213" t="str">
        <f t="shared" ref="W215" si="1139">IF(U$10=0,"",U215-$I215)</f>
        <v/>
      </c>
      <c r="X215" s="202" t="str">
        <f t="shared" ref="X215" si="1140">IF(ISBLANK(X$10),"",X$10+28)</f>
        <v/>
      </c>
      <c r="Y215" s="201" t="str">
        <f t="shared" si="865"/>
        <v/>
      </c>
      <c r="Z215" s="213" t="str">
        <f t="shared" ref="Z215" si="1141">IF(X$10=0,"",X215-$I215)</f>
        <v/>
      </c>
      <c r="AA215" s="204" t="str">
        <f t="shared" ref="AA215" si="1142">IF(ISBLANK(AA$10),"",AA$10+28)</f>
        <v/>
      </c>
      <c r="AB215" s="214" t="str">
        <f t="shared" si="867"/>
        <v/>
      </c>
      <c r="AC215" s="213" t="str">
        <f t="shared" ref="AC215" si="1143">IF(AA$10=0,"",AA215-$I215)</f>
        <v/>
      </c>
      <c r="AD215" s="202" t="str">
        <f t="shared" ref="AD215" si="1144">IF(ISBLANK(AD$10),"",AD$10+28)</f>
        <v/>
      </c>
      <c r="AE215" s="219" t="str">
        <f t="shared" si="869"/>
        <v/>
      </c>
      <c r="AF215" s="213" t="str">
        <f t="shared" ref="AF215" si="1145">IF(AD$10=0,"",AD215-$I215)</f>
        <v/>
      </c>
      <c r="AG215" s="205" t="s">
        <v>167</v>
      </c>
      <c r="AH215" s="225"/>
    </row>
    <row r="216" spans="1:34" ht="14.25" customHeight="1">
      <c r="A216" s="260" t="s">
        <v>74</v>
      </c>
      <c r="B216" s="216" t="s">
        <v>349</v>
      </c>
      <c r="C216" s="206">
        <f>IF(H216="CANCEL","",I216-2)</f>
        <v>44507</v>
      </c>
      <c r="D216" s="207">
        <f t="shared" ref="D216" si="1146">C216</f>
        <v>44507</v>
      </c>
      <c r="E216" s="312">
        <f t="shared" si="963"/>
        <v>44506</v>
      </c>
      <c r="F216" s="207">
        <f t="shared" ref="F216:F229" si="1147">E216</f>
        <v>44506</v>
      </c>
      <c r="G216" s="202">
        <f t="shared" ref="G216:G217" si="1148">IF(K216="CANCEL","",I216-2)</f>
        <v>44507</v>
      </c>
      <c r="H216" s="207">
        <f t="shared" ref="H216:H229" si="1149">G216</f>
        <v>44507</v>
      </c>
      <c r="I216" s="200">
        <f t="shared" si="983"/>
        <v>44509</v>
      </c>
      <c r="J216" s="227">
        <f t="shared" si="1094"/>
        <v>44509</v>
      </c>
      <c r="K216" s="207">
        <f t="shared" si="1095"/>
        <v>44509</v>
      </c>
      <c r="L216" s="202" t="str">
        <f>IF(ISBLANK(L$11),"",L$11+28)</f>
        <v/>
      </c>
      <c r="M216" s="203" t="str">
        <f t="shared" si="1109"/>
        <v/>
      </c>
      <c r="N216" s="213" t="str">
        <f>IF(L$11=0,"",L216-$I216)</f>
        <v/>
      </c>
      <c r="O216" s="202" t="str">
        <f t="shared" ref="O216" si="1150">IF(ISBLANK(O$11),"",O$11+28)</f>
        <v/>
      </c>
      <c r="P216" s="209" t="str">
        <f t="shared" si="860"/>
        <v/>
      </c>
      <c r="Q216" s="211" t="str">
        <f t="shared" ref="Q216" si="1151">IF(O$11=0,"",O216-$I216)</f>
        <v/>
      </c>
      <c r="R216" s="202">
        <f t="shared" ref="R216" si="1152">IF(ISBLANK(R$11),"",R$11+28)</f>
        <v>44511</v>
      </c>
      <c r="S216" s="203">
        <f t="shared" si="861"/>
        <v>44511</v>
      </c>
      <c r="T216" s="213">
        <f t="shared" ref="T216" si="1153">IF(R$11=0,"",R216-$I216)</f>
        <v>2</v>
      </c>
      <c r="U216" s="204" t="str">
        <f t="shared" ref="U216" si="1154">IF(ISBLANK(U$11),"",U$11+28)</f>
        <v/>
      </c>
      <c r="V216" s="209" t="str">
        <f t="shared" si="863"/>
        <v/>
      </c>
      <c r="W216" s="211" t="str">
        <f t="shared" ref="W216" si="1155">IF(U$11=0,"",U216-$I216)</f>
        <v/>
      </c>
      <c r="X216" s="202" t="str">
        <f t="shared" ref="X216" si="1156">IF(ISBLANK(X$11),"",X$11+28)</f>
        <v/>
      </c>
      <c r="Y216" s="203" t="str">
        <f t="shared" si="865"/>
        <v/>
      </c>
      <c r="Z216" s="213" t="str">
        <f t="shared" ref="Z216" si="1157">IF(X$11=0,"",X216-$I216)</f>
        <v/>
      </c>
      <c r="AA216" s="202" t="str">
        <f t="shared" ref="AA216" si="1158">IF(ISBLANK(AA$11),"",AA$11+28)</f>
        <v/>
      </c>
      <c r="AB216" s="207" t="str">
        <f t="shared" si="867"/>
        <v/>
      </c>
      <c r="AC216" s="211" t="str">
        <f t="shared" ref="AC216" si="1159">IF(AA$11=0,"",AA216-$I216)</f>
        <v/>
      </c>
      <c r="AD216" s="202" t="str">
        <f t="shared" ref="AD216" si="1160">IF(ISBLANK(AD$11),"",AD$11+28)</f>
        <v/>
      </c>
      <c r="AE216" s="203" t="str">
        <f t="shared" si="869"/>
        <v/>
      </c>
      <c r="AF216" s="213" t="str">
        <f t="shared" ref="AF216" si="1161">IF(AD$11=0,"",AD216-$I216)</f>
        <v/>
      </c>
      <c r="AG216" s="205" t="s">
        <v>162</v>
      </c>
      <c r="AH216" s="210" t="s">
        <v>186</v>
      </c>
    </row>
    <row r="217" spans="1:34" s="309" customFormat="1" ht="14.25" customHeight="1">
      <c r="A217" s="258" t="s">
        <v>282</v>
      </c>
      <c r="B217" s="216" t="s">
        <v>372</v>
      </c>
      <c r="C217" s="311" t="s">
        <v>161</v>
      </c>
      <c r="D217" s="201" t="str">
        <f t="shared" ref="D217:D229" si="1162">C217</f>
        <v>---</v>
      </c>
      <c r="E217" s="227">
        <f t="shared" si="963"/>
        <v>44506</v>
      </c>
      <c r="F217" s="201">
        <f t="shared" si="1147"/>
        <v>44506</v>
      </c>
      <c r="G217" s="200">
        <f t="shared" si="1148"/>
        <v>44507</v>
      </c>
      <c r="H217" s="201">
        <f t="shared" si="1149"/>
        <v>44507</v>
      </c>
      <c r="I217" s="200">
        <f t="shared" si="983"/>
        <v>44509</v>
      </c>
      <c r="J217" s="227">
        <f t="shared" si="1094"/>
        <v>44509</v>
      </c>
      <c r="K217" s="201">
        <f t="shared" si="1095"/>
        <v>44509</v>
      </c>
      <c r="L217" s="202" t="str">
        <f>IF(ISBLANK(L$12),"",L$12+28)</f>
        <v/>
      </c>
      <c r="M217" s="201" t="str">
        <f t="shared" si="1109"/>
        <v/>
      </c>
      <c r="N217" s="213" t="str">
        <f>IF(L$12=0,"",L217-$I217)</f>
        <v/>
      </c>
      <c r="O217" s="202" t="str">
        <f t="shared" ref="O217" si="1163">IF(ISBLANK(O$12),"",O$12+28)</f>
        <v/>
      </c>
      <c r="P217" s="212" t="str">
        <f t="shared" si="860"/>
        <v/>
      </c>
      <c r="Q217" s="213" t="str">
        <f t="shared" ref="Q217" si="1164">IF(O$12=0,"",O217-$I217)</f>
        <v/>
      </c>
      <c r="R217" s="202">
        <f t="shared" ref="R217" si="1165">IF(ISBLANK(R$12),"",R$12+28)</f>
        <v>44511</v>
      </c>
      <c r="S217" s="207">
        <f t="shared" si="861"/>
        <v>44511</v>
      </c>
      <c r="T217" s="213">
        <f t="shared" ref="T217" si="1166">IF(R$12=0,"",R217-$I217)</f>
        <v>2</v>
      </c>
      <c r="U217" s="204" t="str">
        <f t="shared" ref="U217" si="1167">IF(ISBLANK(U$12),"",U$12+28)</f>
        <v/>
      </c>
      <c r="V217" s="212" t="str">
        <f t="shared" si="863"/>
        <v/>
      </c>
      <c r="W217" s="213" t="str">
        <f t="shared" ref="W217" si="1168">IF(U$12=0,"",U217-$I217)</f>
        <v/>
      </c>
      <c r="X217" s="202" t="str">
        <f t="shared" ref="X217" si="1169">IF(ISBLANK(X$12),"",X$12+28)</f>
        <v/>
      </c>
      <c r="Y217" s="201" t="str">
        <f t="shared" si="865"/>
        <v/>
      </c>
      <c r="Z217" s="213" t="str">
        <f t="shared" ref="Z217" si="1170">IF(X$12=0,"",X217-$I217)</f>
        <v/>
      </c>
      <c r="AA217" s="204" t="str">
        <f t="shared" ref="AA217" si="1171">IF(ISBLANK(AA$12),"",AA$12+28)</f>
        <v/>
      </c>
      <c r="AB217" s="214" t="str">
        <f t="shared" si="867"/>
        <v/>
      </c>
      <c r="AC217" s="213" t="str">
        <f t="shared" ref="AC217" si="1172">IF(AA$12=0,"",AA217-$I217)</f>
        <v/>
      </c>
      <c r="AD217" s="202" t="str">
        <f t="shared" ref="AD217" si="1173">IF(ISBLANK(AD$12),"",AD$12+28)</f>
        <v/>
      </c>
      <c r="AE217" s="219" t="str">
        <f t="shared" si="869"/>
        <v/>
      </c>
      <c r="AF217" s="213" t="str">
        <f t="shared" ref="AF217" si="1174">IF(AD$12=0,"",AD217-$I217)</f>
        <v/>
      </c>
      <c r="AG217" s="205" t="s">
        <v>168</v>
      </c>
      <c r="AH217" s="210"/>
    </row>
    <row r="218" spans="1:34" ht="14.25" customHeight="1">
      <c r="A218" s="224" t="s">
        <v>209</v>
      </c>
      <c r="B218" s="259" t="s">
        <v>373</v>
      </c>
      <c r="C218" s="217">
        <f>IF(H218="CANCEL","",I218-1)</f>
        <v>44508</v>
      </c>
      <c r="D218" s="201">
        <f t="shared" ref="D218" si="1175">C218</f>
        <v>44508</v>
      </c>
      <c r="E218" s="227">
        <f>IF(K218="CANCEL","",G218)</f>
        <v>44508</v>
      </c>
      <c r="F218" s="201">
        <f t="shared" si="1147"/>
        <v>44508</v>
      </c>
      <c r="G218" s="200">
        <f>IF(K218="CANCEL","",I218-1)</f>
        <v>44508</v>
      </c>
      <c r="H218" s="201">
        <f t="shared" si="1149"/>
        <v>44508</v>
      </c>
      <c r="I218" s="200">
        <f t="shared" si="983"/>
        <v>44509</v>
      </c>
      <c r="J218" s="227">
        <f t="shared" si="1094"/>
        <v>44509</v>
      </c>
      <c r="K218" s="201">
        <f t="shared" si="1095"/>
        <v>44509</v>
      </c>
      <c r="L218" s="200" t="str">
        <f>IF(ISBLANK(L$13),"",L$13+28)</f>
        <v/>
      </c>
      <c r="M218" s="201" t="str">
        <f t="shared" si="1109"/>
        <v/>
      </c>
      <c r="N218" s="264" t="str">
        <f>IF(L$13=0,"",L218-$I218)</f>
        <v/>
      </c>
      <c r="O218" s="200" t="str">
        <f t="shared" ref="O218" si="1176">IF(ISBLANK(O$13),"",O$13+28)</f>
        <v/>
      </c>
      <c r="P218" s="212" t="str">
        <f t="shared" si="860"/>
        <v/>
      </c>
      <c r="Q218" s="264" t="str">
        <f t="shared" ref="Q218" si="1177">IF(O$13=0,"",O218-$I218)</f>
        <v/>
      </c>
      <c r="R218" s="200" t="str">
        <f t="shared" ref="R218" si="1178">IF(ISBLANK(R$13),"",R$13+28)</f>
        <v/>
      </c>
      <c r="S218" s="201" t="str">
        <f t="shared" si="861"/>
        <v/>
      </c>
      <c r="T218" s="264" t="str">
        <f t="shared" ref="T218" si="1179">IF(R$13=0,"",R218-$I218)</f>
        <v/>
      </c>
      <c r="U218" s="200" t="str">
        <f>IF(ISBLANK(U$13),"",IF(A218="SU ZHOU HAO(KOBE)","",U$13+28))</f>
        <v/>
      </c>
      <c r="V218" s="212" t="str">
        <f t="shared" si="863"/>
        <v/>
      </c>
      <c r="W218" s="264" t="str">
        <f>IF(U218="","",U218-$I218)</f>
        <v/>
      </c>
      <c r="X218" s="200">
        <f>IF(ISBLANK(X$13),"",IF(A218="SU ZHOU HAO(OSAKA)","",X$13+28))</f>
        <v>44511</v>
      </c>
      <c r="Y218" s="201">
        <f t="shared" si="865"/>
        <v>44511</v>
      </c>
      <c r="Z218" s="264">
        <f>IF(X218="","",X218-$I218)</f>
        <v>2</v>
      </c>
      <c r="AA218" s="265" t="str">
        <f t="shared" ref="AA218" si="1180">IF(ISBLANK(AA$13),"",AA$13+28)</f>
        <v/>
      </c>
      <c r="AB218" s="214" t="str">
        <f t="shared" si="867"/>
        <v/>
      </c>
      <c r="AC218" s="264" t="str">
        <f t="shared" ref="AC218" si="1181">IF(AA$13=0,"",AA218-$I218)</f>
        <v/>
      </c>
      <c r="AD218" s="200" t="str">
        <f t="shared" ref="AD218" si="1182">IF(ISBLANK(AD$13),"",AD$13+28)</f>
        <v/>
      </c>
      <c r="AE218" s="219" t="str">
        <f t="shared" si="869"/>
        <v/>
      </c>
      <c r="AF218" s="264" t="str">
        <f t="shared" ref="AF218" si="1183">IF(AD$13=0,"",AD218-$I218)</f>
        <v/>
      </c>
      <c r="AG218" s="266" t="s">
        <v>153</v>
      </c>
      <c r="AH218" s="267" t="s">
        <v>187</v>
      </c>
    </row>
    <row r="219" spans="1:34" s="309" customFormat="1" ht="14.25" customHeight="1">
      <c r="A219" s="258" t="s">
        <v>216</v>
      </c>
      <c r="B219" s="216" t="s">
        <v>374</v>
      </c>
      <c r="C219" s="311" t="s">
        <v>161</v>
      </c>
      <c r="D219" s="201" t="str">
        <f t="shared" si="1162"/>
        <v>---</v>
      </c>
      <c r="E219" s="227">
        <f t="shared" ref="E219:E237" si="1184">IF(K219="CANCEL","",G219-1)</f>
        <v>44506</v>
      </c>
      <c r="F219" s="201">
        <f t="shared" si="1147"/>
        <v>44506</v>
      </c>
      <c r="G219" s="200">
        <f t="shared" ref="G219:G229" si="1185">IF(K219="CANCEL","",I219-2)</f>
        <v>44507</v>
      </c>
      <c r="H219" s="201">
        <f t="shared" si="1149"/>
        <v>44507</v>
      </c>
      <c r="I219" s="200">
        <f t="shared" si="983"/>
        <v>44509</v>
      </c>
      <c r="J219" s="227">
        <f t="shared" si="1094"/>
        <v>44509</v>
      </c>
      <c r="K219" s="201">
        <f>I219</f>
        <v>44509</v>
      </c>
      <c r="L219" s="202" t="str">
        <f>IF(ISBLANK(L$14),"",L$14+28)</f>
        <v/>
      </c>
      <c r="M219" s="201" t="str">
        <f t="shared" si="1109"/>
        <v/>
      </c>
      <c r="N219" s="213" t="str">
        <f>IF(L$14=0,"",L219-$I219)</f>
        <v/>
      </c>
      <c r="O219" s="202" t="str">
        <f t="shared" ref="O219" si="1186">IF(ISBLANK(O$14),"",O$14+28)</f>
        <v/>
      </c>
      <c r="P219" s="212" t="str">
        <f t="shared" si="860"/>
        <v/>
      </c>
      <c r="Q219" s="213" t="str">
        <f t="shared" ref="Q219" si="1187">IF(O$14=0,"",O219-$I219)</f>
        <v/>
      </c>
      <c r="R219" s="202" t="str">
        <f t="shared" ref="R219" si="1188">IF(ISBLANK(R$14),"",R$14+28)</f>
        <v/>
      </c>
      <c r="S219" s="207" t="str">
        <f t="shared" si="861"/>
        <v/>
      </c>
      <c r="T219" s="213" t="str">
        <f t="shared" ref="T219" si="1189">IF(R$14=0,"",R219-$I219)</f>
        <v/>
      </c>
      <c r="U219" s="204">
        <f t="shared" ref="U219" si="1190">IF(ISBLANK(U$14),"",U$14+28)</f>
        <v>44511</v>
      </c>
      <c r="V219" s="212">
        <f t="shared" si="863"/>
        <v>44511</v>
      </c>
      <c r="W219" s="213">
        <f t="shared" ref="W219" si="1191">IF(U$14=0,"",U219-$I219)</f>
        <v>2</v>
      </c>
      <c r="X219" s="202">
        <f t="shared" ref="X219" si="1192">IF(ISBLANK(X$14),"",X$14+28)</f>
        <v>44511</v>
      </c>
      <c r="Y219" s="201">
        <f t="shared" si="865"/>
        <v>44511</v>
      </c>
      <c r="Z219" s="213">
        <f t="shared" ref="Z219" si="1193">IF(X$14=0,"",X219-$I219)</f>
        <v>2</v>
      </c>
      <c r="AA219" s="204" t="str">
        <f t="shared" ref="AA219" si="1194">IF(ISBLANK(AA$14),"",AA$14+28)</f>
        <v/>
      </c>
      <c r="AB219" s="214" t="str">
        <f t="shared" si="867"/>
        <v/>
      </c>
      <c r="AC219" s="213" t="str">
        <f t="shared" ref="AC219" si="1195">IF(AA$14=0,"",AA219-$I219)</f>
        <v/>
      </c>
      <c r="AD219" s="202" t="str">
        <f t="shared" ref="AD219" si="1196">IF(ISBLANK(AD$14),"",AD$14+28)</f>
        <v/>
      </c>
      <c r="AE219" s="219" t="str">
        <f t="shared" si="869"/>
        <v/>
      </c>
      <c r="AF219" s="213" t="str">
        <f t="shared" ref="AF219" si="1197">IF(AD$14=0,"",AD219-$I219)</f>
        <v/>
      </c>
      <c r="AG219" s="205" t="s">
        <v>168</v>
      </c>
      <c r="AH219" s="210"/>
    </row>
    <row r="220" spans="1:34" ht="14.25" customHeight="1">
      <c r="A220" s="224" t="s">
        <v>356</v>
      </c>
      <c r="B220" s="216" t="s">
        <v>368</v>
      </c>
      <c r="C220" s="311" t="s">
        <v>161</v>
      </c>
      <c r="D220" s="201" t="str">
        <f t="shared" si="1162"/>
        <v>---</v>
      </c>
      <c r="E220" s="227">
        <f t="shared" si="1184"/>
        <v>44506</v>
      </c>
      <c r="F220" s="201">
        <f t="shared" si="1147"/>
        <v>44506</v>
      </c>
      <c r="G220" s="200">
        <f t="shared" si="1185"/>
        <v>44507</v>
      </c>
      <c r="H220" s="201">
        <f t="shared" si="1149"/>
        <v>44507</v>
      </c>
      <c r="I220" s="200">
        <f t="shared" si="983"/>
        <v>44509</v>
      </c>
      <c r="J220" s="227">
        <f t="shared" si="1094"/>
        <v>44509</v>
      </c>
      <c r="K220" s="201">
        <f t="shared" ref="K220:K221" si="1198">I220</f>
        <v>44509</v>
      </c>
      <c r="L220" s="200" t="str">
        <f>IF(ISBLANK(L$15),"",L$15+28)</f>
        <v/>
      </c>
      <c r="M220" s="201" t="str">
        <f t="shared" si="1109"/>
        <v/>
      </c>
      <c r="N220" s="264" t="str">
        <f>IF(L$15=0,"",L220-$I220)</f>
        <v/>
      </c>
      <c r="O220" s="200" t="str">
        <f t="shared" ref="O220" si="1199">IF(ISBLANK(O$15),"",O$15+28)</f>
        <v/>
      </c>
      <c r="P220" s="212" t="str">
        <f t="shared" si="860"/>
        <v/>
      </c>
      <c r="Q220" s="264" t="str">
        <f t="shared" ref="Q220" si="1200">IF(O$15=0,"",O220-$I220)</f>
        <v/>
      </c>
      <c r="R220" s="200" t="str">
        <f t="shared" ref="R220" si="1201">IF(ISBLANK(R$15),"",R$15+28)</f>
        <v/>
      </c>
      <c r="S220" s="201" t="str">
        <f t="shared" si="861"/>
        <v/>
      </c>
      <c r="T220" s="264" t="str">
        <f t="shared" ref="T220" si="1202">IF(R$15=0,"",R220-$I220)</f>
        <v/>
      </c>
      <c r="U220" s="265">
        <f t="shared" ref="U220" si="1203">IF(ISBLANK(U$15),"",U$15+28)</f>
        <v>44511</v>
      </c>
      <c r="V220" s="212">
        <f t="shared" si="863"/>
        <v>44511</v>
      </c>
      <c r="W220" s="264">
        <f t="shared" ref="W220" si="1204">IF(U$15=0,"",U220-$I220)</f>
        <v>2</v>
      </c>
      <c r="X220" s="200">
        <f t="shared" ref="X220" si="1205">IF(ISBLANK(X$15),"",X$15+28)</f>
        <v>44511</v>
      </c>
      <c r="Y220" s="201">
        <f t="shared" si="865"/>
        <v>44511</v>
      </c>
      <c r="Z220" s="264">
        <f t="shared" ref="Z220" si="1206">IF(X$15=0,"",X220-$I220)</f>
        <v>2</v>
      </c>
      <c r="AA220" s="265" t="str">
        <f t="shared" ref="AA220" si="1207">IF(ISBLANK(AA$15),"",AA$15+28)</f>
        <v/>
      </c>
      <c r="AB220" s="214" t="str">
        <f t="shared" si="867"/>
        <v/>
      </c>
      <c r="AC220" s="264" t="str">
        <f t="shared" ref="AC220" si="1208">IF(AA$15=0,"",AA220-$I220)</f>
        <v/>
      </c>
      <c r="AD220" s="200" t="str">
        <f t="shared" ref="AD220" si="1209">IF(ISBLANK(AD$15),"",AD$15+28)</f>
        <v/>
      </c>
      <c r="AE220" s="219" t="str">
        <f t="shared" si="869"/>
        <v/>
      </c>
      <c r="AF220" s="264" t="str">
        <f t="shared" ref="AF220" si="1210">IF(AD$15=0,"",AD220-$I220)</f>
        <v/>
      </c>
      <c r="AG220" s="266" t="s">
        <v>152</v>
      </c>
      <c r="AH220" s="225"/>
    </row>
    <row r="221" spans="1:34" s="309" customFormat="1" ht="14.25" customHeight="1">
      <c r="A221" s="224" t="s">
        <v>199</v>
      </c>
      <c r="B221" s="216" t="s">
        <v>348</v>
      </c>
      <c r="C221" s="311" t="s">
        <v>161</v>
      </c>
      <c r="D221" s="201" t="str">
        <f t="shared" si="1162"/>
        <v>---</v>
      </c>
      <c r="E221" s="227">
        <f t="shared" si="1184"/>
        <v>44506</v>
      </c>
      <c r="F221" s="201">
        <f t="shared" si="1147"/>
        <v>44506</v>
      </c>
      <c r="G221" s="200">
        <f t="shared" si="1185"/>
        <v>44507</v>
      </c>
      <c r="H221" s="201">
        <f t="shared" si="1149"/>
        <v>44507</v>
      </c>
      <c r="I221" s="200">
        <f t="shared" si="983"/>
        <v>44509</v>
      </c>
      <c r="J221" s="227">
        <f t="shared" si="1094"/>
        <v>44509</v>
      </c>
      <c r="K221" s="201">
        <f t="shared" si="1198"/>
        <v>44509</v>
      </c>
      <c r="L221" s="202" t="str">
        <f>IF(ISBLANK(L$16),"",L$16+28)</f>
        <v/>
      </c>
      <c r="M221" s="201" t="str">
        <f t="shared" si="1109"/>
        <v/>
      </c>
      <c r="N221" s="213" t="str">
        <f>IF(L$16=0,"",L221-$I221)</f>
        <v/>
      </c>
      <c r="O221" s="202" t="str">
        <f t="shared" ref="O221" si="1211">IF(ISBLANK(O$16),"",O$16+28)</f>
        <v/>
      </c>
      <c r="P221" s="212" t="str">
        <f t="shared" si="860"/>
        <v/>
      </c>
      <c r="Q221" s="213" t="str">
        <f t="shared" ref="Q221" si="1212">IF(O$16=0,"",O221-$I221)</f>
        <v/>
      </c>
      <c r="R221" s="202" t="str">
        <f t="shared" ref="R221" si="1213">IF(ISBLANK(R$16),"",R$16+28)</f>
        <v/>
      </c>
      <c r="S221" s="207" t="str">
        <f t="shared" si="861"/>
        <v/>
      </c>
      <c r="T221" s="213" t="str">
        <f t="shared" ref="T221" si="1214">IF(R$16=0,"",R221-$I221)</f>
        <v/>
      </c>
      <c r="U221" s="204">
        <f t="shared" ref="U221" si="1215">IF(ISBLANK(U$16),"",U$16+28)</f>
        <v>44511</v>
      </c>
      <c r="V221" s="212">
        <f t="shared" si="863"/>
        <v>44511</v>
      </c>
      <c r="W221" s="213">
        <f t="shared" ref="W221" si="1216">IF(U$16=0,"",U221-$I221)</f>
        <v>2</v>
      </c>
      <c r="X221" s="202">
        <f t="shared" ref="X221" si="1217">IF(ISBLANK(X$16),"",X$16+28)</f>
        <v>44512</v>
      </c>
      <c r="Y221" s="201">
        <f t="shared" si="865"/>
        <v>44512</v>
      </c>
      <c r="Z221" s="213">
        <f t="shared" ref="Z221" si="1218">IF(X$16=0,"",X221-$I221)</f>
        <v>3</v>
      </c>
      <c r="AA221" s="204" t="str">
        <f t="shared" ref="AA221" si="1219">IF(ISBLANK(AA$16),"",AA$16+28)</f>
        <v/>
      </c>
      <c r="AB221" s="214" t="str">
        <f t="shared" si="867"/>
        <v/>
      </c>
      <c r="AC221" s="213" t="str">
        <f t="shared" ref="AC221" si="1220">IF(AA$16=0,"",AA221-$I221)</f>
        <v/>
      </c>
      <c r="AD221" s="202" t="str">
        <f t="shared" ref="AD221" si="1221">IF(ISBLANK(AD$16),"",AD$16+28)</f>
        <v/>
      </c>
      <c r="AE221" s="219" t="str">
        <f t="shared" si="869"/>
        <v/>
      </c>
      <c r="AF221" s="213" t="str">
        <f t="shared" ref="AF221" si="1222">IF(AD$16=0,"",AD221-$I221)</f>
        <v/>
      </c>
      <c r="AG221" s="205" t="s">
        <v>167</v>
      </c>
      <c r="AH221" s="225"/>
    </row>
    <row r="222" spans="1:34" ht="14.25" customHeight="1">
      <c r="A222" s="260" t="s">
        <v>219</v>
      </c>
      <c r="B222" s="216" t="s">
        <v>349</v>
      </c>
      <c r="C222" s="206">
        <f>IF(H222="CANCEL","",I222-2)</f>
        <v>44507</v>
      </c>
      <c r="D222" s="207">
        <f t="shared" ref="D222" si="1223">C222</f>
        <v>44507</v>
      </c>
      <c r="E222" s="312">
        <f t="shared" si="1184"/>
        <v>44506</v>
      </c>
      <c r="F222" s="207">
        <f t="shared" si="1147"/>
        <v>44506</v>
      </c>
      <c r="G222" s="202">
        <f t="shared" si="1185"/>
        <v>44507</v>
      </c>
      <c r="H222" s="207">
        <f t="shared" si="1149"/>
        <v>44507</v>
      </c>
      <c r="I222" s="200">
        <f t="shared" si="983"/>
        <v>44509</v>
      </c>
      <c r="J222" s="227">
        <f t="shared" si="1094"/>
        <v>44509</v>
      </c>
      <c r="K222" s="207">
        <f>I222</f>
        <v>44509</v>
      </c>
      <c r="L222" s="202" t="str">
        <f>IF(ISBLANK(L$17),"",L$17+28)</f>
        <v/>
      </c>
      <c r="M222" s="203" t="str">
        <f t="shared" si="1109"/>
        <v/>
      </c>
      <c r="N222" s="213" t="str">
        <f>IF(L$17=0,"",L222-$I222)</f>
        <v/>
      </c>
      <c r="O222" s="202" t="str">
        <f t="shared" ref="O222" si="1224">IF(ISBLANK(O$17),"",O$17+28)</f>
        <v/>
      </c>
      <c r="P222" s="209" t="str">
        <f t="shared" si="860"/>
        <v/>
      </c>
      <c r="Q222" s="211" t="str">
        <f t="shared" ref="Q222" si="1225">IF(O$17=0,"",O222-$I222)</f>
        <v/>
      </c>
      <c r="R222" s="202" t="str">
        <f t="shared" ref="R222" si="1226">IF(ISBLANK(R$17),"",R$17+28)</f>
        <v/>
      </c>
      <c r="S222" s="203" t="str">
        <f t="shared" si="861"/>
        <v/>
      </c>
      <c r="T222" s="213" t="str">
        <f t="shared" ref="T222" si="1227">IF(R$17=0,"",R222-$I222)</f>
        <v/>
      </c>
      <c r="U222" s="204">
        <f t="shared" ref="U222" si="1228">IF(ISBLANK(U$17),"",U$17+28)</f>
        <v>44511</v>
      </c>
      <c r="V222" s="209">
        <f t="shared" si="863"/>
        <v>44511</v>
      </c>
      <c r="W222" s="211">
        <f t="shared" ref="W222" si="1229">IF(U$17=0,"",U222-$I222)</f>
        <v>2</v>
      </c>
      <c r="X222" s="202">
        <f t="shared" ref="X222" si="1230">IF(ISBLANK(X$17),"",X$17+28)</f>
        <v>44512</v>
      </c>
      <c r="Y222" s="203">
        <f t="shared" si="865"/>
        <v>44512</v>
      </c>
      <c r="Z222" s="213">
        <f t="shared" ref="Z222" si="1231">IF(X$17=0,"",X222-$I222)</f>
        <v>3</v>
      </c>
      <c r="AA222" s="202" t="str">
        <f t="shared" ref="AA222" si="1232">IF(ISBLANK(AA$17),"",AA$17+28)</f>
        <v/>
      </c>
      <c r="AB222" s="207" t="str">
        <f t="shared" si="867"/>
        <v/>
      </c>
      <c r="AC222" s="211" t="str">
        <f t="shared" ref="AC222" si="1233">IF(AA$17=0,"",AA222-$I222)</f>
        <v/>
      </c>
      <c r="AD222" s="202" t="str">
        <f t="shared" ref="AD222" si="1234">IF(ISBLANK(AD$17),"",AD$17+28)</f>
        <v/>
      </c>
      <c r="AE222" s="203" t="str">
        <f t="shared" si="869"/>
        <v/>
      </c>
      <c r="AF222" s="213" t="str">
        <f t="shared" ref="AF222" si="1235">IF(AD$17=0,"",AD222-$I222)</f>
        <v/>
      </c>
      <c r="AG222" s="205" t="s">
        <v>160</v>
      </c>
      <c r="AH222" s="210" t="s">
        <v>187</v>
      </c>
    </row>
    <row r="223" spans="1:34" s="309" customFormat="1" ht="14.25" customHeight="1">
      <c r="A223" s="224" t="s">
        <v>172</v>
      </c>
      <c r="B223" s="216" t="s">
        <v>288</v>
      </c>
      <c r="C223" s="311" t="s">
        <v>161</v>
      </c>
      <c r="D223" s="201" t="str">
        <f t="shared" si="1162"/>
        <v>---</v>
      </c>
      <c r="E223" s="227">
        <f t="shared" si="1184"/>
        <v>44506</v>
      </c>
      <c r="F223" s="201">
        <f t="shared" si="1147"/>
        <v>44506</v>
      </c>
      <c r="G223" s="200">
        <f t="shared" si="1185"/>
        <v>44507</v>
      </c>
      <c r="H223" s="201">
        <f t="shared" si="1149"/>
        <v>44507</v>
      </c>
      <c r="I223" s="200">
        <f t="shared" si="983"/>
        <v>44509</v>
      </c>
      <c r="J223" s="227">
        <f t="shared" si="1094"/>
        <v>44509</v>
      </c>
      <c r="K223" s="201">
        <f t="shared" ref="K223:K225" si="1236">I223</f>
        <v>44509</v>
      </c>
      <c r="L223" s="202" t="str">
        <f>IF(ISBLANK(L$18),"",L$18+28)</f>
        <v/>
      </c>
      <c r="M223" s="201" t="str">
        <f t="shared" si="1109"/>
        <v/>
      </c>
      <c r="N223" s="213" t="str">
        <f>IF(L$18=0,"",L223-$I223)</f>
        <v/>
      </c>
      <c r="O223" s="202" t="str">
        <f t="shared" ref="O223" si="1237">IF(ISBLANK(O$18),"",O$18+28)</f>
        <v/>
      </c>
      <c r="P223" s="212" t="str">
        <f t="shared" si="860"/>
        <v/>
      </c>
      <c r="Q223" s="213" t="str">
        <f t="shared" ref="Q223" si="1238">IF(O$18=0,"",O223-$I223)</f>
        <v/>
      </c>
      <c r="R223" s="202" t="str">
        <f t="shared" ref="R223" si="1239">IF(ISBLANK(R$18),"",R$18+28)</f>
        <v/>
      </c>
      <c r="S223" s="207" t="str">
        <f t="shared" si="861"/>
        <v/>
      </c>
      <c r="T223" s="213" t="str">
        <f t="shared" ref="T223" si="1240">IF(R$18=0,"",R223-$I223)</f>
        <v/>
      </c>
      <c r="U223" s="204" t="str">
        <f t="shared" ref="U223" si="1241">IF(ISBLANK(U$18),"",U$18+28)</f>
        <v/>
      </c>
      <c r="V223" s="212" t="str">
        <f t="shared" si="863"/>
        <v/>
      </c>
      <c r="W223" s="213" t="str">
        <f t="shared" ref="W223" si="1242">IF(U$18=0,"",U223-$I223)</f>
        <v/>
      </c>
      <c r="X223" s="202" t="str">
        <f t="shared" ref="X223" si="1243">IF(ISBLANK(X$18),"",X$18+28)</f>
        <v/>
      </c>
      <c r="Y223" s="201" t="str">
        <f t="shared" si="865"/>
        <v/>
      </c>
      <c r="Z223" s="213" t="str">
        <f t="shared" ref="Z223" si="1244">IF(X$18=0,"",X223-$I223)</f>
        <v/>
      </c>
      <c r="AA223" s="204">
        <f t="shared" ref="AA223" si="1245">IF(ISBLANK(AA$18),"",AA$18+28)</f>
        <v>44511</v>
      </c>
      <c r="AB223" s="214">
        <f t="shared" si="867"/>
        <v>44511</v>
      </c>
      <c r="AC223" s="213">
        <f t="shared" ref="AC223" si="1246">IF(AA$18=0,"",AA223-$I223)</f>
        <v>2</v>
      </c>
      <c r="AD223" s="204">
        <f t="shared" ref="AD223" si="1247">IF(ISBLANK(AD$18),"",AD$18+28)</f>
        <v>44512</v>
      </c>
      <c r="AE223" s="212">
        <f t="shared" si="869"/>
        <v>44512</v>
      </c>
      <c r="AF223" s="213">
        <f t="shared" ref="AF223" si="1248">IF(AD$18=0,"",AD223-$I223)</f>
        <v>3</v>
      </c>
      <c r="AG223" s="205" t="s">
        <v>169</v>
      </c>
      <c r="AH223" s="225"/>
    </row>
    <row r="224" spans="1:34" s="309" customFormat="1" ht="14.25" customHeight="1">
      <c r="A224" s="224" t="s">
        <v>228</v>
      </c>
      <c r="B224" s="216"/>
      <c r="C224" s="311" t="s">
        <v>161</v>
      </c>
      <c r="D224" s="201" t="str">
        <f t="shared" si="1162"/>
        <v>---</v>
      </c>
      <c r="E224" s="227">
        <f t="shared" si="1184"/>
        <v>44506</v>
      </c>
      <c r="F224" s="201">
        <f t="shared" si="1147"/>
        <v>44506</v>
      </c>
      <c r="G224" s="200">
        <f t="shared" si="1185"/>
        <v>44507</v>
      </c>
      <c r="H224" s="201">
        <f t="shared" si="1149"/>
        <v>44507</v>
      </c>
      <c r="I224" s="200">
        <f t="shared" si="983"/>
        <v>44509</v>
      </c>
      <c r="J224" s="227">
        <f t="shared" si="1094"/>
        <v>44509</v>
      </c>
      <c r="K224" s="201">
        <f t="shared" si="1236"/>
        <v>44509</v>
      </c>
      <c r="L224" s="202" t="str">
        <f>IF(ISBLANK(L$19),"",L$19+28)</f>
        <v/>
      </c>
      <c r="M224" s="201" t="str">
        <f t="shared" si="1109"/>
        <v/>
      </c>
      <c r="N224" s="213" t="str">
        <f>IF(L$19=0,"",L224-$I224)</f>
        <v/>
      </c>
      <c r="O224" s="202" t="str">
        <f t="shared" ref="O224" si="1249">IF(ISBLANK(O$19),"",O$19+28)</f>
        <v/>
      </c>
      <c r="P224" s="212" t="str">
        <f t="shared" si="860"/>
        <v/>
      </c>
      <c r="Q224" s="213" t="str">
        <f t="shared" ref="Q224" si="1250">IF(O$19=0,"",O224-$I224)</f>
        <v/>
      </c>
      <c r="R224" s="202" t="str">
        <f t="shared" ref="R224" si="1251">IF(ISBLANK(R$19),"",R$19+28)</f>
        <v/>
      </c>
      <c r="S224" s="207" t="str">
        <f t="shared" si="861"/>
        <v/>
      </c>
      <c r="T224" s="213" t="str">
        <f t="shared" ref="T224" si="1252">IF(R$19=0,"",R224-$I224)</f>
        <v/>
      </c>
      <c r="U224" s="204" t="str">
        <f t="shared" ref="U224" si="1253">IF(ISBLANK(U$19),"",U$19+28)</f>
        <v/>
      </c>
      <c r="V224" s="212" t="str">
        <f t="shared" si="863"/>
        <v/>
      </c>
      <c r="W224" s="213" t="str">
        <f t="shared" ref="W224" si="1254">IF(U$19=0,"",U224-$I224)</f>
        <v/>
      </c>
      <c r="X224" s="202" t="str">
        <f t="shared" ref="X224" si="1255">IF(ISBLANK(X$19),"",X$19+28)</f>
        <v/>
      </c>
      <c r="Y224" s="201" t="str">
        <f t="shared" si="865"/>
        <v/>
      </c>
      <c r="Z224" s="213" t="str">
        <f t="shared" ref="Z224" si="1256">IF(X$19=0,"",X224-$I224)</f>
        <v/>
      </c>
      <c r="AA224" s="204">
        <f t="shared" ref="AA224" si="1257">IF(ISBLANK(AA$19),"",AA$19+28)</f>
        <v>44511</v>
      </c>
      <c r="AB224" s="214">
        <f t="shared" si="867"/>
        <v>44511</v>
      </c>
      <c r="AC224" s="213">
        <f t="shared" ref="AC224" si="1258">IF(AA$19=0,"",AA224-$I224)</f>
        <v>2</v>
      </c>
      <c r="AD224" s="204">
        <f t="shared" ref="AD224" si="1259">IF(ISBLANK(AD$19),"",AD$19+28)</f>
        <v>44512</v>
      </c>
      <c r="AE224" s="212">
        <f t="shared" si="869"/>
        <v>44512</v>
      </c>
      <c r="AF224" s="213">
        <f t="shared" ref="AF224" si="1260">IF(AD$19=0,"",AD224-$I224)</f>
        <v>3</v>
      </c>
      <c r="AG224" s="205" t="s">
        <v>164</v>
      </c>
      <c r="AH224" s="225"/>
    </row>
    <row r="225" spans="1:34" s="309" customFormat="1" ht="14.25" customHeight="1">
      <c r="A225" s="224" t="s">
        <v>224</v>
      </c>
      <c r="B225" s="259" t="s">
        <v>345</v>
      </c>
      <c r="C225" s="226" t="s">
        <v>161</v>
      </c>
      <c r="D225" s="201" t="str">
        <f t="shared" si="1162"/>
        <v>---</v>
      </c>
      <c r="E225" s="217">
        <f t="shared" si="1184"/>
        <v>44508</v>
      </c>
      <c r="F225" s="201">
        <f t="shared" si="1147"/>
        <v>44508</v>
      </c>
      <c r="G225" s="200">
        <f t="shared" si="1185"/>
        <v>44509</v>
      </c>
      <c r="H225" s="201">
        <f t="shared" si="1149"/>
        <v>44509</v>
      </c>
      <c r="I225" s="200">
        <f t="shared" si="983"/>
        <v>44511</v>
      </c>
      <c r="J225" s="227">
        <f t="shared" si="1094"/>
        <v>44511</v>
      </c>
      <c r="K225" s="201">
        <f t="shared" si="1236"/>
        <v>44511</v>
      </c>
      <c r="L225" s="202" t="str">
        <f>IF(ISBLANK(L$20),"",L$20+28)</f>
        <v/>
      </c>
      <c r="M225" s="201" t="str">
        <f t="shared" si="1109"/>
        <v/>
      </c>
      <c r="N225" s="213" t="str">
        <f>IF(L$20=0,"",L225-$I225)</f>
        <v/>
      </c>
      <c r="O225" s="202" t="str">
        <f t="shared" ref="O225" si="1261">IF(ISBLANK(O$20),"",O$20+28)</f>
        <v/>
      </c>
      <c r="P225" s="212" t="str">
        <f t="shared" si="860"/>
        <v/>
      </c>
      <c r="Q225" s="213" t="str">
        <f t="shared" ref="Q225" si="1262">IF(O$20=0,"",O225-$I225)</f>
        <v/>
      </c>
      <c r="R225" s="208">
        <f t="shared" ref="R225" si="1263">IF(ISBLANK(R$20),"",R$20+28)</f>
        <v>44515</v>
      </c>
      <c r="S225" s="212">
        <f t="shared" si="861"/>
        <v>44515</v>
      </c>
      <c r="T225" s="215">
        <f t="shared" ref="T225" si="1264">IF(R$20=0,"",R225-$I225)</f>
        <v>4</v>
      </c>
      <c r="U225" s="208">
        <f t="shared" ref="U225" si="1265">IF(ISBLANK(U$20),"",U$20+28)</f>
        <v>44513</v>
      </c>
      <c r="V225" s="218">
        <f t="shared" si="863"/>
        <v>44513</v>
      </c>
      <c r="W225" s="215">
        <f t="shared" ref="W225" si="1266">IF(U$20=0,"",U225-$I225)</f>
        <v>2</v>
      </c>
      <c r="X225" s="208">
        <f t="shared" ref="X225" si="1267">IF(ISBLANK(X$20),"",X$20+28)</f>
        <v>44514</v>
      </c>
      <c r="Y225" s="212">
        <f t="shared" si="865"/>
        <v>44514</v>
      </c>
      <c r="Z225" s="215">
        <f t="shared" ref="Z225" si="1268">IF(X$20=0,"",X225-$I225)</f>
        <v>3</v>
      </c>
      <c r="AA225" s="204" t="str">
        <f t="shared" ref="AA225" si="1269">IF(ISBLANK(AA$20),"",AA$20+28)</f>
        <v/>
      </c>
      <c r="AB225" s="214" t="str">
        <f t="shared" si="867"/>
        <v/>
      </c>
      <c r="AC225" s="213" t="str">
        <f t="shared" ref="AC225" si="1270">IF(AA$20=0,"",AA225-$I225)</f>
        <v/>
      </c>
      <c r="AD225" s="202" t="str">
        <f t="shared" ref="AD225" si="1271">IF(ISBLANK(AD$20),"",AD$20+28)</f>
        <v/>
      </c>
      <c r="AE225" s="219" t="str">
        <f t="shared" si="869"/>
        <v/>
      </c>
      <c r="AF225" s="213" t="str">
        <f t="shared" ref="AF225" si="1272">IF(AD$20=0,"",AD225-$I225)</f>
        <v/>
      </c>
      <c r="AG225" s="205" t="s">
        <v>164</v>
      </c>
      <c r="AH225" s="225"/>
    </row>
    <row r="226" spans="1:34" s="309" customFormat="1" ht="14.25" customHeight="1">
      <c r="A226" s="258" t="s">
        <v>193</v>
      </c>
      <c r="B226" s="216" t="s">
        <v>288</v>
      </c>
      <c r="C226" s="226" t="s">
        <v>161</v>
      </c>
      <c r="D226" s="201" t="str">
        <f t="shared" si="1162"/>
        <v>---</v>
      </c>
      <c r="E226" s="217">
        <f t="shared" si="1184"/>
        <v>44508</v>
      </c>
      <c r="F226" s="201">
        <f t="shared" si="1147"/>
        <v>44508</v>
      </c>
      <c r="G226" s="200">
        <f t="shared" si="1185"/>
        <v>44509</v>
      </c>
      <c r="H226" s="201">
        <f t="shared" si="1149"/>
        <v>44509</v>
      </c>
      <c r="I226" s="200">
        <f t="shared" si="983"/>
        <v>44511</v>
      </c>
      <c r="J226" s="227">
        <f t="shared" si="1094"/>
        <v>44511</v>
      </c>
      <c r="K226" s="201">
        <f>I226</f>
        <v>44511</v>
      </c>
      <c r="L226" s="202">
        <f>IF(ISBLANK(L$21),"",L$21+28)</f>
        <v>44514</v>
      </c>
      <c r="M226" s="201">
        <f t="shared" si="1109"/>
        <v>44514</v>
      </c>
      <c r="N226" s="213">
        <f>IF(L$21=0,"",L226-$I226)</f>
        <v>3</v>
      </c>
      <c r="O226" s="202">
        <f t="shared" ref="O226" si="1273">IF(ISBLANK(O$21),"",O$21+28)</f>
        <v>44514</v>
      </c>
      <c r="P226" s="212">
        <f t="shared" si="860"/>
        <v>44514</v>
      </c>
      <c r="Q226" s="213">
        <f t="shared" ref="Q226" si="1274">IF(O$21=0,"",O226-$I226)</f>
        <v>3</v>
      </c>
      <c r="R226" s="202" t="str">
        <f t="shared" ref="R226" si="1275">IF(ISBLANK(R$21),"",R$21+28)</f>
        <v/>
      </c>
      <c r="S226" s="207" t="str">
        <f t="shared" si="861"/>
        <v/>
      </c>
      <c r="T226" s="213" t="str">
        <f t="shared" ref="T226" si="1276">IF(R$21=0,"",R226-$I226)</f>
        <v/>
      </c>
      <c r="U226" s="204" t="str">
        <f t="shared" ref="U226" si="1277">IF(ISBLANK(U$21),"",U$21+28)</f>
        <v/>
      </c>
      <c r="V226" s="212" t="str">
        <f t="shared" si="863"/>
        <v/>
      </c>
      <c r="W226" s="213" t="str">
        <f t="shared" ref="W226" si="1278">IF(U$21=0,"",U226-$I226)</f>
        <v/>
      </c>
      <c r="X226" s="202" t="str">
        <f t="shared" ref="X226" si="1279">IF(ISBLANK(X$21),"",X$21+28)</f>
        <v/>
      </c>
      <c r="Y226" s="201" t="str">
        <f t="shared" si="865"/>
        <v/>
      </c>
      <c r="Z226" s="213" t="str">
        <f t="shared" ref="Z226" si="1280">IF(X$21=0,"",X226-$I226)</f>
        <v/>
      </c>
      <c r="AA226" s="204" t="str">
        <f t="shared" ref="AA226" si="1281">IF(ISBLANK(AA$21),"",AA$21+28)</f>
        <v/>
      </c>
      <c r="AB226" s="214" t="str">
        <f t="shared" si="867"/>
        <v/>
      </c>
      <c r="AC226" s="213" t="str">
        <f t="shared" ref="AC226" si="1282">IF(AA$21=0,"",AA226-$I226)</f>
        <v/>
      </c>
      <c r="AD226" s="202" t="str">
        <f t="shared" ref="AD226" si="1283">IF(ISBLANK(AD$21),"",AD$21+28)</f>
        <v/>
      </c>
      <c r="AE226" s="219" t="str">
        <f t="shared" si="869"/>
        <v/>
      </c>
      <c r="AF226" s="213" t="str">
        <f t="shared" ref="AF226" si="1284">IF(AD$21=0,"",AD226-$I226)</f>
        <v/>
      </c>
      <c r="AG226" s="205" t="s">
        <v>165</v>
      </c>
      <c r="AH226" s="210"/>
    </row>
    <row r="227" spans="1:34" s="309" customFormat="1" ht="14.25" customHeight="1">
      <c r="A227" s="258" t="s">
        <v>191</v>
      </c>
      <c r="B227" s="216" t="s">
        <v>349</v>
      </c>
      <c r="C227" s="200">
        <f>IF(H227="CANCEL","",I227-2)</f>
        <v>44510</v>
      </c>
      <c r="D227" s="201">
        <f t="shared" ref="D227" si="1285">C227</f>
        <v>44510</v>
      </c>
      <c r="E227" s="217">
        <f t="shared" si="1184"/>
        <v>44509</v>
      </c>
      <c r="F227" s="201">
        <f t="shared" si="1147"/>
        <v>44509</v>
      </c>
      <c r="G227" s="200">
        <f t="shared" si="1185"/>
        <v>44510</v>
      </c>
      <c r="H227" s="201">
        <f t="shared" si="1149"/>
        <v>44510</v>
      </c>
      <c r="I227" s="200">
        <f t="shared" si="983"/>
        <v>44512</v>
      </c>
      <c r="J227" s="227">
        <f t="shared" si="1094"/>
        <v>44512</v>
      </c>
      <c r="K227" s="201">
        <f t="shared" ref="K227" si="1286">I227</f>
        <v>44512</v>
      </c>
      <c r="L227" s="202">
        <f>IF(ISBLANK(L$22),"",L$22+28)</f>
        <v>44515</v>
      </c>
      <c r="M227" s="201">
        <f t="shared" si="1109"/>
        <v>44515</v>
      </c>
      <c r="N227" s="213">
        <f>IF(L$22=0,"",L227-$I227)</f>
        <v>3</v>
      </c>
      <c r="O227" s="202">
        <f t="shared" ref="O227" si="1287">IF(ISBLANK(O$22),"",O$22+28)</f>
        <v>44515</v>
      </c>
      <c r="P227" s="212">
        <f t="shared" si="860"/>
        <v>44515</v>
      </c>
      <c r="Q227" s="213">
        <f t="shared" ref="Q227:Q228" si="1288">IF(O$22=0,"",O227-$I227)</f>
        <v>3</v>
      </c>
      <c r="R227" s="202" t="str">
        <f t="shared" ref="R227" si="1289">IF(ISBLANK(R$22),"",R$22+28)</f>
        <v/>
      </c>
      <c r="S227" s="207" t="str">
        <f t="shared" si="861"/>
        <v/>
      </c>
      <c r="T227" s="213" t="str">
        <f t="shared" ref="T227" si="1290">IF(R$22=0,"",R227-$I227)</f>
        <v/>
      </c>
      <c r="U227" s="204" t="str">
        <f t="shared" ref="U227" si="1291">IF(ISBLANK(U$22),"",U$22+28)</f>
        <v/>
      </c>
      <c r="V227" s="212" t="str">
        <f t="shared" si="863"/>
        <v/>
      </c>
      <c r="W227" s="213" t="str">
        <f t="shared" ref="W227" si="1292">IF(U$22=0,"",U227-$I227)</f>
        <v/>
      </c>
      <c r="X227" s="202" t="str">
        <f t="shared" ref="X227" si="1293">IF(ISBLANK(X$22),"",X$22+28)</f>
        <v/>
      </c>
      <c r="Y227" s="201" t="str">
        <f t="shared" si="865"/>
        <v/>
      </c>
      <c r="Z227" s="213" t="str">
        <f t="shared" ref="Z227" si="1294">IF(X$22=0,"",X227-$I227)</f>
        <v/>
      </c>
      <c r="AA227" s="204" t="str">
        <f t="shared" ref="AA227" si="1295">IF(ISBLANK(AA$22),"",AA$22+28)</f>
        <v/>
      </c>
      <c r="AB227" s="214" t="str">
        <f t="shared" si="867"/>
        <v/>
      </c>
      <c r="AC227" s="213" t="str">
        <f t="shared" ref="AC227" si="1296">IF(AA$22=0,"",AA227-$I227)</f>
        <v/>
      </c>
      <c r="AD227" s="202" t="str">
        <f t="shared" ref="AD227" si="1297">IF(ISBLANK(AD$22),"",AD$22+28)</f>
        <v/>
      </c>
      <c r="AE227" s="219" t="str">
        <f t="shared" si="869"/>
        <v/>
      </c>
      <c r="AF227" s="213" t="str">
        <f t="shared" ref="AF227" si="1298">IF(AD$22=0,"",AD227-$I227)</f>
        <v/>
      </c>
      <c r="AG227" s="205" t="s">
        <v>166</v>
      </c>
      <c r="AH227" s="210" t="s">
        <v>185</v>
      </c>
    </row>
    <row r="228" spans="1:34" s="309" customFormat="1" ht="14.25" customHeight="1">
      <c r="A228" s="258" t="s">
        <v>205</v>
      </c>
      <c r="B228" s="216" t="s">
        <v>288</v>
      </c>
      <c r="C228" s="226" t="s">
        <v>161</v>
      </c>
      <c r="D228" s="201" t="str">
        <f t="shared" si="1162"/>
        <v>---</v>
      </c>
      <c r="E228" s="217">
        <f t="shared" si="1184"/>
        <v>44509</v>
      </c>
      <c r="F228" s="201">
        <f t="shared" si="1147"/>
        <v>44509</v>
      </c>
      <c r="G228" s="200">
        <f t="shared" si="1185"/>
        <v>44510</v>
      </c>
      <c r="H228" s="201">
        <f t="shared" si="1149"/>
        <v>44510</v>
      </c>
      <c r="I228" s="200">
        <f t="shared" si="983"/>
        <v>44512</v>
      </c>
      <c r="J228" s="227">
        <f t="shared" si="1094"/>
        <v>44512</v>
      </c>
      <c r="K228" s="201">
        <f>I228</f>
        <v>44512</v>
      </c>
      <c r="L228" s="202">
        <f>IF(ISBLANK(L$23),"",L$23+28)</f>
        <v>44515</v>
      </c>
      <c r="M228" s="201">
        <f t="shared" si="1109"/>
        <v>44515</v>
      </c>
      <c r="N228" s="213">
        <f>IF(L$22=0,"",L228-$I228)</f>
        <v>3</v>
      </c>
      <c r="O228" s="202">
        <f t="shared" ref="O228" si="1299">IF(ISBLANK(O$23),"",O$23+28)</f>
        <v>44515</v>
      </c>
      <c r="P228" s="212">
        <f t="shared" si="860"/>
        <v>44515</v>
      </c>
      <c r="Q228" s="213">
        <f t="shared" si="1288"/>
        <v>3</v>
      </c>
      <c r="R228" s="202" t="str">
        <f t="shared" ref="R228" si="1300">IF(ISBLANK(R$23),"",R$23+28)</f>
        <v/>
      </c>
      <c r="S228" s="207" t="str">
        <f t="shared" si="861"/>
        <v/>
      </c>
      <c r="T228" s="213" t="str">
        <f>IF(R558=0,"",R228-$I228)</f>
        <v/>
      </c>
      <c r="U228" s="204" t="str">
        <f t="shared" ref="U228" si="1301">IF(ISBLANK(U$23),"",U$23+28)</f>
        <v/>
      </c>
      <c r="V228" s="212" t="str">
        <f t="shared" si="863"/>
        <v/>
      </c>
      <c r="W228" s="213" t="str">
        <f>IF(U558=0,"",U228-$I228)</f>
        <v/>
      </c>
      <c r="X228" s="202" t="str">
        <f t="shared" ref="X228" si="1302">IF(ISBLANK(X$23),"",X$23+28)</f>
        <v/>
      </c>
      <c r="Y228" s="201" t="str">
        <f t="shared" si="865"/>
        <v/>
      </c>
      <c r="Z228" s="213" t="str">
        <f>IF(X558=0,"",X228-$I228)</f>
        <v/>
      </c>
      <c r="AA228" s="204" t="str">
        <f t="shared" ref="AA228" si="1303">IF(ISBLANK(AA$23),"",AA$23+28)</f>
        <v/>
      </c>
      <c r="AB228" s="214" t="str">
        <f t="shared" si="867"/>
        <v/>
      </c>
      <c r="AC228" s="213" t="str">
        <f>IF(AA558=0,"",AA228-$I228)</f>
        <v/>
      </c>
      <c r="AD228" s="202" t="str">
        <f t="shared" ref="AD228" si="1304">IF(ISBLANK(AD$23),"",AD$23+28)</f>
        <v/>
      </c>
      <c r="AE228" s="219" t="str">
        <f t="shared" si="869"/>
        <v/>
      </c>
      <c r="AF228" s="213" t="str">
        <f>IF(AD558=0,"",AD228-$I228)</f>
        <v/>
      </c>
      <c r="AG228" s="205" t="s">
        <v>167</v>
      </c>
      <c r="AH228" s="210"/>
    </row>
    <row r="229" spans="1:34" s="309" customFormat="1" ht="14.25" customHeight="1">
      <c r="A229" s="258" t="s">
        <v>203</v>
      </c>
      <c r="B229" s="216" t="s">
        <v>375</v>
      </c>
      <c r="C229" s="226" t="s">
        <v>161</v>
      </c>
      <c r="D229" s="201" t="str">
        <f t="shared" si="1162"/>
        <v>---</v>
      </c>
      <c r="E229" s="217">
        <f t="shared" si="1184"/>
        <v>44509</v>
      </c>
      <c r="F229" s="201">
        <f t="shared" si="1147"/>
        <v>44509</v>
      </c>
      <c r="G229" s="200">
        <f t="shared" si="1185"/>
        <v>44510</v>
      </c>
      <c r="H229" s="201">
        <f t="shared" si="1149"/>
        <v>44510</v>
      </c>
      <c r="I229" s="200">
        <f t="shared" si="983"/>
        <v>44512</v>
      </c>
      <c r="J229" s="227">
        <f t="shared" si="1094"/>
        <v>44512</v>
      </c>
      <c r="K229" s="201">
        <f>I229</f>
        <v>44512</v>
      </c>
      <c r="L229" s="202">
        <f>IF(ISBLANK(L$24),"",L$24+28)</f>
        <v>44515</v>
      </c>
      <c r="M229" s="201">
        <f t="shared" si="1109"/>
        <v>44515</v>
      </c>
      <c r="N229" s="213">
        <f>IF(L$24=0,"",L229-$I229)</f>
        <v>3</v>
      </c>
      <c r="O229" s="202">
        <f t="shared" ref="O229" si="1305">IF(ISBLANK(O$24),"",O$24+28)</f>
        <v>44515</v>
      </c>
      <c r="P229" s="212">
        <f t="shared" si="860"/>
        <v>44515</v>
      </c>
      <c r="Q229" s="213">
        <f t="shared" ref="Q229" si="1306">IF(O$24=0,"",O229-$I229)</f>
        <v>3</v>
      </c>
      <c r="R229" s="202" t="str">
        <f t="shared" ref="R229" si="1307">IF(ISBLANK(R$24),"",R$24+28)</f>
        <v/>
      </c>
      <c r="S229" s="207" t="str">
        <f t="shared" si="861"/>
        <v/>
      </c>
      <c r="T229" s="213" t="str">
        <f t="shared" ref="T229" si="1308">IF(R$24=0,"",R229-$I229)</f>
        <v/>
      </c>
      <c r="U229" s="204" t="str">
        <f t="shared" ref="U229" si="1309">IF(ISBLANK(U$24),"",U$24+28)</f>
        <v/>
      </c>
      <c r="V229" s="212" t="str">
        <f t="shared" si="863"/>
        <v/>
      </c>
      <c r="W229" s="213" t="str">
        <f t="shared" ref="W229" si="1310">IF(U$24=0,"",U229-$I229)</f>
        <v/>
      </c>
      <c r="X229" s="202" t="str">
        <f t="shared" ref="X229" si="1311">IF(ISBLANK(X$24),"",X$24+28)</f>
        <v/>
      </c>
      <c r="Y229" s="201" t="str">
        <f t="shared" si="865"/>
        <v/>
      </c>
      <c r="Z229" s="213" t="str">
        <f t="shared" ref="Z229" si="1312">IF(X$24=0,"",X229-$I229)</f>
        <v/>
      </c>
      <c r="AA229" s="204" t="str">
        <f t="shared" ref="AA229" si="1313">IF(ISBLANK(AA$24),"",AA$24+28)</f>
        <v/>
      </c>
      <c r="AB229" s="214" t="str">
        <f t="shared" si="867"/>
        <v/>
      </c>
      <c r="AC229" s="213" t="str">
        <f t="shared" ref="AC229" si="1314">IF(AA$24=0,"",AA229-$I229)</f>
        <v/>
      </c>
      <c r="AD229" s="202" t="str">
        <f t="shared" ref="AD229" si="1315">IF(ISBLANK(AD$24),"",AD$24+28)</f>
        <v/>
      </c>
      <c r="AE229" s="219" t="str">
        <f t="shared" si="869"/>
        <v/>
      </c>
      <c r="AF229" s="213" t="str">
        <f t="shared" ref="AF229" si="1316">IF(AD$24=0,"",AD229-$I229)</f>
        <v/>
      </c>
      <c r="AG229" s="205" t="s">
        <v>168</v>
      </c>
      <c r="AH229" s="210"/>
    </row>
    <row r="230" spans="1:34" s="309" customFormat="1" ht="14.25" customHeight="1">
      <c r="A230" s="258" t="s">
        <v>196</v>
      </c>
      <c r="B230" s="216" t="s">
        <v>288</v>
      </c>
      <c r="C230" s="226" t="s">
        <v>161</v>
      </c>
      <c r="D230" s="201" t="str">
        <f>C230</f>
        <v>---</v>
      </c>
      <c r="E230" s="217">
        <f t="shared" si="1184"/>
        <v>44509</v>
      </c>
      <c r="F230" s="201">
        <f>E230</f>
        <v>44509</v>
      </c>
      <c r="G230" s="200">
        <f>IF(K230="CANCEL","",I230-2)</f>
        <v>44510</v>
      </c>
      <c r="H230" s="201">
        <f>G230</f>
        <v>44510</v>
      </c>
      <c r="I230" s="200">
        <f t="shared" si="983"/>
        <v>44512</v>
      </c>
      <c r="J230" s="227">
        <f t="shared" si="1094"/>
        <v>44512</v>
      </c>
      <c r="K230" s="201">
        <f t="shared" ref="K230" si="1317">I230</f>
        <v>44512</v>
      </c>
      <c r="L230" s="202" t="str">
        <f>IF(ISBLANK(L$25),"",L$25+28)</f>
        <v/>
      </c>
      <c r="M230" s="201" t="str">
        <f t="shared" si="1109"/>
        <v/>
      </c>
      <c r="N230" s="213" t="str">
        <f>IF(L$25=0,"",L230-$I230)</f>
        <v/>
      </c>
      <c r="O230" s="202" t="str">
        <f t="shared" ref="O230" si="1318">IF(ISBLANK(O$25),"",O$25+28)</f>
        <v/>
      </c>
      <c r="P230" s="212" t="str">
        <f t="shared" si="860"/>
        <v/>
      </c>
      <c r="Q230" s="213" t="str">
        <f t="shared" ref="Q230" si="1319">IF(O$25=0,"",O230-$I230)</f>
        <v/>
      </c>
      <c r="R230" s="202">
        <f t="shared" ref="R230" si="1320">IF(ISBLANK(R$25),"",R$25+28)</f>
        <v>44514</v>
      </c>
      <c r="S230" s="207">
        <f t="shared" si="861"/>
        <v>44514</v>
      </c>
      <c r="T230" s="213">
        <f t="shared" ref="T230" si="1321">IF(R$25=0,"",R230-$I230)</f>
        <v>2</v>
      </c>
      <c r="U230" s="204" t="str">
        <f t="shared" ref="U230" si="1322">IF(ISBLANK(U$25),"",U$25+28)</f>
        <v/>
      </c>
      <c r="V230" s="212" t="str">
        <f t="shared" si="863"/>
        <v/>
      </c>
      <c r="W230" s="213" t="str">
        <f t="shared" ref="W230" si="1323">IF(U$25=0,"",U230-$I230)</f>
        <v/>
      </c>
      <c r="X230" s="202" t="str">
        <f t="shared" ref="X230" si="1324">IF(ISBLANK(X$25),"",X$25+28)</f>
        <v/>
      </c>
      <c r="Y230" s="201" t="str">
        <f t="shared" si="865"/>
        <v/>
      </c>
      <c r="Z230" s="213" t="str">
        <f t="shared" ref="Z230" si="1325">IF(X$25=0,"",X230-$I230)</f>
        <v/>
      </c>
      <c r="AA230" s="204" t="str">
        <f t="shared" ref="AA230" si="1326">IF(ISBLANK(AA$25),"",AA$25+28)</f>
        <v/>
      </c>
      <c r="AB230" s="214" t="str">
        <f t="shared" si="867"/>
        <v/>
      </c>
      <c r="AC230" s="213" t="str">
        <f t="shared" ref="AC230" si="1327">IF(AA$25=0,"",AA230-$I230)</f>
        <v/>
      </c>
      <c r="AD230" s="202" t="str">
        <f t="shared" ref="AD230" si="1328">IF(ISBLANK(AD$25),"",AD$25+28)</f>
        <v/>
      </c>
      <c r="AE230" s="219" t="str">
        <f t="shared" si="869"/>
        <v/>
      </c>
      <c r="AF230" s="213" t="str">
        <f t="shared" ref="AF230" si="1329">IF(AD$25=0,"",AD230-$I230)</f>
        <v/>
      </c>
      <c r="AG230" s="205" t="s">
        <v>165</v>
      </c>
      <c r="AH230" s="210"/>
    </row>
    <row r="231" spans="1:34" s="309" customFormat="1" ht="14.25" customHeight="1">
      <c r="A231" s="258" t="s">
        <v>190</v>
      </c>
      <c r="B231" s="216" t="s">
        <v>349</v>
      </c>
      <c r="C231" s="200">
        <f>IF(H231="CANCEL","",I231-2)</f>
        <v>44510</v>
      </c>
      <c r="D231" s="201">
        <f t="shared" ref="D231" si="1330">C231</f>
        <v>44510</v>
      </c>
      <c r="E231" s="217">
        <f t="shared" si="1184"/>
        <v>44509</v>
      </c>
      <c r="F231" s="201">
        <f t="shared" ref="F231:F233" si="1331">E231</f>
        <v>44509</v>
      </c>
      <c r="G231" s="200">
        <f t="shared" ref="G231:G233" si="1332">IF(K231="CANCEL","",I231-2)</f>
        <v>44510</v>
      </c>
      <c r="H231" s="201">
        <f t="shared" ref="H231:H233" si="1333">G231</f>
        <v>44510</v>
      </c>
      <c r="I231" s="200">
        <f t="shared" si="983"/>
        <v>44512</v>
      </c>
      <c r="J231" s="227">
        <f t="shared" si="1094"/>
        <v>44512</v>
      </c>
      <c r="K231" s="201">
        <f>I231</f>
        <v>44512</v>
      </c>
      <c r="L231" s="202" t="str">
        <f>IF(ISBLANK(L$26),"",L$26+28)</f>
        <v/>
      </c>
      <c r="M231" s="201" t="str">
        <f t="shared" si="1109"/>
        <v/>
      </c>
      <c r="N231" s="213" t="str">
        <f>IF(L$26=0,"",L231-$I231)</f>
        <v/>
      </c>
      <c r="O231" s="202" t="str">
        <f t="shared" ref="O231" si="1334">IF(ISBLANK(O$26),"",O$26+28)</f>
        <v/>
      </c>
      <c r="P231" s="212" t="str">
        <f t="shared" si="860"/>
        <v/>
      </c>
      <c r="Q231" s="213" t="str">
        <f t="shared" ref="Q231" si="1335">IF(O$26=0,"",O231-$I231)</f>
        <v/>
      </c>
      <c r="R231" s="202">
        <f t="shared" ref="R231" si="1336">IF(ISBLANK(R$26),"",R$26+28)</f>
        <v>44515</v>
      </c>
      <c r="S231" s="207">
        <f t="shared" si="861"/>
        <v>44515</v>
      </c>
      <c r="T231" s="213">
        <f t="shared" ref="T231" si="1337">IF(R$26=0,"",R231-$I231)</f>
        <v>3</v>
      </c>
      <c r="U231" s="204" t="str">
        <f t="shared" ref="U231" si="1338">IF(ISBLANK(U$26),"",U$26+28)</f>
        <v/>
      </c>
      <c r="V231" s="212" t="str">
        <f t="shared" si="863"/>
        <v/>
      </c>
      <c r="W231" s="213" t="str">
        <f t="shared" ref="W231" si="1339">IF(U$26=0,"",U231-$I231)</f>
        <v/>
      </c>
      <c r="X231" s="202" t="str">
        <f t="shared" ref="X231" si="1340">IF(ISBLANK(X$26),"",X$26+28)</f>
        <v/>
      </c>
      <c r="Y231" s="201" t="str">
        <f t="shared" si="865"/>
        <v/>
      </c>
      <c r="Z231" s="213" t="str">
        <f t="shared" ref="Z231" si="1341">IF(X$26=0,"",X231-$I231)</f>
        <v/>
      </c>
      <c r="AA231" s="204" t="str">
        <f t="shared" ref="AA231" si="1342">IF(ISBLANK(AA$26),"",AA$26+28)</f>
        <v/>
      </c>
      <c r="AB231" s="214" t="str">
        <f t="shared" si="867"/>
        <v/>
      </c>
      <c r="AC231" s="213" t="str">
        <f t="shared" ref="AC231" si="1343">IF(AA$26=0,"",AA231-$I231)</f>
        <v/>
      </c>
      <c r="AD231" s="202" t="str">
        <f t="shared" ref="AD231" si="1344">IF(ISBLANK(AD$26),"",AD$26+28)</f>
        <v/>
      </c>
      <c r="AE231" s="219" t="str">
        <f t="shared" si="869"/>
        <v/>
      </c>
      <c r="AF231" s="213" t="str">
        <f t="shared" ref="AF231" si="1345">IF(AD$26=0,"",AD231-$I231)</f>
        <v/>
      </c>
      <c r="AG231" s="205" t="s">
        <v>169</v>
      </c>
      <c r="AH231" s="210" t="s">
        <v>186</v>
      </c>
    </row>
    <row r="232" spans="1:34" s="309" customFormat="1" ht="14.25" customHeight="1">
      <c r="A232" s="224" t="s">
        <v>217</v>
      </c>
      <c r="B232" s="216" t="s">
        <v>288</v>
      </c>
      <c r="C232" s="226" t="s">
        <v>161</v>
      </c>
      <c r="D232" s="201" t="str">
        <f t="shared" ref="D232:D233" si="1346">C232</f>
        <v>---</v>
      </c>
      <c r="E232" s="217">
        <f t="shared" si="1184"/>
        <v>44509</v>
      </c>
      <c r="F232" s="201">
        <f t="shared" si="1331"/>
        <v>44509</v>
      </c>
      <c r="G232" s="200">
        <f t="shared" si="1332"/>
        <v>44510</v>
      </c>
      <c r="H232" s="201">
        <f t="shared" si="1333"/>
        <v>44510</v>
      </c>
      <c r="I232" s="200">
        <f t="shared" si="983"/>
        <v>44512</v>
      </c>
      <c r="J232" s="227">
        <f t="shared" si="1094"/>
        <v>44512</v>
      </c>
      <c r="K232" s="201">
        <f t="shared" ref="K232:K233" si="1347">I232</f>
        <v>44512</v>
      </c>
      <c r="L232" s="202" t="str">
        <f>IF(ISBLANK(L$27),"",L$27+28)</f>
        <v/>
      </c>
      <c r="M232" s="201" t="str">
        <f t="shared" si="1109"/>
        <v/>
      </c>
      <c r="N232" s="213" t="str">
        <f>IF(L$27=0,"",L232-$I232)</f>
        <v/>
      </c>
      <c r="O232" s="202" t="str">
        <f t="shared" ref="O232" si="1348">IF(ISBLANK(O$27),"",O$27+28)</f>
        <v/>
      </c>
      <c r="P232" s="212" t="str">
        <f t="shared" si="860"/>
        <v/>
      </c>
      <c r="Q232" s="213" t="str">
        <f t="shared" ref="Q232" si="1349">IF(O$27=0,"",O232-$I232)</f>
        <v/>
      </c>
      <c r="R232" s="202" t="str">
        <f t="shared" ref="R232" si="1350">IF(ISBLANK(R$27),"",R$27+28)</f>
        <v/>
      </c>
      <c r="S232" s="207" t="str">
        <f t="shared" si="861"/>
        <v/>
      </c>
      <c r="T232" s="213" t="str">
        <f t="shared" ref="T232" si="1351">IF(R$27=0,"",R232-$I232)</f>
        <v/>
      </c>
      <c r="U232" s="204">
        <f t="shared" ref="U232" si="1352">IF(ISBLANK(U$27),"",U$27+28)</f>
        <v>44515</v>
      </c>
      <c r="V232" s="212">
        <f t="shared" si="863"/>
        <v>44515</v>
      </c>
      <c r="W232" s="213">
        <f t="shared" ref="W232" si="1353">IF(U$27=0,"",U232-$I232)</f>
        <v>3</v>
      </c>
      <c r="X232" s="204">
        <f t="shared" ref="X232" si="1354">IF(ISBLANK(X$27),"",X$27+28)</f>
        <v>44516</v>
      </c>
      <c r="Y232" s="212">
        <f t="shared" si="865"/>
        <v>44516</v>
      </c>
      <c r="Z232" s="213">
        <f t="shared" ref="Z232" si="1355">IF(X$27=0,"",X232-$I232)</f>
        <v>4</v>
      </c>
      <c r="AA232" s="204" t="str">
        <f t="shared" ref="AA232" si="1356">IF(ISBLANK(AA$27),"",AA$27+28)</f>
        <v/>
      </c>
      <c r="AB232" s="214" t="str">
        <f t="shared" si="867"/>
        <v/>
      </c>
      <c r="AC232" s="213" t="str">
        <f t="shared" ref="AC232" si="1357">IF(AA$27=0,"",AA232-$I232)</f>
        <v/>
      </c>
      <c r="AD232" s="202" t="str">
        <f t="shared" ref="AD232" si="1358">IF(ISBLANK(AD$27),"",AD$27+28)</f>
        <v/>
      </c>
      <c r="AE232" s="219" t="str">
        <f t="shared" si="869"/>
        <v/>
      </c>
      <c r="AF232" s="213" t="str">
        <f t="shared" ref="AF232" si="1359">IF(AD$27=0,"",AD232-$I232)</f>
        <v/>
      </c>
      <c r="AG232" s="205" t="s">
        <v>104</v>
      </c>
      <c r="AH232" s="225"/>
    </row>
    <row r="233" spans="1:34" s="309" customFormat="1" ht="14.25" customHeight="1">
      <c r="A233" s="224" t="s">
        <v>228</v>
      </c>
      <c r="B233" s="259"/>
      <c r="C233" s="226" t="s">
        <v>161</v>
      </c>
      <c r="D233" s="201" t="str">
        <f t="shared" si="1346"/>
        <v>---</v>
      </c>
      <c r="E233" s="217">
        <f t="shared" si="1184"/>
        <v>44509</v>
      </c>
      <c r="F233" s="201">
        <f t="shared" si="1331"/>
        <v>44509</v>
      </c>
      <c r="G233" s="200">
        <f t="shared" si="1332"/>
        <v>44510</v>
      </c>
      <c r="H233" s="201">
        <f t="shared" si="1333"/>
        <v>44510</v>
      </c>
      <c r="I233" s="200">
        <f t="shared" si="983"/>
        <v>44512</v>
      </c>
      <c r="J233" s="227">
        <f t="shared" si="1094"/>
        <v>44512</v>
      </c>
      <c r="K233" s="201">
        <f t="shared" si="1347"/>
        <v>44512</v>
      </c>
      <c r="L233" s="202" t="str">
        <f>IF(ISBLANK(L$28),"",L$28+28)</f>
        <v/>
      </c>
      <c r="M233" s="201" t="str">
        <f t="shared" si="1109"/>
        <v/>
      </c>
      <c r="N233" s="213" t="str">
        <f>IF(L$28=0,"",L233-$I233)</f>
        <v/>
      </c>
      <c r="O233" s="202" t="str">
        <f t="shared" ref="O233" si="1360">IF(ISBLANK(O$28),"",O$28+28)</f>
        <v/>
      </c>
      <c r="P233" s="212" t="str">
        <f t="shared" si="860"/>
        <v/>
      </c>
      <c r="Q233" s="213" t="str">
        <f t="shared" ref="Q233" si="1361">IF(O$28=0,"",O233-$I233)</f>
        <v/>
      </c>
      <c r="R233" s="202" t="str">
        <f t="shared" ref="R233" si="1362">IF(ISBLANK(R$28),"",R$28+28)</f>
        <v/>
      </c>
      <c r="S233" s="207" t="str">
        <f t="shared" si="861"/>
        <v/>
      </c>
      <c r="T233" s="213" t="str">
        <f t="shared" ref="T233" si="1363">IF(R$28=0,"",R233-$I233)</f>
        <v/>
      </c>
      <c r="U233" s="204">
        <f t="shared" ref="U233" si="1364">IF(ISBLANK(U$28),"",U$28+28)</f>
        <v>44515</v>
      </c>
      <c r="V233" s="212">
        <f t="shared" si="863"/>
        <v>44515</v>
      </c>
      <c r="W233" s="213">
        <f t="shared" ref="W233" si="1365">IF(U$28=0,"",U233-$I233)</f>
        <v>3</v>
      </c>
      <c r="X233" s="204">
        <f t="shared" ref="X233" si="1366">IF(ISBLANK(X$28),"",X$28+28)</f>
        <v>44515</v>
      </c>
      <c r="Y233" s="212">
        <f t="shared" si="865"/>
        <v>44515</v>
      </c>
      <c r="Z233" s="213">
        <f t="shared" ref="Z233" si="1367">IF(X$28=0,"",X233-$I233)</f>
        <v>3</v>
      </c>
      <c r="AA233" s="204" t="str">
        <f t="shared" ref="AA233" si="1368">IF(ISBLANK(AA$28),"",AA$28+28)</f>
        <v/>
      </c>
      <c r="AB233" s="214" t="str">
        <f t="shared" si="867"/>
        <v/>
      </c>
      <c r="AC233" s="213" t="str">
        <f t="shared" ref="AC233" si="1369">IF(AA$28=0,"",AA233-$I233)</f>
        <v/>
      </c>
      <c r="AD233" s="202" t="str">
        <f t="shared" ref="AD233" si="1370">IF(ISBLANK(AD$28),"",AD$28+28)</f>
        <v/>
      </c>
      <c r="AE233" s="219" t="str">
        <f t="shared" si="869"/>
        <v/>
      </c>
      <c r="AF233" s="213" t="str">
        <f t="shared" ref="AF233" si="1371">IF(AD$28=0,"",AD233-$I233)</f>
        <v/>
      </c>
      <c r="AG233" s="205" t="s">
        <v>167</v>
      </c>
      <c r="AH233" s="225"/>
    </row>
    <row r="234" spans="1:34" s="309" customFormat="1" ht="14.25" customHeight="1">
      <c r="A234" s="258" t="s">
        <v>204</v>
      </c>
      <c r="B234" s="216" t="s">
        <v>349</v>
      </c>
      <c r="C234" s="200">
        <f>IF(H234="CANCEL","",I234-2)</f>
        <v>44510</v>
      </c>
      <c r="D234" s="201">
        <f>C234</f>
        <v>44510</v>
      </c>
      <c r="E234" s="217">
        <f t="shared" si="1184"/>
        <v>44509</v>
      </c>
      <c r="F234" s="201">
        <f>E234</f>
        <v>44509</v>
      </c>
      <c r="G234" s="200">
        <f>IF(K234="CANCEL","",I234-2)</f>
        <v>44510</v>
      </c>
      <c r="H234" s="201">
        <f>G234</f>
        <v>44510</v>
      </c>
      <c r="I234" s="200">
        <f t="shared" si="983"/>
        <v>44512</v>
      </c>
      <c r="J234" s="227">
        <f t="shared" si="1094"/>
        <v>44512</v>
      </c>
      <c r="K234" s="201">
        <f>I234</f>
        <v>44512</v>
      </c>
      <c r="L234" s="202" t="str">
        <f>IF(ISBLANK(L$29),"",L$29+28)</f>
        <v/>
      </c>
      <c r="M234" s="201" t="str">
        <f t="shared" si="1109"/>
        <v/>
      </c>
      <c r="N234" s="213" t="str">
        <f>IF(L$29=0,"",L234-$I234)</f>
        <v/>
      </c>
      <c r="O234" s="202" t="str">
        <f t="shared" ref="O234" si="1372">IF(ISBLANK(O$29),"",O$29+28)</f>
        <v/>
      </c>
      <c r="P234" s="212" t="str">
        <f t="shared" si="860"/>
        <v/>
      </c>
      <c r="Q234" s="213" t="str">
        <f t="shared" ref="Q234" si="1373">IF(O$29=0,"",O234-$I234)</f>
        <v/>
      </c>
      <c r="R234" s="202" t="str">
        <f t="shared" ref="R234" si="1374">IF(ISBLANK(R$29),"",R$29+28)</f>
        <v/>
      </c>
      <c r="S234" s="207" t="str">
        <f t="shared" si="861"/>
        <v/>
      </c>
      <c r="T234" s="213" t="str">
        <f t="shared" ref="T234" si="1375">IF(R$29=0,"",R234-$I234)</f>
        <v/>
      </c>
      <c r="U234" s="204">
        <f t="shared" ref="U234" si="1376">IF(ISBLANK(U$29),"",U$29+28)</f>
        <v>44515</v>
      </c>
      <c r="V234" s="212">
        <f t="shared" si="863"/>
        <v>44515</v>
      </c>
      <c r="W234" s="213">
        <f t="shared" ref="W234" si="1377">IF(U$29=0,"",U234-$I234)</f>
        <v>3</v>
      </c>
      <c r="X234" s="204">
        <f t="shared" ref="X234" si="1378">IF(ISBLANK(X$29),"",X$29+28)</f>
        <v>44516</v>
      </c>
      <c r="Y234" s="212">
        <f t="shared" si="865"/>
        <v>44516</v>
      </c>
      <c r="Z234" s="213">
        <f t="shared" ref="Z234" si="1379">IF(X$29=0,"",X234-$I234)</f>
        <v>4</v>
      </c>
      <c r="AA234" s="204" t="str">
        <f t="shared" ref="AA234" si="1380">IF(ISBLANK(AA$29),"",AA$29+28)</f>
        <v/>
      </c>
      <c r="AB234" s="214" t="str">
        <f t="shared" si="867"/>
        <v/>
      </c>
      <c r="AC234" s="213" t="str">
        <f t="shared" ref="AC234" si="1381">IF(AA$29=0,"",AA234-$I234)</f>
        <v/>
      </c>
      <c r="AD234" s="202" t="str">
        <f t="shared" ref="AD234" si="1382">IF(ISBLANK(AD$29),"",AD$29+28)</f>
        <v/>
      </c>
      <c r="AE234" s="219" t="str">
        <f t="shared" si="869"/>
        <v/>
      </c>
      <c r="AF234" s="213" t="str">
        <f t="shared" ref="AF234" si="1383">IF(AD$29=0,"",AD234-$I234)</f>
        <v/>
      </c>
      <c r="AG234" s="205" t="s">
        <v>108</v>
      </c>
      <c r="AH234" s="210" t="s">
        <v>187</v>
      </c>
    </row>
    <row r="235" spans="1:34" s="309" customFormat="1" ht="14.25" customHeight="1">
      <c r="A235" s="258" t="s">
        <v>184</v>
      </c>
      <c r="B235" s="216" t="s">
        <v>376</v>
      </c>
      <c r="C235" s="226" t="s">
        <v>161</v>
      </c>
      <c r="D235" s="201" t="str">
        <f t="shared" ref="D235:D239" si="1384">C235</f>
        <v>---</v>
      </c>
      <c r="E235" s="217">
        <f t="shared" si="1184"/>
        <v>44510</v>
      </c>
      <c r="F235" s="201">
        <f t="shared" ref="F235:F239" si="1385">E235</f>
        <v>44510</v>
      </c>
      <c r="G235" s="200">
        <f t="shared" ref="G235:G236" si="1386">IF(K235="CANCEL","",I235-2)</f>
        <v>44511</v>
      </c>
      <c r="H235" s="201">
        <f t="shared" ref="H235:H239" si="1387">G235</f>
        <v>44511</v>
      </c>
      <c r="I235" s="200">
        <f t="shared" si="983"/>
        <v>44513</v>
      </c>
      <c r="J235" s="227">
        <f t="shared" si="1094"/>
        <v>44513</v>
      </c>
      <c r="K235" s="201">
        <f t="shared" ref="K235:K244" si="1388">I235</f>
        <v>44513</v>
      </c>
      <c r="L235" s="202">
        <f>IF(ISBLANK(L$30),"",L$30+28)</f>
        <v>44516</v>
      </c>
      <c r="M235" s="201">
        <f t="shared" si="1109"/>
        <v>44516</v>
      </c>
      <c r="N235" s="213">
        <f>IF(L$30=0,"",L235-$I235)</f>
        <v>3</v>
      </c>
      <c r="O235" s="202">
        <f t="shared" ref="O235" si="1389">IF(ISBLANK(O$30),"",O$30+28)</f>
        <v>44516</v>
      </c>
      <c r="P235" s="212">
        <f t="shared" si="860"/>
        <v>44516</v>
      </c>
      <c r="Q235" s="213">
        <f t="shared" ref="Q235" si="1390">IF(O$30=0,"",O235-$I235)</f>
        <v>3</v>
      </c>
      <c r="R235" s="202" t="str">
        <f t="shared" ref="R235" si="1391">IF(ISBLANK(R$30),"",R$30+28)</f>
        <v/>
      </c>
      <c r="S235" s="207" t="str">
        <f t="shared" si="861"/>
        <v/>
      </c>
      <c r="T235" s="213" t="str">
        <f t="shared" ref="T235" si="1392">IF(R$30=0,"",R235-$I235)</f>
        <v/>
      </c>
      <c r="U235" s="204" t="str">
        <f t="shared" ref="U235" si="1393">IF(ISBLANK(U$30),"",U$30+28)</f>
        <v/>
      </c>
      <c r="V235" s="212" t="str">
        <f t="shared" si="863"/>
        <v/>
      </c>
      <c r="W235" s="213" t="str">
        <f t="shared" ref="W235" si="1394">IF(U$30=0,"",U235-$I235)</f>
        <v/>
      </c>
      <c r="X235" s="202" t="str">
        <f t="shared" ref="X235" si="1395">IF(ISBLANK(X$30),"",X$30+28)</f>
        <v/>
      </c>
      <c r="Y235" s="201" t="str">
        <f t="shared" si="865"/>
        <v/>
      </c>
      <c r="Z235" s="213" t="str">
        <f t="shared" ref="Z235" si="1396">IF(X$30=0,"",X235-$I235)</f>
        <v/>
      </c>
      <c r="AA235" s="204" t="str">
        <f t="shared" ref="AA235" si="1397">IF(ISBLANK(AA$30),"",AA$30+28)</f>
        <v/>
      </c>
      <c r="AB235" s="214" t="str">
        <f t="shared" si="867"/>
        <v/>
      </c>
      <c r="AC235" s="213" t="str">
        <f t="shared" ref="AC235" si="1398">IF(AA$30=0,"",AA235-$I235)</f>
        <v/>
      </c>
      <c r="AD235" s="202" t="str">
        <f t="shared" ref="AD235" si="1399">IF(ISBLANK(AD$30),"",AD$30+28)</f>
        <v/>
      </c>
      <c r="AE235" s="219" t="str">
        <f t="shared" si="869"/>
        <v/>
      </c>
      <c r="AF235" s="213" t="str">
        <f t="shared" ref="AF235" si="1400">IF(AD$30=0,"",AD235-$I235)</f>
        <v/>
      </c>
      <c r="AG235" s="205" t="s">
        <v>168</v>
      </c>
      <c r="AH235" s="210"/>
    </row>
    <row r="236" spans="1:34" s="309" customFormat="1" ht="14.25" customHeight="1">
      <c r="A236" s="224" t="s">
        <v>228</v>
      </c>
      <c r="B236" s="259"/>
      <c r="C236" s="226" t="s">
        <v>161</v>
      </c>
      <c r="D236" s="201" t="str">
        <f t="shared" si="1384"/>
        <v>---</v>
      </c>
      <c r="E236" s="217">
        <f t="shared" si="1184"/>
        <v>44510</v>
      </c>
      <c r="F236" s="201">
        <f t="shared" si="1385"/>
        <v>44510</v>
      </c>
      <c r="G236" s="200">
        <f t="shared" si="1386"/>
        <v>44511</v>
      </c>
      <c r="H236" s="201">
        <f t="shared" si="1387"/>
        <v>44511</v>
      </c>
      <c r="I236" s="200">
        <f t="shared" si="983"/>
        <v>44513</v>
      </c>
      <c r="J236" s="227">
        <f t="shared" si="1094"/>
        <v>44513</v>
      </c>
      <c r="K236" s="201">
        <f t="shared" si="1388"/>
        <v>44513</v>
      </c>
      <c r="L236" s="202">
        <f>IF(ISBLANK(L$31),"",L$31+28)</f>
        <v>44516</v>
      </c>
      <c r="M236" s="201">
        <f t="shared" si="1109"/>
        <v>44516</v>
      </c>
      <c r="N236" s="213">
        <f>IF(L$31=0,"",L236-$I236)</f>
        <v>3</v>
      </c>
      <c r="O236" s="202">
        <f t="shared" ref="O236" si="1401">IF(ISBLANK(O$31),"",O$31+28)</f>
        <v>44517</v>
      </c>
      <c r="P236" s="212">
        <f t="shared" si="860"/>
        <v>44517</v>
      </c>
      <c r="Q236" s="213">
        <f t="shared" ref="Q236" si="1402">IF(O$31=0,"",O236-$I236)</f>
        <v>4</v>
      </c>
      <c r="R236" s="202" t="str">
        <f t="shared" ref="R236" si="1403">IF(ISBLANK(R$31),"",R$31+28)</f>
        <v/>
      </c>
      <c r="S236" s="207" t="str">
        <f t="shared" si="861"/>
        <v/>
      </c>
      <c r="T236" s="213" t="str">
        <f t="shared" ref="T236" si="1404">IF(R$31=0,"",R236-$I236)</f>
        <v/>
      </c>
      <c r="U236" s="204" t="str">
        <f t="shared" ref="U236" si="1405">IF(ISBLANK(U$31),"",U$31+28)</f>
        <v/>
      </c>
      <c r="V236" s="212" t="str">
        <f t="shared" si="863"/>
        <v/>
      </c>
      <c r="W236" s="213" t="str">
        <f t="shared" ref="W236" si="1406">IF(U$31=0,"",U236-$I236)</f>
        <v/>
      </c>
      <c r="X236" s="202" t="str">
        <f t="shared" ref="X236" si="1407">IF(ISBLANK(X$31),"",X$31+28)</f>
        <v/>
      </c>
      <c r="Y236" s="201" t="str">
        <f t="shared" si="865"/>
        <v/>
      </c>
      <c r="Z236" s="213" t="str">
        <f t="shared" ref="Z236" si="1408">IF(X$31=0,"",X236-$I236)</f>
        <v/>
      </c>
      <c r="AA236" s="204" t="str">
        <f t="shared" ref="AA236" si="1409">IF(ISBLANK(AA$31),"",AA$31+28)</f>
        <v/>
      </c>
      <c r="AB236" s="214" t="str">
        <f t="shared" si="867"/>
        <v/>
      </c>
      <c r="AC236" s="213" t="str">
        <f t="shared" ref="AC236" si="1410">IF(AA$31=0,"",AA236-$I236)</f>
        <v/>
      </c>
      <c r="AD236" s="202" t="str">
        <f t="shared" ref="AD236" si="1411">IF(ISBLANK(AD$31),"",AD$31+28)</f>
        <v/>
      </c>
      <c r="AE236" s="219" t="str">
        <f t="shared" si="869"/>
        <v/>
      </c>
      <c r="AF236" s="213" t="str">
        <f t="shared" ref="AF236" si="1412">IF(AD$31=0,"",AD236-$I236)</f>
        <v/>
      </c>
      <c r="AG236" s="205" t="s">
        <v>107</v>
      </c>
      <c r="AH236" s="225"/>
    </row>
    <row r="237" spans="1:34" s="309" customFormat="1" ht="14.25" customHeight="1">
      <c r="A237" s="224" t="s">
        <v>200</v>
      </c>
      <c r="B237" s="259" t="s">
        <v>288</v>
      </c>
      <c r="C237" s="226" t="s">
        <v>161</v>
      </c>
      <c r="D237" s="201" t="str">
        <f t="shared" si="1384"/>
        <v>---</v>
      </c>
      <c r="E237" s="217">
        <f t="shared" si="1184"/>
        <v>44510</v>
      </c>
      <c r="F237" s="201">
        <f t="shared" si="1385"/>
        <v>44510</v>
      </c>
      <c r="G237" s="200">
        <f>IF(K237="CANCEL","",I237-2)</f>
        <v>44511</v>
      </c>
      <c r="H237" s="201">
        <f t="shared" si="1387"/>
        <v>44511</v>
      </c>
      <c r="I237" s="200">
        <f t="shared" si="983"/>
        <v>44513</v>
      </c>
      <c r="J237" s="227">
        <f t="shared" si="1094"/>
        <v>44513</v>
      </c>
      <c r="K237" s="201">
        <f t="shared" si="1388"/>
        <v>44513</v>
      </c>
      <c r="L237" s="202">
        <f>IF(ISBLANK(L$32),"",L$32+28)</f>
        <v>44516</v>
      </c>
      <c r="M237" s="201">
        <f t="shared" si="1109"/>
        <v>44516</v>
      </c>
      <c r="N237" s="213">
        <f>IF(L$32=0,"",L237-$I237)</f>
        <v>3</v>
      </c>
      <c r="O237" s="202">
        <f t="shared" ref="O237" si="1413">IF(ISBLANK(O$32),"",O$32+28)</f>
        <v>44516</v>
      </c>
      <c r="P237" s="212">
        <f t="shared" ref="P237:P287" si="1414">O237</f>
        <v>44516</v>
      </c>
      <c r="Q237" s="213">
        <f t="shared" ref="Q237" si="1415">IF(O$32=0,"",O237-$I237)</f>
        <v>3</v>
      </c>
      <c r="R237" s="202" t="str">
        <f t="shared" ref="R237" si="1416">IF(ISBLANK(R$32),"",R$32+28)</f>
        <v/>
      </c>
      <c r="S237" s="207" t="str">
        <f t="shared" ref="S237:S287" si="1417">R237</f>
        <v/>
      </c>
      <c r="T237" s="213" t="str">
        <f t="shared" ref="T237" si="1418">IF(R$32=0,"",R237-$I237)</f>
        <v/>
      </c>
      <c r="U237" s="204" t="str">
        <f t="shared" ref="U237" si="1419">IF(ISBLANK(U$32),"",U$32+28)</f>
        <v/>
      </c>
      <c r="V237" s="212" t="str">
        <f t="shared" ref="V237:V287" si="1420">U237</f>
        <v/>
      </c>
      <c r="W237" s="213" t="str">
        <f t="shared" ref="W237" si="1421">IF(U$32=0,"",U237-$I237)</f>
        <v/>
      </c>
      <c r="X237" s="202" t="str">
        <f t="shared" ref="X237" si="1422">IF(ISBLANK(X$32),"",X$32+28)</f>
        <v/>
      </c>
      <c r="Y237" s="201" t="str">
        <f t="shared" ref="Y237:Y287" si="1423">X237</f>
        <v/>
      </c>
      <c r="Z237" s="213" t="str">
        <f t="shared" ref="Z237" si="1424">IF(X$32=0,"",X237-$I237)</f>
        <v/>
      </c>
      <c r="AA237" s="204" t="str">
        <f t="shared" ref="AA237" si="1425">IF(ISBLANK(AA$32),"",AA$32+28)</f>
        <v/>
      </c>
      <c r="AB237" s="214" t="str">
        <f t="shared" ref="AB237:AB287" si="1426">AA237</f>
        <v/>
      </c>
      <c r="AC237" s="213" t="str">
        <f t="shared" ref="AC237" si="1427">IF(AA$32=0,"",AA237-$I237)</f>
        <v/>
      </c>
      <c r="AD237" s="202" t="str">
        <f t="shared" ref="AD237" si="1428">IF(ISBLANK(AD$32),"",AD$32+28)</f>
        <v/>
      </c>
      <c r="AE237" s="219" t="str">
        <f t="shared" ref="AE237:AE287" si="1429">AD237</f>
        <v/>
      </c>
      <c r="AF237" s="213" t="str">
        <f t="shared" ref="AF237" si="1430">IF(AD$32=0,"",AD237-$I237)</f>
        <v/>
      </c>
      <c r="AG237" s="205" t="s">
        <v>152</v>
      </c>
      <c r="AH237" s="225"/>
    </row>
    <row r="238" spans="1:34" s="309" customFormat="1" ht="14.25" customHeight="1">
      <c r="A238" s="224" t="s">
        <v>189</v>
      </c>
      <c r="B238" s="259" t="s">
        <v>377</v>
      </c>
      <c r="C238" s="200">
        <f>IF(H238="CANCEL","",I238-1)</f>
        <v>44512</v>
      </c>
      <c r="D238" s="201">
        <f t="shared" ref="D238" si="1431">C238</f>
        <v>44512</v>
      </c>
      <c r="E238" s="217">
        <f>IF(K238="CANCEL","",G238)</f>
        <v>44512</v>
      </c>
      <c r="F238" s="201">
        <f t="shared" si="1385"/>
        <v>44512</v>
      </c>
      <c r="G238" s="200">
        <f>IF(K238="CANCEL","",I238-1)</f>
        <v>44512</v>
      </c>
      <c r="H238" s="201">
        <f t="shared" si="1387"/>
        <v>44512</v>
      </c>
      <c r="I238" s="200">
        <f t="shared" si="983"/>
        <v>44513</v>
      </c>
      <c r="J238" s="227">
        <f t="shared" si="1094"/>
        <v>44513</v>
      </c>
      <c r="K238" s="201">
        <f t="shared" si="1388"/>
        <v>44513</v>
      </c>
      <c r="L238" s="202" t="str">
        <f>IF(ISBLANK(L$33),"",L$33+28)</f>
        <v/>
      </c>
      <c r="M238" s="201" t="str">
        <f t="shared" si="1109"/>
        <v/>
      </c>
      <c r="N238" s="213" t="str">
        <f>IF(L$33=0,"",L238-$I238)</f>
        <v/>
      </c>
      <c r="O238" s="202" t="str">
        <f t="shared" ref="O238" si="1432">IF(ISBLANK(O$33),"",O$33+28)</f>
        <v/>
      </c>
      <c r="P238" s="212" t="str">
        <f t="shared" si="1414"/>
        <v/>
      </c>
      <c r="Q238" s="213" t="str">
        <f t="shared" ref="Q238" si="1433">IF(O$33=0,"",O238-$I238)</f>
        <v/>
      </c>
      <c r="R238" s="202" t="str">
        <f t="shared" ref="R238" si="1434">IF(ISBLANK(R$33),"",R$33+28)</f>
        <v/>
      </c>
      <c r="S238" s="207" t="str">
        <f t="shared" si="1417"/>
        <v/>
      </c>
      <c r="T238" s="213" t="str">
        <f t="shared" ref="T238" si="1435">IF(R$33=0,"",R238-$I238)</f>
        <v/>
      </c>
      <c r="U238" s="202">
        <f>IF(ISBLANK(U$33),"",IF(A238="XIN JIAN ZHEN(KOBE)","",U$33+28))</f>
        <v>44515</v>
      </c>
      <c r="V238" s="212">
        <f t="shared" si="1420"/>
        <v>44515</v>
      </c>
      <c r="W238" s="213">
        <f>IF(U$238="","",U238-$I238)</f>
        <v>2</v>
      </c>
      <c r="X238" s="202" t="str">
        <f>IF(ISBLANK(X$33),"",IF(A238="XIN JIAN ZHEN(OSAKA)","",X$33+28))</f>
        <v/>
      </c>
      <c r="Y238" s="212" t="str">
        <f t="shared" si="1423"/>
        <v/>
      </c>
      <c r="Z238" s="213" t="str">
        <f>IF(X$238="","",X238-$I238)</f>
        <v/>
      </c>
      <c r="AA238" s="204" t="str">
        <f t="shared" ref="AA238" si="1436">IF(ISBLANK(AA$33),"",AA$33+28)</f>
        <v/>
      </c>
      <c r="AB238" s="214" t="str">
        <f t="shared" si="1426"/>
        <v/>
      </c>
      <c r="AC238" s="213" t="str">
        <f t="shared" ref="AC238" si="1437">IF(AA$33=0,"",AA238-$I238)</f>
        <v/>
      </c>
      <c r="AD238" s="202" t="str">
        <f t="shared" ref="AD238" si="1438">IF(ISBLANK(AD$33),"",AD$33+28)</f>
        <v/>
      </c>
      <c r="AE238" s="219" t="str">
        <f t="shared" si="1429"/>
        <v/>
      </c>
      <c r="AF238" s="213" t="str">
        <f t="shared" ref="AF238" si="1439">IF(AD$33=0,"",AD238-$I238)</f>
        <v/>
      </c>
      <c r="AG238" s="205" t="s">
        <v>153</v>
      </c>
      <c r="AH238" s="210" t="str">
        <f>IF(A238="XIN JIAN ZHEN(OSAKA)","LCL:OSAKA","LCL:KOBE")</f>
        <v>LCL:OSAKA</v>
      </c>
    </row>
    <row r="239" spans="1:34" s="309" customFormat="1" ht="14.25" customHeight="1">
      <c r="A239" s="258" t="s">
        <v>285</v>
      </c>
      <c r="B239" s="259" t="s">
        <v>348</v>
      </c>
      <c r="C239" s="226" t="s">
        <v>161</v>
      </c>
      <c r="D239" s="201" t="str">
        <f t="shared" si="1384"/>
        <v>---</v>
      </c>
      <c r="E239" s="217">
        <f t="shared" ref="E239:E250" si="1440">IF(K239="CANCEL","",G239-1)</f>
        <v>44510</v>
      </c>
      <c r="F239" s="201">
        <f t="shared" si="1385"/>
        <v>44510</v>
      </c>
      <c r="G239" s="200">
        <f>IF(K239="CANCEL","",I239-2)</f>
        <v>44511</v>
      </c>
      <c r="H239" s="201">
        <f t="shared" si="1387"/>
        <v>44511</v>
      </c>
      <c r="I239" s="200">
        <f t="shared" si="983"/>
        <v>44513</v>
      </c>
      <c r="J239" s="227">
        <f t="shared" si="1094"/>
        <v>44513</v>
      </c>
      <c r="K239" s="201">
        <f t="shared" si="1388"/>
        <v>44513</v>
      </c>
      <c r="L239" s="202" t="str">
        <f>IF(ISBLANK(L$34),"",L$34+28)</f>
        <v/>
      </c>
      <c r="M239" s="201" t="str">
        <f t="shared" si="1109"/>
        <v/>
      </c>
      <c r="N239" s="213" t="str">
        <f>IF(L$34=0,"",L239-$I239)</f>
        <v/>
      </c>
      <c r="O239" s="202" t="str">
        <f t="shared" ref="O239" si="1441">IF(ISBLANK(O$34),"",O$34+28)</f>
        <v/>
      </c>
      <c r="P239" s="212" t="str">
        <f t="shared" si="1414"/>
        <v/>
      </c>
      <c r="Q239" s="213" t="str">
        <f t="shared" ref="Q239" si="1442">IF(O$34=0,"",O239-$I239)</f>
        <v/>
      </c>
      <c r="R239" s="202" t="str">
        <f t="shared" ref="R239" si="1443">IF(ISBLANK(R$34),"",R$34+28)</f>
        <v/>
      </c>
      <c r="S239" s="207" t="str">
        <f t="shared" si="1417"/>
        <v/>
      </c>
      <c r="T239" s="213" t="str">
        <f t="shared" ref="T239" si="1444">IF(R$34=0,"",R239-$I239)</f>
        <v/>
      </c>
      <c r="U239" s="202">
        <f t="shared" ref="U239" si="1445">IF(ISBLANK(U$34),"",U$34+28)</f>
        <v>44515</v>
      </c>
      <c r="V239" s="212">
        <f t="shared" si="1420"/>
        <v>44515</v>
      </c>
      <c r="W239" s="213">
        <f t="shared" ref="W239" si="1446">IF(U$34=0,"",U239-$I239)</f>
        <v>2</v>
      </c>
      <c r="X239" s="202">
        <f t="shared" ref="X239" si="1447">IF(ISBLANK(X$34),"",X$34+28)</f>
        <v>44516</v>
      </c>
      <c r="Y239" s="212">
        <f t="shared" si="1423"/>
        <v>44516</v>
      </c>
      <c r="Z239" s="213">
        <f t="shared" ref="Z239" si="1448">IF(X$34=0,"",X239-$I239)</f>
        <v>3</v>
      </c>
      <c r="AA239" s="204" t="str">
        <f t="shared" ref="AA239" si="1449">IF(ISBLANK(AA$34),"",AA$34+28)</f>
        <v/>
      </c>
      <c r="AB239" s="214" t="str">
        <f t="shared" si="1426"/>
        <v/>
      </c>
      <c r="AC239" s="213" t="str">
        <f t="shared" ref="AC239" si="1450">IF(AA$34=0,"",AA239-$I239)</f>
        <v/>
      </c>
      <c r="AD239" s="202" t="str">
        <f t="shared" ref="AD239" si="1451">IF(ISBLANK(AD$34),"",AD$34+28)</f>
        <v/>
      </c>
      <c r="AE239" s="219" t="str">
        <f t="shared" si="1429"/>
        <v/>
      </c>
      <c r="AF239" s="213" t="str">
        <f t="shared" ref="AF239" si="1452">IF(AD$34=0,"",AD239-$I239)</f>
        <v/>
      </c>
      <c r="AG239" s="205" t="s">
        <v>167</v>
      </c>
      <c r="AH239" s="225"/>
    </row>
    <row r="240" spans="1:34" s="309" customFormat="1" ht="14.25" customHeight="1">
      <c r="A240" s="258" t="s">
        <v>202</v>
      </c>
      <c r="B240" s="259" t="s">
        <v>378</v>
      </c>
      <c r="C240" s="226" t="s">
        <v>161</v>
      </c>
      <c r="D240" s="201" t="str">
        <f>C240</f>
        <v>---</v>
      </c>
      <c r="E240" s="217">
        <f t="shared" si="1440"/>
        <v>44510</v>
      </c>
      <c r="F240" s="201">
        <f>E240</f>
        <v>44510</v>
      </c>
      <c r="G240" s="200">
        <f>IF(K240="CANCEL","",I240-2)</f>
        <v>44511</v>
      </c>
      <c r="H240" s="201">
        <f>G240</f>
        <v>44511</v>
      </c>
      <c r="I240" s="200">
        <f t="shared" si="983"/>
        <v>44513</v>
      </c>
      <c r="J240" s="227">
        <f t="shared" si="1094"/>
        <v>44513</v>
      </c>
      <c r="K240" s="201">
        <f t="shared" si="1388"/>
        <v>44513</v>
      </c>
      <c r="L240" s="202" t="str">
        <f>IF(ISBLANK(L$35),"",L$35+28)</f>
        <v/>
      </c>
      <c r="M240" s="201" t="str">
        <f t="shared" si="1109"/>
        <v/>
      </c>
      <c r="N240" s="213" t="str">
        <f>IF(L$35=0,"",L240-$I240)</f>
        <v/>
      </c>
      <c r="O240" s="202" t="str">
        <f t="shared" ref="O240" si="1453">IF(ISBLANK(O$35),"",O$35+28)</f>
        <v/>
      </c>
      <c r="P240" s="212" t="str">
        <f t="shared" si="1414"/>
        <v/>
      </c>
      <c r="Q240" s="213" t="str">
        <f t="shared" ref="Q240" si="1454">IF(O$35=0,"",O240-$I240)</f>
        <v/>
      </c>
      <c r="R240" s="202" t="str">
        <f t="shared" ref="R240" si="1455">IF(ISBLANK(R$35),"",R$35+28)</f>
        <v/>
      </c>
      <c r="S240" s="207" t="str">
        <f t="shared" si="1417"/>
        <v/>
      </c>
      <c r="T240" s="213" t="str">
        <f t="shared" ref="T240" si="1456">IF(R$35=0,"",R240-$I240)</f>
        <v/>
      </c>
      <c r="U240" s="202">
        <f t="shared" ref="U240" si="1457">IF(ISBLANK(U$35),"",U$35+28)</f>
        <v>44515</v>
      </c>
      <c r="V240" s="212">
        <f t="shared" si="1420"/>
        <v>44515</v>
      </c>
      <c r="W240" s="213">
        <f t="shared" ref="W240" si="1458">IF(U$35=0,"",U240-$I240)</f>
        <v>2</v>
      </c>
      <c r="X240" s="202">
        <f t="shared" ref="X240" si="1459">IF(ISBLANK(X$35),"",X$35+28)</f>
        <v>44515</v>
      </c>
      <c r="Y240" s="212">
        <f t="shared" si="1423"/>
        <v>44515</v>
      </c>
      <c r="Z240" s="213">
        <f t="shared" ref="Z240" si="1460">IF(X$35=0,"",X240-$I240)</f>
        <v>2</v>
      </c>
      <c r="AA240" s="220" t="str">
        <f t="shared" ref="AA240" si="1461">IF(ISBLANK(AA$35),"",AA$35+28)</f>
        <v/>
      </c>
      <c r="AB240" s="221" t="str">
        <f t="shared" si="1426"/>
        <v/>
      </c>
      <c r="AC240" s="222" t="str">
        <f t="shared" ref="AC240" si="1462">IF(AA$35=0,"",AA240-$I240)</f>
        <v/>
      </c>
      <c r="AD240" s="202" t="str">
        <f t="shared" ref="AD240" si="1463">IF(ISBLANK(AD$35),"",AD$35+28)</f>
        <v/>
      </c>
      <c r="AE240" s="219" t="str">
        <f t="shared" si="1429"/>
        <v/>
      </c>
      <c r="AF240" s="213" t="str">
        <f t="shared" ref="AF240" si="1464">IF(AD$35=0,"",AD240-$I240)</f>
        <v/>
      </c>
      <c r="AG240" s="205" t="s">
        <v>168</v>
      </c>
      <c r="AH240" s="210"/>
    </row>
    <row r="241" spans="1:34" s="309" customFormat="1" ht="14.25" customHeight="1">
      <c r="A241" s="224" t="s">
        <v>228</v>
      </c>
      <c r="B241" s="259"/>
      <c r="C241" s="226" t="s">
        <v>161</v>
      </c>
      <c r="D241" s="201" t="str">
        <f t="shared" ref="D241:D252" si="1465">C241</f>
        <v>---</v>
      </c>
      <c r="E241" s="217">
        <f t="shared" si="1440"/>
        <v>44510</v>
      </c>
      <c r="F241" s="201">
        <f t="shared" ref="F241:F254" si="1466">E241</f>
        <v>44510</v>
      </c>
      <c r="G241" s="200">
        <f>IF(K241="CANCEL","",I241-2)</f>
        <v>44511</v>
      </c>
      <c r="H241" s="201">
        <f t="shared" ref="H241:H254" si="1467">G241</f>
        <v>44511</v>
      </c>
      <c r="I241" s="200">
        <f t="shared" si="983"/>
        <v>44513</v>
      </c>
      <c r="J241" s="227">
        <f t="shared" si="1094"/>
        <v>44513</v>
      </c>
      <c r="K241" s="201">
        <f t="shared" si="1388"/>
        <v>44513</v>
      </c>
      <c r="L241" s="202" t="str">
        <f>IF(ISBLANK(L$36),"",L$36+28)</f>
        <v/>
      </c>
      <c r="M241" s="201" t="str">
        <f t="shared" si="1109"/>
        <v/>
      </c>
      <c r="N241" s="213" t="str">
        <f>IF(L$36=0,"",L241-$I241)</f>
        <v/>
      </c>
      <c r="O241" s="202" t="str">
        <f t="shared" ref="O241" si="1468">IF(ISBLANK(O$36),"",O$36+28)</f>
        <v/>
      </c>
      <c r="P241" s="212" t="str">
        <f t="shared" si="1414"/>
        <v/>
      </c>
      <c r="Q241" s="213" t="str">
        <f t="shared" ref="Q241" si="1469">IF(O$36=0,"",O241-$I241)</f>
        <v/>
      </c>
      <c r="R241" s="202" t="str">
        <f t="shared" ref="R241" si="1470">IF(ISBLANK(R$36),"",R$36+28)</f>
        <v/>
      </c>
      <c r="S241" s="207" t="str">
        <f t="shared" si="1417"/>
        <v/>
      </c>
      <c r="T241" s="213" t="str">
        <f t="shared" ref="T241" si="1471">IF(R$36=0,"",R241-$I241)</f>
        <v/>
      </c>
      <c r="U241" s="204" t="str">
        <f t="shared" ref="U241" si="1472">IF(ISBLANK(U$36),"",U$36+28)</f>
        <v/>
      </c>
      <c r="V241" s="212" t="str">
        <f t="shared" si="1420"/>
        <v/>
      </c>
      <c r="W241" s="213" t="str">
        <f t="shared" ref="W241" si="1473">IF(U$36=0,"",U241-$I241)</f>
        <v/>
      </c>
      <c r="X241" s="202" t="str">
        <f t="shared" ref="X241" si="1474">IF(ISBLANK(X$36),"",X$36+28)</f>
        <v/>
      </c>
      <c r="Y241" s="201" t="str">
        <f t="shared" si="1423"/>
        <v/>
      </c>
      <c r="Z241" s="213" t="str">
        <f t="shared" ref="Z241" si="1475">IF(X$36=0,"",X241-$I241)</f>
        <v/>
      </c>
      <c r="AA241" s="202">
        <f t="shared" ref="AA241" si="1476">IF(ISBLANK(AA$36),"",AA$36+28)</f>
        <v>44515</v>
      </c>
      <c r="AB241" s="201">
        <f t="shared" si="1426"/>
        <v>44515</v>
      </c>
      <c r="AC241" s="213">
        <f t="shared" ref="AC241" si="1477">IF(AA$36=0,"",AA241-$I241)</f>
        <v>2</v>
      </c>
      <c r="AD241" s="202">
        <f t="shared" ref="AD241" si="1478">IF(ISBLANK(AD$36),"",AD$36+28)</f>
        <v>44516</v>
      </c>
      <c r="AE241" s="201">
        <f t="shared" si="1429"/>
        <v>44516</v>
      </c>
      <c r="AF241" s="213">
        <f t="shared" ref="AF241" si="1479">IF(AD$36=0,"",AD241-$I241)</f>
        <v>3</v>
      </c>
      <c r="AG241" s="205" t="s">
        <v>166</v>
      </c>
      <c r="AH241" s="210"/>
    </row>
    <row r="242" spans="1:34" s="309" customFormat="1" ht="14.25" customHeight="1">
      <c r="A242" s="224" t="s">
        <v>228</v>
      </c>
      <c r="B242" s="259"/>
      <c r="C242" s="226" t="s">
        <v>161</v>
      </c>
      <c r="D242" s="201" t="str">
        <f t="shared" si="1465"/>
        <v>---</v>
      </c>
      <c r="E242" s="217">
        <f t="shared" si="1440"/>
        <v>44510</v>
      </c>
      <c r="F242" s="201">
        <f t="shared" si="1466"/>
        <v>44510</v>
      </c>
      <c r="G242" s="200">
        <f>IF(K242="CANCEL","",I242-2)</f>
        <v>44511</v>
      </c>
      <c r="H242" s="201">
        <f t="shared" si="1467"/>
        <v>44511</v>
      </c>
      <c r="I242" s="200">
        <f t="shared" si="983"/>
        <v>44513</v>
      </c>
      <c r="J242" s="227">
        <f t="shared" si="1094"/>
        <v>44513</v>
      </c>
      <c r="K242" s="201">
        <f t="shared" si="1388"/>
        <v>44513</v>
      </c>
      <c r="L242" s="202" t="str">
        <f>IF(ISBLANK(L$37),"",L$37+28)</f>
        <v/>
      </c>
      <c r="M242" s="201" t="str">
        <f t="shared" si="1109"/>
        <v/>
      </c>
      <c r="N242" s="213" t="str">
        <f>IF(L$37=0,"",L242-$I242)</f>
        <v/>
      </c>
      <c r="O242" s="202" t="str">
        <f t="shared" ref="O242" si="1480">IF(ISBLANK(O$37),"",O$37+28)</f>
        <v/>
      </c>
      <c r="P242" s="212" t="str">
        <f t="shared" si="1414"/>
        <v/>
      </c>
      <c r="Q242" s="213" t="str">
        <f t="shared" ref="Q242" si="1481">IF(O$37=0,"",O242-$I242)</f>
        <v/>
      </c>
      <c r="R242" s="202" t="str">
        <f t="shared" ref="R242" si="1482">IF(ISBLANK(R$37),"",R$37+28)</f>
        <v/>
      </c>
      <c r="S242" s="207" t="str">
        <f t="shared" si="1417"/>
        <v/>
      </c>
      <c r="T242" s="213" t="str">
        <f t="shared" ref="T242" si="1483">IF(R$37=0,"",R242-$I242)</f>
        <v/>
      </c>
      <c r="U242" s="204" t="str">
        <f t="shared" ref="U242" si="1484">IF(ISBLANK(U$37),"",U$37+28)</f>
        <v/>
      </c>
      <c r="V242" s="212" t="str">
        <f t="shared" si="1420"/>
        <v/>
      </c>
      <c r="W242" s="213" t="str">
        <f t="shared" ref="W242" si="1485">IF(U$37=0,"",U242-$I242)</f>
        <v/>
      </c>
      <c r="X242" s="202" t="str">
        <f t="shared" ref="X242" si="1486">IF(ISBLANK(X$37),"",X$37+28)</f>
        <v/>
      </c>
      <c r="Y242" s="201" t="str">
        <f t="shared" si="1423"/>
        <v/>
      </c>
      <c r="Z242" s="213" t="str">
        <f t="shared" ref="Z242" si="1487">IF(X$37=0,"",X242-$I242)</f>
        <v/>
      </c>
      <c r="AA242" s="202">
        <f t="shared" ref="AA242" si="1488">IF(ISBLANK(AA$37),"",AA$37+28)</f>
        <v>44515</v>
      </c>
      <c r="AB242" s="201">
        <f t="shared" si="1426"/>
        <v>44515</v>
      </c>
      <c r="AC242" s="213">
        <f t="shared" ref="AC242" si="1489">IF(AA$37=0,"",AA242-$I242)</f>
        <v>2</v>
      </c>
      <c r="AD242" s="202">
        <f t="shared" ref="AD242" si="1490">IF(ISBLANK(AD$37),"",AD$37+28)</f>
        <v>44516</v>
      </c>
      <c r="AE242" s="201">
        <f t="shared" si="1429"/>
        <v>44516</v>
      </c>
      <c r="AF242" s="213">
        <f t="shared" ref="AF242" si="1491">IF(AD$37=0,"",AD242-$I242)</f>
        <v>3</v>
      </c>
      <c r="AG242" s="205" t="s">
        <v>167</v>
      </c>
      <c r="AH242" s="225"/>
    </row>
    <row r="243" spans="1:34" s="309" customFormat="1" ht="14.25" customHeight="1">
      <c r="A243" s="224" t="s">
        <v>228</v>
      </c>
      <c r="B243" s="259" t="s">
        <v>288</v>
      </c>
      <c r="C243" s="226" t="s">
        <v>161</v>
      </c>
      <c r="D243" s="201" t="str">
        <f t="shared" si="1465"/>
        <v>---</v>
      </c>
      <c r="E243" s="217">
        <f t="shared" si="1440"/>
        <v>44510</v>
      </c>
      <c r="F243" s="201">
        <f t="shared" si="1466"/>
        <v>44510</v>
      </c>
      <c r="G243" s="200">
        <f>IF(K243="CANCEL","",I243-2)</f>
        <v>44511</v>
      </c>
      <c r="H243" s="201">
        <f t="shared" si="1467"/>
        <v>44511</v>
      </c>
      <c r="I243" s="200">
        <f t="shared" si="983"/>
        <v>44513</v>
      </c>
      <c r="J243" s="227">
        <f t="shared" si="1094"/>
        <v>44513</v>
      </c>
      <c r="K243" s="201">
        <f t="shared" si="1388"/>
        <v>44513</v>
      </c>
      <c r="L243" s="202" t="str">
        <f>IF(ISBLANK(L$38),"",L$38+28)</f>
        <v/>
      </c>
      <c r="M243" s="201" t="str">
        <f t="shared" si="1109"/>
        <v/>
      </c>
      <c r="N243" s="213" t="str">
        <f>IF(L$38=0,"",L243-$I243)</f>
        <v/>
      </c>
      <c r="O243" s="202" t="str">
        <f t="shared" ref="O243" si="1492">IF(ISBLANK(O$38),"",O$38+28)</f>
        <v/>
      </c>
      <c r="P243" s="212" t="str">
        <f t="shared" si="1414"/>
        <v/>
      </c>
      <c r="Q243" s="213" t="str">
        <f t="shared" ref="Q243" si="1493">IF(O$38=0,"",O243-$I243)</f>
        <v/>
      </c>
      <c r="R243" s="202" t="str">
        <f t="shared" ref="R243" si="1494">IF(ISBLANK(R$38),"",R$38+28)</f>
        <v/>
      </c>
      <c r="S243" s="207" t="str">
        <f t="shared" si="1417"/>
        <v/>
      </c>
      <c r="T243" s="213" t="str">
        <f t="shared" ref="T243" si="1495">IF(R$38=0,"",R243-$I243)</f>
        <v/>
      </c>
      <c r="U243" s="204" t="str">
        <f t="shared" ref="U243" si="1496">IF(ISBLANK(U$38),"",U$38+28)</f>
        <v/>
      </c>
      <c r="V243" s="212" t="str">
        <f t="shared" si="1420"/>
        <v/>
      </c>
      <c r="W243" s="213" t="str">
        <f t="shared" ref="W243" si="1497">IF(U$38=0,"",U243-$I243)</f>
        <v/>
      </c>
      <c r="X243" s="202" t="str">
        <f t="shared" ref="X243" si="1498">IF(ISBLANK(X$38),"",X$38+28)</f>
        <v/>
      </c>
      <c r="Y243" s="201" t="str">
        <f t="shared" si="1423"/>
        <v/>
      </c>
      <c r="Z243" s="213" t="str">
        <f t="shared" ref="Z243" si="1499">IF(X$38=0,"",X243-$I243)</f>
        <v/>
      </c>
      <c r="AA243" s="202">
        <f t="shared" ref="AA243" si="1500">IF(ISBLANK(AA$38),"",AA$38+28)</f>
        <v>44516</v>
      </c>
      <c r="AB243" s="201">
        <f t="shared" si="1426"/>
        <v>44516</v>
      </c>
      <c r="AC243" s="213">
        <f t="shared" ref="AC243" si="1501">IF(AA$38=0,"",AA243-$I243)</f>
        <v>3</v>
      </c>
      <c r="AD243" s="202">
        <f t="shared" ref="AD243" si="1502">IF(ISBLANK(AD$38),"",AD$38+28)</f>
        <v>44515</v>
      </c>
      <c r="AE243" s="201">
        <f t="shared" si="1429"/>
        <v>44515</v>
      </c>
      <c r="AF243" s="213">
        <f t="shared" ref="AF243" si="1503">IF(AD$38=0,"",AD243-$I243)</f>
        <v>2</v>
      </c>
      <c r="AG243" s="205" t="s">
        <v>152</v>
      </c>
      <c r="AH243" s="225"/>
    </row>
    <row r="244" spans="1:34" s="309" customFormat="1" ht="14.25" customHeight="1">
      <c r="A244" s="224" t="s">
        <v>207</v>
      </c>
      <c r="B244" s="216" t="s">
        <v>288</v>
      </c>
      <c r="C244" s="226" t="s">
        <v>161</v>
      </c>
      <c r="D244" s="201" t="str">
        <f t="shared" si="1465"/>
        <v>---</v>
      </c>
      <c r="E244" s="217">
        <f t="shared" si="1440"/>
        <v>44511</v>
      </c>
      <c r="F244" s="201">
        <f t="shared" si="1466"/>
        <v>44511</v>
      </c>
      <c r="G244" s="200">
        <f t="shared" ref="G244:G254" si="1504">IF(K244="CANCEL","",I244-2)</f>
        <v>44512</v>
      </c>
      <c r="H244" s="201">
        <f t="shared" si="1467"/>
        <v>44512</v>
      </c>
      <c r="I244" s="200">
        <f t="shared" si="983"/>
        <v>44514</v>
      </c>
      <c r="J244" s="227">
        <f t="shared" si="1094"/>
        <v>44514</v>
      </c>
      <c r="K244" s="201">
        <f t="shared" si="1388"/>
        <v>44514</v>
      </c>
      <c r="L244" s="202">
        <f>IF(ISBLANK(L$39),"",L$39+28)</f>
        <v>44517</v>
      </c>
      <c r="M244" s="201">
        <f t="shared" si="1109"/>
        <v>44517</v>
      </c>
      <c r="N244" s="213">
        <f>IF(L$39=0,"",L244-$I244)</f>
        <v>3</v>
      </c>
      <c r="O244" s="202">
        <f t="shared" ref="O244" si="1505">IF(ISBLANK(O$39),"",O$39+28)</f>
        <v>44517</v>
      </c>
      <c r="P244" s="212">
        <f t="shared" si="1414"/>
        <v>44517</v>
      </c>
      <c r="Q244" s="213">
        <f t="shared" ref="Q244" si="1506">IF(O$39=0,"",O244-$I244)</f>
        <v>3</v>
      </c>
      <c r="R244" s="202" t="str">
        <f t="shared" ref="R244" si="1507">IF(ISBLANK(R$39),"",R$39+28)</f>
        <v/>
      </c>
      <c r="S244" s="207" t="str">
        <f t="shared" si="1417"/>
        <v/>
      </c>
      <c r="T244" s="213" t="str">
        <f t="shared" ref="T244" si="1508">IF(R$39=0,"",R244-$I244)</f>
        <v/>
      </c>
      <c r="U244" s="204" t="str">
        <f t="shared" ref="U244" si="1509">IF(ISBLANK(U$39),"",U$39+28)</f>
        <v/>
      </c>
      <c r="V244" s="212" t="str">
        <f t="shared" si="1420"/>
        <v/>
      </c>
      <c r="W244" s="213" t="str">
        <f t="shared" ref="W244" si="1510">IF(U$39=0,"",U244-$I244)</f>
        <v/>
      </c>
      <c r="X244" s="202" t="str">
        <f t="shared" ref="X244" si="1511">IF(ISBLANK(X$39),"",X$39+28)</f>
        <v/>
      </c>
      <c r="Y244" s="201" t="str">
        <f t="shared" si="1423"/>
        <v/>
      </c>
      <c r="Z244" s="213" t="str">
        <f t="shared" ref="Z244" si="1512">IF(X$39=0,"",X244-$I244)</f>
        <v/>
      </c>
      <c r="AA244" s="204" t="str">
        <f t="shared" ref="AA244" si="1513">IF(ISBLANK(AA$39),"",AA$39+28)</f>
        <v/>
      </c>
      <c r="AB244" s="214" t="str">
        <f t="shared" si="1426"/>
        <v/>
      </c>
      <c r="AC244" s="213" t="str">
        <f t="shared" ref="AC244" si="1514">IF(AA$39=0,"",AA244-$I244)</f>
        <v/>
      </c>
      <c r="AD244" s="202" t="str">
        <f t="shared" ref="AD244" si="1515">IF(ISBLANK(AD$39),"",AD$39+28)</f>
        <v/>
      </c>
      <c r="AE244" s="219" t="str">
        <f t="shared" si="1429"/>
        <v/>
      </c>
      <c r="AF244" s="213" t="str">
        <f t="shared" ref="AF244" si="1516">IF(AD$39=0,"",AD244-$I244)</f>
        <v/>
      </c>
      <c r="AG244" s="205" t="s">
        <v>170</v>
      </c>
      <c r="AH244" s="225"/>
    </row>
    <row r="245" spans="1:34" s="309" customFormat="1" ht="14.25" customHeight="1">
      <c r="A245" s="260" t="s">
        <v>333</v>
      </c>
      <c r="B245" s="259" t="s">
        <v>348</v>
      </c>
      <c r="C245" s="226" t="s">
        <v>161</v>
      </c>
      <c r="D245" s="201" t="str">
        <f t="shared" si="1465"/>
        <v>---</v>
      </c>
      <c r="E245" s="217">
        <f t="shared" si="1440"/>
        <v>44511</v>
      </c>
      <c r="F245" s="201">
        <f t="shared" si="1466"/>
        <v>44511</v>
      </c>
      <c r="G245" s="200">
        <f t="shared" si="1504"/>
        <v>44512</v>
      </c>
      <c r="H245" s="201">
        <f t="shared" si="1467"/>
        <v>44512</v>
      </c>
      <c r="I245" s="200">
        <f t="shared" si="983"/>
        <v>44514</v>
      </c>
      <c r="J245" s="227">
        <f t="shared" si="1094"/>
        <v>44514</v>
      </c>
      <c r="K245" s="201">
        <f>I245</f>
        <v>44514</v>
      </c>
      <c r="L245" s="202">
        <f>IF(ISBLANK(L$40),"",L$40+28)</f>
        <v>44517</v>
      </c>
      <c r="M245" s="201">
        <f t="shared" si="1109"/>
        <v>44517</v>
      </c>
      <c r="N245" s="213">
        <f>IF(L$40=0,"",L245-$I245)</f>
        <v>3</v>
      </c>
      <c r="O245" s="202">
        <f t="shared" ref="O245" si="1517">IF(ISBLANK(O$40),"",O$40+28)</f>
        <v>44517</v>
      </c>
      <c r="P245" s="212">
        <f t="shared" si="1414"/>
        <v>44517</v>
      </c>
      <c r="Q245" s="213">
        <f t="shared" ref="Q245" si="1518">IF(O$40=0,"",O245-$I245)</f>
        <v>3</v>
      </c>
      <c r="R245" s="202" t="str">
        <f t="shared" ref="R245" si="1519">IF(ISBLANK(R$40),"",R$40+28)</f>
        <v/>
      </c>
      <c r="S245" s="207" t="str">
        <f t="shared" si="1417"/>
        <v/>
      </c>
      <c r="T245" s="213" t="str">
        <f t="shared" ref="T245" si="1520">IF(R$40=0,"",R245-$I245)</f>
        <v/>
      </c>
      <c r="U245" s="204" t="str">
        <f t="shared" ref="U245" si="1521">IF(ISBLANK(U$40),"",U$40+28)</f>
        <v/>
      </c>
      <c r="V245" s="212" t="str">
        <f t="shared" si="1420"/>
        <v/>
      </c>
      <c r="W245" s="213" t="str">
        <f t="shared" ref="W245" si="1522">IF(U$40=0,"",U245-$I245)</f>
        <v/>
      </c>
      <c r="X245" s="202" t="str">
        <f t="shared" ref="X245" si="1523">IF(ISBLANK(X$40),"",X$40+28)</f>
        <v/>
      </c>
      <c r="Y245" s="201" t="str">
        <f t="shared" si="1423"/>
        <v/>
      </c>
      <c r="Z245" s="213" t="str">
        <f t="shared" ref="Z245" si="1524">IF(X$40=0,"",X245-$I245)</f>
        <v/>
      </c>
      <c r="AA245" s="204" t="str">
        <f t="shared" ref="AA245" si="1525">IF(ISBLANK(AA$40),"",AA$40+28)</f>
        <v/>
      </c>
      <c r="AB245" s="214" t="str">
        <f t="shared" si="1426"/>
        <v/>
      </c>
      <c r="AC245" s="213" t="str">
        <f t="shared" ref="AC245" si="1526">IF(AA$40=0,"",AA245-$I245)</f>
        <v/>
      </c>
      <c r="AD245" s="202" t="str">
        <f t="shared" ref="AD245" si="1527">IF(ISBLANK(AD$40),"",AD$40+28)</f>
        <v/>
      </c>
      <c r="AE245" s="219" t="str">
        <f t="shared" si="1429"/>
        <v/>
      </c>
      <c r="AF245" s="223" t="str">
        <f t="shared" ref="AF245" si="1528">IF(AD$40=0,"",AD245-$I245)</f>
        <v/>
      </c>
      <c r="AG245" s="205" t="s">
        <v>171</v>
      </c>
      <c r="AH245" s="210"/>
    </row>
    <row r="246" spans="1:34" s="309" customFormat="1" ht="14.25" customHeight="1">
      <c r="A246" s="224" t="s">
        <v>228</v>
      </c>
      <c r="B246" s="259" t="s">
        <v>379</v>
      </c>
      <c r="C246" s="226" t="s">
        <v>161</v>
      </c>
      <c r="D246" s="201" t="str">
        <f t="shared" si="1465"/>
        <v>---</v>
      </c>
      <c r="E246" s="217">
        <f t="shared" si="1440"/>
        <v>44511</v>
      </c>
      <c r="F246" s="201">
        <f t="shared" si="1466"/>
        <v>44511</v>
      </c>
      <c r="G246" s="200">
        <f t="shared" si="1504"/>
        <v>44512</v>
      </c>
      <c r="H246" s="201">
        <f t="shared" si="1467"/>
        <v>44512</v>
      </c>
      <c r="I246" s="200">
        <f t="shared" si="983"/>
        <v>44514</v>
      </c>
      <c r="J246" s="227">
        <f t="shared" si="1094"/>
        <v>44514</v>
      </c>
      <c r="K246" s="201">
        <f t="shared" ref="K246:K247" si="1529">I246</f>
        <v>44514</v>
      </c>
      <c r="L246" s="202">
        <f>IF(ISBLANK(L$41),"",L$41+28)</f>
        <v>44518</v>
      </c>
      <c r="M246" s="201">
        <f t="shared" si="1109"/>
        <v>44518</v>
      </c>
      <c r="N246" s="213">
        <f>IF(L$41=0,"",L246-$I246)</f>
        <v>4</v>
      </c>
      <c r="O246" s="202">
        <f t="shared" ref="O246" si="1530">IF(ISBLANK(O$41),"",O$41+28)</f>
        <v>44517</v>
      </c>
      <c r="P246" s="212">
        <f t="shared" si="1414"/>
        <v>44517</v>
      </c>
      <c r="Q246" s="213">
        <f t="shared" ref="Q246" si="1531">IF(O$41=0,"",O246-$I246)</f>
        <v>3</v>
      </c>
      <c r="R246" s="202" t="str">
        <f t="shared" ref="R246" si="1532">IF(ISBLANK(R$41),"",R$41+28)</f>
        <v/>
      </c>
      <c r="S246" s="207" t="str">
        <f t="shared" si="1417"/>
        <v/>
      </c>
      <c r="T246" s="213" t="str">
        <f t="shared" ref="T246" si="1533">IF(R$41=0,"",R246-$I246)</f>
        <v/>
      </c>
      <c r="U246" s="204" t="str">
        <f t="shared" ref="U246" si="1534">IF(ISBLANK(U$41),"",U$41+28)</f>
        <v/>
      </c>
      <c r="V246" s="212" t="str">
        <f t="shared" si="1420"/>
        <v/>
      </c>
      <c r="W246" s="213" t="str">
        <f t="shared" ref="W246" si="1535">IF(U$41=0,"",U246-$I246)</f>
        <v/>
      </c>
      <c r="X246" s="202" t="str">
        <f t="shared" ref="X246" si="1536">IF(ISBLANK(X$41),"",X$41+28)</f>
        <v/>
      </c>
      <c r="Y246" s="201" t="str">
        <f t="shared" si="1423"/>
        <v/>
      </c>
      <c r="Z246" s="213" t="str">
        <f t="shared" ref="Z246" si="1537">IF(X$41=0,"",X246-$I246)</f>
        <v/>
      </c>
      <c r="AA246" s="204" t="str">
        <f t="shared" ref="AA246" si="1538">IF(ISBLANK(AA$41),"",AA$41+28)</f>
        <v/>
      </c>
      <c r="AB246" s="214" t="str">
        <f t="shared" si="1426"/>
        <v/>
      </c>
      <c r="AC246" s="213" t="str">
        <f t="shared" ref="AC246" si="1539">IF(AA$41=0,"",AA246-$I246)</f>
        <v/>
      </c>
      <c r="AD246" s="202" t="str">
        <f t="shared" ref="AD246" si="1540">IF(ISBLANK(AD$41),"",AD$41+28)</f>
        <v/>
      </c>
      <c r="AE246" s="219" t="str">
        <f t="shared" si="1429"/>
        <v/>
      </c>
      <c r="AF246" s="213" t="str">
        <f t="shared" ref="AF246" si="1541">IF(AD$41=0,"",AD246-$I246)</f>
        <v/>
      </c>
      <c r="AG246" s="205" t="s">
        <v>105</v>
      </c>
      <c r="AH246" s="225"/>
    </row>
    <row r="247" spans="1:34" s="309" customFormat="1" ht="14.25" customHeight="1">
      <c r="A247" s="224" t="s">
        <v>228</v>
      </c>
      <c r="B247" s="216"/>
      <c r="C247" s="226" t="s">
        <v>161</v>
      </c>
      <c r="D247" s="201" t="str">
        <f t="shared" si="1465"/>
        <v>---</v>
      </c>
      <c r="E247" s="217">
        <f t="shared" si="1440"/>
        <v>44511</v>
      </c>
      <c r="F247" s="201">
        <f t="shared" si="1466"/>
        <v>44511</v>
      </c>
      <c r="G247" s="200">
        <f t="shared" si="1504"/>
        <v>44512</v>
      </c>
      <c r="H247" s="201">
        <f t="shared" si="1467"/>
        <v>44512</v>
      </c>
      <c r="I247" s="200">
        <f t="shared" si="983"/>
        <v>44514</v>
      </c>
      <c r="J247" s="227">
        <f t="shared" si="1094"/>
        <v>44514</v>
      </c>
      <c r="K247" s="201">
        <f t="shared" si="1529"/>
        <v>44514</v>
      </c>
      <c r="L247" s="202">
        <f>IF(ISBLANK(L$42),"",L$42+28)</f>
        <v>44518</v>
      </c>
      <c r="M247" s="201">
        <f t="shared" si="1109"/>
        <v>44518</v>
      </c>
      <c r="N247" s="213">
        <f>IF(L$42=0,"",L247-$I247)</f>
        <v>4</v>
      </c>
      <c r="O247" s="202">
        <f t="shared" ref="O247" si="1542">IF(ISBLANK(O$42),"",O$42+28)</f>
        <v>44517</v>
      </c>
      <c r="P247" s="212">
        <f t="shared" si="1414"/>
        <v>44517</v>
      </c>
      <c r="Q247" s="213">
        <f t="shared" ref="Q247" si="1543">IF(O$42=0,"",O247-$I247)</f>
        <v>3</v>
      </c>
      <c r="R247" s="202">
        <f t="shared" ref="R247" si="1544">IF(ISBLANK(R$42),"",R$42+28)</f>
        <v>44519</v>
      </c>
      <c r="S247" s="201">
        <f t="shared" si="1417"/>
        <v>44519</v>
      </c>
      <c r="T247" s="213">
        <f t="shared" ref="T247" si="1545">IF(R$42=0,"",R247-$I247)</f>
        <v>5</v>
      </c>
      <c r="U247" s="204" t="str">
        <f t="shared" ref="U247" si="1546">IF(ISBLANK(U$42),"",U$42+28)</f>
        <v/>
      </c>
      <c r="V247" s="212" t="str">
        <f t="shared" si="1420"/>
        <v/>
      </c>
      <c r="W247" s="213" t="str">
        <f t="shared" ref="W247" si="1547">IF(U$42=0,"",U247-$I247)</f>
        <v/>
      </c>
      <c r="X247" s="202" t="str">
        <f t="shared" ref="X247" si="1548">IF(ISBLANK(X$42),"",X$42+28)</f>
        <v/>
      </c>
      <c r="Y247" s="201" t="str">
        <f t="shared" si="1423"/>
        <v/>
      </c>
      <c r="Z247" s="213" t="str">
        <f t="shared" ref="Z247" si="1549">IF(X$42=0,"",X247-$I247)</f>
        <v/>
      </c>
      <c r="AA247" s="204" t="str">
        <f t="shared" ref="AA247" si="1550">IF(ISBLANK(AA$42),"",AA$42+28)</f>
        <v/>
      </c>
      <c r="AB247" s="214" t="str">
        <f t="shared" si="1426"/>
        <v/>
      </c>
      <c r="AC247" s="213" t="str">
        <f t="shared" ref="AC247" si="1551">IF(AA$42=0,"",AA247-$I247)</f>
        <v/>
      </c>
      <c r="AD247" s="202" t="str">
        <f t="shared" ref="AD247" si="1552">IF(ISBLANK(AD$42),"",AD$42+28)</f>
        <v/>
      </c>
      <c r="AE247" s="219" t="str">
        <f t="shared" si="1429"/>
        <v/>
      </c>
      <c r="AF247" s="213" t="str">
        <f t="shared" ref="AF247" si="1553">IF(AD$42=0,"",AD247-$I247)</f>
        <v/>
      </c>
      <c r="AG247" s="205" t="s">
        <v>167</v>
      </c>
      <c r="AH247" s="225"/>
    </row>
    <row r="248" spans="1:34" s="309" customFormat="1" ht="14.25" customHeight="1">
      <c r="A248" s="258" t="s">
        <v>198</v>
      </c>
      <c r="B248" s="216" t="s">
        <v>380</v>
      </c>
      <c r="C248" s="226" t="s">
        <v>161</v>
      </c>
      <c r="D248" s="201" t="str">
        <f t="shared" si="1465"/>
        <v>---</v>
      </c>
      <c r="E248" s="217">
        <f t="shared" si="1440"/>
        <v>44511</v>
      </c>
      <c r="F248" s="201">
        <f t="shared" si="1466"/>
        <v>44511</v>
      </c>
      <c r="G248" s="200">
        <f t="shared" si="1504"/>
        <v>44512</v>
      </c>
      <c r="H248" s="201">
        <f t="shared" si="1467"/>
        <v>44512</v>
      </c>
      <c r="I248" s="200">
        <f t="shared" si="983"/>
        <v>44514</v>
      </c>
      <c r="J248" s="227">
        <f t="shared" si="1094"/>
        <v>44514</v>
      </c>
      <c r="K248" s="201">
        <f>I248</f>
        <v>44514</v>
      </c>
      <c r="L248" s="202" t="str">
        <f>IF(ISBLANK(L$43),"",L$43+28)</f>
        <v/>
      </c>
      <c r="M248" s="201" t="str">
        <f t="shared" si="1109"/>
        <v/>
      </c>
      <c r="N248" s="213" t="str">
        <f>IF(L$43=0,"",L248-$I248)</f>
        <v/>
      </c>
      <c r="O248" s="202" t="str">
        <f t="shared" ref="O248" si="1554">IF(ISBLANK(O$43),"",O$43+28)</f>
        <v/>
      </c>
      <c r="P248" s="212" t="str">
        <f t="shared" si="1414"/>
        <v/>
      </c>
      <c r="Q248" s="213" t="str">
        <f t="shared" ref="Q248" si="1555">IF(O$43=0,"",O248-$I248)</f>
        <v/>
      </c>
      <c r="R248" s="202">
        <f t="shared" ref="R248" si="1556">IF(ISBLANK(R$43),"",R$43+28)</f>
        <v>44516</v>
      </c>
      <c r="S248" s="212">
        <f t="shared" si="1417"/>
        <v>44516</v>
      </c>
      <c r="T248" s="213">
        <f t="shared" ref="T248" si="1557">IF(R$43=0,"",R248-$I248)</f>
        <v>2</v>
      </c>
      <c r="U248" s="204" t="str">
        <f t="shared" ref="U248" si="1558">IF(ISBLANK(U$43),"",U$43+28)</f>
        <v/>
      </c>
      <c r="V248" s="212" t="str">
        <f t="shared" si="1420"/>
        <v/>
      </c>
      <c r="W248" s="213" t="str">
        <f t="shared" ref="W248" si="1559">IF(U$43=0,"",U248-$I248)</f>
        <v/>
      </c>
      <c r="X248" s="202" t="str">
        <f t="shared" ref="X248" si="1560">IF(ISBLANK(X$43),"",X$43+28)</f>
        <v/>
      </c>
      <c r="Y248" s="201" t="str">
        <f t="shared" si="1423"/>
        <v/>
      </c>
      <c r="Z248" s="213" t="str">
        <f t="shared" ref="Z248" si="1561">IF(X$43=0,"",X248-$I248)</f>
        <v/>
      </c>
      <c r="AA248" s="204" t="str">
        <f t="shared" ref="AA248" si="1562">IF(ISBLANK(AA$43),"",AA$43+28)</f>
        <v/>
      </c>
      <c r="AB248" s="214" t="str">
        <f t="shared" si="1426"/>
        <v/>
      </c>
      <c r="AC248" s="213" t="str">
        <f t="shared" ref="AC248" si="1563">IF(AA$43=0,"",AA248-$I248)</f>
        <v/>
      </c>
      <c r="AD248" s="202" t="str">
        <f t="shared" ref="AD248" si="1564">IF(ISBLANK(AD$43),"",AD$43+28)</f>
        <v/>
      </c>
      <c r="AE248" s="219" t="str">
        <f t="shared" si="1429"/>
        <v/>
      </c>
      <c r="AF248" s="223" t="str">
        <f t="shared" ref="AF248" si="1565">IF(AD$43=0,"",AD248-$I248)</f>
        <v/>
      </c>
      <c r="AG248" s="205" t="s">
        <v>163</v>
      </c>
      <c r="AH248" s="210"/>
    </row>
    <row r="249" spans="1:34" s="309" customFormat="1" ht="14.25" customHeight="1">
      <c r="A249" s="258" t="s">
        <v>218</v>
      </c>
      <c r="B249" s="216" t="s">
        <v>288</v>
      </c>
      <c r="C249" s="200">
        <f>IF(H249="CANCEL","",I249-2)</f>
        <v>44512</v>
      </c>
      <c r="D249" s="201">
        <f t="shared" ref="D249" si="1566">C249</f>
        <v>44512</v>
      </c>
      <c r="E249" s="217">
        <f t="shared" si="1440"/>
        <v>44511</v>
      </c>
      <c r="F249" s="201">
        <f t="shared" si="1466"/>
        <v>44511</v>
      </c>
      <c r="G249" s="200">
        <f t="shared" si="1504"/>
        <v>44512</v>
      </c>
      <c r="H249" s="201">
        <f t="shared" si="1467"/>
        <v>44512</v>
      </c>
      <c r="I249" s="200">
        <f t="shared" si="983"/>
        <v>44514</v>
      </c>
      <c r="J249" s="227">
        <f t="shared" si="1094"/>
        <v>44514</v>
      </c>
      <c r="K249" s="201">
        <f t="shared" ref="K249:K252" si="1567">I249</f>
        <v>44514</v>
      </c>
      <c r="L249" s="202" t="str">
        <f>IF(ISBLANK(L$44),"",L$44+28)</f>
        <v/>
      </c>
      <c r="M249" s="201" t="str">
        <f t="shared" si="1109"/>
        <v/>
      </c>
      <c r="N249" s="213" t="str">
        <f>IF(L$44=0,"",L249-$I249)</f>
        <v/>
      </c>
      <c r="O249" s="202" t="str">
        <f t="shared" ref="O249" si="1568">IF(ISBLANK(O$44),"",O$44+28)</f>
        <v/>
      </c>
      <c r="P249" s="212" t="str">
        <f t="shared" si="1414"/>
        <v/>
      </c>
      <c r="Q249" s="213" t="str">
        <f t="shared" ref="Q249" si="1569">IF(O$44=0,"",O249-$I249)</f>
        <v/>
      </c>
      <c r="R249" s="202">
        <f t="shared" ref="R249" si="1570">IF(ISBLANK(R$44),"",R$44+28)</f>
        <v>44517</v>
      </c>
      <c r="S249" s="207">
        <f t="shared" si="1417"/>
        <v>44517</v>
      </c>
      <c r="T249" s="213">
        <f t="shared" ref="T249" si="1571">IF(R$44=0,"",R249-$I249)</f>
        <v>3</v>
      </c>
      <c r="U249" s="204" t="str">
        <f t="shared" ref="U249" si="1572">IF(ISBLANK(U$44),"",U$44+28)</f>
        <v/>
      </c>
      <c r="V249" s="212" t="str">
        <f t="shared" si="1420"/>
        <v/>
      </c>
      <c r="W249" s="213" t="str">
        <f t="shared" ref="W249" si="1573">IF(U$44=0,"",U249-$I249)</f>
        <v/>
      </c>
      <c r="X249" s="202" t="str">
        <f t="shared" ref="X249" si="1574">IF(ISBLANK(X$44),"",X$44+28)</f>
        <v/>
      </c>
      <c r="Y249" s="201" t="str">
        <f t="shared" si="1423"/>
        <v/>
      </c>
      <c r="Z249" s="213" t="str">
        <f t="shared" ref="Z249" si="1575">IF(X$44=0,"",X249-$I249)</f>
        <v/>
      </c>
      <c r="AA249" s="204" t="str">
        <f t="shared" ref="AA249" si="1576">IF(ISBLANK(AA$44),"",AA$44+28)</f>
        <v/>
      </c>
      <c r="AB249" s="214" t="str">
        <f t="shared" si="1426"/>
        <v/>
      </c>
      <c r="AC249" s="213" t="str">
        <f t="shared" ref="AC249" si="1577">IF(AA$44=0,"",AA249-$I249)</f>
        <v/>
      </c>
      <c r="AD249" s="202" t="str">
        <f t="shared" ref="AD249" si="1578">IF(ISBLANK(AD$44),"",AD$44+28)</f>
        <v/>
      </c>
      <c r="AE249" s="219" t="str">
        <f t="shared" si="1429"/>
        <v/>
      </c>
      <c r="AF249" s="223" t="str">
        <f t="shared" ref="AF249" si="1579">IF(AD$44=0,"",AD249-$I249)</f>
        <v/>
      </c>
      <c r="AG249" s="205" t="s">
        <v>171</v>
      </c>
      <c r="AH249" s="210" t="s">
        <v>186</v>
      </c>
    </row>
    <row r="250" spans="1:34" s="309" customFormat="1" ht="14.25" customHeight="1">
      <c r="A250" s="224" t="s">
        <v>199</v>
      </c>
      <c r="B250" s="216" t="s">
        <v>349</v>
      </c>
      <c r="C250" s="200">
        <f>IF(H250="CANCEL","",I250-2)</f>
        <v>44512</v>
      </c>
      <c r="D250" s="201">
        <f t="shared" ref="D250" si="1580">C250</f>
        <v>44512</v>
      </c>
      <c r="E250" s="217">
        <f t="shared" si="1440"/>
        <v>44511</v>
      </c>
      <c r="F250" s="201">
        <f t="shared" si="1466"/>
        <v>44511</v>
      </c>
      <c r="G250" s="200">
        <f t="shared" si="1504"/>
        <v>44512</v>
      </c>
      <c r="H250" s="201">
        <f t="shared" si="1467"/>
        <v>44512</v>
      </c>
      <c r="I250" s="200">
        <f t="shared" si="983"/>
        <v>44514</v>
      </c>
      <c r="J250" s="227">
        <f t="shared" si="1094"/>
        <v>44514</v>
      </c>
      <c r="K250" s="201">
        <f t="shared" si="1567"/>
        <v>44514</v>
      </c>
      <c r="L250" s="202" t="str">
        <f>IF(ISBLANK(L$45),"",L$45+28)</f>
        <v/>
      </c>
      <c r="M250" s="201" t="str">
        <f t="shared" si="1109"/>
        <v/>
      </c>
      <c r="N250" s="213" t="str">
        <f>IF(L$45=0,"",L250-$I250)</f>
        <v/>
      </c>
      <c r="O250" s="202" t="str">
        <f t="shared" ref="O250" si="1581">IF(ISBLANK(O$45),"",O$45+28)</f>
        <v/>
      </c>
      <c r="P250" s="212" t="str">
        <f t="shared" si="1414"/>
        <v/>
      </c>
      <c r="Q250" s="213" t="str">
        <f t="shared" ref="Q250" si="1582">IF(O$45=0,"",O250-$I250)</f>
        <v/>
      </c>
      <c r="R250" s="202" t="str">
        <f t="shared" ref="R250" si="1583">IF(ISBLANK(R$45),"",R$45+28)</f>
        <v/>
      </c>
      <c r="S250" s="207" t="str">
        <f t="shared" si="1417"/>
        <v/>
      </c>
      <c r="T250" s="213" t="str">
        <f t="shared" ref="T250" si="1584">IF(R$45=0,"",R250-$I250)</f>
        <v/>
      </c>
      <c r="U250" s="204">
        <f t="shared" ref="U250" si="1585">IF(ISBLANK(U$45),"",U$45+28)</f>
        <v>44516</v>
      </c>
      <c r="V250" s="212">
        <f t="shared" si="1420"/>
        <v>44516</v>
      </c>
      <c r="W250" s="213">
        <f t="shared" ref="W250" si="1586">IF(U$45=0,"",U250-$I250)</f>
        <v>2</v>
      </c>
      <c r="X250" s="202">
        <f t="shared" ref="X250" si="1587">IF(ISBLANK(X$45),"",X$45+28)</f>
        <v>44517</v>
      </c>
      <c r="Y250" s="201">
        <f t="shared" si="1423"/>
        <v>44517</v>
      </c>
      <c r="Z250" s="213">
        <f t="shared" ref="Z250" si="1588">IF(X$45=0,"",X250-$I250)</f>
        <v>3</v>
      </c>
      <c r="AA250" s="204" t="str">
        <f t="shared" ref="AA250" si="1589">IF(ISBLANK(AA$45),"",AA$45+28)</f>
        <v/>
      </c>
      <c r="AB250" s="214" t="str">
        <f t="shared" si="1426"/>
        <v/>
      </c>
      <c r="AC250" s="213" t="str">
        <f t="shared" ref="AC250" si="1590">IF(AA$45=0,"",AA250-$I250)</f>
        <v/>
      </c>
      <c r="AD250" s="202" t="str">
        <f t="shared" ref="AD250" si="1591">IF(ISBLANK(AD$45),"",AD$45+28)</f>
        <v/>
      </c>
      <c r="AE250" s="219" t="str">
        <f t="shared" si="1429"/>
        <v/>
      </c>
      <c r="AF250" s="223" t="str">
        <f t="shared" ref="AF250" si="1592">IF(AD$45=0,"",AD250-$I250)</f>
        <v/>
      </c>
      <c r="AG250" s="205" t="s">
        <v>160</v>
      </c>
      <c r="AH250" s="210" t="s">
        <v>187</v>
      </c>
    </row>
    <row r="251" spans="1:34" s="309" customFormat="1" ht="14.25" customHeight="1">
      <c r="A251" s="224" t="s">
        <v>281</v>
      </c>
      <c r="B251" s="216" t="s">
        <v>381</v>
      </c>
      <c r="C251" s="226" t="s">
        <v>161</v>
      </c>
      <c r="D251" s="201" t="str">
        <f t="shared" si="1465"/>
        <v>---</v>
      </c>
      <c r="E251" s="217">
        <v>44154</v>
      </c>
      <c r="F251" s="201">
        <f t="shared" si="1466"/>
        <v>44154</v>
      </c>
      <c r="G251" s="200">
        <f t="shared" si="1504"/>
        <v>44512</v>
      </c>
      <c r="H251" s="201">
        <f t="shared" si="1467"/>
        <v>44512</v>
      </c>
      <c r="I251" s="200">
        <f t="shared" si="983"/>
        <v>44514</v>
      </c>
      <c r="J251" s="227">
        <f t="shared" si="1094"/>
        <v>44514</v>
      </c>
      <c r="K251" s="201">
        <f t="shared" si="1567"/>
        <v>44514</v>
      </c>
      <c r="L251" s="202" t="str">
        <f>IF(ISBLANK(L$46),"",L$46+28)</f>
        <v/>
      </c>
      <c r="M251" s="201" t="str">
        <f t="shared" si="1109"/>
        <v/>
      </c>
      <c r="N251" s="213" t="str">
        <f>IF(L$46=0,"",L251-$I251)</f>
        <v/>
      </c>
      <c r="O251" s="202" t="str">
        <f t="shared" ref="O251" si="1593">IF(ISBLANK(O$46),"",O$46+28)</f>
        <v/>
      </c>
      <c r="P251" s="212" t="str">
        <f t="shared" si="1414"/>
        <v/>
      </c>
      <c r="Q251" s="213" t="str">
        <f t="shared" ref="Q251" si="1594">IF(O$46=0,"",O251-$I251)</f>
        <v/>
      </c>
      <c r="R251" s="202" t="str">
        <f t="shared" ref="R251" si="1595">IF(ISBLANK(R$46),"",R$46+28)</f>
        <v/>
      </c>
      <c r="S251" s="207" t="str">
        <f t="shared" si="1417"/>
        <v/>
      </c>
      <c r="T251" s="213" t="str">
        <f t="shared" ref="T251" si="1596">IF(R$46=0,"",R251-$I251)</f>
        <v/>
      </c>
      <c r="U251" s="202">
        <f t="shared" ref="U251" si="1597">IF(ISBLANK(U$46),"",U$46+28)</f>
        <v>44517</v>
      </c>
      <c r="V251" s="212">
        <f t="shared" si="1420"/>
        <v>44517</v>
      </c>
      <c r="W251" s="213">
        <f t="shared" ref="W251" si="1598">IF(U$46=0,"",U251-$I251)</f>
        <v>3</v>
      </c>
      <c r="X251" s="202">
        <f t="shared" ref="X251" si="1599">IF(ISBLANK(X$46),"",X$46+28)</f>
        <v>44517</v>
      </c>
      <c r="Y251" s="201">
        <f t="shared" si="1423"/>
        <v>44517</v>
      </c>
      <c r="Z251" s="213">
        <f t="shared" ref="Z251" si="1600">IF(X$46=0,"",X251-$I251)</f>
        <v>3</v>
      </c>
      <c r="AA251" s="204" t="str">
        <f t="shared" ref="AA251" si="1601">IF(ISBLANK(AA$46),"",AA$46+28)</f>
        <v/>
      </c>
      <c r="AB251" s="214" t="str">
        <f t="shared" si="1426"/>
        <v/>
      </c>
      <c r="AC251" s="213" t="str">
        <f t="shared" ref="AC251" si="1602">IF(AA$46=0,"",AA251-$I251)</f>
        <v/>
      </c>
      <c r="AD251" s="202" t="str">
        <f t="shared" ref="AD251" si="1603">IF(ISBLANK(AD$46),"",AD$46+28)</f>
        <v/>
      </c>
      <c r="AE251" s="219" t="str">
        <f t="shared" si="1429"/>
        <v/>
      </c>
      <c r="AF251" s="213" t="str">
        <f t="shared" ref="AF251" si="1604">IF(AD$46=0,"",AD251-$I251)</f>
        <v/>
      </c>
      <c r="AG251" s="205" t="s">
        <v>167</v>
      </c>
      <c r="AH251" s="225"/>
    </row>
    <row r="252" spans="1:34" s="309" customFormat="1" ht="14.25" customHeight="1">
      <c r="A252" s="362" t="s">
        <v>318</v>
      </c>
      <c r="B252" s="370" t="s">
        <v>288</v>
      </c>
      <c r="C252" s="248" t="s">
        <v>161</v>
      </c>
      <c r="D252" s="236" t="str">
        <f t="shared" si="1465"/>
        <v>---</v>
      </c>
      <c r="E252" s="235">
        <v>44154</v>
      </c>
      <c r="F252" s="236">
        <f t="shared" si="1466"/>
        <v>44154</v>
      </c>
      <c r="G252" s="237">
        <f t="shared" si="1504"/>
        <v>44512</v>
      </c>
      <c r="H252" s="236">
        <f t="shared" si="1467"/>
        <v>44512</v>
      </c>
      <c r="I252" s="237">
        <f t="shared" si="983"/>
        <v>44514</v>
      </c>
      <c r="J252" s="238">
        <f t="shared" si="1094"/>
        <v>44514</v>
      </c>
      <c r="K252" s="236">
        <f t="shared" si="1567"/>
        <v>44514</v>
      </c>
      <c r="L252" s="239" t="str">
        <f>IF(ISBLANK(L$47),"",L$47+28)</f>
        <v/>
      </c>
      <c r="M252" s="236" t="str">
        <f t="shared" si="1109"/>
        <v/>
      </c>
      <c r="N252" s="240" t="str">
        <f>IF(L$47=0,"",L252-$I252)</f>
        <v/>
      </c>
      <c r="O252" s="239" t="str">
        <f t="shared" ref="O252" si="1605">IF(ISBLANK(O$47),"",O$47+28)</f>
        <v/>
      </c>
      <c r="P252" s="241" t="str">
        <f t="shared" si="1414"/>
        <v/>
      </c>
      <c r="Q252" s="240" t="str">
        <f t="shared" ref="Q252" si="1606">IF(O$47=0,"",O252-$I252)</f>
        <v/>
      </c>
      <c r="R252" s="239" t="str">
        <f t="shared" ref="R252" si="1607">IF(ISBLANK(R$47),"",R$47+28)</f>
        <v/>
      </c>
      <c r="S252" s="242" t="str">
        <f t="shared" si="1417"/>
        <v/>
      </c>
      <c r="T252" s="240" t="str">
        <f t="shared" ref="T252" si="1608">IF(R$47=0,"",R252-$I252)</f>
        <v/>
      </c>
      <c r="U252" s="243">
        <f t="shared" ref="U252" si="1609">IF(ISBLANK(U$47),"",U$47+28)</f>
        <v>44516</v>
      </c>
      <c r="V252" s="241">
        <f t="shared" si="1420"/>
        <v>44516</v>
      </c>
      <c r="W252" s="240">
        <f t="shared" ref="W252" si="1610">IF(U$47=0,"",U252-$I252)</f>
        <v>2</v>
      </c>
      <c r="X252" s="243">
        <f t="shared" ref="X252" si="1611">IF(ISBLANK(X$47),"",X$47+28)</f>
        <v>44516</v>
      </c>
      <c r="Y252" s="241">
        <f t="shared" si="1423"/>
        <v>44516</v>
      </c>
      <c r="Z252" s="240">
        <f t="shared" ref="Z252" si="1612">IF(X$47=0,"",X252-$I252)</f>
        <v>2</v>
      </c>
      <c r="AA252" s="243" t="str">
        <f t="shared" ref="AA252" si="1613">IF(ISBLANK(AA$47),"",AA$47+28)</f>
        <v/>
      </c>
      <c r="AB252" s="244" t="str">
        <f t="shared" si="1426"/>
        <v/>
      </c>
      <c r="AC252" s="240" t="str">
        <f t="shared" ref="AC252" si="1614">IF(AA$47=0,"",AA252-$I252)</f>
        <v/>
      </c>
      <c r="AD252" s="239" t="str">
        <f t="shared" ref="AD252" si="1615">IF(ISBLANK(AD$47),"",AD$47+28)</f>
        <v/>
      </c>
      <c r="AE252" s="245" t="str">
        <f t="shared" si="1429"/>
        <v/>
      </c>
      <c r="AF252" s="240" t="str">
        <f t="shared" ref="AF252" si="1616">IF(AD$47=0,"",AD252-$I252)</f>
        <v/>
      </c>
      <c r="AG252" s="246" t="s">
        <v>152</v>
      </c>
      <c r="AH252" s="365"/>
    </row>
    <row r="253" spans="1:34" s="309" customFormat="1" ht="14.25" hidden="1" customHeight="1">
      <c r="A253" s="262"/>
      <c r="B253" s="263"/>
      <c r="C253" s="175">
        <f>IF(H253="CANCEL","",I253-2)</f>
        <v>44513</v>
      </c>
      <c r="D253" s="201">
        <f t="shared" ref="D253" si="1617">C253</f>
        <v>44513</v>
      </c>
      <c r="E253" s="229">
        <f t="shared" ref="E253:E258" si="1618">IF(K253="CANCEL","",G253-1)</f>
        <v>44512</v>
      </c>
      <c r="F253" s="166">
        <f t="shared" si="1466"/>
        <v>44512</v>
      </c>
      <c r="G253" s="175">
        <f t="shared" si="1504"/>
        <v>44513</v>
      </c>
      <c r="H253" s="166">
        <f t="shared" si="1467"/>
        <v>44513</v>
      </c>
      <c r="I253" s="175">
        <f t="shared" si="983"/>
        <v>44515</v>
      </c>
      <c r="J253" s="230">
        <f t="shared" ref="J253:J293" si="1619">$J7+35</f>
        <v>44515</v>
      </c>
      <c r="K253" s="166">
        <f t="shared" ref="K253:K259" si="1620">I253</f>
        <v>44515</v>
      </c>
      <c r="L253" s="157">
        <f>IF(ISBLANK(L$7),"",L$7+35)</f>
        <v>44518</v>
      </c>
      <c r="M253" s="166">
        <f t="shared" si="1109"/>
        <v>44518</v>
      </c>
      <c r="N253" s="215">
        <f>IF(L$7=0,"",L253-$I253)</f>
        <v>3</v>
      </c>
      <c r="O253" s="157">
        <f t="shared" ref="O253" si="1621">IF(ISBLANK(O$7),"",O$7+35)</f>
        <v>44518</v>
      </c>
      <c r="P253" s="218">
        <f t="shared" si="1414"/>
        <v>44518</v>
      </c>
      <c r="Q253" s="215">
        <f t="shared" ref="Q253" si="1622">IF(O$7=0,"",O253-$I253)</f>
        <v>3</v>
      </c>
      <c r="R253" s="157" t="str">
        <f t="shared" ref="R253" si="1623">IF(ISBLANK(R$7),"",R$7+35)</f>
        <v/>
      </c>
      <c r="S253" s="172" t="str">
        <f t="shared" si="1417"/>
        <v/>
      </c>
      <c r="T253" s="215" t="str">
        <f t="shared" ref="T253" si="1624">IF(R$7=0,"",R253-$I253)</f>
        <v/>
      </c>
      <c r="U253" s="208" t="str">
        <f t="shared" ref="U253" si="1625">IF(ISBLANK(U$7),"",U$7+35)</f>
        <v/>
      </c>
      <c r="V253" s="218" t="str">
        <f t="shared" si="1420"/>
        <v/>
      </c>
      <c r="W253" s="215" t="str">
        <f t="shared" ref="W253" si="1626">IF(U$7=0,"",U253-$I253)</f>
        <v/>
      </c>
      <c r="X253" s="157" t="str">
        <f t="shared" ref="X253" si="1627">IF(ISBLANK(X$7),"",X$7+35)</f>
        <v/>
      </c>
      <c r="Y253" s="166" t="str">
        <f t="shared" si="1423"/>
        <v/>
      </c>
      <c r="Z253" s="215" t="str">
        <f t="shared" ref="Z253" si="1628">IF(X$7=0,"",X253-$I253)</f>
        <v/>
      </c>
      <c r="AA253" s="208" t="str">
        <f t="shared" ref="AA253" si="1629">IF(ISBLANK(AA$7),"",AA$7+35)</f>
        <v/>
      </c>
      <c r="AB253" s="231" t="str">
        <f t="shared" si="1426"/>
        <v/>
      </c>
      <c r="AC253" s="215" t="str">
        <f t="shared" ref="AC253" si="1630">IF(AA$7=0,"",AA253-$I253)</f>
        <v/>
      </c>
      <c r="AD253" s="157" t="str">
        <f t="shared" ref="AD253" si="1631">IF(ISBLANK(AD$7),"",AD$7+35)</f>
        <v/>
      </c>
      <c r="AE253" s="232" t="str">
        <f t="shared" si="1429"/>
        <v/>
      </c>
      <c r="AF253" s="215" t="str">
        <f t="shared" ref="AF253" si="1632">IF(AD$7=0,"",AD253-$I253)</f>
        <v/>
      </c>
      <c r="AG253" s="233" t="s">
        <v>166</v>
      </c>
      <c r="AH253" s="234" t="s">
        <v>185</v>
      </c>
    </row>
    <row r="254" spans="1:34" s="309" customFormat="1" ht="14.25" hidden="1" customHeight="1">
      <c r="A254" s="251"/>
      <c r="B254" s="252"/>
      <c r="C254" s="200">
        <f>IF(H254="CANCEL","",I254-2)</f>
        <v>44514</v>
      </c>
      <c r="D254" s="201">
        <f t="shared" ref="D254" si="1633">C254</f>
        <v>44514</v>
      </c>
      <c r="E254" s="217">
        <f t="shared" si="1618"/>
        <v>44513</v>
      </c>
      <c r="F254" s="201">
        <f t="shared" si="1466"/>
        <v>44513</v>
      </c>
      <c r="G254" s="200">
        <f t="shared" si="1504"/>
        <v>44514</v>
      </c>
      <c r="H254" s="201">
        <f t="shared" si="1467"/>
        <v>44514</v>
      </c>
      <c r="I254" s="200">
        <f t="shared" si="983"/>
        <v>44516</v>
      </c>
      <c r="J254" s="227">
        <f t="shared" si="1619"/>
        <v>44516</v>
      </c>
      <c r="K254" s="201">
        <f t="shared" si="1620"/>
        <v>44516</v>
      </c>
      <c r="L254" s="202">
        <f>IF(ISBLANK(L$8),"",L$8+35)</f>
        <v>44518</v>
      </c>
      <c r="M254" s="201">
        <f t="shared" ref="M254:M294" si="1634">L254</f>
        <v>44518</v>
      </c>
      <c r="N254" s="213">
        <f>IF(L$8=0,"",L254-$I254)</f>
        <v>2</v>
      </c>
      <c r="O254" s="202">
        <f t="shared" ref="O254" si="1635">IF(ISBLANK(O$8),"",O$8+35)</f>
        <v>44519</v>
      </c>
      <c r="P254" s="212">
        <f t="shared" si="1414"/>
        <v>44519</v>
      </c>
      <c r="Q254" s="213">
        <f t="shared" ref="Q254" si="1636">IF(O$8=0,"",O254-$I254)</f>
        <v>3</v>
      </c>
      <c r="R254" s="202" t="str">
        <f t="shared" ref="R254" si="1637">IF(ISBLANK(R$8),"",R$8+35)</f>
        <v/>
      </c>
      <c r="S254" s="207" t="str">
        <f t="shared" si="1417"/>
        <v/>
      </c>
      <c r="T254" s="213" t="str">
        <f t="shared" ref="T254" si="1638">IF(R$8=0,"",R254-$I254)</f>
        <v/>
      </c>
      <c r="U254" s="204" t="str">
        <f t="shared" ref="U254" si="1639">IF(ISBLANK(U$8),"",U$8+35)</f>
        <v/>
      </c>
      <c r="V254" s="212" t="str">
        <f t="shared" si="1420"/>
        <v/>
      </c>
      <c r="W254" s="213" t="str">
        <f t="shared" ref="W254" si="1640">IF(U$8=0,"",U254-$I254)</f>
        <v/>
      </c>
      <c r="X254" s="202" t="str">
        <f t="shared" ref="X254" si="1641">IF(ISBLANK(X$8),"",X$8+35)</f>
        <v/>
      </c>
      <c r="Y254" s="201" t="str">
        <f t="shared" si="1423"/>
        <v/>
      </c>
      <c r="Z254" s="213" t="str">
        <f t="shared" ref="Z254" si="1642">IF(X$8=0,"",X254-$I254)</f>
        <v/>
      </c>
      <c r="AA254" s="204" t="str">
        <f t="shared" ref="AA254" si="1643">IF(ISBLANK(AA$8),"",AA$8+35)</f>
        <v/>
      </c>
      <c r="AB254" s="214" t="str">
        <f t="shared" si="1426"/>
        <v/>
      </c>
      <c r="AC254" s="213" t="str">
        <f t="shared" ref="AC254" si="1644">IF(AA$8=0,"",AA254-$I254)</f>
        <v/>
      </c>
      <c r="AD254" s="202" t="str">
        <f t="shared" ref="AD254" si="1645">IF(ISBLANK(AD$8),"",AD$8+35)</f>
        <v/>
      </c>
      <c r="AE254" s="219" t="str">
        <f t="shared" si="1429"/>
        <v/>
      </c>
      <c r="AF254" s="213" t="str">
        <f t="shared" ref="AF254" si="1646">IF(AD$8=0,"",AD254-$I254)</f>
        <v/>
      </c>
      <c r="AG254" s="205" t="s">
        <v>168</v>
      </c>
      <c r="AH254" s="210" t="s">
        <v>185</v>
      </c>
    </row>
    <row r="255" spans="1:34" s="309" customFormat="1" ht="14.25" hidden="1" customHeight="1">
      <c r="A255" s="250"/>
      <c r="B255" s="253"/>
      <c r="C255" s="226" t="s">
        <v>161</v>
      </c>
      <c r="D255" s="201" t="str">
        <f>C255</f>
        <v>---</v>
      </c>
      <c r="E255" s="217">
        <f t="shared" si="1618"/>
        <v>44513</v>
      </c>
      <c r="F255" s="201">
        <f>E255</f>
        <v>44513</v>
      </c>
      <c r="G255" s="200">
        <f>IF(K255="CANCEL","",I255-2)</f>
        <v>44514</v>
      </c>
      <c r="H255" s="201">
        <f>G255</f>
        <v>44514</v>
      </c>
      <c r="I255" s="200">
        <f t="shared" si="983"/>
        <v>44516</v>
      </c>
      <c r="J255" s="227">
        <f t="shared" si="1619"/>
        <v>44516</v>
      </c>
      <c r="K255" s="201">
        <f t="shared" si="1620"/>
        <v>44516</v>
      </c>
      <c r="L255" s="202">
        <f>IF(ISBLANK(L$9),"",L$9+35)</f>
        <v>44520</v>
      </c>
      <c r="M255" s="201">
        <f t="shared" si="1634"/>
        <v>44520</v>
      </c>
      <c r="N255" s="213">
        <f>IF(L$9=0,"",L255-$I255)</f>
        <v>4</v>
      </c>
      <c r="O255" s="202">
        <f t="shared" ref="O255" si="1647">IF(ISBLANK(O$9),"",O$9+35)</f>
        <v>44521</v>
      </c>
      <c r="P255" s="212">
        <f t="shared" si="1414"/>
        <v>44521</v>
      </c>
      <c r="Q255" s="213">
        <f t="shared" ref="Q255" si="1648">IF(O$9=0,"",O255-$I255)</f>
        <v>5</v>
      </c>
      <c r="R255" s="202" t="str">
        <f t="shared" ref="R255" si="1649">IF(ISBLANK(R$9),"",R$9+35)</f>
        <v/>
      </c>
      <c r="S255" s="207" t="str">
        <f t="shared" si="1417"/>
        <v/>
      </c>
      <c r="T255" s="213" t="str">
        <f t="shared" ref="T255" si="1650">IF(R$9=0,"",R255-$I255)</f>
        <v/>
      </c>
      <c r="U255" s="204" t="str">
        <f t="shared" ref="U255" si="1651">IF(ISBLANK(U$9),"",U$9+35)</f>
        <v/>
      </c>
      <c r="V255" s="212" t="str">
        <f t="shared" si="1420"/>
        <v/>
      </c>
      <c r="W255" s="213" t="str">
        <f t="shared" ref="W255" si="1652">IF(U$9=0,"",U255-$I255)</f>
        <v/>
      </c>
      <c r="X255" s="202" t="str">
        <f t="shared" ref="X255" si="1653">IF(ISBLANK(X$9),"",X$9+35)</f>
        <v/>
      </c>
      <c r="Y255" s="201" t="str">
        <f t="shared" si="1423"/>
        <v/>
      </c>
      <c r="Z255" s="213" t="str">
        <f t="shared" ref="Z255" si="1654">IF(X$9=0,"",X255-$I255)</f>
        <v/>
      </c>
      <c r="AA255" s="202">
        <f t="shared" ref="AA255" si="1655">IF(ISBLANK(AA$9),"",AA$9+35)</f>
        <v>44518</v>
      </c>
      <c r="AB255" s="212">
        <f t="shared" si="1426"/>
        <v>44518</v>
      </c>
      <c r="AC255" s="213">
        <f t="shared" ref="AC255" si="1656">IF(AA$9=0,"",AA255-$I255)</f>
        <v>2</v>
      </c>
      <c r="AD255" s="202" t="str">
        <f t="shared" ref="AD255" si="1657">IF(ISBLANK(AD$9),"",AD$9+35)</f>
        <v/>
      </c>
      <c r="AE255" s="219" t="str">
        <f t="shared" si="1429"/>
        <v/>
      </c>
      <c r="AF255" s="223" t="str">
        <f t="shared" ref="AF255" si="1658">IF(AD$9=0,"",AD255-$I255)</f>
        <v/>
      </c>
      <c r="AG255" s="205" t="s">
        <v>158</v>
      </c>
      <c r="AH255" s="210"/>
    </row>
    <row r="256" spans="1:34" s="309" customFormat="1" ht="14.25" hidden="1" customHeight="1">
      <c r="A256" s="250"/>
      <c r="B256" s="253"/>
      <c r="C256" s="226" t="s">
        <v>161</v>
      </c>
      <c r="D256" s="201" t="str">
        <f>C256</f>
        <v>---</v>
      </c>
      <c r="E256" s="217">
        <f t="shared" si="1618"/>
        <v>44513</v>
      </c>
      <c r="F256" s="201">
        <f>E256</f>
        <v>44513</v>
      </c>
      <c r="G256" s="200">
        <f>IF(K256="CANCEL","",I256-2)</f>
        <v>44514</v>
      </c>
      <c r="H256" s="201">
        <f>G256</f>
        <v>44514</v>
      </c>
      <c r="I256" s="200">
        <f t="shared" si="983"/>
        <v>44516</v>
      </c>
      <c r="J256" s="227">
        <f t="shared" si="1619"/>
        <v>44516</v>
      </c>
      <c r="K256" s="201">
        <f t="shared" si="1620"/>
        <v>44516</v>
      </c>
      <c r="L256" s="202">
        <f>IF(ISBLANK(L$10),"",L$10+35)</f>
        <v>44520</v>
      </c>
      <c r="M256" s="201">
        <f t="shared" si="1634"/>
        <v>44520</v>
      </c>
      <c r="N256" s="213">
        <f>IF(L$10=0,"",L256-$I256)</f>
        <v>4</v>
      </c>
      <c r="O256" s="202">
        <f t="shared" ref="O256" si="1659">IF(ISBLANK(O$10),"",O$10+35)</f>
        <v>44520</v>
      </c>
      <c r="P256" s="212">
        <f t="shared" si="1414"/>
        <v>44520</v>
      </c>
      <c r="Q256" s="213">
        <f t="shared" ref="Q256" si="1660">IF(O$10=0,"",O256-$I256)</f>
        <v>4</v>
      </c>
      <c r="R256" s="202">
        <f t="shared" ref="R256" si="1661">IF(ISBLANK(R$10),"",R$10+35)</f>
        <v>44519</v>
      </c>
      <c r="S256" s="207">
        <f t="shared" si="1417"/>
        <v>44519</v>
      </c>
      <c r="T256" s="213">
        <f t="shared" ref="T256" si="1662">IF(R$10=0,"",R256-$I256)</f>
        <v>3</v>
      </c>
      <c r="U256" s="204" t="str">
        <f t="shared" ref="U256" si="1663">IF(ISBLANK(U$10),"",U$10+35)</f>
        <v/>
      </c>
      <c r="V256" s="212" t="str">
        <f t="shared" si="1420"/>
        <v/>
      </c>
      <c r="W256" s="213" t="str">
        <f t="shared" ref="W256" si="1664">IF(U$10=0,"",U256-$I256)</f>
        <v/>
      </c>
      <c r="X256" s="202" t="str">
        <f t="shared" ref="X256" si="1665">IF(ISBLANK(X$10),"",X$10+35)</f>
        <v/>
      </c>
      <c r="Y256" s="201" t="str">
        <f t="shared" si="1423"/>
        <v/>
      </c>
      <c r="Z256" s="213" t="str">
        <f t="shared" ref="Z256" si="1666">IF(X$10=0,"",X256-$I256)</f>
        <v/>
      </c>
      <c r="AA256" s="204" t="str">
        <f t="shared" ref="AA256" si="1667">IF(ISBLANK(AA$10),"",AA$10+35)</f>
        <v/>
      </c>
      <c r="AB256" s="214" t="str">
        <f t="shared" si="1426"/>
        <v/>
      </c>
      <c r="AC256" s="213" t="str">
        <f t="shared" ref="AC256" si="1668">IF(AA$10=0,"",AA256-$I256)</f>
        <v/>
      </c>
      <c r="AD256" s="202" t="str">
        <f t="shared" ref="AD256" si="1669">IF(ISBLANK(AD$10),"",AD$10+35)</f>
        <v/>
      </c>
      <c r="AE256" s="219" t="str">
        <f t="shared" si="1429"/>
        <v/>
      </c>
      <c r="AF256" s="213" t="str">
        <f t="shared" ref="AF256" si="1670">IF(AD$10=0,"",AD256-$I256)</f>
        <v/>
      </c>
      <c r="AG256" s="205" t="s">
        <v>167</v>
      </c>
      <c r="AH256" s="225"/>
    </row>
    <row r="257" spans="1:34" ht="14.25" hidden="1" customHeight="1">
      <c r="A257" s="254"/>
      <c r="B257" s="255"/>
      <c r="C257" s="202">
        <f>IF(H257="CANCEL","",I257-2)</f>
        <v>44514</v>
      </c>
      <c r="D257" s="207">
        <f t="shared" ref="D257" si="1671">C257</f>
        <v>44514</v>
      </c>
      <c r="E257" s="206">
        <f t="shared" si="1618"/>
        <v>44513</v>
      </c>
      <c r="F257" s="207">
        <f t="shared" ref="F257:F270" si="1672">E257</f>
        <v>44513</v>
      </c>
      <c r="G257" s="202">
        <f t="shared" ref="G257:G258" si="1673">IF(K257="CANCEL","",I257-2)</f>
        <v>44514</v>
      </c>
      <c r="H257" s="207">
        <f t="shared" ref="H257:H270" si="1674">G257</f>
        <v>44514</v>
      </c>
      <c r="I257" s="200">
        <f t="shared" si="983"/>
        <v>44516</v>
      </c>
      <c r="J257" s="227">
        <f t="shared" si="1619"/>
        <v>44516</v>
      </c>
      <c r="K257" s="207">
        <f t="shared" si="1620"/>
        <v>44516</v>
      </c>
      <c r="L257" s="202" t="str">
        <f>IF(ISBLANK(L$11),"",L$11+35)</f>
        <v/>
      </c>
      <c r="M257" s="203" t="str">
        <f t="shared" si="1634"/>
        <v/>
      </c>
      <c r="N257" s="213" t="str">
        <f>IF(L$11=0,"",L257-$I257)</f>
        <v/>
      </c>
      <c r="O257" s="202" t="str">
        <f t="shared" ref="O257" si="1675">IF(ISBLANK(O$11),"",O$11+35)</f>
        <v/>
      </c>
      <c r="P257" s="209" t="str">
        <f t="shared" si="1414"/>
        <v/>
      </c>
      <c r="Q257" s="211" t="str">
        <f t="shared" ref="Q257" si="1676">IF(O$11=0,"",O257-$I257)</f>
        <v/>
      </c>
      <c r="R257" s="202">
        <f t="shared" ref="R257" si="1677">IF(ISBLANK(R$11),"",R$11+35)</f>
        <v>44518</v>
      </c>
      <c r="S257" s="203">
        <f t="shared" si="1417"/>
        <v>44518</v>
      </c>
      <c r="T257" s="213">
        <f t="shared" ref="T257" si="1678">IF(R$11=0,"",R257-$I257)</f>
        <v>2</v>
      </c>
      <c r="U257" s="204" t="str">
        <f t="shared" ref="U257" si="1679">IF(ISBLANK(U$11),"",U$11+35)</f>
        <v/>
      </c>
      <c r="V257" s="209" t="str">
        <f t="shared" si="1420"/>
        <v/>
      </c>
      <c r="W257" s="211" t="str">
        <f t="shared" ref="W257" si="1680">IF(U$11=0,"",U257-$I257)</f>
        <v/>
      </c>
      <c r="X257" s="202" t="str">
        <f t="shared" ref="X257" si="1681">IF(ISBLANK(X$11),"",X$11+35)</f>
        <v/>
      </c>
      <c r="Y257" s="203" t="str">
        <f t="shared" si="1423"/>
        <v/>
      </c>
      <c r="Z257" s="213" t="str">
        <f t="shared" ref="Z257" si="1682">IF(X$11=0,"",X257-$I257)</f>
        <v/>
      </c>
      <c r="AA257" s="202" t="str">
        <f t="shared" ref="AA257" si="1683">IF(ISBLANK(AA$11),"",AA$11+35)</f>
        <v/>
      </c>
      <c r="AB257" s="207" t="str">
        <f t="shared" si="1426"/>
        <v/>
      </c>
      <c r="AC257" s="211" t="str">
        <f t="shared" ref="AC257" si="1684">IF(AA$11=0,"",AA257-$I257)</f>
        <v/>
      </c>
      <c r="AD257" s="202" t="str">
        <f t="shared" ref="AD257" si="1685">IF(ISBLANK(AD$11),"",AD$11+35)</f>
        <v/>
      </c>
      <c r="AE257" s="203" t="str">
        <f t="shared" si="1429"/>
        <v/>
      </c>
      <c r="AF257" s="213" t="str">
        <f t="shared" ref="AF257" si="1686">IF(AD$11=0,"",AD257-$I257)</f>
        <v/>
      </c>
      <c r="AG257" s="205" t="s">
        <v>162</v>
      </c>
      <c r="AH257" s="210" t="s">
        <v>186</v>
      </c>
    </row>
    <row r="258" spans="1:34" s="309" customFormat="1" ht="14.25" hidden="1" customHeight="1">
      <c r="A258" s="251"/>
      <c r="B258" s="252"/>
      <c r="C258" s="226" t="s">
        <v>161</v>
      </c>
      <c r="D258" s="201" t="str">
        <f t="shared" ref="D258:D270" si="1687">C258</f>
        <v>---</v>
      </c>
      <c r="E258" s="217">
        <f t="shared" si="1618"/>
        <v>44513</v>
      </c>
      <c r="F258" s="201">
        <f t="shared" si="1672"/>
        <v>44513</v>
      </c>
      <c r="G258" s="200">
        <f t="shared" si="1673"/>
        <v>44514</v>
      </c>
      <c r="H258" s="201">
        <f t="shared" si="1674"/>
        <v>44514</v>
      </c>
      <c r="I258" s="200">
        <f t="shared" si="983"/>
        <v>44516</v>
      </c>
      <c r="J258" s="227">
        <f t="shared" si="1619"/>
        <v>44516</v>
      </c>
      <c r="K258" s="201">
        <f t="shared" si="1620"/>
        <v>44516</v>
      </c>
      <c r="L258" s="202" t="str">
        <f>IF(ISBLANK(L$12),"",L$12+35)</f>
        <v/>
      </c>
      <c r="M258" s="201" t="str">
        <f t="shared" si="1634"/>
        <v/>
      </c>
      <c r="N258" s="213" t="str">
        <f>IF(L$12=0,"",L258-$I258)</f>
        <v/>
      </c>
      <c r="O258" s="202" t="str">
        <f t="shared" ref="O258" si="1688">IF(ISBLANK(O$12),"",O$12+35)</f>
        <v/>
      </c>
      <c r="P258" s="212" t="str">
        <f t="shared" si="1414"/>
        <v/>
      </c>
      <c r="Q258" s="213" t="str">
        <f t="shared" ref="Q258" si="1689">IF(O$12=0,"",O258-$I258)</f>
        <v/>
      </c>
      <c r="R258" s="202">
        <f t="shared" ref="R258" si="1690">IF(ISBLANK(R$12),"",R$12+35)</f>
        <v>44518</v>
      </c>
      <c r="S258" s="207">
        <f t="shared" si="1417"/>
        <v>44518</v>
      </c>
      <c r="T258" s="213">
        <f t="shared" ref="T258" si="1691">IF(R$12=0,"",R258-$I258)</f>
        <v>2</v>
      </c>
      <c r="U258" s="204" t="str">
        <f t="shared" ref="U258" si="1692">IF(ISBLANK(U$12),"",U$12+35)</f>
        <v/>
      </c>
      <c r="V258" s="212" t="str">
        <f t="shared" si="1420"/>
        <v/>
      </c>
      <c r="W258" s="213" t="str">
        <f t="shared" ref="W258" si="1693">IF(U$12=0,"",U258-$I258)</f>
        <v/>
      </c>
      <c r="X258" s="202" t="str">
        <f t="shared" ref="X258" si="1694">IF(ISBLANK(X$12),"",X$12+35)</f>
        <v/>
      </c>
      <c r="Y258" s="201" t="str">
        <f t="shared" si="1423"/>
        <v/>
      </c>
      <c r="Z258" s="213" t="str">
        <f t="shared" ref="Z258" si="1695">IF(X$12=0,"",X258-$I258)</f>
        <v/>
      </c>
      <c r="AA258" s="204" t="str">
        <f t="shared" ref="AA258" si="1696">IF(ISBLANK(AA$12),"",AA$12+35)</f>
        <v/>
      </c>
      <c r="AB258" s="214" t="str">
        <f t="shared" si="1426"/>
        <v/>
      </c>
      <c r="AC258" s="213" t="str">
        <f t="shared" ref="AC258" si="1697">IF(AA$12=0,"",AA258-$I258)</f>
        <v/>
      </c>
      <c r="AD258" s="202" t="str">
        <f t="shared" ref="AD258" si="1698">IF(ISBLANK(AD$12),"",AD$12+35)</f>
        <v/>
      </c>
      <c r="AE258" s="219" t="str">
        <f t="shared" si="1429"/>
        <v/>
      </c>
      <c r="AF258" s="213" t="str">
        <f t="shared" ref="AF258" si="1699">IF(AD$12=0,"",AD258-$I258)</f>
        <v/>
      </c>
      <c r="AG258" s="205" t="s">
        <v>168</v>
      </c>
      <c r="AH258" s="210"/>
    </row>
    <row r="259" spans="1:34" s="309" customFormat="1" ht="14.25" hidden="1" customHeight="1">
      <c r="A259" s="250"/>
      <c r="B259" s="253"/>
      <c r="C259" s="200">
        <f>IF(H259="CANCEL","",I259-1)</f>
        <v>44515</v>
      </c>
      <c r="D259" s="201">
        <f t="shared" ref="D259" si="1700">C259</f>
        <v>44515</v>
      </c>
      <c r="E259" s="217">
        <f>IF(K259="CANCEL","",G259)</f>
        <v>44515</v>
      </c>
      <c r="F259" s="201">
        <f t="shared" si="1672"/>
        <v>44515</v>
      </c>
      <c r="G259" s="200">
        <f>IF(K259="CANCEL","",I259-1)</f>
        <v>44515</v>
      </c>
      <c r="H259" s="201">
        <f t="shared" si="1674"/>
        <v>44515</v>
      </c>
      <c r="I259" s="200">
        <f t="shared" si="983"/>
        <v>44516</v>
      </c>
      <c r="J259" s="227">
        <f t="shared" si="1619"/>
        <v>44516</v>
      </c>
      <c r="K259" s="201">
        <f t="shared" si="1620"/>
        <v>44516</v>
      </c>
      <c r="L259" s="202" t="str">
        <f>IF(ISBLANK(L$13),"",L$13+35)</f>
        <v/>
      </c>
      <c r="M259" s="201" t="str">
        <f t="shared" si="1634"/>
        <v/>
      </c>
      <c r="N259" s="213" t="str">
        <f>IF(L$13=0,"",L259-$I259)</f>
        <v/>
      </c>
      <c r="O259" s="202" t="str">
        <f t="shared" ref="O259" si="1701">IF(ISBLANK(O$13),"",O$13+35)</f>
        <v/>
      </c>
      <c r="P259" s="212" t="str">
        <f t="shared" si="1414"/>
        <v/>
      </c>
      <c r="Q259" s="213" t="str">
        <f t="shared" ref="Q259" si="1702">IF(O$13=0,"",O259-$I259)</f>
        <v/>
      </c>
      <c r="R259" s="202" t="str">
        <f t="shared" ref="R259" si="1703">IF(ISBLANK(R$13),"",R$13+35)</f>
        <v/>
      </c>
      <c r="S259" s="207" t="str">
        <f t="shared" si="1417"/>
        <v/>
      </c>
      <c r="T259" s="213" t="str">
        <f t="shared" ref="T259" si="1704">IF(R$13=0,"",R259-$I259)</f>
        <v/>
      </c>
      <c r="U259" s="204">
        <f t="shared" ref="U259" si="1705">IF(ISBLANK(U$13),"",U$13+35)</f>
        <v>44518</v>
      </c>
      <c r="V259" s="212">
        <f t="shared" si="1420"/>
        <v>44518</v>
      </c>
      <c r="W259" s="213">
        <f t="shared" ref="W259" si="1706">IF(U$13=0,"",U259-$I259)</f>
        <v>2</v>
      </c>
      <c r="X259" s="202">
        <f t="shared" ref="X259" si="1707">IF(ISBLANK(X$13),"",X$13+35)</f>
        <v>44518</v>
      </c>
      <c r="Y259" s="201">
        <f t="shared" si="1423"/>
        <v>44518</v>
      </c>
      <c r="Z259" s="213">
        <f t="shared" ref="Z259" si="1708">IF(X$13=0,"",X259-$I259)</f>
        <v>2</v>
      </c>
      <c r="AA259" s="204" t="str">
        <f t="shared" ref="AA259" si="1709">IF(ISBLANK(AA$13),"",AA$13+35)</f>
        <v/>
      </c>
      <c r="AB259" s="214" t="str">
        <f t="shared" si="1426"/>
        <v/>
      </c>
      <c r="AC259" s="213" t="str">
        <f t="shared" ref="AC259" si="1710">IF(AA$13=0,"",AA259-$I259)</f>
        <v/>
      </c>
      <c r="AD259" s="202" t="str">
        <f t="shared" ref="AD259" si="1711">IF(ISBLANK(AD$13),"",AD$13+35)</f>
        <v/>
      </c>
      <c r="AE259" s="219" t="str">
        <f t="shared" si="1429"/>
        <v/>
      </c>
      <c r="AF259" s="213" t="str">
        <f t="shared" ref="AF259" si="1712">IF(AD$13=0,"",AD259-$I259)</f>
        <v/>
      </c>
      <c r="AG259" s="205" t="s">
        <v>153</v>
      </c>
      <c r="AH259" s="210" t="s">
        <v>187</v>
      </c>
    </row>
    <row r="260" spans="1:34" s="309" customFormat="1" ht="14.25" hidden="1" customHeight="1">
      <c r="A260" s="251"/>
      <c r="B260" s="252"/>
      <c r="C260" s="226" t="s">
        <v>161</v>
      </c>
      <c r="D260" s="201" t="str">
        <f t="shared" si="1687"/>
        <v>---</v>
      </c>
      <c r="E260" s="217">
        <f t="shared" ref="E260:E278" si="1713">IF(K260="CANCEL","",G260-1)</f>
        <v>44513</v>
      </c>
      <c r="F260" s="201">
        <f t="shared" si="1672"/>
        <v>44513</v>
      </c>
      <c r="G260" s="200">
        <f t="shared" ref="G260:G270" si="1714">IF(K260="CANCEL","",I260-2)</f>
        <v>44514</v>
      </c>
      <c r="H260" s="201">
        <f t="shared" si="1674"/>
        <v>44514</v>
      </c>
      <c r="I260" s="200">
        <f t="shared" si="983"/>
        <v>44516</v>
      </c>
      <c r="J260" s="227">
        <f t="shared" si="1619"/>
        <v>44516</v>
      </c>
      <c r="K260" s="201">
        <f>I260</f>
        <v>44516</v>
      </c>
      <c r="L260" s="202" t="str">
        <f>IF(ISBLANK(L$14),"",L$14+35)</f>
        <v/>
      </c>
      <c r="M260" s="201" t="str">
        <f t="shared" si="1634"/>
        <v/>
      </c>
      <c r="N260" s="213" t="str">
        <f>IF(L$14=0,"",L260-$I260)</f>
        <v/>
      </c>
      <c r="O260" s="202" t="str">
        <f t="shared" ref="O260" si="1715">IF(ISBLANK(O$14),"",O$14+35)</f>
        <v/>
      </c>
      <c r="P260" s="212" t="str">
        <f t="shared" si="1414"/>
        <v/>
      </c>
      <c r="Q260" s="213" t="str">
        <f t="shared" ref="Q260" si="1716">IF(O$14=0,"",O260-$I260)</f>
        <v/>
      </c>
      <c r="R260" s="202" t="str">
        <f t="shared" ref="R260" si="1717">IF(ISBLANK(R$14),"",R$14+35)</f>
        <v/>
      </c>
      <c r="S260" s="207" t="str">
        <f t="shared" si="1417"/>
        <v/>
      </c>
      <c r="T260" s="213" t="str">
        <f t="shared" ref="T260" si="1718">IF(R$14=0,"",R260-$I260)</f>
        <v/>
      </c>
      <c r="U260" s="204">
        <f t="shared" ref="U260" si="1719">IF(ISBLANK(U$14),"",U$14+35)</f>
        <v>44518</v>
      </c>
      <c r="V260" s="212">
        <f t="shared" si="1420"/>
        <v>44518</v>
      </c>
      <c r="W260" s="213">
        <f t="shared" ref="W260" si="1720">IF(U$14=0,"",U260-$I260)</f>
        <v>2</v>
      </c>
      <c r="X260" s="202">
        <f t="shared" ref="X260" si="1721">IF(ISBLANK(X$14),"",X$14+35)</f>
        <v>44518</v>
      </c>
      <c r="Y260" s="201">
        <f t="shared" si="1423"/>
        <v>44518</v>
      </c>
      <c r="Z260" s="213">
        <f t="shared" ref="Z260" si="1722">IF(X$14=0,"",X260-$I260)</f>
        <v>2</v>
      </c>
      <c r="AA260" s="204" t="str">
        <f t="shared" ref="AA260" si="1723">IF(ISBLANK(AA$14),"",AA$14+35)</f>
        <v/>
      </c>
      <c r="AB260" s="214" t="str">
        <f t="shared" si="1426"/>
        <v/>
      </c>
      <c r="AC260" s="213" t="str">
        <f t="shared" ref="AC260" si="1724">IF(AA$14=0,"",AA260-$I260)</f>
        <v/>
      </c>
      <c r="AD260" s="202" t="str">
        <f t="shared" ref="AD260" si="1725">IF(ISBLANK(AD$14),"",AD$14+35)</f>
        <v/>
      </c>
      <c r="AE260" s="219" t="str">
        <f t="shared" si="1429"/>
        <v/>
      </c>
      <c r="AF260" s="213" t="str">
        <f t="shared" ref="AF260" si="1726">IF(AD$14=0,"",AD260-$I260)</f>
        <v/>
      </c>
      <c r="AG260" s="205" t="s">
        <v>168</v>
      </c>
      <c r="AH260" s="210"/>
    </row>
    <row r="261" spans="1:34" s="309" customFormat="1" ht="14.25" hidden="1" customHeight="1">
      <c r="A261" s="250"/>
      <c r="B261" s="253"/>
      <c r="C261" s="226" t="s">
        <v>161</v>
      </c>
      <c r="D261" s="201" t="str">
        <f t="shared" si="1687"/>
        <v>---</v>
      </c>
      <c r="E261" s="217">
        <f t="shared" si="1713"/>
        <v>44513</v>
      </c>
      <c r="F261" s="201">
        <f t="shared" si="1672"/>
        <v>44513</v>
      </c>
      <c r="G261" s="200">
        <f t="shared" si="1714"/>
        <v>44514</v>
      </c>
      <c r="H261" s="201">
        <f t="shared" si="1674"/>
        <v>44514</v>
      </c>
      <c r="I261" s="200">
        <f t="shared" si="983"/>
        <v>44516</v>
      </c>
      <c r="J261" s="227">
        <f t="shared" si="1619"/>
        <v>44516</v>
      </c>
      <c r="K261" s="201">
        <f t="shared" ref="K261:K262" si="1727">I261</f>
        <v>44516</v>
      </c>
      <c r="L261" s="202" t="str">
        <f>IF(ISBLANK(L$15),"",L$15+35)</f>
        <v/>
      </c>
      <c r="M261" s="201" t="str">
        <f t="shared" si="1634"/>
        <v/>
      </c>
      <c r="N261" s="213" t="str">
        <f>IF(L$15=0,"",L261-$I261)</f>
        <v/>
      </c>
      <c r="O261" s="202" t="str">
        <f t="shared" ref="O261" si="1728">IF(ISBLANK(O$15),"",O$15+35)</f>
        <v/>
      </c>
      <c r="P261" s="212" t="str">
        <f t="shared" si="1414"/>
        <v/>
      </c>
      <c r="Q261" s="213" t="str">
        <f t="shared" ref="Q261" si="1729">IF(O$15=0,"",O261-$I261)</f>
        <v/>
      </c>
      <c r="R261" s="202" t="str">
        <f t="shared" ref="R261" si="1730">IF(ISBLANK(R$15),"",R$15+35)</f>
        <v/>
      </c>
      <c r="S261" s="207" t="str">
        <f t="shared" si="1417"/>
        <v/>
      </c>
      <c r="T261" s="213" t="str">
        <f t="shared" ref="T261" si="1731">IF(R$15=0,"",R261-$I261)</f>
        <v/>
      </c>
      <c r="U261" s="204">
        <f t="shared" ref="U261" si="1732">IF(ISBLANK(U$15),"",U$15+35)</f>
        <v>44518</v>
      </c>
      <c r="V261" s="212">
        <f t="shared" si="1420"/>
        <v>44518</v>
      </c>
      <c r="W261" s="213">
        <f t="shared" ref="W261" si="1733">IF(U$15=0,"",U261-$I261)</f>
        <v>2</v>
      </c>
      <c r="X261" s="202">
        <f t="shared" ref="X261" si="1734">IF(ISBLANK(X$15),"",X$15+35)</f>
        <v>44518</v>
      </c>
      <c r="Y261" s="201">
        <f t="shared" si="1423"/>
        <v>44518</v>
      </c>
      <c r="Z261" s="213">
        <f t="shared" ref="Z261" si="1735">IF(X$15=0,"",X261-$I261)</f>
        <v>2</v>
      </c>
      <c r="AA261" s="204" t="str">
        <f t="shared" ref="AA261" si="1736">IF(ISBLANK(AA$15),"",AA$15+35)</f>
        <v/>
      </c>
      <c r="AB261" s="214" t="str">
        <f t="shared" si="1426"/>
        <v/>
      </c>
      <c r="AC261" s="213" t="str">
        <f t="shared" ref="AC261" si="1737">IF(AA$15=0,"",AA261-$I261)</f>
        <v/>
      </c>
      <c r="AD261" s="202" t="str">
        <f t="shared" ref="AD261" si="1738">IF(ISBLANK(AD$15),"",AD$15+35)</f>
        <v/>
      </c>
      <c r="AE261" s="219" t="str">
        <f t="shared" si="1429"/>
        <v/>
      </c>
      <c r="AF261" s="213" t="str">
        <f t="shared" ref="AF261" si="1739">IF(AD$15=0,"",AD261-$I261)</f>
        <v/>
      </c>
      <c r="AG261" s="205" t="s">
        <v>152</v>
      </c>
      <c r="AH261" s="225"/>
    </row>
    <row r="262" spans="1:34" s="309" customFormat="1" ht="14.25" hidden="1" customHeight="1">
      <c r="A262" s="250"/>
      <c r="B262" s="252"/>
      <c r="C262" s="226" t="s">
        <v>161</v>
      </c>
      <c r="D262" s="201" t="str">
        <f t="shared" si="1687"/>
        <v>---</v>
      </c>
      <c r="E262" s="217">
        <f t="shared" si="1713"/>
        <v>44513</v>
      </c>
      <c r="F262" s="201">
        <f t="shared" si="1672"/>
        <v>44513</v>
      </c>
      <c r="G262" s="200">
        <f t="shared" si="1714"/>
        <v>44514</v>
      </c>
      <c r="H262" s="201">
        <f t="shared" si="1674"/>
        <v>44514</v>
      </c>
      <c r="I262" s="200">
        <f t="shared" si="983"/>
        <v>44516</v>
      </c>
      <c r="J262" s="227">
        <f t="shared" si="1619"/>
        <v>44516</v>
      </c>
      <c r="K262" s="201">
        <f t="shared" si="1727"/>
        <v>44516</v>
      </c>
      <c r="L262" s="202" t="str">
        <f>IF(ISBLANK(L$16),"",L$16+35)</f>
        <v/>
      </c>
      <c r="M262" s="201" t="str">
        <f t="shared" si="1634"/>
        <v/>
      </c>
      <c r="N262" s="213" t="str">
        <f>IF(L$16=0,"",L262-$I262)</f>
        <v/>
      </c>
      <c r="O262" s="202" t="str">
        <f t="shared" ref="O262" si="1740">IF(ISBLANK(O$16),"",O$16+35)</f>
        <v/>
      </c>
      <c r="P262" s="212" t="str">
        <f t="shared" si="1414"/>
        <v/>
      </c>
      <c r="Q262" s="213" t="str">
        <f t="shared" ref="Q262" si="1741">IF(O$16=0,"",O262-$I262)</f>
        <v/>
      </c>
      <c r="R262" s="202" t="str">
        <f t="shared" ref="R262" si="1742">IF(ISBLANK(R$16),"",R$16+35)</f>
        <v/>
      </c>
      <c r="S262" s="207" t="str">
        <f t="shared" si="1417"/>
        <v/>
      </c>
      <c r="T262" s="213" t="str">
        <f t="shared" ref="T262" si="1743">IF(R$16=0,"",R262-$I262)</f>
        <v/>
      </c>
      <c r="U262" s="204">
        <f t="shared" ref="U262" si="1744">IF(ISBLANK(U$16),"",U$16+35)</f>
        <v>44518</v>
      </c>
      <c r="V262" s="212">
        <f t="shared" si="1420"/>
        <v>44518</v>
      </c>
      <c r="W262" s="213">
        <f t="shared" ref="W262" si="1745">IF(U$16=0,"",U262-$I262)</f>
        <v>2</v>
      </c>
      <c r="X262" s="202">
        <f t="shared" ref="X262" si="1746">IF(ISBLANK(X$16),"",X$16+35)</f>
        <v>44519</v>
      </c>
      <c r="Y262" s="201">
        <f t="shared" si="1423"/>
        <v>44519</v>
      </c>
      <c r="Z262" s="213">
        <f t="shared" ref="Z262" si="1747">IF(X$16=0,"",X262-$I262)</f>
        <v>3</v>
      </c>
      <c r="AA262" s="204" t="str">
        <f t="shared" ref="AA262" si="1748">IF(ISBLANK(AA$16),"",AA$16+35)</f>
        <v/>
      </c>
      <c r="AB262" s="214" t="str">
        <f t="shared" si="1426"/>
        <v/>
      </c>
      <c r="AC262" s="213" t="str">
        <f t="shared" ref="AC262" si="1749">IF(AA$16=0,"",AA262-$I262)</f>
        <v/>
      </c>
      <c r="AD262" s="202" t="str">
        <f t="shared" ref="AD262" si="1750">IF(ISBLANK(AD$16),"",AD$16+35)</f>
        <v/>
      </c>
      <c r="AE262" s="219" t="str">
        <f t="shared" si="1429"/>
        <v/>
      </c>
      <c r="AF262" s="213" t="str">
        <f t="shared" ref="AF262" si="1751">IF(AD$16=0,"",AD262-$I262)</f>
        <v/>
      </c>
      <c r="AG262" s="205" t="s">
        <v>167</v>
      </c>
      <c r="AH262" s="225"/>
    </row>
    <row r="263" spans="1:34" ht="14.25" hidden="1" customHeight="1">
      <c r="A263" s="254"/>
      <c r="B263" s="252"/>
      <c r="C263" s="202">
        <f>IF(H263="CANCEL","",I263-2)</f>
        <v>44514</v>
      </c>
      <c r="D263" s="207">
        <f t="shared" ref="D263" si="1752">C263</f>
        <v>44514</v>
      </c>
      <c r="E263" s="206">
        <f t="shared" si="1713"/>
        <v>44513</v>
      </c>
      <c r="F263" s="207">
        <f t="shared" si="1672"/>
        <v>44513</v>
      </c>
      <c r="G263" s="202">
        <f t="shared" si="1714"/>
        <v>44514</v>
      </c>
      <c r="H263" s="207">
        <f t="shared" si="1674"/>
        <v>44514</v>
      </c>
      <c r="I263" s="200">
        <f t="shared" si="983"/>
        <v>44516</v>
      </c>
      <c r="J263" s="227">
        <f t="shared" si="1619"/>
        <v>44516</v>
      </c>
      <c r="K263" s="207">
        <f>I263</f>
        <v>44516</v>
      </c>
      <c r="L263" s="202" t="str">
        <f>IF(ISBLANK(L$17),"",L$17+35)</f>
        <v/>
      </c>
      <c r="M263" s="203" t="str">
        <f t="shared" si="1634"/>
        <v/>
      </c>
      <c r="N263" s="213" t="str">
        <f>IF(L$17=0,"",L263-$I263)</f>
        <v/>
      </c>
      <c r="O263" s="202" t="str">
        <f t="shared" ref="O263" si="1753">IF(ISBLANK(O$17),"",O$17+35)</f>
        <v/>
      </c>
      <c r="P263" s="209" t="str">
        <f t="shared" si="1414"/>
        <v/>
      </c>
      <c r="Q263" s="211" t="str">
        <f t="shared" ref="Q263" si="1754">IF(O$17=0,"",O263-$I263)</f>
        <v/>
      </c>
      <c r="R263" s="202" t="str">
        <f t="shared" ref="R263" si="1755">IF(ISBLANK(R$17),"",R$17+35)</f>
        <v/>
      </c>
      <c r="S263" s="203" t="str">
        <f t="shared" si="1417"/>
        <v/>
      </c>
      <c r="T263" s="213" t="str">
        <f t="shared" ref="T263" si="1756">IF(R$17=0,"",R263-$I263)</f>
        <v/>
      </c>
      <c r="U263" s="204">
        <f t="shared" ref="U263" si="1757">IF(ISBLANK(U$17),"",U$17+35)</f>
        <v>44518</v>
      </c>
      <c r="V263" s="209">
        <f t="shared" si="1420"/>
        <v>44518</v>
      </c>
      <c r="W263" s="211">
        <f t="shared" ref="W263" si="1758">IF(U$17=0,"",U263-$I263)</f>
        <v>2</v>
      </c>
      <c r="X263" s="202">
        <f t="shared" ref="X263" si="1759">IF(ISBLANK(X$17),"",X$17+35)</f>
        <v>44519</v>
      </c>
      <c r="Y263" s="203">
        <f t="shared" si="1423"/>
        <v>44519</v>
      </c>
      <c r="Z263" s="213">
        <f t="shared" ref="Z263" si="1760">IF(X$17=0,"",X263-$I263)</f>
        <v>3</v>
      </c>
      <c r="AA263" s="202" t="str">
        <f t="shared" ref="AA263" si="1761">IF(ISBLANK(AA$17),"",AA$17+35)</f>
        <v/>
      </c>
      <c r="AB263" s="207" t="str">
        <f t="shared" si="1426"/>
        <v/>
      </c>
      <c r="AC263" s="211" t="str">
        <f t="shared" ref="AC263" si="1762">IF(AA$17=0,"",AA263-$I263)</f>
        <v/>
      </c>
      <c r="AD263" s="202" t="str">
        <f t="shared" ref="AD263" si="1763">IF(ISBLANK(AD$17),"",AD$17+35)</f>
        <v/>
      </c>
      <c r="AE263" s="203" t="str">
        <f t="shared" si="1429"/>
        <v/>
      </c>
      <c r="AF263" s="213" t="str">
        <f t="shared" ref="AF263" si="1764">IF(AD$17=0,"",AD263-$I263)</f>
        <v/>
      </c>
      <c r="AG263" s="205" t="s">
        <v>160</v>
      </c>
      <c r="AH263" s="210" t="s">
        <v>187</v>
      </c>
    </row>
    <row r="264" spans="1:34" s="309" customFormat="1" ht="14.25" hidden="1" customHeight="1">
      <c r="A264" s="250"/>
      <c r="B264" s="252"/>
      <c r="C264" s="226" t="s">
        <v>161</v>
      </c>
      <c r="D264" s="201" t="str">
        <f t="shared" si="1687"/>
        <v>---</v>
      </c>
      <c r="E264" s="217">
        <f t="shared" si="1713"/>
        <v>44513</v>
      </c>
      <c r="F264" s="201">
        <f t="shared" si="1672"/>
        <v>44513</v>
      </c>
      <c r="G264" s="200">
        <f t="shared" si="1714"/>
        <v>44514</v>
      </c>
      <c r="H264" s="201">
        <f t="shared" si="1674"/>
        <v>44514</v>
      </c>
      <c r="I264" s="200">
        <f t="shared" si="983"/>
        <v>44516</v>
      </c>
      <c r="J264" s="227">
        <f t="shared" si="1619"/>
        <v>44516</v>
      </c>
      <c r="K264" s="201">
        <f t="shared" ref="K264:K266" si="1765">I264</f>
        <v>44516</v>
      </c>
      <c r="L264" s="202" t="str">
        <f>IF(ISBLANK(L$18),"",L$18+35)</f>
        <v/>
      </c>
      <c r="M264" s="201" t="str">
        <f t="shared" si="1634"/>
        <v/>
      </c>
      <c r="N264" s="213" t="str">
        <f>IF(L$18=0,"",L264-$I264)</f>
        <v/>
      </c>
      <c r="O264" s="202" t="str">
        <f t="shared" ref="O264" si="1766">IF(ISBLANK(O$18),"",O$18+35)</f>
        <v/>
      </c>
      <c r="P264" s="212" t="str">
        <f t="shared" si="1414"/>
        <v/>
      </c>
      <c r="Q264" s="213" t="str">
        <f t="shared" ref="Q264" si="1767">IF(O$18=0,"",O264-$I264)</f>
        <v/>
      </c>
      <c r="R264" s="202" t="str">
        <f t="shared" ref="R264" si="1768">IF(ISBLANK(R$18),"",R$18+35)</f>
        <v/>
      </c>
      <c r="S264" s="207" t="str">
        <f t="shared" si="1417"/>
        <v/>
      </c>
      <c r="T264" s="213" t="str">
        <f t="shared" ref="T264" si="1769">IF(R$18=0,"",R264-$I264)</f>
        <v/>
      </c>
      <c r="U264" s="204" t="str">
        <f t="shared" ref="U264" si="1770">IF(ISBLANK(U$18),"",U$18+35)</f>
        <v/>
      </c>
      <c r="V264" s="212" t="str">
        <f t="shared" si="1420"/>
        <v/>
      </c>
      <c r="W264" s="213" t="str">
        <f t="shared" ref="W264" si="1771">IF(U$18=0,"",U264-$I264)</f>
        <v/>
      </c>
      <c r="X264" s="202" t="str">
        <f t="shared" ref="X264" si="1772">IF(ISBLANK(X$18),"",X$18+35)</f>
        <v/>
      </c>
      <c r="Y264" s="201" t="str">
        <f t="shared" si="1423"/>
        <v/>
      </c>
      <c r="Z264" s="213" t="str">
        <f t="shared" ref="Z264" si="1773">IF(X$18=0,"",X264-$I264)</f>
        <v/>
      </c>
      <c r="AA264" s="204">
        <f t="shared" ref="AA264" si="1774">IF(ISBLANK(AA$18),"",AA$18+35)</f>
        <v>44518</v>
      </c>
      <c r="AB264" s="214">
        <f t="shared" si="1426"/>
        <v>44518</v>
      </c>
      <c r="AC264" s="213">
        <f t="shared" ref="AC264" si="1775">IF(AA$18=0,"",AA264-$I264)</f>
        <v>2</v>
      </c>
      <c r="AD264" s="204">
        <f t="shared" ref="AD264" si="1776">IF(ISBLANK(AD$18),"",AD$18+35)</f>
        <v>44519</v>
      </c>
      <c r="AE264" s="212">
        <f t="shared" si="1429"/>
        <v>44519</v>
      </c>
      <c r="AF264" s="213">
        <f t="shared" ref="AF264" si="1777">IF(AD$18=0,"",AD264-$I264)</f>
        <v>3</v>
      </c>
      <c r="AG264" s="205" t="s">
        <v>169</v>
      </c>
      <c r="AH264" s="225"/>
    </row>
    <row r="265" spans="1:34" s="309" customFormat="1" ht="14.25" hidden="1" customHeight="1">
      <c r="A265" s="250"/>
      <c r="B265" s="252"/>
      <c r="C265" s="226" t="s">
        <v>161</v>
      </c>
      <c r="D265" s="201" t="str">
        <f t="shared" si="1687"/>
        <v>---</v>
      </c>
      <c r="E265" s="217">
        <f t="shared" si="1713"/>
        <v>44513</v>
      </c>
      <c r="F265" s="201">
        <f t="shared" si="1672"/>
        <v>44513</v>
      </c>
      <c r="G265" s="200">
        <f t="shared" si="1714"/>
        <v>44514</v>
      </c>
      <c r="H265" s="201">
        <f t="shared" si="1674"/>
        <v>44514</v>
      </c>
      <c r="I265" s="200">
        <f t="shared" si="983"/>
        <v>44516</v>
      </c>
      <c r="J265" s="227">
        <f t="shared" si="1619"/>
        <v>44516</v>
      </c>
      <c r="K265" s="201">
        <f t="shared" si="1765"/>
        <v>44516</v>
      </c>
      <c r="L265" s="202" t="str">
        <f>IF(ISBLANK(L$19),"",L$19+35)</f>
        <v/>
      </c>
      <c r="M265" s="201" t="str">
        <f t="shared" si="1634"/>
        <v/>
      </c>
      <c r="N265" s="213" t="str">
        <f>IF(L$19=0,"",L265-$I265)</f>
        <v/>
      </c>
      <c r="O265" s="202" t="str">
        <f t="shared" ref="O265" si="1778">IF(ISBLANK(O$19),"",O$19+35)</f>
        <v/>
      </c>
      <c r="P265" s="212" t="str">
        <f t="shared" si="1414"/>
        <v/>
      </c>
      <c r="Q265" s="213" t="str">
        <f t="shared" ref="Q265" si="1779">IF(O$19=0,"",O265-$I265)</f>
        <v/>
      </c>
      <c r="R265" s="202" t="str">
        <f t="shared" ref="R265" si="1780">IF(ISBLANK(R$19),"",R$19+35)</f>
        <v/>
      </c>
      <c r="S265" s="207" t="str">
        <f t="shared" si="1417"/>
        <v/>
      </c>
      <c r="T265" s="213" t="str">
        <f t="shared" ref="T265" si="1781">IF(R$19=0,"",R265-$I265)</f>
        <v/>
      </c>
      <c r="U265" s="204" t="str">
        <f t="shared" ref="U265" si="1782">IF(ISBLANK(U$19),"",U$19+35)</f>
        <v/>
      </c>
      <c r="V265" s="212" t="str">
        <f t="shared" si="1420"/>
        <v/>
      </c>
      <c r="W265" s="213" t="str">
        <f t="shared" ref="W265" si="1783">IF(U$19=0,"",U265-$I265)</f>
        <v/>
      </c>
      <c r="X265" s="202" t="str">
        <f t="shared" ref="X265" si="1784">IF(ISBLANK(X$19),"",X$19+35)</f>
        <v/>
      </c>
      <c r="Y265" s="201" t="str">
        <f t="shared" si="1423"/>
        <v/>
      </c>
      <c r="Z265" s="213" t="str">
        <f t="shared" ref="Z265" si="1785">IF(X$19=0,"",X265-$I265)</f>
        <v/>
      </c>
      <c r="AA265" s="204">
        <f t="shared" ref="AA265" si="1786">IF(ISBLANK(AA$19),"",AA$19+35)</f>
        <v>44518</v>
      </c>
      <c r="AB265" s="214">
        <f t="shared" si="1426"/>
        <v>44518</v>
      </c>
      <c r="AC265" s="213">
        <f t="shared" ref="AC265" si="1787">IF(AA$19=0,"",AA265-$I265)</f>
        <v>2</v>
      </c>
      <c r="AD265" s="204">
        <f t="shared" ref="AD265" si="1788">IF(ISBLANK(AD$19),"",AD$19+35)</f>
        <v>44519</v>
      </c>
      <c r="AE265" s="212">
        <f t="shared" si="1429"/>
        <v>44519</v>
      </c>
      <c r="AF265" s="213">
        <f t="shared" ref="AF265" si="1789">IF(AD$19=0,"",AD265-$I265)</f>
        <v>3</v>
      </c>
      <c r="AG265" s="205" t="s">
        <v>164</v>
      </c>
      <c r="AH265" s="225"/>
    </row>
    <row r="266" spans="1:34" s="309" customFormat="1" ht="14.25" hidden="1" customHeight="1">
      <c r="A266" s="250"/>
      <c r="B266" s="253"/>
      <c r="C266" s="226" t="s">
        <v>161</v>
      </c>
      <c r="D266" s="201" t="str">
        <f t="shared" si="1687"/>
        <v>---</v>
      </c>
      <c r="E266" s="217">
        <f t="shared" si="1713"/>
        <v>44515</v>
      </c>
      <c r="F266" s="201">
        <f t="shared" si="1672"/>
        <v>44515</v>
      </c>
      <c r="G266" s="200">
        <f t="shared" si="1714"/>
        <v>44516</v>
      </c>
      <c r="H266" s="201">
        <f t="shared" si="1674"/>
        <v>44516</v>
      </c>
      <c r="I266" s="200">
        <f t="shared" si="983"/>
        <v>44518</v>
      </c>
      <c r="J266" s="227">
        <f t="shared" si="1619"/>
        <v>44518</v>
      </c>
      <c r="K266" s="201">
        <f t="shared" si="1765"/>
        <v>44518</v>
      </c>
      <c r="L266" s="202" t="str">
        <f>IF(ISBLANK(L$20),"",L$20+35)</f>
        <v/>
      </c>
      <c r="M266" s="201" t="str">
        <f t="shared" si="1634"/>
        <v/>
      </c>
      <c r="N266" s="213" t="str">
        <f>IF(L$20=0,"",L266-$I266)</f>
        <v/>
      </c>
      <c r="O266" s="202" t="str">
        <f t="shared" ref="O266" si="1790">IF(ISBLANK(O$20),"",O$20+35)</f>
        <v/>
      </c>
      <c r="P266" s="212" t="str">
        <f t="shared" si="1414"/>
        <v/>
      </c>
      <c r="Q266" s="213" t="str">
        <f t="shared" ref="Q266" si="1791">IF(O$20=0,"",O266-$I266)</f>
        <v/>
      </c>
      <c r="R266" s="208">
        <f t="shared" ref="R266" si="1792">IF(ISBLANK(R$20),"",R$20+35)</f>
        <v>44522</v>
      </c>
      <c r="S266" s="212">
        <f t="shared" si="1417"/>
        <v>44522</v>
      </c>
      <c r="T266" s="215">
        <f t="shared" ref="T266" si="1793">IF(R$20=0,"",R266-$I266)</f>
        <v>4</v>
      </c>
      <c r="U266" s="208">
        <f t="shared" ref="U266" si="1794">IF(ISBLANK(U$20),"",U$20+35)</f>
        <v>44520</v>
      </c>
      <c r="V266" s="218">
        <f t="shared" si="1420"/>
        <v>44520</v>
      </c>
      <c r="W266" s="215">
        <f t="shared" ref="W266" si="1795">IF(U$20=0,"",U266-$I266)</f>
        <v>2</v>
      </c>
      <c r="X266" s="208">
        <f t="shared" ref="X266" si="1796">IF(ISBLANK(X$20),"",X$20+35)</f>
        <v>44521</v>
      </c>
      <c r="Y266" s="212">
        <f t="shared" si="1423"/>
        <v>44521</v>
      </c>
      <c r="Z266" s="215">
        <f t="shared" ref="Z266" si="1797">IF(X$20=0,"",X266-$I266)</f>
        <v>3</v>
      </c>
      <c r="AA266" s="204" t="str">
        <f t="shared" ref="AA266" si="1798">IF(ISBLANK(AA$20),"",AA$20+35)</f>
        <v/>
      </c>
      <c r="AB266" s="214" t="str">
        <f t="shared" si="1426"/>
        <v/>
      </c>
      <c r="AC266" s="213" t="str">
        <f t="shared" ref="AC266" si="1799">IF(AA$20=0,"",AA266-$I266)</f>
        <v/>
      </c>
      <c r="AD266" s="202" t="str">
        <f t="shared" ref="AD266" si="1800">IF(ISBLANK(AD$20),"",AD$20+35)</f>
        <v/>
      </c>
      <c r="AE266" s="219" t="str">
        <f t="shared" si="1429"/>
        <v/>
      </c>
      <c r="AF266" s="213" t="str">
        <f t="shared" ref="AF266" si="1801">IF(AD$20=0,"",AD266-$I266)</f>
        <v/>
      </c>
      <c r="AG266" s="205" t="s">
        <v>164</v>
      </c>
      <c r="AH266" s="225"/>
    </row>
    <row r="267" spans="1:34" s="309" customFormat="1" ht="14.25" hidden="1" customHeight="1">
      <c r="A267" s="251"/>
      <c r="B267" s="252"/>
      <c r="C267" s="226" t="s">
        <v>161</v>
      </c>
      <c r="D267" s="201" t="str">
        <f t="shared" si="1687"/>
        <v>---</v>
      </c>
      <c r="E267" s="217">
        <f t="shared" si="1713"/>
        <v>44515</v>
      </c>
      <c r="F267" s="201">
        <f t="shared" si="1672"/>
        <v>44515</v>
      </c>
      <c r="G267" s="200">
        <f t="shared" si="1714"/>
        <v>44516</v>
      </c>
      <c r="H267" s="201">
        <f t="shared" si="1674"/>
        <v>44516</v>
      </c>
      <c r="I267" s="200">
        <f t="shared" si="983"/>
        <v>44518</v>
      </c>
      <c r="J267" s="227">
        <f t="shared" si="1619"/>
        <v>44518</v>
      </c>
      <c r="K267" s="201">
        <f>I267</f>
        <v>44518</v>
      </c>
      <c r="L267" s="202">
        <f>IF(ISBLANK(L$21),"",L$21+35)</f>
        <v>44521</v>
      </c>
      <c r="M267" s="201">
        <f t="shared" si="1634"/>
        <v>44521</v>
      </c>
      <c r="N267" s="213">
        <f>IF(L$21=0,"",L267-$I267)</f>
        <v>3</v>
      </c>
      <c r="O267" s="202">
        <f t="shared" ref="O267" si="1802">IF(ISBLANK(O$21),"",O$21+35)</f>
        <v>44521</v>
      </c>
      <c r="P267" s="212">
        <f t="shared" si="1414"/>
        <v>44521</v>
      </c>
      <c r="Q267" s="213">
        <f t="shared" ref="Q267" si="1803">IF(O$21=0,"",O267-$I267)</f>
        <v>3</v>
      </c>
      <c r="R267" s="202" t="str">
        <f t="shared" ref="R267" si="1804">IF(ISBLANK(R$21),"",R$21+35)</f>
        <v/>
      </c>
      <c r="S267" s="207" t="str">
        <f t="shared" si="1417"/>
        <v/>
      </c>
      <c r="T267" s="213" t="str">
        <f t="shared" ref="T267" si="1805">IF(R$21=0,"",R267-$I267)</f>
        <v/>
      </c>
      <c r="U267" s="204" t="str">
        <f t="shared" ref="U267" si="1806">IF(ISBLANK(U$21),"",U$21+35)</f>
        <v/>
      </c>
      <c r="V267" s="212" t="str">
        <f t="shared" si="1420"/>
        <v/>
      </c>
      <c r="W267" s="213" t="str">
        <f t="shared" ref="W267" si="1807">IF(U$21=0,"",U267-$I267)</f>
        <v/>
      </c>
      <c r="X267" s="202" t="str">
        <f t="shared" ref="X267" si="1808">IF(ISBLANK(X$21),"",X$21+35)</f>
        <v/>
      </c>
      <c r="Y267" s="201" t="str">
        <f t="shared" si="1423"/>
        <v/>
      </c>
      <c r="Z267" s="213" t="str">
        <f t="shared" ref="Z267" si="1809">IF(X$21=0,"",X267-$I267)</f>
        <v/>
      </c>
      <c r="AA267" s="204" t="str">
        <f t="shared" ref="AA267" si="1810">IF(ISBLANK(AA$21),"",AA$21+35)</f>
        <v/>
      </c>
      <c r="AB267" s="214" t="str">
        <f t="shared" si="1426"/>
        <v/>
      </c>
      <c r="AC267" s="213" t="str">
        <f t="shared" ref="AC267" si="1811">IF(AA$21=0,"",AA267-$I267)</f>
        <v/>
      </c>
      <c r="AD267" s="202" t="str">
        <f t="shared" ref="AD267" si="1812">IF(ISBLANK(AD$21),"",AD$21+35)</f>
        <v/>
      </c>
      <c r="AE267" s="219" t="str">
        <f t="shared" si="1429"/>
        <v/>
      </c>
      <c r="AF267" s="213" t="str">
        <f t="shared" ref="AF267" si="1813">IF(AD$21=0,"",AD267-$I267)</f>
        <v/>
      </c>
      <c r="AG267" s="205" t="s">
        <v>165</v>
      </c>
      <c r="AH267" s="210"/>
    </row>
    <row r="268" spans="1:34" s="309" customFormat="1" ht="14.25" hidden="1" customHeight="1">
      <c r="A268" s="251"/>
      <c r="B268" s="252"/>
      <c r="C268" s="200">
        <f>IF(H268="CANCEL","",I268-2)</f>
        <v>44517</v>
      </c>
      <c r="D268" s="201">
        <f t="shared" ref="D268" si="1814">C268</f>
        <v>44517</v>
      </c>
      <c r="E268" s="217">
        <f t="shared" si="1713"/>
        <v>44516</v>
      </c>
      <c r="F268" s="201">
        <f t="shared" si="1672"/>
        <v>44516</v>
      </c>
      <c r="G268" s="200">
        <f t="shared" si="1714"/>
        <v>44517</v>
      </c>
      <c r="H268" s="201">
        <f t="shared" si="1674"/>
        <v>44517</v>
      </c>
      <c r="I268" s="200">
        <f t="shared" si="983"/>
        <v>44519</v>
      </c>
      <c r="J268" s="227">
        <f t="shared" si="1619"/>
        <v>44519</v>
      </c>
      <c r="K268" s="201">
        <f t="shared" ref="K268" si="1815">I268</f>
        <v>44519</v>
      </c>
      <c r="L268" s="202">
        <f>IF(ISBLANK(L$22),"",L$22+35)</f>
        <v>44522</v>
      </c>
      <c r="M268" s="201">
        <f t="shared" si="1634"/>
        <v>44522</v>
      </c>
      <c r="N268" s="213">
        <f>IF(L$22=0,"",L268-$I268)</f>
        <v>3</v>
      </c>
      <c r="O268" s="202">
        <f t="shared" ref="O268" si="1816">IF(ISBLANK(O$22),"",O$22+35)</f>
        <v>44522</v>
      </c>
      <c r="P268" s="212">
        <f t="shared" si="1414"/>
        <v>44522</v>
      </c>
      <c r="Q268" s="213">
        <f t="shared" ref="Q268" si="1817">IF(O$22=0,"",O268-$I268)</f>
        <v>3</v>
      </c>
      <c r="R268" s="202" t="str">
        <f t="shared" ref="R268" si="1818">IF(ISBLANK(R$22),"",R$22+35)</f>
        <v/>
      </c>
      <c r="S268" s="207" t="str">
        <f t="shared" si="1417"/>
        <v/>
      </c>
      <c r="T268" s="213" t="str">
        <f t="shared" ref="T268" si="1819">IF(R$22=0,"",R268-$I268)</f>
        <v/>
      </c>
      <c r="U268" s="204" t="str">
        <f t="shared" ref="U268" si="1820">IF(ISBLANK(U$22),"",U$22+35)</f>
        <v/>
      </c>
      <c r="V268" s="212" t="str">
        <f t="shared" si="1420"/>
        <v/>
      </c>
      <c r="W268" s="213" t="str">
        <f t="shared" ref="W268" si="1821">IF(U$22=0,"",U268-$I268)</f>
        <v/>
      </c>
      <c r="X268" s="202" t="str">
        <f t="shared" ref="X268" si="1822">IF(ISBLANK(X$22),"",X$22+35)</f>
        <v/>
      </c>
      <c r="Y268" s="201" t="str">
        <f t="shared" si="1423"/>
        <v/>
      </c>
      <c r="Z268" s="213" t="str">
        <f t="shared" ref="Z268" si="1823">IF(X$22=0,"",X268-$I268)</f>
        <v/>
      </c>
      <c r="AA268" s="204" t="str">
        <f t="shared" ref="AA268" si="1824">IF(ISBLANK(AA$22),"",AA$22+35)</f>
        <v/>
      </c>
      <c r="AB268" s="214" t="str">
        <f t="shared" si="1426"/>
        <v/>
      </c>
      <c r="AC268" s="213" t="str">
        <f t="shared" ref="AC268" si="1825">IF(AA$22=0,"",AA268-$I268)</f>
        <v/>
      </c>
      <c r="AD268" s="202" t="str">
        <f t="shared" ref="AD268" si="1826">IF(ISBLANK(AD$22),"",AD$22+35)</f>
        <v/>
      </c>
      <c r="AE268" s="219" t="str">
        <f t="shared" si="1429"/>
        <v/>
      </c>
      <c r="AF268" s="213" t="str">
        <f t="shared" ref="AF268" si="1827">IF(AD$22=0,"",AD268-$I268)</f>
        <v/>
      </c>
      <c r="AG268" s="205" t="s">
        <v>166</v>
      </c>
      <c r="AH268" s="210" t="s">
        <v>185</v>
      </c>
    </row>
    <row r="269" spans="1:34" s="309" customFormat="1" ht="14.25" hidden="1" customHeight="1">
      <c r="A269" s="251"/>
      <c r="B269" s="252"/>
      <c r="C269" s="226" t="s">
        <v>161</v>
      </c>
      <c r="D269" s="201" t="str">
        <f t="shared" si="1687"/>
        <v>---</v>
      </c>
      <c r="E269" s="217">
        <f t="shared" si="1713"/>
        <v>44516</v>
      </c>
      <c r="F269" s="201">
        <f t="shared" si="1672"/>
        <v>44516</v>
      </c>
      <c r="G269" s="200">
        <f t="shared" si="1714"/>
        <v>44517</v>
      </c>
      <c r="H269" s="201">
        <f t="shared" si="1674"/>
        <v>44517</v>
      </c>
      <c r="I269" s="200">
        <f t="shared" si="983"/>
        <v>44519</v>
      </c>
      <c r="J269" s="227">
        <f t="shared" si="1619"/>
        <v>44519</v>
      </c>
      <c r="K269" s="201">
        <f>I269</f>
        <v>44519</v>
      </c>
      <c r="L269" s="202">
        <f>IF(ISBLANK(L$23),"",L$23+35)</f>
        <v>44522</v>
      </c>
      <c r="M269" s="201">
        <f t="shared" si="1634"/>
        <v>44522</v>
      </c>
      <c r="N269" s="213" t="str">
        <f>IF(L611=0,"",L269-$I269)</f>
        <v/>
      </c>
      <c r="O269" s="202">
        <f t="shared" ref="O269" si="1828">IF(ISBLANK(O$23),"",O$23+35)</f>
        <v>44522</v>
      </c>
      <c r="P269" s="212">
        <f t="shared" si="1414"/>
        <v>44522</v>
      </c>
      <c r="Q269" s="213" t="str">
        <f>IF(O611=0,"",O269-$I269)</f>
        <v/>
      </c>
      <c r="R269" s="202" t="str">
        <f t="shared" ref="R269" si="1829">IF(ISBLANK(R$23),"",R$23+35)</f>
        <v/>
      </c>
      <c r="S269" s="207" t="str">
        <f t="shared" si="1417"/>
        <v/>
      </c>
      <c r="T269" s="213" t="str">
        <f>IF(R611=0,"",R269-$I269)</f>
        <v/>
      </c>
      <c r="U269" s="204" t="str">
        <f t="shared" ref="U269" si="1830">IF(ISBLANK(U$23),"",U$23+35)</f>
        <v/>
      </c>
      <c r="V269" s="212" t="str">
        <f t="shared" si="1420"/>
        <v/>
      </c>
      <c r="W269" s="213" t="str">
        <f>IF(U611=0,"",U269-$I269)</f>
        <v/>
      </c>
      <c r="X269" s="202" t="str">
        <f t="shared" ref="X269" si="1831">IF(ISBLANK(X$23),"",X$23+35)</f>
        <v/>
      </c>
      <c r="Y269" s="201" t="str">
        <f t="shared" si="1423"/>
        <v/>
      </c>
      <c r="Z269" s="213" t="str">
        <f>IF(X611=0,"",X269-$I269)</f>
        <v/>
      </c>
      <c r="AA269" s="204" t="str">
        <f t="shared" ref="AA269" si="1832">IF(ISBLANK(AA$23),"",AA$23+35)</f>
        <v/>
      </c>
      <c r="AB269" s="214" t="str">
        <f t="shared" si="1426"/>
        <v/>
      </c>
      <c r="AC269" s="213" t="str">
        <f>IF(AA611=0,"",AA269-$I269)</f>
        <v/>
      </c>
      <c r="AD269" s="202" t="str">
        <f t="shared" ref="AD269" si="1833">IF(ISBLANK(AD$23),"",AD$23+35)</f>
        <v/>
      </c>
      <c r="AE269" s="219" t="str">
        <f t="shared" si="1429"/>
        <v/>
      </c>
      <c r="AF269" s="213" t="str">
        <f>IF(AD611=0,"",AD269-$I269)</f>
        <v/>
      </c>
      <c r="AG269" s="205" t="s">
        <v>167</v>
      </c>
      <c r="AH269" s="210"/>
    </row>
    <row r="270" spans="1:34" s="309" customFormat="1" ht="14.25" hidden="1" customHeight="1">
      <c r="A270" s="251"/>
      <c r="B270" s="252"/>
      <c r="C270" s="226" t="s">
        <v>161</v>
      </c>
      <c r="D270" s="201" t="str">
        <f t="shared" si="1687"/>
        <v>---</v>
      </c>
      <c r="E270" s="217">
        <f t="shared" si="1713"/>
        <v>44516</v>
      </c>
      <c r="F270" s="201">
        <f t="shared" si="1672"/>
        <v>44516</v>
      </c>
      <c r="G270" s="200">
        <f t="shared" si="1714"/>
        <v>44517</v>
      </c>
      <c r="H270" s="201">
        <f t="shared" si="1674"/>
        <v>44517</v>
      </c>
      <c r="I270" s="200">
        <f t="shared" si="983"/>
        <v>44519</v>
      </c>
      <c r="J270" s="227">
        <f t="shared" si="1619"/>
        <v>44519</v>
      </c>
      <c r="K270" s="201">
        <f>I270</f>
        <v>44519</v>
      </c>
      <c r="L270" s="202">
        <f>IF(ISBLANK(L$24),"",L$24+35)</f>
        <v>44522</v>
      </c>
      <c r="M270" s="201">
        <f t="shared" si="1634"/>
        <v>44522</v>
      </c>
      <c r="N270" s="213">
        <f>IF(L$24=0,"",L270-$I270)</f>
        <v>3</v>
      </c>
      <c r="O270" s="202">
        <f t="shared" ref="O270" si="1834">IF(ISBLANK(O$24),"",O$24+35)</f>
        <v>44522</v>
      </c>
      <c r="P270" s="212">
        <f t="shared" si="1414"/>
        <v>44522</v>
      </c>
      <c r="Q270" s="213">
        <f t="shared" ref="Q270" si="1835">IF(O$24=0,"",O270-$I270)</f>
        <v>3</v>
      </c>
      <c r="R270" s="202" t="str">
        <f t="shared" ref="R270" si="1836">IF(ISBLANK(R$24),"",R$24+35)</f>
        <v/>
      </c>
      <c r="S270" s="207" t="str">
        <f t="shared" si="1417"/>
        <v/>
      </c>
      <c r="T270" s="213" t="str">
        <f t="shared" ref="T270" si="1837">IF(R$24=0,"",R270-$I270)</f>
        <v/>
      </c>
      <c r="U270" s="204" t="str">
        <f t="shared" ref="U270" si="1838">IF(ISBLANK(U$24),"",U$24+35)</f>
        <v/>
      </c>
      <c r="V270" s="212" t="str">
        <f t="shared" si="1420"/>
        <v/>
      </c>
      <c r="W270" s="213" t="str">
        <f t="shared" ref="W270" si="1839">IF(U$24=0,"",U270-$I270)</f>
        <v/>
      </c>
      <c r="X270" s="202" t="str">
        <f t="shared" ref="X270" si="1840">IF(ISBLANK(X$24),"",X$24+35)</f>
        <v/>
      </c>
      <c r="Y270" s="201" t="str">
        <f t="shared" si="1423"/>
        <v/>
      </c>
      <c r="Z270" s="213" t="str">
        <f t="shared" ref="Z270" si="1841">IF(X$24=0,"",X270-$I270)</f>
        <v/>
      </c>
      <c r="AA270" s="204" t="str">
        <f t="shared" ref="AA270" si="1842">IF(ISBLANK(AA$24),"",AA$24+35)</f>
        <v/>
      </c>
      <c r="AB270" s="214" t="str">
        <f t="shared" si="1426"/>
        <v/>
      </c>
      <c r="AC270" s="213" t="str">
        <f t="shared" ref="AC270" si="1843">IF(AA$24=0,"",AA270-$I270)</f>
        <v/>
      </c>
      <c r="AD270" s="202" t="str">
        <f t="shared" ref="AD270" si="1844">IF(ISBLANK(AD$24),"",AD$24+35)</f>
        <v/>
      </c>
      <c r="AE270" s="219" t="str">
        <f t="shared" si="1429"/>
        <v/>
      </c>
      <c r="AF270" s="213" t="str">
        <f t="shared" ref="AF270" si="1845">IF(AD$24=0,"",AD270-$I270)</f>
        <v/>
      </c>
      <c r="AG270" s="205" t="s">
        <v>168</v>
      </c>
      <c r="AH270" s="210"/>
    </row>
    <row r="271" spans="1:34" s="309" customFormat="1" ht="14.25" hidden="1" customHeight="1">
      <c r="A271" s="251"/>
      <c r="B271" s="252"/>
      <c r="C271" s="226" t="s">
        <v>161</v>
      </c>
      <c r="D271" s="201" t="str">
        <f>C271</f>
        <v>---</v>
      </c>
      <c r="E271" s="217">
        <f t="shared" si="1713"/>
        <v>44516</v>
      </c>
      <c r="F271" s="201">
        <f>E271</f>
        <v>44516</v>
      </c>
      <c r="G271" s="200">
        <f>IF(K271="CANCEL","",I271-2)</f>
        <v>44517</v>
      </c>
      <c r="H271" s="201">
        <f>G271</f>
        <v>44517</v>
      </c>
      <c r="I271" s="200">
        <f t="shared" si="983"/>
        <v>44519</v>
      </c>
      <c r="J271" s="227">
        <f t="shared" si="1619"/>
        <v>44519</v>
      </c>
      <c r="K271" s="201">
        <f t="shared" ref="K271" si="1846">I271</f>
        <v>44519</v>
      </c>
      <c r="L271" s="202" t="str">
        <f>IF(ISBLANK(L$25),"",L$25+35)</f>
        <v/>
      </c>
      <c r="M271" s="201" t="str">
        <f t="shared" si="1634"/>
        <v/>
      </c>
      <c r="N271" s="213" t="str">
        <f>IF(L$25=0,"",L271-$I271)</f>
        <v/>
      </c>
      <c r="O271" s="202" t="str">
        <f t="shared" ref="O271" si="1847">IF(ISBLANK(O$25),"",O$25+35)</f>
        <v/>
      </c>
      <c r="P271" s="212" t="str">
        <f t="shared" si="1414"/>
        <v/>
      </c>
      <c r="Q271" s="213" t="str">
        <f t="shared" ref="Q271" si="1848">IF(O$25=0,"",O271-$I271)</f>
        <v/>
      </c>
      <c r="R271" s="202">
        <f t="shared" ref="R271" si="1849">IF(ISBLANK(R$25),"",R$25+35)</f>
        <v>44521</v>
      </c>
      <c r="S271" s="207">
        <f t="shared" si="1417"/>
        <v>44521</v>
      </c>
      <c r="T271" s="213">
        <f t="shared" ref="T271" si="1850">IF(R$25=0,"",R271-$I271)</f>
        <v>2</v>
      </c>
      <c r="U271" s="204" t="str">
        <f t="shared" ref="U271" si="1851">IF(ISBLANK(U$25),"",U$25+35)</f>
        <v/>
      </c>
      <c r="V271" s="212" t="str">
        <f t="shared" si="1420"/>
        <v/>
      </c>
      <c r="W271" s="213" t="str">
        <f t="shared" ref="W271" si="1852">IF(U$25=0,"",U271-$I271)</f>
        <v/>
      </c>
      <c r="X271" s="202" t="str">
        <f t="shared" ref="X271" si="1853">IF(ISBLANK(X$25),"",X$25+35)</f>
        <v/>
      </c>
      <c r="Y271" s="201" t="str">
        <f t="shared" si="1423"/>
        <v/>
      </c>
      <c r="Z271" s="213" t="str">
        <f t="shared" ref="Z271" si="1854">IF(X$25=0,"",X271-$I271)</f>
        <v/>
      </c>
      <c r="AA271" s="204" t="str">
        <f t="shared" ref="AA271" si="1855">IF(ISBLANK(AA$25),"",AA$25+35)</f>
        <v/>
      </c>
      <c r="AB271" s="214" t="str">
        <f t="shared" si="1426"/>
        <v/>
      </c>
      <c r="AC271" s="213" t="str">
        <f t="shared" ref="AC271" si="1856">IF(AA$25=0,"",AA271-$I271)</f>
        <v/>
      </c>
      <c r="AD271" s="202" t="str">
        <f t="shared" ref="AD271" si="1857">IF(ISBLANK(AD$25),"",AD$25+35)</f>
        <v/>
      </c>
      <c r="AE271" s="219" t="str">
        <f t="shared" si="1429"/>
        <v/>
      </c>
      <c r="AF271" s="213" t="str">
        <f t="shared" ref="AF271" si="1858">IF(AD$25=0,"",AD271-$I271)</f>
        <v/>
      </c>
      <c r="AG271" s="205" t="s">
        <v>165</v>
      </c>
      <c r="AH271" s="210"/>
    </row>
    <row r="272" spans="1:34" s="309" customFormat="1" ht="14.25" hidden="1" customHeight="1">
      <c r="A272" s="251"/>
      <c r="B272" s="252"/>
      <c r="C272" s="200">
        <f>IF(H272="CANCEL","",I272-2)</f>
        <v>44517</v>
      </c>
      <c r="D272" s="201">
        <f t="shared" ref="D272" si="1859">C272</f>
        <v>44517</v>
      </c>
      <c r="E272" s="217">
        <f t="shared" si="1713"/>
        <v>44516</v>
      </c>
      <c r="F272" s="201">
        <f t="shared" ref="F272:F274" si="1860">E272</f>
        <v>44516</v>
      </c>
      <c r="G272" s="200">
        <f t="shared" ref="G272:G274" si="1861">IF(K272="CANCEL","",I272-2)</f>
        <v>44517</v>
      </c>
      <c r="H272" s="201">
        <f t="shared" ref="H272:H274" si="1862">G272</f>
        <v>44517</v>
      </c>
      <c r="I272" s="200">
        <f t="shared" si="983"/>
        <v>44519</v>
      </c>
      <c r="J272" s="227">
        <f t="shared" si="1619"/>
        <v>44519</v>
      </c>
      <c r="K272" s="201">
        <f>I272</f>
        <v>44519</v>
      </c>
      <c r="L272" s="202" t="str">
        <f>IF(ISBLANK(L$26),"",L$26+35)</f>
        <v/>
      </c>
      <c r="M272" s="201" t="str">
        <f t="shared" si="1634"/>
        <v/>
      </c>
      <c r="N272" s="213" t="str">
        <f>IF(L$26=0,"",L272-$I272)</f>
        <v/>
      </c>
      <c r="O272" s="202" t="str">
        <f t="shared" ref="O272" si="1863">IF(ISBLANK(O$26),"",O$26+35)</f>
        <v/>
      </c>
      <c r="P272" s="212" t="str">
        <f t="shared" si="1414"/>
        <v/>
      </c>
      <c r="Q272" s="213" t="str">
        <f t="shared" ref="Q272" si="1864">IF(O$26=0,"",O272-$I272)</f>
        <v/>
      </c>
      <c r="R272" s="202">
        <f t="shared" ref="R272" si="1865">IF(ISBLANK(R$26),"",R$26+35)</f>
        <v>44522</v>
      </c>
      <c r="S272" s="207">
        <f t="shared" si="1417"/>
        <v>44522</v>
      </c>
      <c r="T272" s="213">
        <f t="shared" ref="T272" si="1866">IF(R$26=0,"",R272-$I272)</f>
        <v>3</v>
      </c>
      <c r="U272" s="204" t="str">
        <f t="shared" ref="U272" si="1867">IF(ISBLANK(U$26),"",U$26+35)</f>
        <v/>
      </c>
      <c r="V272" s="212" t="str">
        <f t="shared" si="1420"/>
        <v/>
      </c>
      <c r="W272" s="213" t="str">
        <f t="shared" ref="W272" si="1868">IF(U$26=0,"",U272-$I272)</f>
        <v/>
      </c>
      <c r="X272" s="202" t="str">
        <f t="shared" ref="X272" si="1869">IF(ISBLANK(X$26),"",X$26+35)</f>
        <v/>
      </c>
      <c r="Y272" s="201" t="str">
        <f t="shared" si="1423"/>
        <v/>
      </c>
      <c r="Z272" s="213" t="str">
        <f t="shared" ref="Z272" si="1870">IF(X$26=0,"",X272-$I272)</f>
        <v/>
      </c>
      <c r="AA272" s="204" t="str">
        <f t="shared" ref="AA272" si="1871">IF(ISBLANK(AA$26),"",AA$26+35)</f>
        <v/>
      </c>
      <c r="AB272" s="214" t="str">
        <f t="shared" si="1426"/>
        <v/>
      </c>
      <c r="AC272" s="213" t="str">
        <f t="shared" ref="AC272" si="1872">IF(AA$26=0,"",AA272-$I272)</f>
        <v/>
      </c>
      <c r="AD272" s="202" t="str">
        <f t="shared" ref="AD272" si="1873">IF(ISBLANK(AD$26),"",AD$26+35)</f>
        <v/>
      </c>
      <c r="AE272" s="219" t="str">
        <f t="shared" si="1429"/>
        <v/>
      </c>
      <c r="AF272" s="213" t="str">
        <f t="shared" ref="AF272" si="1874">IF(AD$26=0,"",AD272-$I272)</f>
        <v/>
      </c>
      <c r="AG272" s="205" t="s">
        <v>169</v>
      </c>
      <c r="AH272" s="210" t="s">
        <v>186</v>
      </c>
    </row>
    <row r="273" spans="1:34" s="309" customFormat="1" ht="14.25" hidden="1" customHeight="1">
      <c r="A273" s="250"/>
      <c r="B273" s="253"/>
      <c r="C273" s="226" t="s">
        <v>161</v>
      </c>
      <c r="D273" s="201" t="str">
        <f t="shared" ref="D273:D274" si="1875">C273</f>
        <v>---</v>
      </c>
      <c r="E273" s="217">
        <f t="shared" si="1713"/>
        <v>44516</v>
      </c>
      <c r="F273" s="201">
        <f t="shared" si="1860"/>
        <v>44516</v>
      </c>
      <c r="G273" s="200">
        <f t="shared" si="1861"/>
        <v>44517</v>
      </c>
      <c r="H273" s="201">
        <f t="shared" si="1862"/>
        <v>44517</v>
      </c>
      <c r="I273" s="200">
        <f t="shared" si="983"/>
        <v>44519</v>
      </c>
      <c r="J273" s="227">
        <f t="shared" si="1619"/>
        <v>44519</v>
      </c>
      <c r="K273" s="201">
        <f t="shared" ref="K273:K274" si="1876">I273</f>
        <v>44519</v>
      </c>
      <c r="L273" s="202" t="str">
        <f>IF(ISBLANK(L$27),"",L$27+35)</f>
        <v/>
      </c>
      <c r="M273" s="201" t="str">
        <f t="shared" si="1634"/>
        <v/>
      </c>
      <c r="N273" s="213" t="str">
        <f>IF(L$27=0,"",L273-$I273)</f>
        <v/>
      </c>
      <c r="O273" s="202" t="str">
        <f t="shared" ref="O273" si="1877">IF(ISBLANK(O$27),"",O$27+35)</f>
        <v/>
      </c>
      <c r="P273" s="212" t="str">
        <f t="shared" si="1414"/>
        <v/>
      </c>
      <c r="Q273" s="213" t="str">
        <f t="shared" ref="Q273" si="1878">IF(O$27=0,"",O273-$I273)</f>
        <v/>
      </c>
      <c r="R273" s="202" t="str">
        <f t="shared" ref="R273" si="1879">IF(ISBLANK(R$27),"",R$27+35)</f>
        <v/>
      </c>
      <c r="S273" s="207" t="str">
        <f t="shared" si="1417"/>
        <v/>
      </c>
      <c r="T273" s="213" t="str">
        <f t="shared" ref="T273" si="1880">IF(R$27=0,"",R273-$I273)</f>
        <v/>
      </c>
      <c r="U273" s="204">
        <f t="shared" ref="U273" si="1881">IF(ISBLANK(U$27),"",U$27+35)</f>
        <v>44522</v>
      </c>
      <c r="V273" s="212">
        <f t="shared" si="1420"/>
        <v>44522</v>
      </c>
      <c r="W273" s="213">
        <f t="shared" ref="W273" si="1882">IF(U$27=0,"",U273-$I273)</f>
        <v>3</v>
      </c>
      <c r="X273" s="204">
        <f t="shared" ref="X273" si="1883">IF(ISBLANK(X$27),"",X$27+35)</f>
        <v>44523</v>
      </c>
      <c r="Y273" s="212">
        <f t="shared" si="1423"/>
        <v>44523</v>
      </c>
      <c r="Z273" s="213">
        <f t="shared" ref="Z273" si="1884">IF(X$27=0,"",X273-$I273)</f>
        <v>4</v>
      </c>
      <c r="AA273" s="204" t="str">
        <f t="shared" ref="AA273" si="1885">IF(ISBLANK(AA$27),"",AA$27+35)</f>
        <v/>
      </c>
      <c r="AB273" s="214" t="str">
        <f t="shared" si="1426"/>
        <v/>
      </c>
      <c r="AC273" s="213" t="str">
        <f t="shared" ref="AC273" si="1886">IF(AA$27=0,"",AA273-$I273)</f>
        <v/>
      </c>
      <c r="AD273" s="202" t="str">
        <f t="shared" ref="AD273" si="1887">IF(ISBLANK(AD$27),"",AD$27+35)</f>
        <v/>
      </c>
      <c r="AE273" s="219" t="str">
        <f t="shared" si="1429"/>
        <v/>
      </c>
      <c r="AF273" s="213" t="str">
        <f t="shared" ref="AF273" si="1888">IF(AD$27=0,"",AD273-$I273)</f>
        <v/>
      </c>
      <c r="AG273" s="205" t="s">
        <v>104</v>
      </c>
      <c r="AH273" s="225"/>
    </row>
    <row r="274" spans="1:34" s="309" customFormat="1" ht="14.25" hidden="1" customHeight="1">
      <c r="A274" s="250"/>
      <c r="B274" s="253"/>
      <c r="C274" s="226" t="s">
        <v>161</v>
      </c>
      <c r="D274" s="201" t="str">
        <f t="shared" si="1875"/>
        <v>---</v>
      </c>
      <c r="E274" s="217">
        <f t="shared" si="1713"/>
        <v>44516</v>
      </c>
      <c r="F274" s="201">
        <f t="shared" si="1860"/>
        <v>44516</v>
      </c>
      <c r="G274" s="200">
        <f t="shared" si="1861"/>
        <v>44517</v>
      </c>
      <c r="H274" s="201">
        <f t="shared" si="1862"/>
        <v>44517</v>
      </c>
      <c r="I274" s="200">
        <f t="shared" si="983"/>
        <v>44519</v>
      </c>
      <c r="J274" s="227">
        <f t="shared" si="1619"/>
        <v>44519</v>
      </c>
      <c r="K274" s="201">
        <f t="shared" si="1876"/>
        <v>44519</v>
      </c>
      <c r="L274" s="202" t="str">
        <f>IF(ISBLANK(L$28),"",L$28+35)</f>
        <v/>
      </c>
      <c r="M274" s="201" t="str">
        <f t="shared" si="1634"/>
        <v/>
      </c>
      <c r="N274" s="213" t="str">
        <f>IF(L$28=0,"",L274-$I274)</f>
        <v/>
      </c>
      <c r="O274" s="202" t="str">
        <f t="shared" ref="O274" si="1889">IF(ISBLANK(O$28),"",O$28+35)</f>
        <v/>
      </c>
      <c r="P274" s="212" t="str">
        <f t="shared" si="1414"/>
        <v/>
      </c>
      <c r="Q274" s="213" t="str">
        <f t="shared" ref="Q274" si="1890">IF(O$28=0,"",O274-$I274)</f>
        <v/>
      </c>
      <c r="R274" s="202" t="str">
        <f t="shared" ref="R274" si="1891">IF(ISBLANK(R$28),"",R$28+35)</f>
        <v/>
      </c>
      <c r="S274" s="207" t="str">
        <f t="shared" si="1417"/>
        <v/>
      </c>
      <c r="T274" s="213" t="str">
        <f t="shared" ref="T274" si="1892">IF(R$28=0,"",R274-$I274)</f>
        <v/>
      </c>
      <c r="U274" s="204">
        <f t="shared" ref="U274" si="1893">IF(ISBLANK(U$28),"",U$28+35)</f>
        <v>44522</v>
      </c>
      <c r="V274" s="212">
        <f t="shared" si="1420"/>
        <v>44522</v>
      </c>
      <c r="W274" s="213">
        <f t="shared" ref="W274" si="1894">IF(U$28=0,"",U274-$I274)</f>
        <v>3</v>
      </c>
      <c r="X274" s="204">
        <f t="shared" ref="X274" si="1895">IF(ISBLANK(X$28),"",X$28+35)</f>
        <v>44522</v>
      </c>
      <c r="Y274" s="212">
        <f t="shared" si="1423"/>
        <v>44522</v>
      </c>
      <c r="Z274" s="213">
        <f t="shared" ref="Z274" si="1896">IF(X$28=0,"",X274-$I274)</f>
        <v>3</v>
      </c>
      <c r="AA274" s="204" t="str">
        <f t="shared" ref="AA274" si="1897">IF(ISBLANK(AA$28),"",AA$28+35)</f>
        <v/>
      </c>
      <c r="AB274" s="214" t="str">
        <f t="shared" si="1426"/>
        <v/>
      </c>
      <c r="AC274" s="213" t="str">
        <f t="shared" ref="AC274" si="1898">IF(AA$28=0,"",AA274-$I274)</f>
        <v/>
      </c>
      <c r="AD274" s="202" t="str">
        <f t="shared" ref="AD274" si="1899">IF(ISBLANK(AD$28),"",AD$28+35)</f>
        <v/>
      </c>
      <c r="AE274" s="219" t="str">
        <f t="shared" si="1429"/>
        <v/>
      </c>
      <c r="AF274" s="213" t="str">
        <f t="shared" ref="AF274" si="1900">IF(AD$28=0,"",AD274-$I274)</f>
        <v/>
      </c>
      <c r="AG274" s="205" t="s">
        <v>167</v>
      </c>
      <c r="AH274" s="225"/>
    </row>
    <row r="275" spans="1:34" s="309" customFormat="1" ht="14.25" hidden="1" customHeight="1">
      <c r="A275" s="251"/>
      <c r="B275" s="252"/>
      <c r="C275" s="200">
        <f>IF(H275="CANCEL","",I275-2)</f>
        <v>44517</v>
      </c>
      <c r="D275" s="201">
        <f>C275</f>
        <v>44517</v>
      </c>
      <c r="E275" s="217">
        <f t="shared" si="1713"/>
        <v>44516</v>
      </c>
      <c r="F275" s="201">
        <f>E275</f>
        <v>44516</v>
      </c>
      <c r="G275" s="200">
        <f>IF(K275="CANCEL","",I275-2)</f>
        <v>44517</v>
      </c>
      <c r="H275" s="201">
        <f>G275</f>
        <v>44517</v>
      </c>
      <c r="I275" s="200">
        <f t="shared" si="983"/>
        <v>44519</v>
      </c>
      <c r="J275" s="227">
        <f t="shared" si="1619"/>
        <v>44519</v>
      </c>
      <c r="K275" s="201">
        <f>I275</f>
        <v>44519</v>
      </c>
      <c r="L275" s="202" t="str">
        <f>IF(ISBLANK(L$29),"",L$29+35)</f>
        <v/>
      </c>
      <c r="M275" s="201" t="str">
        <f t="shared" si="1634"/>
        <v/>
      </c>
      <c r="N275" s="213" t="str">
        <f>IF(L$29=0,"",L275-$I275)</f>
        <v/>
      </c>
      <c r="O275" s="202" t="str">
        <f t="shared" ref="O275" si="1901">IF(ISBLANK(O$29),"",O$29+35)</f>
        <v/>
      </c>
      <c r="P275" s="212" t="str">
        <f t="shared" si="1414"/>
        <v/>
      </c>
      <c r="Q275" s="213" t="str">
        <f t="shared" ref="Q275" si="1902">IF(O$29=0,"",O275-$I275)</f>
        <v/>
      </c>
      <c r="R275" s="202" t="str">
        <f t="shared" ref="R275" si="1903">IF(ISBLANK(R$29),"",R$29+35)</f>
        <v/>
      </c>
      <c r="S275" s="207" t="str">
        <f t="shared" si="1417"/>
        <v/>
      </c>
      <c r="T275" s="213" t="str">
        <f t="shared" ref="T275" si="1904">IF(R$29=0,"",R275-$I275)</f>
        <v/>
      </c>
      <c r="U275" s="204">
        <f t="shared" ref="U275" si="1905">IF(ISBLANK(U$29),"",U$29+35)</f>
        <v>44522</v>
      </c>
      <c r="V275" s="212">
        <f t="shared" si="1420"/>
        <v>44522</v>
      </c>
      <c r="W275" s="213">
        <f t="shared" ref="W275" si="1906">IF(U$29=0,"",U275-$I275)</f>
        <v>3</v>
      </c>
      <c r="X275" s="204">
        <f t="shared" ref="X275" si="1907">IF(ISBLANK(X$29),"",X$29+35)</f>
        <v>44523</v>
      </c>
      <c r="Y275" s="212">
        <f t="shared" si="1423"/>
        <v>44523</v>
      </c>
      <c r="Z275" s="213">
        <f t="shared" ref="Z275" si="1908">IF(X$29=0,"",X275-$I275)</f>
        <v>4</v>
      </c>
      <c r="AA275" s="204" t="str">
        <f t="shared" ref="AA275" si="1909">IF(ISBLANK(AA$29),"",AA$29+35)</f>
        <v/>
      </c>
      <c r="AB275" s="214" t="str">
        <f t="shared" si="1426"/>
        <v/>
      </c>
      <c r="AC275" s="213" t="str">
        <f t="shared" ref="AC275" si="1910">IF(AA$29=0,"",AA275-$I275)</f>
        <v/>
      </c>
      <c r="AD275" s="202" t="str">
        <f t="shared" ref="AD275" si="1911">IF(ISBLANK(AD$29),"",AD$29+35)</f>
        <v/>
      </c>
      <c r="AE275" s="219" t="str">
        <f t="shared" si="1429"/>
        <v/>
      </c>
      <c r="AF275" s="213" t="str">
        <f t="shared" ref="AF275" si="1912">IF(AD$29=0,"",AD275-$I275)</f>
        <v/>
      </c>
      <c r="AG275" s="205" t="s">
        <v>108</v>
      </c>
      <c r="AH275" s="210" t="s">
        <v>187</v>
      </c>
    </row>
    <row r="276" spans="1:34" s="309" customFormat="1" ht="14.25" hidden="1" customHeight="1">
      <c r="A276" s="251"/>
      <c r="B276" s="252"/>
      <c r="C276" s="226" t="s">
        <v>161</v>
      </c>
      <c r="D276" s="201" t="str">
        <f t="shared" ref="D276:D280" si="1913">C276</f>
        <v>---</v>
      </c>
      <c r="E276" s="217">
        <f t="shared" si="1713"/>
        <v>44517</v>
      </c>
      <c r="F276" s="201">
        <f t="shared" ref="F276:F280" si="1914">E276</f>
        <v>44517</v>
      </c>
      <c r="G276" s="200">
        <f t="shared" ref="G276:G277" si="1915">IF(K276="CANCEL","",I276-2)</f>
        <v>44518</v>
      </c>
      <c r="H276" s="201">
        <f t="shared" ref="H276:H280" si="1916">G276</f>
        <v>44518</v>
      </c>
      <c r="I276" s="200">
        <f t="shared" si="983"/>
        <v>44520</v>
      </c>
      <c r="J276" s="227">
        <f t="shared" si="1619"/>
        <v>44520</v>
      </c>
      <c r="K276" s="201">
        <f t="shared" ref="K276:K285" si="1917">I276</f>
        <v>44520</v>
      </c>
      <c r="L276" s="202">
        <f>IF(ISBLANK(L$30),"",L$30+35)</f>
        <v>44523</v>
      </c>
      <c r="M276" s="201">
        <f t="shared" si="1634"/>
        <v>44523</v>
      </c>
      <c r="N276" s="213">
        <f>IF(L$30=0,"",L276-$I276)</f>
        <v>3</v>
      </c>
      <c r="O276" s="202">
        <f t="shared" ref="O276" si="1918">IF(ISBLANK(O$30),"",O$30+35)</f>
        <v>44523</v>
      </c>
      <c r="P276" s="212">
        <f t="shared" si="1414"/>
        <v>44523</v>
      </c>
      <c r="Q276" s="213">
        <f t="shared" ref="Q276" si="1919">IF(O$30=0,"",O276-$I276)</f>
        <v>3</v>
      </c>
      <c r="R276" s="202" t="str">
        <f t="shared" ref="R276" si="1920">IF(ISBLANK(R$30),"",R$30+35)</f>
        <v/>
      </c>
      <c r="S276" s="207" t="str">
        <f t="shared" si="1417"/>
        <v/>
      </c>
      <c r="T276" s="213" t="str">
        <f t="shared" ref="T276" si="1921">IF(R$30=0,"",R276-$I276)</f>
        <v/>
      </c>
      <c r="U276" s="204" t="str">
        <f t="shared" ref="U276" si="1922">IF(ISBLANK(U$30),"",U$30+35)</f>
        <v/>
      </c>
      <c r="V276" s="212" t="str">
        <f t="shared" si="1420"/>
        <v/>
      </c>
      <c r="W276" s="213" t="str">
        <f t="shared" ref="W276" si="1923">IF(U$30=0,"",U276-$I276)</f>
        <v/>
      </c>
      <c r="X276" s="202" t="str">
        <f t="shared" ref="X276" si="1924">IF(ISBLANK(X$30),"",X$30+35)</f>
        <v/>
      </c>
      <c r="Y276" s="201" t="str">
        <f t="shared" si="1423"/>
        <v/>
      </c>
      <c r="Z276" s="213" t="str">
        <f t="shared" ref="Z276" si="1925">IF(X$30=0,"",X276-$I276)</f>
        <v/>
      </c>
      <c r="AA276" s="204" t="str">
        <f t="shared" ref="AA276" si="1926">IF(ISBLANK(AA$30),"",AA$30+35)</f>
        <v/>
      </c>
      <c r="AB276" s="214" t="str">
        <f t="shared" si="1426"/>
        <v/>
      </c>
      <c r="AC276" s="213" t="str">
        <f t="shared" ref="AC276" si="1927">IF(AA$30=0,"",AA276-$I276)</f>
        <v/>
      </c>
      <c r="AD276" s="202" t="str">
        <f t="shared" ref="AD276" si="1928">IF(ISBLANK(AD$30),"",AD$30+35)</f>
        <v/>
      </c>
      <c r="AE276" s="219" t="str">
        <f t="shared" si="1429"/>
        <v/>
      </c>
      <c r="AF276" s="213" t="str">
        <f t="shared" ref="AF276" si="1929">IF(AD$30=0,"",AD276-$I276)</f>
        <v/>
      </c>
      <c r="AG276" s="205" t="s">
        <v>168</v>
      </c>
      <c r="AH276" s="210"/>
    </row>
    <row r="277" spans="1:34" s="309" customFormat="1" ht="14.25" hidden="1" customHeight="1">
      <c r="A277" s="250"/>
      <c r="B277" s="253"/>
      <c r="C277" s="226" t="s">
        <v>161</v>
      </c>
      <c r="D277" s="201" t="str">
        <f t="shared" si="1913"/>
        <v>---</v>
      </c>
      <c r="E277" s="217">
        <f t="shared" si="1713"/>
        <v>44517</v>
      </c>
      <c r="F277" s="201">
        <f t="shared" si="1914"/>
        <v>44517</v>
      </c>
      <c r="G277" s="200">
        <f t="shared" si="1915"/>
        <v>44518</v>
      </c>
      <c r="H277" s="201">
        <f t="shared" si="1916"/>
        <v>44518</v>
      </c>
      <c r="I277" s="200">
        <f t="shared" si="983"/>
        <v>44520</v>
      </c>
      <c r="J277" s="227">
        <f t="shared" si="1619"/>
        <v>44520</v>
      </c>
      <c r="K277" s="201">
        <f t="shared" si="1917"/>
        <v>44520</v>
      </c>
      <c r="L277" s="202">
        <f>IF(ISBLANK(L$31),"",L$31+35)</f>
        <v>44523</v>
      </c>
      <c r="M277" s="201">
        <f t="shared" si="1634"/>
        <v>44523</v>
      </c>
      <c r="N277" s="213">
        <f>IF(L$31=0,"",L277-$I277)</f>
        <v>3</v>
      </c>
      <c r="O277" s="202">
        <f t="shared" ref="O277" si="1930">IF(ISBLANK(O$31),"",O$31+35)</f>
        <v>44524</v>
      </c>
      <c r="P277" s="212">
        <f t="shared" si="1414"/>
        <v>44524</v>
      </c>
      <c r="Q277" s="213">
        <f t="shared" ref="Q277" si="1931">IF(O$31=0,"",O277-$I277)</f>
        <v>4</v>
      </c>
      <c r="R277" s="202" t="str">
        <f t="shared" ref="R277" si="1932">IF(ISBLANK(R$31),"",R$31+35)</f>
        <v/>
      </c>
      <c r="S277" s="207" t="str">
        <f t="shared" si="1417"/>
        <v/>
      </c>
      <c r="T277" s="213" t="str">
        <f t="shared" ref="T277" si="1933">IF(R$31=0,"",R277-$I277)</f>
        <v/>
      </c>
      <c r="U277" s="204" t="str">
        <f t="shared" ref="U277" si="1934">IF(ISBLANK(U$31),"",U$31+35)</f>
        <v/>
      </c>
      <c r="V277" s="212" t="str">
        <f t="shared" si="1420"/>
        <v/>
      </c>
      <c r="W277" s="213" t="str">
        <f t="shared" ref="W277" si="1935">IF(U$31=0,"",U277-$I277)</f>
        <v/>
      </c>
      <c r="X277" s="202" t="str">
        <f t="shared" ref="X277" si="1936">IF(ISBLANK(X$31),"",X$31+35)</f>
        <v/>
      </c>
      <c r="Y277" s="201" t="str">
        <f t="shared" si="1423"/>
        <v/>
      </c>
      <c r="Z277" s="213" t="str">
        <f t="shared" ref="Z277" si="1937">IF(X$31=0,"",X277-$I277)</f>
        <v/>
      </c>
      <c r="AA277" s="204" t="str">
        <f t="shared" ref="AA277" si="1938">IF(ISBLANK(AA$31),"",AA$31+35)</f>
        <v/>
      </c>
      <c r="AB277" s="214" t="str">
        <f t="shared" si="1426"/>
        <v/>
      </c>
      <c r="AC277" s="213" t="str">
        <f t="shared" ref="AC277" si="1939">IF(AA$31=0,"",AA277-$I277)</f>
        <v/>
      </c>
      <c r="AD277" s="202" t="str">
        <f t="shared" ref="AD277" si="1940">IF(ISBLANK(AD$31),"",AD$31+35)</f>
        <v/>
      </c>
      <c r="AE277" s="219" t="str">
        <f t="shared" si="1429"/>
        <v/>
      </c>
      <c r="AF277" s="213" t="str">
        <f t="shared" ref="AF277" si="1941">IF(AD$31=0,"",AD277-$I277)</f>
        <v/>
      </c>
      <c r="AG277" s="205" t="s">
        <v>107</v>
      </c>
      <c r="AH277" s="225"/>
    </row>
    <row r="278" spans="1:34" s="309" customFormat="1" ht="14.25" hidden="1" customHeight="1">
      <c r="A278" s="250"/>
      <c r="B278" s="253"/>
      <c r="C278" s="226" t="s">
        <v>161</v>
      </c>
      <c r="D278" s="201" t="str">
        <f t="shared" si="1913"/>
        <v>---</v>
      </c>
      <c r="E278" s="217">
        <f t="shared" si="1713"/>
        <v>44517</v>
      </c>
      <c r="F278" s="201">
        <f t="shared" si="1914"/>
        <v>44517</v>
      </c>
      <c r="G278" s="200">
        <f>IF(K278="CANCEL","",I278-2)</f>
        <v>44518</v>
      </c>
      <c r="H278" s="201">
        <f t="shared" si="1916"/>
        <v>44518</v>
      </c>
      <c r="I278" s="200">
        <f t="shared" si="983"/>
        <v>44520</v>
      </c>
      <c r="J278" s="227">
        <f t="shared" si="1619"/>
        <v>44520</v>
      </c>
      <c r="K278" s="201">
        <f t="shared" si="1917"/>
        <v>44520</v>
      </c>
      <c r="L278" s="202">
        <f>IF(ISBLANK(L$32),"",L$32+35)</f>
        <v>44523</v>
      </c>
      <c r="M278" s="201">
        <f t="shared" si="1634"/>
        <v>44523</v>
      </c>
      <c r="N278" s="213">
        <f>IF(L$32=0,"",L278-$I278)</f>
        <v>3</v>
      </c>
      <c r="O278" s="202">
        <f t="shared" ref="O278" si="1942">IF(ISBLANK(O$32),"",O$32+35)</f>
        <v>44523</v>
      </c>
      <c r="P278" s="212">
        <f t="shared" si="1414"/>
        <v>44523</v>
      </c>
      <c r="Q278" s="213">
        <f t="shared" ref="Q278" si="1943">IF(O$32=0,"",O278-$I278)</f>
        <v>3</v>
      </c>
      <c r="R278" s="202" t="str">
        <f t="shared" ref="R278" si="1944">IF(ISBLANK(R$32),"",R$32+35)</f>
        <v/>
      </c>
      <c r="S278" s="207" t="str">
        <f t="shared" si="1417"/>
        <v/>
      </c>
      <c r="T278" s="213" t="str">
        <f t="shared" ref="T278" si="1945">IF(R$32=0,"",R278-$I278)</f>
        <v/>
      </c>
      <c r="U278" s="204" t="str">
        <f t="shared" ref="U278" si="1946">IF(ISBLANK(U$32),"",U$32+35)</f>
        <v/>
      </c>
      <c r="V278" s="212" t="str">
        <f t="shared" si="1420"/>
        <v/>
      </c>
      <c r="W278" s="213" t="str">
        <f t="shared" ref="W278" si="1947">IF(U$32=0,"",U278-$I278)</f>
        <v/>
      </c>
      <c r="X278" s="202" t="str">
        <f t="shared" ref="X278" si="1948">IF(ISBLANK(X$32),"",X$32+35)</f>
        <v/>
      </c>
      <c r="Y278" s="201" t="str">
        <f t="shared" si="1423"/>
        <v/>
      </c>
      <c r="Z278" s="213" t="str">
        <f t="shared" ref="Z278" si="1949">IF(X$32=0,"",X278-$I278)</f>
        <v/>
      </c>
      <c r="AA278" s="204" t="str">
        <f t="shared" ref="AA278" si="1950">IF(ISBLANK(AA$32),"",AA$32+35)</f>
        <v/>
      </c>
      <c r="AB278" s="214" t="str">
        <f t="shared" si="1426"/>
        <v/>
      </c>
      <c r="AC278" s="213" t="str">
        <f t="shared" ref="AC278" si="1951">IF(AA$32=0,"",AA278-$I278)</f>
        <v/>
      </c>
      <c r="AD278" s="202" t="str">
        <f t="shared" ref="AD278" si="1952">IF(ISBLANK(AD$32),"",AD$32+35)</f>
        <v/>
      </c>
      <c r="AE278" s="219" t="str">
        <f t="shared" si="1429"/>
        <v/>
      </c>
      <c r="AF278" s="213" t="str">
        <f t="shared" ref="AF278" si="1953">IF(AD$32=0,"",AD278-$I278)</f>
        <v/>
      </c>
      <c r="AG278" s="205" t="s">
        <v>152</v>
      </c>
      <c r="AH278" s="225"/>
    </row>
    <row r="279" spans="1:34" s="309" customFormat="1" ht="14.25" hidden="1" customHeight="1">
      <c r="A279" s="250"/>
      <c r="B279" s="253"/>
      <c r="C279" s="200">
        <f>IF(H279="CANCEL","",I279-1)</f>
        <v>44519</v>
      </c>
      <c r="D279" s="201">
        <f t="shared" ref="D279" si="1954">C279</f>
        <v>44519</v>
      </c>
      <c r="E279" s="217">
        <f>IF(K279="CANCEL","",G279)</f>
        <v>44519</v>
      </c>
      <c r="F279" s="201">
        <f t="shared" si="1914"/>
        <v>44519</v>
      </c>
      <c r="G279" s="200">
        <f>IF(K279="CANCEL","",I279-1)</f>
        <v>44519</v>
      </c>
      <c r="H279" s="201">
        <f t="shared" si="1916"/>
        <v>44519</v>
      </c>
      <c r="I279" s="200">
        <f t="shared" si="983"/>
        <v>44520</v>
      </c>
      <c r="J279" s="227">
        <f t="shared" si="1619"/>
        <v>44520</v>
      </c>
      <c r="K279" s="201">
        <f t="shared" si="1917"/>
        <v>44520</v>
      </c>
      <c r="L279" s="202" t="str">
        <f>IF(ISBLANK(L$33),"",L$33+35)</f>
        <v/>
      </c>
      <c r="M279" s="201" t="str">
        <f t="shared" si="1634"/>
        <v/>
      </c>
      <c r="N279" s="213" t="str">
        <f>IF(L$33=0,"",L279-$I279)</f>
        <v/>
      </c>
      <c r="O279" s="202" t="str">
        <f t="shared" ref="O279" si="1955">IF(ISBLANK(O$33),"",O$33+35)</f>
        <v/>
      </c>
      <c r="P279" s="212" t="str">
        <f t="shared" si="1414"/>
        <v/>
      </c>
      <c r="Q279" s="213" t="str">
        <f t="shared" ref="Q279" si="1956">IF(O$33=0,"",O279-$I279)</f>
        <v/>
      </c>
      <c r="R279" s="202" t="str">
        <f t="shared" ref="R279" si="1957">IF(ISBLANK(R$33),"",R$33+35)</f>
        <v/>
      </c>
      <c r="S279" s="207" t="str">
        <f t="shared" si="1417"/>
        <v/>
      </c>
      <c r="T279" s="213" t="str">
        <f t="shared" ref="T279" si="1958">IF(R$33=0,"",R279-$I279)</f>
        <v/>
      </c>
      <c r="U279" s="202">
        <f>IF(ISBLANK(U$33),"",IF(A279="XIN JIAN ZHEN(KOBE)","",U$33+35))</f>
        <v>44522</v>
      </c>
      <c r="V279" s="212">
        <f t="shared" si="1420"/>
        <v>44522</v>
      </c>
      <c r="W279" s="213">
        <f>IF(U$279="","",U279-$I279)</f>
        <v>2</v>
      </c>
      <c r="X279" s="202">
        <f>IF(ISBLANK(X$33),"",IF(A279="XIN JIAN ZHEN(OSAKA)","",X$33+35))</f>
        <v>44522</v>
      </c>
      <c r="Y279" s="212">
        <f t="shared" si="1423"/>
        <v>44522</v>
      </c>
      <c r="Z279" s="213">
        <f>IF(X$279="","",X279-$I279)</f>
        <v>2</v>
      </c>
      <c r="AA279" s="204" t="str">
        <f t="shared" ref="AA279" si="1959">IF(ISBLANK(AA$33),"",AA$33+35)</f>
        <v/>
      </c>
      <c r="AB279" s="214" t="str">
        <f t="shared" si="1426"/>
        <v/>
      </c>
      <c r="AC279" s="213" t="str">
        <f t="shared" ref="AC279" si="1960">IF(AA$33=0,"",AA279-$I279)</f>
        <v/>
      </c>
      <c r="AD279" s="202" t="str">
        <f t="shared" ref="AD279" si="1961">IF(ISBLANK(AD$33),"",AD$33+35)</f>
        <v/>
      </c>
      <c r="AE279" s="219" t="str">
        <f t="shared" si="1429"/>
        <v/>
      </c>
      <c r="AF279" s="213" t="str">
        <f t="shared" ref="AF279" si="1962">IF(AD$33=0,"",AD279-$I279)</f>
        <v/>
      </c>
      <c r="AG279" s="205" t="s">
        <v>153</v>
      </c>
      <c r="AH279" s="210" t="str">
        <f>IF(A279="XIN JIAN ZHEN(OSAKA)","LCL:OSAKA","LCL:KOBE")</f>
        <v>LCL:KOBE</v>
      </c>
    </row>
    <row r="280" spans="1:34" s="309" customFormat="1" ht="14.25" hidden="1" customHeight="1">
      <c r="A280" s="250"/>
      <c r="B280" s="252"/>
      <c r="C280" s="226" t="s">
        <v>161</v>
      </c>
      <c r="D280" s="201" t="str">
        <f t="shared" si="1913"/>
        <v>---</v>
      </c>
      <c r="E280" s="217">
        <f t="shared" ref="E280:E293" si="1963">IF(K280="CANCEL","",G280-1)</f>
        <v>44517</v>
      </c>
      <c r="F280" s="201">
        <f t="shared" si="1914"/>
        <v>44517</v>
      </c>
      <c r="G280" s="200">
        <f>IF(K280="CANCEL","",I280-2)</f>
        <v>44518</v>
      </c>
      <c r="H280" s="201">
        <f t="shared" si="1916"/>
        <v>44518</v>
      </c>
      <c r="I280" s="200">
        <f t="shared" si="983"/>
        <v>44520</v>
      </c>
      <c r="J280" s="227">
        <f t="shared" si="1619"/>
        <v>44520</v>
      </c>
      <c r="K280" s="201">
        <f t="shared" si="1917"/>
        <v>44520</v>
      </c>
      <c r="L280" s="202" t="str">
        <f>IF(ISBLANK(L$34),"",L$34+35)</f>
        <v/>
      </c>
      <c r="M280" s="201" t="str">
        <f t="shared" si="1634"/>
        <v/>
      </c>
      <c r="N280" s="213" t="str">
        <f>IF(L$34=0,"",L280-$I280)</f>
        <v/>
      </c>
      <c r="O280" s="202" t="str">
        <f t="shared" ref="O280" si="1964">IF(ISBLANK(O$34),"",O$34+35)</f>
        <v/>
      </c>
      <c r="P280" s="212" t="str">
        <f t="shared" si="1414"/>
        <v/>
      </c>
      <c r="Q280" s="213" t="str">
        <f t="shared" ref="Q280" si="1965">IF(O$34=0,"",O280-$I280)</f>
        <v/>
      </c>
      <c r="R280" s="202" t="str">
        <f t="shared" ref="R280" si="1966">IF(ISBLANK(R$34),"",R$34+35)</f>
        <v/>
      </c>
      <c r="S280" s="207" t="str">
        <f t="shared" si="1417"/>
        <v/>
      </c>
      <c r="T280" s="213" t="str">
        <f t="shared" ref="T280" si="1967">IF(R$34=0,"",R280-$I280)</f>
        <v/>
      </c>
      <c r="U280" s="202">
        <f t="shared" ref="U280" si="1968">IF(ISBLANK(U$34),"",U$34+35)</f>
        <v>44522</v>
      </c>
      <c r="V280" s="212">
        <f t="shared" si="1420"/>
        <v>44522</v>
      </c>
      <c r="W280" s="213">
        <f t="shared" ref="W280" si="1969">IF(U$34=0,"",U280-$I280)</f>
        <v>2</v>
      </c>
      <c r="X280" s="202">
        <f t="shared" ref="X280" si="1970">IF(ISBLANK(X$34),"",X$34+35)</f>
        <v>44523</v>
      </c>
      <c r="Y280" s="212">
        <f t="shared" si="1423"/>
        <v>44523</v>
      </c>
      <c r="Z280" s="213">
        <f t="shared" ref="Z280" si="1971">IF(X$34=0,"",X280-$I280)</f>
        <v>3</v>
      </c>
      <c r="AA280" s="204" t="str">
        <f t="shared" ref="AA280" si="1972">IF(ISBLANK(AA$34),"",AA$34+35)</f>
        <v/>
      </c>
      <c r="AB280" s="214" t="str">
        <f t="shared" si="1426"/>
        <v/>
      </c>
      <c r="AC280" s="213" t="str">
        <f t="shared" ref="AC280" si="1973">IF(AA$34=0,"",AA280-$I280)</f>
        <v/>
      </c>
      <c r="AD280" s="202" t="str">
        <f t="shared" ref="AD280" si="1974">IF(ISBLANK(AD$34),"",AD$34+35)</f>
        <v/>
      </c>
      <c r="AE280" s="219" t="str">
        <f t="shared" si="1429"/>
        <v/>
      </c>
      <c r="AF280" s="213" t="str">
        <f t="shared" ref="AF280" si="1975">IF(AD$34=0,"",AD280-$I280)</f>
        <v/>
      </c>
      <c r="AG280" s="205" t="s">
        <v>167</v>
      </c>
      <c r="AH280" s="225"/>
    </row>
    <row r="281" spans="1:34" s="309" customFormat="1" ht="14.25" hidden="1" customHeight="1">
      <c r="A281" s="251"/>
      <c r="B281" s="252"/>
      <c r="C281" s="226" t="s">
        <v>161</v>
      </c>
      <c r="D281" s="201" t="str">
        <f>C281</f>
        <v>---</v>
      </c>
      <c r="E281" s="217">
        <f t="shared" si="1963"/>
        <v>44517</v>
      </c>
      <c r="F281" s="201">
        <f>E281</f>
        <v>44517</v>
      </c>
      <c r="G281" s="200">
        <f>IF(K281="CANCEL","",I281-2)</f>
        <v>44518</v>
      </c>
      <c r="H281" s="201">
        <f>G281</f>
        <v>44518</v>
      </c>
      <c r="I281" s="200">
        <f t="shared" si="983"/>
        <v>44520</v>
      </c>
      <c r="J281" s="227">
        <f t="shared" si="1619"/>
        <v>44520</v>
      </c>
      <c r="K281" s="201">
        <f t="shared" si="1917"/>
        <v>44520</v>
      </c>
      <c r="L281" s="202" t="str">
        <f>IF(ISBLANK(L$35),"",L$35+35)</f>
        <v/>
      </c>
      <c r="M281" s="201" t="str">
        <f t="shared" si="1634"/>
        <v/>
      </c>
      <c r="N281" s="213" t="str">
        <f>IF(L$35=0,"",L281-$I281)</f>
        <v/>
      </c>
      <c r="O281" s="202" t="str">
        <f t="shared" ref="O281" si="1976">IF(ISBLANK(O$35),"",O$35+35)</f>
        <v/>
      </c>
      <c r="P281" s="212" t="str">
        <f t="shared" si="1414"/>
        <v/>
      </c>
      <c r="Q281" s="213" t="str">
        <f t="shared" ref="Q281" si="1977">IF(O$35=0,"",O281-$I281)</f>
        <v/>
      </c>
      <c r="R281" s="202" t="str">
        <f t="shared" ref="R281" si="1978">IF(ISBLANK(R$35),"",R$35+35)</f>
        <v/>
      </c>
      <c r="S281" s="207" t="str">
        <f t="shared" si="1417"/>
        <v/>
      </c>
      <c r="T281" s="213" t="str">
        <f t="shared" ref="T281" si="1979">IF(R$35=0,"",R281-$I281)</f>
        <v/>
      </c>
      <c r="U281" s="202">
        <f t="shared" ref="U281" si="1980">IF(ISBLANK(U$35),"",U$35+35)</f>
        <v>44522</v>
      </c>
      <c r="V281" s="212">
        <f t="shared" si="1420"/>
        <v>44522</v>
      </c>
      <c r="W281" s="213">
        <f t="shared" ref="W281" si="1981">IF(U$35=0,"",U281-$I281)</f>
        <v>2</v>
      </c>
      <c r="X281" s="202">
        <f t="shared" ref="X281" si="1982">IF(ISBLANK(X$35),"",X$35+35)</f>
        <v>44522</v>
      </c>
      <c r="Y281" s="212">
        <f t="shared" si="1423"/>
        <v>44522</v>
      </c>
      <c r="Z281" s="213">
        <f t="shared" ref="Z281" si="1983">IF(X$35=0,"",X281-$I281)</f>
        <v>2</v>
      </c>
      <c r="AA281" s="220" t="str">
        <f t="shared" ref="AA281" si="1984">IF(ISBLANK(AA$35),"",AA$35+35)</f>
        <v/>
      </c>
      <c r="AB281" s="221" t="str">
        <f t="shared" si="1426"/>
        <v/>
      </c>
      <c r="AC281" s="222" t="str">
        <f t="shared" ref="AC281" si="1985">IF(AA$35=0,"",AA281-$I281)</f>
        <v/>
      </c>
      <c r="AD281" s="202" t="str">
        <f t="shared" ref="AD281" si="1986">IF(ISBLANK(AD$35),"",AD$35+35)</f>
        <v/>
      </c>
      <c r="AE281" s="219" t="str">
        <f t="shared" si="1429"/>
        <v/>
      </c>
      <c r="AF281" s="213" t="str">
        <f t="shared" ref="AF281" si="1987">IF(AD$35=0,"",AD281-$I281)</f>
        <v/>
      </c>
      <c r="AG281" s="205" t="s">
        <v>168</v>
      </c>
      <c r="AH281" s="210"/>
    </row>
    <row r="282" spans="1:34" s="309" customFormat="1" ht="14.25" hidden="1" customHeight="1">
      <c r="A282" s="250"/>
      <c r="B282" s="252"/>
      <c r="C282" s="226" t="s">
        <v>161</v>
      </c>
      <c r="D282" s="201" t="str">
        <f t="shared" ref="D282:D294" si="1988">C282</f>
        <v>---</v>
      </c>
      <c r="E282" s="217">
        <f t="shared" si="1963"/>
        <v>44517</v>
      </c>
      <c r="F282" s="201">
        <f t="shared" ref="F282:F294" si="1989">E282</f>
        <v>44517</v>
      </c>
      <c r="G282" s="200">
        <f>IF(K282="CANCEL","",I282-2)</f>
        <v>44518</v>
      </c>
      <c r="H282" s="201">
        <f t="shared" ref="H282:H294" si="1990">G282</f>
        <v>44518</v>
      </c>
      <c r="I282" s="200">
        <f t="shared" si="983"/>
        <v>44520</v>
      </c>
      <c r="J282" s="227">
        <f t="shared" si="1619"/>
        <v>44520</v>
      </c>
      <c r="K282" s="201">
        <f t="shared" si="1917"/>
        <v>44520</v>
      </c>
      <c r="L282" s="202" t="str">
        <f>IF(ISBLANK(L$36),"",L$36+35)</f>
        <v/>
      </c>
      <c r="M282" s="201" t="str">
        <f t="shared" si="1634"/>
        <v/>
      </c>
      <c r="N282" s="213" t="str">
        <f>IF(L$36=0,"",L282-$I282)</f>
        <v/>
      </c>
      <c r="O282" s="202" t="str">
        <f t="shared" ref="O282" si="1991">IF(ISBLANK(O$36),"",O$36+35)</f>
        <v/>
      </c>
      <c r="P282" s="212" t="str">
        <f t="shared" si="1414"/>
        <v/>
      </c>
      <c r="Q282" s="213" t="str">
        <f t="shared" ref="Q282" si="1992">IF(O$36=0,"",O282-$I282)</f>
        <v/>
      </c>
      <c r="R282" s="202" t="str">
        <f t="shared" ref="R282" si="1993">IF(ISBLANK(R$36),"",R$36+35)</f>
        <v/>
      </c>
      <c r="S282" s="207" t="str">
        <f t="shared" si="1417"/>
        <v/>
      </c>
      <c r="T282" s="213" t="str">
        <f t="shared" ref="T282" si="1994">IF(R$36=0,"",R282-$I282)</f>
        <v/>
      </c>
      <c r="U282" s="204" t="str">
        <f t="shared" ref="U282" si="1995">IF(ISBLANK(U$36),"",U$36+35)</f>
        <v/>
      </c>
      <c r="V282" s="212" t="str">
        <f t="shared" si="1420"/>
        <v/>
      </c>
      <c r="W282" s="213" t="str">
        <f t="shared" ref="W282" si="1996">IF(U$36=0,"",U282-$I282)</f>
        <v/>
      </c>
      <c r="X282" s="202" t="str">
        <f t="shared" ref="X282" si="1997">IF(ISBLANK(X$36),"",X$36+35)</f>
        <v/>
      </c>
      <c r="Y282" s="201" t="str">
        <f t="shared" si="1423"/>
        <v/>
      </c>
      <c r="Z282" s="213" t="str">
        <f t="shared" ref="Z282" si="1998">IF(X$36=0,"",X282-$I282)</f>
        <v/>
      </c>
      <c r="AA282" s="202">
        <f t="shared" ref="AA282" si="1999">IF(ISBLANK(AA$36),"",AA$36+35)</f>
        <v>44522</v>
      </c>
      <c r="AB282" s="201">
        <f t="shared" si="1426"/>
        <v>44522</v>
      </c>
      <c r="AC282" s="213">
        <f t="shared" ref="AC282" si="2000">IF(AA$36=0,"",AA282-$I282)</f>
        <v>2</v>
      </c>
      <c r="AD282" s="202">
        <f t="shared" ref="AD282" si="2001">IF(ISBLANK(AD$36),"",AD$36+35)</f>
        <v>44523</v>
      </c>
      <c r="AE282" s="201">
        <f t="shared" si="1429"/>
        <v>44523</v>
      </c>
      <c r="AF282" s="213">
        <f t="shared" ref="AF282" si="2002">IF(AD$36=0,"",AD282-$I282)</f>
        <v>3</v>
      </c>
      <c r="AG282" s="205" t="s">
        <v>166</v>
      </c>
      <c r="AH282" s="210"/>
    </row>
    <row r="283" spans="1:34" s="309" customFormat="1" ht="14.25" hidden="1" customHeight="1">
      <c r="A283" s="250"/>
      <c r="B283" s="252"/>
      <c r="C283" s="226" t="s">
        <v>161</v>
      </c>
      <c r="D283" s="201" t="str">
        <f t="shared" si="1988"/>
        <v>---</v>
      </c>
      <c r="E283" s="217">
        <f t="shared" si="1963"/>
        <v>44517</v>
      </c>
      <c r="F283" s="201">
        <f t="shared" si="1989"/>
        <v>44517</v>
      </c>
      <c r="G283" s="200">
        <f>IF(K283="CANCEL","",I283-2)</f>
        <v>44518</v>
      </c>
      <c r="H283" s="201">
        <f t="shared" si="1990"/>
        <v>44518</v>
      </c>
      <c r="I283" s="200">
        <f t="shared" si="983"/>
        <v>44520</v>
      </c>
      <c r="J283" s="227">
        <f t="shared" si="1619"/>
        <v>44520</v>
      </c>
      <c r="K283" s="201">
        <f t="shared" si="1917"/>
        <v>44520</v>
      </c>
      <c r="L283" s="202" t="str">
        <f>IF(ISBLANK(L$37),"",L$37+35)</f>
        <v/>
      </c>
      <c r="M283" s="201" t="str">
        <f t="shared" si="1634"/>
        <v/>
      </c>
      <c r="N283" s="213" t="str">
        <f>IF(L$37=0,"",L283-$I283)</f>
        <v/>
      </c>
      <c r="O283" s="202" t="str">
        <f t="shared" ref="O283" si="2003">IF(ISBLANK(O$37),"",O$37+35)</f>
        <v/>
      </c>
      <c r="P283" s="212" t="str">
        <f t="shared" si="1414"/>
        <v/>
      </c>
      <c r="Q283" s="213" t="str">
        <f t="shared" ref="Q283" si="2004">IF(O$37=0,"",O283-$I283)</f>
        <v/>
      </c>
      <c r="R283" s="202" t="str">
        <f t="shared" ref="R283" si="2005">IF(ISBLANK(R$37),"",R$37+35)</f>
        <v/>
      </c>
      <c r="S283" s="207" t="str">
        <f t="shared" si="1417"/>
        <v/>
      </c>
      <c r="T283" s="213" t="str">
        <f t="shared" ref="T283" si="2006">IF(R$37=0,"",R283-$I283)</f>
        <v/>
      </c>
      <c r="U283" s="204" t="str">
        <f t="shared" ref="U283" si="2007">IF(ISBLANK(U$37),"",U$37+35)</f>
        <v/>
      </c>
      <c r="V283" s="212" t="str">
        <f t="shared" si="1420"/>
        <v/>
      </c>
      <c r="W283" s="213" t="str">
        <f t="shared" ref="W283" si="2008">IF(U$37=0,"",U283-$I283)</f>
        <v/>
      </c>
      <c r="X283" s="202" t="str">
        <f t="shared" ref="X283" si="2009">IF(ISBLANK(X$37),"",X$37+35)</f>
        <v/>
      </c>
      <c r="Y283" s="201" t="str">
        <f t="shared" si="1423"/>
        <v/>
      </c>
      <c r="Z283" s="213" t="str">
        <f t="shared" ref="Z283" si="2010">IF(X$37=0,"",X283-$I283)</f>
        <v/>
      </c>
      <c r="AA283" s="202">
        <f t="shared" ref="AA283" si="2011">IF(ISBLANK(AA$37),"",AA$37+35)</f>
        <v>44522</v>
      </c>
      <c r="AB283" s="201">
        <f t="shared" si="1426"/>
        <v>44522</v>
      </c>
      <c r="AC283" s="213">
        <f t="shared" ref="AC283" si="2012">IF(AA$37=0,"",AA283-$I283)</f>
        <v>2</v>
      </c>
      <c r="AD283" s="202">
        <f t="shared" ref="AD283" si="2013">IF(ISBLANK(AD$37),"",AD$37+35)</f>
        <v>44523</v>
      </c>
      <c r="AE283" s="201">
        <f t="shared" si="1429"/>
        <v>44523</v>
      </c>
      <c r="AF283" s="213">
        <f t="shared" ref="AF283" si="2014">IF(AD$37=0,"",AD283-$I283)</f>
        <v>3</v>
      </c>
      <c r="AG283" s="205" t="s">
        <v>167</v>
      </c>
      <c r="AH283" s="225"/>
    </row>
    <row r="284" spans="1:34" s="309" customFormat="1" ht="14.25" hidden="1" customHeight="1">
      <c r="A284" s="250"/>
      <c r="B284" s="253"/>
      <c r="C284" s="226" t="s">
        <v>161</v>
      </c>
      <c r="D284" s="201" t="str">
        <f t="shared" si="1988"/>
        <v>---</v>
      </c>
      <c r="E284" s="217">
        <f t="shared" si="1963"/>
        <v>44517</v>
      </c>
      <c r="F284" s="201">
        <f t="shared" si="1989"/>
        <v>44517</v>
      </c>
      <c r="G284" s="200">
        <f>IF(K284="CANCEL","",I284-2)</f>
        <v>44518</v>
      </c>
      <c r="H284" s="201">
        <f t="shared" si="1990"/>
        <v>44518</v>
      </c>
      <c r="I284" s="200">
        <f t="shared" si="983"/>
        <v>44520</v>
      </c>
      <c r="J284" s="227">
        <f t="shared" si="1619"/>
        <v>44520</v>
      </c>
      <c r="K284" s="201">
        <f t="shared" si="1917"/>
        <v>44520</v>
      </c>
      <c r="L284" s="202" t="str">
        <f>IF(ISBLANK(L$38),"",L$38+35)</f>
        <v/>
      </c>
      <c r="M284" s="201" t="str">
        <f t="shared" si="1634"/>
        <v/>
      </c>
      <c r="N284" s="213" t="str">
        <f>IF(L$38=0,"",L284-$I284)</f>
        <v/>
      </c>
      <c r="O284" s="202" t="str">
        <f t="shared" ref="O284" si="2015">IF(ISBLANK(O$38),"",O$38+35)</f>
        <v/>
      </c>
      <c r="P284" s="212" t="str">
        <f t="shared" si="1414"/>
        <v/>
      </c>
      <c r="Q284" s="213" t="str">
        <f t="shared" ref="Q284" si="2016">IF(O$38=0,"",O284-$I284)</f>
        <v/>
      </c>
      <c r="R284" s="202" t="str">
        <f t="shared" ref="R284" si="2017">IF(ISBLANK(R$38),"",R$38+35)</f>
        <v/>
      </c>
      <c r="S284" s="207" t="str">
        <f t="shared" si="1417"/>
        <v/>
      </c>
      <c r="T284" s="213" t="str">
        <f t="shared" ref="T284" si="2018">IF(R$38=0,"",R284-$I284)</f>
        <v/>
      </c>
      <c r="U284" s="204" t="str">
        <f t="shared" ref="U284" si="2019">IF(ISBLANK(U$38),"",U$38+35)</f>
        <v/>
      </c>
      <c r="V284" s="212" t="str">
        <f t="shared" si="1420"/>
        <v/>
      </c>
      <c r="W284" s="213" t="str">
        <f t="shared" ref="W284" si="2020">IF(U$38=0,"",U284-$I284)</f>
        <v/>
      </c>
      <c r="X284" s="202" t="str">
        <f t="shared" ref="X284" si="2021">IF(ISBLANK(X$38),"",X$38+35)</f>
        <v/>
      </c>
      <c r="Y284" s="201" t="str">
        <f t="shared" si="1423"/>
        <v/>
      </c>
      <c r="Z284" s="213" t="str">
        <f t="shared" ref="Z284" si="2022">IF(X$38=0,"",X284-$I284)</f>
        <v/>
      </c>
      <c r="AA284" s="202">
        <f t="shared" ref="AA284" si="2023">IF(ISBLANK(AA$38),"",AA$38+35)</f>
        <v>44523</v>
      </c>
      <c r="AB284" s="201">
        <f t="shared" si="1426"/>
        <v>44523</v>
      </c>
      <c r="AC284" s="213">
        <f t="shared" ref="AC284" si="2024">IF(AA$38=0,"",AA284-$I284)</f>
        <v>3</v>
      </c>
      <c r="AD284" s="202">
        <f t="shared" ref="AD284" si="2025">IF(ISBLANK(AD$38),"",AD$38+35)</f>
        <v>44522</v>
      </c>
      <c r="AE284" s="201">
        <f t="shared" si="1429"/>
        <v>44522</v>
      </c>
      <c r="AF284" s="213">
        <f t="shared" ref="AF284" si="2026">IF(AD$38=0,"",AD284-$I284)</f>
        <v>2</v>
      </c>
      <c r="AG284" s="205" t="s">
        <v>152</v>
      </c>
      <c r="AH284" s="225"/>
    </row>
    <row r="285" spans="1:34" s="309" customFormat="1" ht="14.25" hidden="1" customHeight="1">
      <c r="A285" s="250"/>
      <c r="B285" s="253"/>
      <c r="C285" s="226" t="s">
        <v>161</v>
      </c>
      <c r="D285" s="201" t="str">
        <f t="shared" si="1988"/>
        <v>---</v>
      </c>
      <c r="E285" s="217">
        <f t="shared" si="1963"/>
        <v>44518</v>
      </c>
      <c r="F285" s="201">
        <f t="shared" si="1989"/>
        <v>44518</v>
      </c>
      <c r="G285" s="200">
        <f t="shared" ref="G285:G294" si="2027">IF(K285="CANCEL","",I285-2)</f>
        <v>44519</v>
      </c>
      <c r="H285" s="201">
        <f t="shared" si="1990"/>
        <v>44519</v>
      </c>
      <c r="I285" s="200">
        <f t="shared" si="983"/>
        <v>44521</v>
      </c>
      <c r="J285" s="227">
        <f t="shared" si="1619"/>
        <v>44521</v>
      </c>
      <c r="K285" s="201">
        <f t="shared" si="1917"/>
        <v>44521</v>
      </c>
      <c r="L285" s="202">
        <f>IF(ISBLANK(L$39),"",L$39+35)</f>
        <v>44524</v>
      </c>
      <c r="M285" s="201">
        <f t="shared" si="1634"/>
        <v>44524</v>
      </c>
      <c r="N285" s="213">
        <f>IF(L$39=0,"",L285-$I285)</f>
        <v>3</v>
      </c>
      <c r="O285" s="202">
        <f t="shared" ref="O285" si="2028">IF(ISBLANK(O$39),"",O$39+35)</f>
        <v>44524</v>
      </c>
      <c r="P285" s="212">
        <f t="shared" si="1414"/>
        <v>44524</v>
      </c>
      <c r="Q285" s="213">
        <f t="shared" ref="Q285" si="2029">IF(O$39=0,"",O285-$I285)</f>
        <v>3</v>
      </c>
      <c r="R285" s="202" t="str">
        <f t="shared" ref="R285" si="2030">IF(ISBLANK(R$39),"",R$39+35)</f>
        <v/>
      </c>
      <c r="S285" s="207" t="str">
        <f t="shared" si="1417"/>
        <v/>
      </c>
      <c r="T285" s="213" t="str">
        <f t="shared" ref="T285" si="2031">IF(R$39=0,"",R285-$I285)</f>
        <v/>
      </c>
      <c r="U285" s="204" t="str">
        <f t="shared" ref="U285" si="2032">IF(ISBLANK(U$39),"",U$39+35)</f>
        <v/>
      </c>
      <c r="V285" s="212" t="str">
        <f t="shared" si="1420"/>
        <v/>
      </c>
      <c r="W285" s="213" t="str">
        <f t="shared" ref="W285" si="2033">IF(U$39=0,"",U285-$I285)</f>
        <v/>
      </c>
      <c r="X285" s="202" t="str">
        <f t="shared" ref="X285" si="2034">IF(ISBLANK(X$39),"",X$39+35)</f>
        <v/>
      </c>
      <c r="Y285" s="201" t="str">
        <f t="shared" si="1423"/>
        <v/>
      </c>
      <c r="Z285" s="213" t="str">
        <f t="shared" ref="Z285" si="2035">IF(X$39=0,"",X285-$I285)</f>
        <v/>
      </c>
      <c r="AA285" s="204" t="str">
        <f t="shared" ref="AA285" si="2036">IF(ISBLANK(AA$39),"",AA$39+35)</f>
        <v/>
      </c>
      <c r="AB285" s="214" t="str">
        <f t="shared" si="1426"/>
        <v/>
      </c>
      <c r="AC285" s="213" t="str">
        <f t="shared" ref="AC285" si="2037">IF(AA$39=0,"",AA285-$I285)</f>
        <v/>
      </c>
      <c r="AD285" s="202" t="str">
        <f t="shared" ref="AD285" si="2038">IF(ISBLANK(AD$39),"",AD$39+35)</f>
        <v/>
      </c>
      <c r="AE285" s="219" t="str">
        <f t="shared" si="1429"/>
        <v/>
      </c>
      <c r="AF285" s="213" t="str">
        <f t="shared" ref="AF285" si="2039">IF(AD$39=0,"",AD285-$I285)</f>
        <v/>
      </c>
      <c r="AG285" s="205" t="s">
        <v>170</v>
      </c>
      <c r="AH285" s="225"/>
    </row>
    <row r="286" spans="1:34" s="309" customFormat="1" ht="14.25" hidden="1" customHeight="1">
      <c r="A286" s="254"/>
      <c r="B286" s="252"/>
      <c r="C286" s="226" t="s">
        <v>161</v>
      </c>
      <c r="D286" s="201" t="str">
        <f t="shared" si="1988"/>
        <v>---</v>
      </c>
      <c r="E286" s="217">
        <f t="shared" si="1963"/>
        <v>44518</v>
      </c>
      <c r="F286" s="201">
        <f t="shared" si="1989"/>
        <v>44518</v>
      </c>
      <c r="G286" s="200">
        <f t="shared" si="2027"/>
        <v>44519</v>
      </c>
      <c r="H286" s="201">
        <f t="shared" si="1990"/>
        <v>44519</v>
      </c>
      <c r="I286" s="200">
        <f t="shared" si="983"/>
        <v>44521</v>
      </c>
      <c r="J286" s="227">
        <f t="shared" si="1619"/>
        <v>44521</v>
      </c>
      <c r="K286" s="201">
        <f>I286</f>
        <v>44521</v>
      </c>
      <c r="L286" s="202">
        <f>IF(ISBLANK(L$40),"",L$40+35)</f>
        <v>44524</v>
      </c>
      <c r="M286" s="201">
        <f t="shared" si="1634"/>
        <v>44524</v>
      </c>
      <c r="N286" s="213">
        <f>IF(L$40=0,"",L286-$I286)</f>
        <v>3</v>
      </c>
      <c r="O286" s="202">
        <f t="shared" ref="O286" si="2040">IF(ISBLANK(O$40),"",O$40+35)</f>
        <v>44524</v>
      </c>
      <c r="P286" s="212">
        <f t="shared" si="1414"/>
        <v>44524</v>
      </c>
      <c r="Q286" s="213">
        <f t="shared" ref="Q286" si="2041">IF(O$40=0,"",O286-$I286)</f>
        <v>3</v>
      </c>
      <c r="R286" s="202" t="str">
        <f t="shared" ref="R286" si="2042">IF(ISBLANK(R$40),"",R$40+35)</f>
        <v/>
      </c>
      <c r="S286" s="207" t="str">
        <f t="shared" si="1417"/>
        <v/>
      </c>
      <c r="T286" s="213" t="str">
        <f t="shared" ref="T286" si="2043">IF(R$40=0,"",R286-$I286)</f>
        <v/>
      </c>
      <c r="U286" s="204" t="str">
        <f t="shared" ref="U286" si="2044">IF(ISBLANK(U$40),"",U$40+35)</f>
        <v/>
      </c>
      <c r="V286" s="212" t="str">
        <f t="shared" si="1420"/>
        <v/>
      </c>
      <c r="W286" s="213" t="str">
        <f t="shared" ref="W286" si="2045">IF(U$40=0,"",U286-$I286)</f>
        <v/>
      </c>
      <c r="X286" s="202" t="str">
        <f t="shared" ref="X286" si="2046">IF(ISBLANK(X$40),"",X$40+35)</f>
        <v/>
      </c>
      <c r="Y286" s="201" t="str">
        <f t="shared" si="1423"/>
        <v/>
      </c>
      <c r="Z286" s="213" t="str">
        <f t="shared" ref="Z286" si="2047">IF(X$40=0,"",X286-$I286)</f>
        <v/>
      </c>
      <c r="AA286" s="204" t="str">
        <f t="shared" ref="AA286" si="2048">IF(ISBLANK(AA$40),"",AA$40+35)</f>
        <v/>
      </c>
      <c r="AB286" s="214" t="str">
        <f t="shared" si="1426"/>
        <v/>
      </c>
      <c r="AC286" s="213" t="str">
        <f t="shared" ref="AC286" si="2049">IF(AA$40=0,"",AA286-$I286)</f>
        <v/>
      </c>
      <c r="AD286" s="202" t="str">
        <f t="shared" ref="AD286" si="2050">IF(ISBLANK(AD$40),"",AD$40+35)</f>
        <v/>
      </c>
      <c r="AE286" s="219" t="str">
        <f t="shared" si="1429"/>
        <v/>
      </c>
      <c r="AF286" s="223" t="str">
        <f t="shared" ref="AF286" si="2051">IF(AD$40=0,"",AD286-$I286)</f>
        <v/>
      </c>
      <c r="AG286" s="205" t="s">
        <v>171</v>
      </c>
      <c r="AH286" s="210"/>
    </row>
    <row r="287" spans="1:34" s="309" customFormat="1" ht="14.25" hidden="1" customHeight="1">
      <c r="A287" s="250"/>
      <c r="B287" s="253"/>
      <c r="C287" s="226" t="s">
        <v>161</v>
      </c>
      <c r="D287" s="201" t="str">
        <f t="shared" si="1988"/>
        <v>---</v>
      </c>
      <c r="E287" s="217">
        <f t="shared" si="1963"/>
        <v>44518</v>
      </c>
      <c r="F287" s="201">
        <f t="shared" si="1989"/>
        <v>44518</v>
      </c>
      <c r="G287" s="200">
        <f t="shared" si="2027"/>
        <v>44519</v>
      </c>
      <c r="H287" s="201">
        <f t="shared" si="1990"/>
        <v>44519</v>
      </c>
      <c r="I287" s="200">
        <f t="shared" si="983"/>
        <v>44521</v>
      </c>
      <c r="J287" s="227">
        <f t="shared" si="1619"/>
        <v>44521</v>
      </c>
      <c r="K287" s="201">
        <f t="shared" ref="K287:K288" si="2052">I287</f>
        <v>44521</v>
      </c>
      <c r="L287" s="202">
        <f>IF(ISBLANK(L$41),"",L$41+35)</f>
        <v>44525</v>
      </c>
      <c r="M287" s="201">
        <f t="shared" si="1634"/>
        <v>44525</v>
      </c>
      <c r="N287" s="213">
        <f>IF(L$41=0,"",L287-$I287)</f>
        <v>4</v>
      </c>
      <c r="O287" s="202">
        <f t="shared" ref="O287" si="2053">IF(ISBLANK(O$41),"",O$41+35)</f>
        <v>44524</v>
      </c>
      <c r="P287" s="212">
        <f t="shared" si="1414"/>
        <v>44524</v>
      </c>
      <c r="Q287" s="213">
        <f t="shared" ref="Q287" si="2054">IF(O$41=0,"",O287-$I287)</f>
        <v>3</v>
      </c>
      <c r="R287" s="202" t="str">
        <f t="shared" ref="R287" si="2055">IF(ISBLANK(R$41),"",R$41+35)</f>
        <v/>
      </c>
      <c r="S287" s="207" t="str">
        <f t="shared" si="1417"/>
        <v/>
      </c>
      <c r="T287" s="213" t="str">
        <f t="shared" ref="T287" si="2056">IF(R$41=0,"",R287-$I287)</f>
        <v/>
      </c>
      <c r="U287" s="204" t="str">
        <f t="shared" ref="U287" si="2057">IF(ISBLANK(U$41),"",U$41+35)</f>
        <v/>
      </c>
      <c r="V287" s="212" t="str">
        <f t="shared" si="1420"/>
        <v/>
      </c>
      <c r="W287" s="213" t="str">
        <f t="shared" ref="W287" si="2058">IF(U$41=0,"",U287-$I287)</f>
        <v/>
      </c>
      <c r="X287" s="202" t="str">
        <f t="shared" ref="X287" si="2059">IF(ISBLANK(X$41),"",X$41+35)</f>
        <v/>
      </c>
      <c r="Y287" s="201" t="str">
        <f t="shared" si="1423"/>
        <v/>
      </c>
      <c r="Z287" s="213" t="str">
        <f t="shared" ref="Z287" si="2060">IF(X$41=0,"",X287-$I287)</f>
        <v/>
      </c>
      <c r="AA287" s="204" t="str">
        <f t="shared" ref="AA287" si="2061">IF(ISBLANK(AA$41),"",AA$41+35)</f>
        <v/>
      </c>
      <c r="AB287" s="214" t="str">
        <f t="shared" si="1426"/>
        <v/>
      </c>
      <c r="AC287" s="213" t="str">
        <f t="shared" ref="AC287" si="2062">IF(AA$41=0,"",AA287-$I287)</f>
        <v/>
      </c>
      <c r="AD287" s="202" t="str">
        <f t="shared" ref="AD287" si="2063">IF(ISBLANK(AD$41),"",AD$41+35)</f>
        <v/>
      </c>
      <c r="AE287" s="219" t="str">
        <f t="shared" si="1429"/>
        <v/>
      </c>
      <c r="AF287" s="213" t="str">
        <f t="shared" ref="AF287" si="2064">IF(AD$41=0,"",AD287-$I287)</f>
        <v/>
      </c>
      <c r="AG287" s="205" t="s">
        <v>105</v>
      </c>
      <c r="AH287" s="225"/>
    </row>
    <row r="288" spans="1:34" s="309" customFormat="1" ht="14.25" hidden="1" customHeight="1">
      <c r="A288" s="250"/>
      <c r="B288" s="253"/>
      <c r="C288" s="226" t="s">
        <v>161</v>
      </c>
      <c r="D288" s="201" t="str">
        <f t="shared" si="1988"/>
        <v>---</v>
      </c>
      <c r="E288" s="217">
        <f t="shared" si="1963"/>
        <v>44518</v>
      </c>
      <c r="F288" s="201">
        <f t="shared" si="1989"/>
        <v>44518</v>
      </c>
      <c r="G288" s="200">
        <f t="shared" si="2027"/>
        <v>44519</v>
      </c>
      <c r="H288" s="201">
        <f t="shared" si="1990"/>
        <v>44519</v>
      </c>
      <c r="I288" s="200">
        <f t="shared" si="983"/>
        <v>44521</v>
      </c>
      <c r="J288" s="227">
        <f t="shared" si="1619"/>
        <v>44521</v>
      </c>
      <c r="K288" s="201">
        <f t="shared" si="2052"/>
        <v>44521</v>
      </c>
      <c r="L288" s="202">
        <f>IF(ISBLANK(L$42),"",L$42+35)</f>
        <v>44525</v>
      </c>
      <c r="M288" s="201">
        <f t="shared" si="1634"/>
        <v>44525</v>
      </c>
      <c r="N288" s="213">
        <f>IF(L$42=0,"",L288-$I288)</f>
        <v>4</v>
      </c>
      <c r="O288" s="202">
        <f t="shared" ref="O288" si="2065">IF(ISBLANK(O$42),"",O$42+35)</f>
        <v>44524</v>
      </c>
      <c r="P288" s="212">
        <f t="shared" ref="P288:P294" si="2066">O288</f>
        <v>44524</v>
      </c>
      <c r="Q288" s="213">
        <f t="shared" ref="Q288" si="2067">IF(O$42=0,"",O288-$I288)</f>
        <v>3</v>
      </c>
      <c r="R288" s="202">
        <f t="shared" ref="R288" si="2068">IF(ISBLANK(R$42),"",R$42+35)</f>
        <v>44526</v>
      </c>
      <c r="S288" s="201">
        <f t="shared" ref="S288:S294" si="2069">R288</f>
        <v>44526</v>
      </c>
      <c r="T288" s="213">
        <f t="shared" ref="T288" si="2070">IF(R$42=0,"",R288-$I288)</f>
        <v>5</v>
      </c>
      <c r="U288" s="204" t="str">
        <f t="shared" ref="U288" si="2071">IF(ISBLANK(U$42),"",U$42+35)</f>
        <v/>
      </c>
      <c r="V288" s="212" t="str">
        <f t="shared" ref="V288:V294" si="2072">U288</f>
        <v/>
      </c>
      <c r="W288" s="213" t="str">
        <f t="shared" ref="W288" si="2073">IF(U$42=0,"",U288-$I288)</f>
        <v/>
      </c>
      <c r="X288" s="202" t="str">
        <f t="shared" ref="X288" si="2074">IF(ISBLANK(X$42),"",X$42+35)</f>
        <v/>
      </c>
      <c r="Y288" s="201" t="str">
        <f t="shared" ref="Y288:Y294" si="2075">X288</f>
        <v/>
      </c>
      <c r="Z288" s="213" t="str">
        <f t="shared" ref="Z288" si="2076">IF(X$42=0,"",X288-$I288)</f>
        <v/>
      </c>
      <c r="AA288" s="204" t="str">
        <f t="shared" ref="AA288" si="2077">IF(ISBLANK(AA$42),"",AA$42+35)</f>
        <v/>
      </c>
      <c r="AB288" s="214" t="str">
        <f t="shared" ref="AB288:AB294" si="2078">AA288</f>
        <v/>
      </c>
      <c r="AC288" s="213" t="str">
        <f t="shared" ref="AC288" si="2079">IF(AA$42=0,"",AA288-$I288)</f>
        <v/>
      </c>
      <c r="AD288" s="202" t="str">
        <f t="shared" ref="AD288" si="2080">IF(ISBLANK(AD$42),"",AD$42+35)</f>
        <v/>
      </c>
      <c r="AE288" s="219" t="str">
        <f t="shared" ref="AE288:AE294" si="2081">AD288</f>
        <v/>
      </c>
      <c r="AF288" s="213" t="str">
        <f t="shared" ref="AF288" si="2082">IF(AD$42=0,"",AD288-$I288)</f>
        <v/>
      </c>
      <c r="AG288" s="205" t="s">
        <v>167</v>
      </c>
      <c r="AH288" s="225"/>
    </row>
    <row r="289" spans="1:16380" s="309" customFormat="1" ht="14.25" hidden="1" customHeight="1">
      <c r="A289" s="251"/>
      <c r="B289" s="252"/>
      <c r="C289" s="226" t="s">
        <v>161</v>
      </c>
      <c r="D289" s="201" t="str">
        <f t="shared" si="1988"/>
        <v>---</v>
      </c>
      <c r="E289" s="217">
        <f t="shared" si="1963"/>
        <v>44518</v>
      </c>
      <c r="F289" s="201">
        <f t="shared" si="1989"/>
        <v>44518</v>
      </c>
      <c r="G289" s="200">
        <f t="shared" si="2027"/>
        <v>44519</v>
      </c>
      <c r="H289" s="201">
        <f t="shared" si="1990"/>
        <v>44519</v>
      </c>
      <c r="I289" s="200">
        <f t="shared" si="983"/>
        <v>44521</v>
      </c>
      <c r="J289" s="227">
        <f t="shared" si="1619"/>
        <v>44521</v>
      </c>
      <c r="K289" s="201">
        <f>I289</f>
        <v>44521</v>
      </c>
      <c r="L289" s="202" t="str">
        <f>IF(ISBLANK(L$43),"",L$43+35)</f>
        <v/>
      </c>
      <c r="M289" s="201" t="str">
        <f t="shared" si="1634"/>
        <v/>
      </c>
      <c r="N289" s="213" t="str">
        <f>IF(L$43=0,"",L289-$I289)</f>
        <v/>
      </c>
      <c r="O289" s="202" t="str">
        <f t="shared" ref="O289" si="2083">IF(ISBLANK(O$43),"",O$43+35)</f>
        <v/>
      </c>
      <c r="P289" s="212" t="str">
        <f t="shared" si="2066"/>
        <v/>
      </c>
      <c r="Q289" s="213" t="str">
        <f t="shared" ref="Q289" si="2084">IF(O$43=0,"",O289-$I289)</f>
        <v/>
      </c>
      <c r="R289" s="202">
        <f t="shared" ref="R289" si="2085">IF(ISBLANK(R$43),"",R$43+35)</f>
        <v>44523</v>
      </c>
      <c r="S289" s="212">
        <f t="shared" si="2069"/>
        <v>44523</v>
      </c>
      <c r="T289" s="213">
        <f t="shared" ref="T289" si="2086">IF(R$43=0,"",R289-$I289)</f>
        <v>2</v>
      </c>
      <c r="U289" s="204" t="str">
        <f t="shared" ref="U289" si="2087">IF(ISBLANK(U$43),"",U$43+35)</f>
        <v/>
      </c>
      <c r="V289" s="212" t="str">
        <f t="shared" si="2072"/>
        <v/>
      </c>
      <c r="W289" s="213" t="str">
        <f t="shared" ref="W289" si="2088">IF(U$43=0,"",U289-$I289)</f>
        <v/>
      </c>
      <c r="X289" s="202" t="str">
        <f t="shared" ref="X289" si="2089">IF(ISBLANK(X$43),"",X$43+35)</f>
        <v/>
      </c>
      <c r="Y289" s="201" t="str">
        <f t="shared" si="2075"/>
        <v/>
      </c>
      <c r="Z289" s="213" t="str">
        <f t="shared" ref="Z289" si="2090">IF(X$43=0,"",X289-$I289)</f>
        <v/>
      </c>
      <c r="AA289" s="204" t="str">
        <f t="shared" ref="AA289" si="2091">IF(ISBLANK(AA$43),"",AA$43+35)</f>
        <v/>
      </c>
      <c r="AB289" s="214" t="str">
        <f t="shared" si="2078"/>
        <v/>
      </c>
      <c r="AC289" s="213" t="str">
        <f t="shared" ref="AC289" si="2092">IF(AA$43=0,"",AA289-$I289)</f>
        <v/>
      </c>
      <c r="AD289" s="202" t="str">
        <f t="shared" ref="AD289" si="2093">IF(ISBLANK(AD$43),"",AD$43+35)</f>
        <v/>
      </c>
      <c r="AE289" s="219" t="str">
        <f t="shared" si="2081"/>
        <v/>
      </c>
      <c r="AF289" s="223" t="str">
        <f t="shared" ref="AF289" si="2094">IF(AD$43=0,"",AD289-$I289)</f>
        <v/>
      </c>
      <c r="AG289" s="205" t="s">
        <v>163</v>
      </c>
      <c r="AH289" s="210"/>
    </row>
    <row r="290" spans="1:16380" s="309" customFormat="1" ht="14.25" hidden="1" customHeight="1">
      <c r="A290" s="251"/>
      <c r="B290" s="252"/>
      <c r="C290" s="200">
        <f>IF(H290="CANCEL","",I290-2)</f>
        <v>44519</v>
      </c>
      <c r="D290" s="201">
        <f t="shared" ref="D290:D291" si="2095">C290</f>
        <v>44519</v>
      </c>
      <c r="E290" s="217">
        <f t="shared" si="1963"/>
        <v>44518</v>
      </c>
      <c r="F290" s="201">
        <f t="shared" si="1989"/>
        <v>44518</v>
      </c>
      <c r="G290" s="200">
        <f t="shared" si="2027"/>
        <v>44519</v>
      </c>
      <c r="H290" s="201">
        <f t="shared" si="1990"/>
        <v>44519</v>
      </c>
      <c r="I290" s="200">
        <f t="shared" si="983"/>
        <v>44521</v>
      </c>
      <c r="J290" s="227">
        <f t="shared" si="1619"/>
        <v>44521</v>
      </c>
      <c r="K290" s="201">
        <f t="shared" ref="K290:K293" si="2096">I290</f>
        <v>44521</v>
      </c>
      <c r="L290" s="202" t="str">
        <f>IF(ISBLANK(L$44),"",L$44+35)</f>
        <v/>
      </c>
      <c r="M290" s="201" t="str">
        <f t="shared" si="1634"/>
        <v/>
      </c>
      <c r="N290" s="213" t="str">
        <f>IF(L$44=0,"",L290-$I290)</f>
        <v/>
      </c>
      <c r="O290" s="202" t="str">
        <f t="shared" ref="O290" si="2097">IF(ISBLANK(O$44),"",O$44+35)</f>
        <v/>
      </c>
      <c r="P290" s="212" t="str">
        <f t="shared" si="2066"/>
        <v/>
      </c>
      <c r="Q290" s="213" t="str">
        <f t="shared" ref="Q290" si="2098">IF(O$44=0,"",O290-$I290)</f>
        <v/>
      </c>
      <c r="R290" s="202">
        <f t="shared" ref="R290" si="2099">IF(ISBLANK(R$44),"",R$44+35)</f>
        <v>44524</v>
      </c>
      <c r="S290" s="207">
        <f t="shared" si="2069"/>
        <v>44524</v>
      </c>
      <c r="T290" s="213">
        <f t="shared" ref="T290" si="2100">IF(R$44=0,"",R290-$I290)</f>
        <v>3</v>
      </c>
      <c r="U290" s="204" t="str">
        <f t="shared" ref="U290" si="2101">IF(ISBLANK(U$44),"",U$44+35)</f>
        <v/>
      </c>
      <c r="V290" s="212" t="str">
        <f t="shared" si="2072"/>
        <v/>
      </c>
      <c r="W290" s="213" t="str">
        <f t="shared" ref="W290" si="2102">IF(U$44=0,"",U290-$I290)</f>
        <v/>
      </c>
      <c r="X290" s="202" t="str">
        <f t="shared" ref="X290" si="2103">IF(ISBLANK(X$44),"",X$44+35)</f>
        <v/>
      </c>
      <c r="Y290" s="201" t="str">
        <f t="shared" si="2075"/>
        <v/>
      </c>
      <c r="Z290" s="213" t="str">
        <f t="shared" ref="Z290" si="2104">IF(X$44=0,"",X290-$I290)</f>
        <v/>
      </c>
      <c r="AA290" s="204" t="str">
        <f t="shared" ref="AA290" si="2105">IF(ISBLANK(AA$44),"",AA$44+35)</f>
        <v/>
      </c>
      <c r="AB290" s="214" t="str">
        <f t="shared" si="2078"/>
        <v/>
      </c>
      <c r="AC290" s="213" t="str">
        <f t="shared" ref="AC290" si="2106">IF(AA$44=0,"",AA290-$I290)</f>
        <v/>
      </c>
      <c r="AD290" s="202" t="str">
        <f t="shared" ref="AD290" si="2107">IF(ISBLANK(AD$44),"",AD$44+35)</f>
        <v/>
      </c>
      <c r="AE290" s="219" t="str">
        <f t="shared" si="2081"/>
        <v/>
      </c>
      <c r="AF290" s="223" t="str">
        <f t="shared" ref="AF290" si="2108">IF(AD$44=0,"",AD290-$I290)</f>
        <v/>
      </c>
      <c r="AG290" s="205" t="s">
        <v>171</v>
      </c>
      <c r="AH290" s="210" t="s">
        <v>186</v>
      </c>
    </row>
    <row r="291" spans="1:16380" s="309" customFormat="1" ht="14.25" hidden="1" customHeight="1">
      <c r="A291" s="250"/>
      <c r="B291" s="253"/>
      <c r="C291" s="200">
        <f>IF(H291="CANCEL","",I291-2)</f>
        <v>44519</v>
      </c>
      <c r="D291" s="201">
        <f t="shared" si="2095"/>
        <v>44519</v>
      </c>
      <c r="E291" s="217">
        <f t="shared" si="1963"/>
        <v>44518</v>
      </c>
      <c r="F291" s="201">
        <f t="shared" si="1989"/>
        <v>44518</v>
      </c>
      <c r="G291" s="200">
        <f t="shared" si="2027"/>
        <v>44519</v>
      </c>
      <c r="H291" s="201">
        <f t="shared" si="1990"/>
        <v>44519</v>
      </c>
      <c r="I291" s="200">
        <f t="shared" si="983"/>
        <v>44521</v>
      </c>
      <c r="J291" s="227">
        <f t="shared" si="1619"/>
        <v>44521</v>
      </c>
      <c r="K291" s="201">
        <f t="shared" si="2096"/>
        <v>44521</v>
      </c>
      <c r="L291" s="202" t="str">
        <f>IF(ISBLANK(L$45),"",L$45+35)</f>
        <v/>
      </c>
      <c r="M291" s="201" t="str">
        <f t="shared" si="1634"/>
        <v/>
      </c>
      <c r="N291" s="213" t="str">
        <f>IF(L$45=0,"",L291-$I291)</f>
        <v/>
      </c>
      <c r="O291" s="202" t="str">
        <f t="shared" ref="O291" si="2109">IF(ISBLANK(O$45),"",O$45+35)</f>
        <v/>
      </c>
      <c r="P291" s="212" t="str">
        <f t="shared" si="2066"/>
        <v/>
      </c>
      <c r="Q291" s="213" t="str">
        <f t="shared" ref="Q291" si="2110">IF(O$45=0,"",O291-$I291)</f>
        <v/>
      </c>
      <c r="R291" s="202" t="str">
        <f t="shared" ref="R291" si="2111">IF(ISBLANK(R$45),"",R$45+35)</f>
        <v/>
      </c>
      <c r="S291" s="207" t="str">
        <f t="shared" si="2069"/>
        <v/>
      </c>
      <c r="T291" s="213" t="str">
        <f t="shared" ref="T291" si="2112">IF(R$45=0,"",R291-$I291)</f>
        <v/>
      </c>
      <c r="U291" s="204">
        <f t="shared" ref="U291" si="2113">IF(ISBLANK(U$45),"",U$45+35)</f>
        <v>44523</v>
      </c>
      <c r="V291" s="212">
        <f t="shared" si="2072"/>
        <v>44523</v>
      </c>
      <c r="W291" s="213">
        <f t="shared" ref="W291" si="2114">IF(U$45=0,"",U291-$I291)</f>
        <v>2</v>
      </c>
      <c r="X291" s="202">
        <f t="shared" ref="X291" si="2115">IF(ISBLANK(X$45),"",X$45+35)</f>
        <v>44524</v>
      </c>
      <c r="Y291" s="201">
        <f t="shared" si="2075"/>
        <v>44524</v>
      </c>
      <c r="Z291" s="213">
        <f t="shared" ref="Z291" si="2116">IF(X$45=0,"",X291-$I291)</f>
        <v>3</v>
      </c>
      <c r="AA291" s="204" t="str">
        <f t="shared" ref="AA291" si="2117">IF(ISBLANK(AA$45),"",AA$45+35)</f>
        <v/>
      </c>
      <c r="AB291" s="214" t="str">
        <f t="shared" si="2078"/>
        <v/>
      </c>
      <c r="AC291" s="213" t="str">
        <f t="shared" ref="AC291" si="2118">IF(AA$45=0,"",AA291-$I291)</f>
        <v/>
      </c>
      <c r="AD291" s="202" t="str">
        <f t="shared" ref="AD291" si="2119">IF(ISBLANK(AD$45),"",AD$45+35)</f>
        <v/>
      </c>
      <c r="AE291" s="219" t="str">
        <f t="shared" si="2081"/>
        <v/>
      </c>
      <c r="AF291" s="223" t="str">
        <f t="shared" ref="AF291" si="2120">IF(AD$45=0,"",AD291-$I291)</f>
        <v/>
      </c>
      <c r="AG291" s="205" t="s">
        <v>160</v>
      </c>
      <c r="AH291" s="210" t="s">
        <v>187</v>
      </c>
    </row>
    <row r="292" spans="1:16380" s="309" customFormat="1" ht="14.25" hidden="1" customHeight="1">
      <c r="A292" s="250"/>
      <c r="B292" s="252"/>
      <c r="C292" s="226" t="s">
        <v>161</v>
      </c>
      <c r="D292" s="201" t="str">
        <f t="shared" si="1988"/>
        <v>---</v>
      </c>
      <c r="E292" s="217">
        <f t="shared" si="1963"/>
        <v>44518</v>
      </c>
      <c r="F292" s="201">
        <f t="shared" si="1989"/>
        <v>44518</v>
      </c>
      <c r="G292" s="200">
        <f t="shared" si="2027"/>
        <v>44519</v>
      </c>
      <c r="H292" s="201">
        <f t="shared" si="1990"/>
        <v>44519</v>
      </c>
      <c r="I292" s="200">
        <f t="shared" si="983"/>
        <v>44521</v>
      </c>
      <c r="J292" s="227">
        <f t="shared" si="1619"/>
        <v>44521</v>
      </c>
      <c r="K292" s="201">
        <f t="shared" si="2096"/>
        <v>44521</v>
      </c>
      <c r="L292" s="202" t="str">
        <f>IF(ISBLANK(L$46),"",L$46+35)</f>
        <v/>
      </c>
      <c r="M292" s="201" t="str">
        <f t="shared" si="1634"/>
        <v/>
      </c>
      <c r="N292" s="213" t="str">
        <f>IF(L$46=0,"",L292-$I292)</f>
        <v/>
      </c>
      <c r="O292" s="202" t="str">
        <f t="shared" ref="O292" si="2121">IF(ISBLANK(O$46),"",O$46+35)</f>
        <v/>
      </c>
      <c r="P292" s="212" t="str">
        <f t="shared" si="2066"/>
        <v/>
      </c>
      <c r="Q292" s="213" t="str">
        <f t="shared" ref="Q292" si="2122">IF(O$46=0,"",O292-$I292)</f>
        <v/>
      </c>
      <c r="R292" s="202" t="str">
        <f t="shared" ref="R292" si="2123">IF(ISBLANK(R$46),"",R$46+35)</f>
        <v/>
      </c>
      <c r="S292" s="207" t="str">
        <f t="shared" si="2069"/>
        <v/>
      </c>
      <c r="T292" s="213" t="str">
        <f t="shared" ref="T292" si="2124">IF(R$46=0,"",R292-$I292)</f>
        <v/>
      </c>
      <c r="U292" s="202">
        <f t="shared" ref="U292" si="2125">IF(ISBLANK(U$46),"",U$46+35)</f>
        <v>44524</v>
      </c>
      <c r="V292" s="212">
        <f t="shared" si="2072"/>
        <v>44524</v>
      </c>
      <c r="W292" s="213">
        <f t="shared" ref="W292" si="2126">IF(U$46=0,"",U292-$I292)</f>
        <v>3</v>
      </c>
      <c r="X292" s="202">
        <f t="shared" ref="X292" si="2127">IF(ISBLANK(X$46),"",X$46+35)</f>
        <v>44524</v>
      </c>
      <c r="Y292" s="201">
        <f t="shared" si="2075"/>
        <v>44524</v>
      </c>
      <c r="Z292" s="213">
        <f t="shared" ref="Z292" si="2128">IF(X$46=0,"",X292-$I292)</f>
        <v>3</v>
      </c>
      <c r="AA292" s="204" t="str">
        <f t="shared" ref="AA292" si="2129">IF(ISBLANK(AA$46),"",AA$46+35)</f>
        <v/>
      </c>
      <c r="AB292" s="214" t="str">
        <f t="shared" si="2078"/>
        <v/>
      </c>
      <c r="AC292" s="213" t="str">
        <f t="shared" ref="AC292" si="2130">IF(AA$46=0,"",AA292-$I292)</f>
        <v/>
      </c>
      <c r="AD292" s="202" t="str">
        <f t="shared" ref="AD292" si="2131">IF(ISBLANK(AD$46),"",AD$46+35)</f>
        <v/>
      </c>
      <c r="AE292" s="219" t="str">
        <f t="shared" si="2081"/>
        <v/>
      </c>
      <c r="AF292" s="213" t="str">
        <f t="shared" ref="AF292" si="2132">IF(AD$46=0,"",AD292-$I292)</f>
        <v/>
      </c>
      <c r="AG292" s="205" t="s">
        <v>167</v>
      </c>
      <c r="AH292" s="225"/>
    </row>
    <row r="293" spans="1:16380" s="309" customFormat="1" ht="14.25" hidden="1" customHeight="1">
      <c r="A293" s="250"/>
      <c r="B293" s="253"/>
      <c r="C293" s="226" t="s">
        <v>161</v>
      </c>
      <c r="D293" s="201" t="str">
        <f t="shared" si="1988"/>
        <v>---</v>
      </c>
      <c r="E293" s="217">
        <f t="shared" si="1963"/>
        <v>44518</v>
      </c>
      <c r="F293" s="201">
        <f t="shared" si="1989"/>
        <v>44518</v>
      </c>
      <c r="G293" s="200">
        <f t="shared" si="2027"/>
        <v>44519</v>
      </c>
      <c r="H293" s="201">
        <f t="shared" si="1990"/>
        <v>44519</v>
      </c>
      <c r="I293" s="200">
        <f t="shared" si="983"/>
        <v>44521</v>
      </c>
      <c r="J293" s="227">
        <f t="shared" si="1619"/>
        <v>44521</v>
      </c>
      <c r="K293" s="201">
        <f t="shared" si="2096"/>
        <v>44521</v>
      </c>
      <c r="L293" s="202" t="str">
        <f>IF(ISBLANK(L$47),"",L$47+35)</f>
        <v/>
      </c>
      <c r="M293" s="201" t="str">
        <f t="shared" si="1634"/>
        <v/>
      </c>
      <c r="N293" s="213" t="str">
        <f>IF(L$47=0,"",L293-$I293)</f>
        <v/>
      </c>
      <c r="O293" s="202" t="str">
        <f t="shared" ref="O293" si="2133">IF(ISBLANK(O$47),"",O$47+35)</f>
        <v/>
      </c>
      <c r="P293" s="212" t="str">
        <f t="shared" si="2066"/>
        <v/>
      </c>
      <c r="Q293" s="213" t="str">
        <f t="shared" ref="Q293" si="2134">IF(O$47=0,"",O293-$I293)</f>
        <v/>
      </c>
      <c r="R293" s="202" t="str">
        <f t="shared" ref="R293" si="2135">IF(ISBLANK(R$47),"",R$47+35)</f>
        <v/>
      </c>
      <c r="S293" s="207" t="str">
        <f t="shared" si="2069"/>
        <v/>
      </c>
      <c r="T293" s="213" t="str">
        <f t="shared" ref="T293" si="2136">IF(R$47=0,"",R293-$I293)</f>
        <v/>
      </c>
      <c r="U293" s="204">
        <f t="shared" ref="U293" si="2137">IF(ISBLANK(U$47),"",U$47+35)</f>
        <v>44523</v>
      </c>
      <c r="V293" s="212">
        <f t="shared" si="2072"/>
        <v>44523</v>
      </c>
      <c r="W293" s="213">
        <f t="shared" ref="W293" si="2138">IF(U$47=0,"",U293-$I293)</f>
        <v>2</v>
      </c>
      <c r="X293" s="204">
        <f t="shared" ref="X293" si="2139">IF(ISBLANK(X$47),"",X$47+35)</f>
        <v>44523</v>
      </c>
      <c r="Y293" s="212">
        <f t="shared" si="2075"/>
        <v>44523</v>
      </c>
      <c r="Z293" s="213">
        <f t="shared" ref="Z293" si="2140">IF(X$47=0,"",X293-$I293)</f>
        <v>2</v>
      </c>
      <c r="AA293" s="204" t="str">
        <f t="shared" ref="AA293" si="2141">IF(ISBLANK(AA$47),"",AA$47+35)</f>
        <v/>
      </c>
      <c r="AB293" s="214" t="str">
        <f t="shared" si="2078"/>
        <v/>
      </c>
      <c r="AC293" s="213" t="str">
        <f t="shared" ref="AC293" si="2142">IF(AA$47=0,"",AA293-$I293)</f>
        <v/>
      </c>
      <c r="AD293" s="202" t="str">
        <f t="shared" ref="AD293" si="2143">IF(ISBLANK(AD$47),"",AD$47+35)</f>
        <v/>
      </c>
      <c r="AE293" s="219" t="str">
        <f t="shared" si="2081"/>
        <v/>
      </c>
      <c r="AF293" s="213" t="str">
        <f t="shared" ref="AF293" si="2144">IF(AD$47=0,"",AD293-$I293)</f>
        <v/>
      </c>
      <c r="AG293" s="205" t="s">
        <v>152</v>
      </c>
      <c r="AH293" s="225"/>
    </row>
    <row r="294" spans="1:16380" s="309" customFormat="1" ht="14.25" hidden="1" customHeight="1">
      <c r="A294" s="256"/>
      <c r="B294" s="257"/>
      <c r="C294" s="248" t="s">
        <v>161</v>
      </c>
      <c r="D294" s="236" t="str">
        <f t="shared" si="1988"/>
        <v>---</v>
      </c>
      <c r="E294" s="235" t="e">
        <f>IF(K294="CANCEL","",G294-1)</f>
        <v>#REF!</v>
      </c>
      <c r="F294" s="236" t="e">
        <f t="shared" si="1989"/>
        <v>#REF!</v>
      </c>
      <c r="G294" s="237" t="e">
        <f t="shared" si="2027"/>
        <v>#REF!</v>
      </c>
      <c r="H294" s="236" t="e">
        <f t="shared" si="1990"/>
        <v>#REF!</v>
      </c>
      <c r="I294" s="237" t="e">
        <f t="shared" si="983"/>
        <v>#REF!</v>
      </c>
      <c r="J294" s="238" t="e">
        <f>#REF!+35</f>
        <v>#REF!</v>
      </c>
      <c r="K294" s="236" t="e">
        <f>I294</f>
        <v>#REF!</v>
      </c>
      <c r="L294" s="239" t="e">
        <f>IF(ISBLANK(#REF!),"",#REF!+35)</f>
        <v>#REF!</v>
      </c>
      <c r="M294" s="236" t="e">
        <f t="shared" si="1634"/>
        <v>#REF!</v>
      </c>
      <c r="N294" s="240" t="e">
        <f>IF(#REF!=0,"",L294-$I294)</f>
        <v>#REF!</v>
      </c>
      <c r="O294" s="239" t="e">
        <f>IF(ISBLANK(#REF!),"",#REF!+35)</f>
        <v>#REF!</v>
      </c>
      <c r="P294" s="241" t="e">
        <f t="shared" si="2066"/>
        <v>#REF!</v>
      </c>
      <c r="Q294" s="240" t="e">
        <f>IF(#REF!=0,"",O294-$I294)</f>
        <v>#REF!</v>
      </c>
      <c r="R294" s="239" t="e">
        <f>IF(ISBLANK(#REF!),"",#REF!+35)</f>
        <v>#REF!</v>
      </c>
      <c r="S294" s="242" t="e">
        <f t="shared" si="2069"/>
        <v>#REF!</v>
      </c>
      <c r="T294" s="240" t="e">
        <f>IF(#REF!=0,"",R294-$I294)</f>
        <v>#REF!</v>
      </c>
      <c r="U294" s="243" t="e">
        <f>IF(ISBLANK(#REF!),"",#REF!+35)</f>
        <v>#REF!</v>
      </c>
      <c r="V294" s="241" t="e">
        <f t="shared" si="2072"/>
        <v>#REF!</v>
      </c>
      <c r="W294" s="240" t="e">
        <f>IF(#REF!=0,"",U294-$I294)</f>
        <v>#REF!</v>
      </c>
      <c r="X294" s="239" t="e">
        <f>IF(ISBLANK(#REF!),"",#REF!+35)</f>
        <v>#REF!</v>
      </c>
      <c r="Y294" s="236" t="e">
        <f t="shared" si="2075"/>
        <v>#REF!</v>
      </c>
      <c r="Z294" s="240" t="e">
        <f>IF(#REF!=0,"",X294-$I294)</f>
        <v>#REF!</v>
      </c>
      <c r="AA294" s="243" t="e">
        <f>IF(ISBLANK(#REF!),"",#REF!+35)</f>
        <v>#REF!</v>
      </c>
      <c r="AB294" s="244" t="e">
        <f t="shared" si="2078"/>
        <v>#REF!</v>
      </c>
      <c r="AC294" s="240" t="e">
        <f>IF(#REF!=0,"",AA294-$I294)</f>
        <v>#REF!</v>
      </c>
      <c r="AD294" s="239" t="e">
        <f>IF(ISBLANK(#REF!),"",#REF!+35)</f>
        <v>#REF!</v>
      </c>
      <c r="AE294" s="245" t="e">
        <f t="shared" si="2081"/>
        <v>#REF!</v>
      </c>
      <c r="AF294" s="249" t="e">
        <f>IF(#REF!=0,"",AD294-$I294)</f>
        <v>#REF!</v>
      </c>
      <c r="AG294" s="246" t="s">
        <v>32</v>
      </c>
      <c r="AH294" s="247"/>
    </row>
    <row r="295" spans="1:16380" ht="15" customHeight="1">
      <c r="A295" s="83" t="s">
        <v>50</v>
      </c>
      <c r="B295" s="88"/>
      <c r="C295" s="89"/>
      <c r="D295" s="90"/>
      <c r="E295" s="89"/>
      <c r="F295" s="90"/>
      <c r="G295" s="89"/>
      <c r="H295" s="90"/>
      <c r="I295" s="89"/>
      <c r="J295" s="89"/>
      <c r="K295" s="90"/>
      <c r="L295" s="89"/>
      <c r="M295" s="90"/>
      <c r="N295" s="91"/>
      <c r="O295" s="89"/>
      <c r="P295" s="90"/>
      <c r="Q295" s="91"/>
      <c r="R295" s="92"/>
      <c r="S295" s="93"/>
      <c r="T295" s="94"/>
      <c r="U295" s="95"/>
      <c r="V295" s="96"/>
      <c r="W295" s="94"/>
      <c r="X295" s="95"/>
      <c r="Y295" s="96"/>
      <c r="Z295" s="94"/>
      <c r="AA295" s="95"/>
      <c r="AB295" s="96"/>
      <c r="AC295" s="94"/>
      <c r="AD295" s="95"/>
      <c r="AE295" s="96"/>
      <c r="AF295" s="94"/>
      <c r="AG295" s="94"/>
      <c r="AH295" s="94"/>
      <c r="AI295" s="310"/>
      <c r="AJ295" s="310"/>
      <c r="AK295" s="310"/>
      <c r="AL295" s="310"/>
      <c r="AM295" s="310"/>
      <c r="AN295" s="310"/>
      <c r="AO295" s="310"/>
      <c r="AP295" s="310"/>
      <c r="AQ295" s="310"/>
      <c r="AR295" s="310"/>
      <c r="AS295" s="310"/>
      <c r="AT295" s="310"/>
      <c r="AU295" s="310"/>
      <c r="AV295" s="310"/>
      <c r="AW295" s="310"/>
      <c r="AX295" s="310"/>
      <c r="AY295" s="310"/>
      <c r="AZ295" s="310"/>
      <c r="BA295" s="310"/>
      <c r="BB295" s="310"/>
      <c r="BC295" s="310"/>
      <c r="BD295" s="310"/>
      <c r="BE295" s="310"/>
      <c r="BF295" s="310"/>
      <c r="BG295" s="310"/>
      <c r="BH295" s="310"/>
      <c r="BI295" s="310"/>
      <c r="BJ295" s="310"/>
      <c r="BK295" s="310"/>
      <c r="BL295" s="310"/>
      <c r="BM295" s="310"/>
      <c r="BN295" s="310"/>
      <c r="BO295" s="310"/>
      <c r="BP295" s="310"/>
      <c r="BQ295" s="310"/>
      <c r="BR295" s="310"/>
      <c r="BS295" s="310"/>
      <c r="BT295" s="310"/>
      <c r="BU295" s="310"/>
      <c r="BV295" s="310"/>
      <c r="BW295" s="310"/>
      <c r="BX295" s="310"/>
      <c r="BY295" s="310"/>
      <c r="BZ295" s="310"/>
      <c r="CA295" s="310"/>
      <c r="CB295" s="310"/>
      <c r="CC295" s="310"/>
      <c r="CD295" s="310"/>
      <c r="CE295" s="310"/>
      <c r="CF295" s="310"/>
      <c r="CG295" s="310"/>
      <c r="CH295" s="310"/>
      <c r="CI295" s="310"/>
      <c r="CJ295" s="310"/>
      <c r="CK295" s="310"/>
      <c r="CL295" s="310"/>
      <c r="CM295" s="310"/>
      <c r="CN295" s="310"/>
      <c r="CO295" s="310"/>
      <c r="CP295" s="310"/>
      <c r="CQ295" s="310"/>
      <c r="CR295" s="310"/>
      <c r="CS295" s="310"/>
      <c r="CT295" s="310"/>
      <c r="CU295" s="310"/>
      <c r="CV295" s="310"/>
      <c r="CW295" s="310"/>
      <c r="CX295" s="310"/>
      <c r="CY295" s="310"/>
      <c r="CZ295" s="310"/>
      <c r="DA295" s="310"/>
      <c r="DB295" s="310"/>
      <c r="DC295" s="310"/>
      <c r="DD295" s="310"/>
      <c r="DE295" s="310"/>
      <c r="DF295" s="310"/>
      <c r="DG295" s="310"/>
      <c r="DH295" s="310"/>
      <c r="DI295" s="310"/>
      <c r="DJ295" s="310"/>
      <c r="DK295" s="310"/>
      <c r="DL295" s="310"/>
      <c r="DM295" s="310"/>
      <c r="DN295" s="310"/>
      <c r="DO295" s="310"/>
      <c r="DP295" s="310"/>
      <c r="DQ295" s="310"/>
      <c r="DR295" s="310"/>
      <c r="DS295" s="310"/>
      <c r="DT295" s="310"/>
      <c r="DU295" s="310"/>
      <c r="DV295" s="310"/>
      <c r="DW295" s="310"/>
      <c r="DX295" s="310"/>
      <c r="DY295" s="310"/>
      <c r="DZ295" s="310"/>
      <c r="EA295" s="310"/>
      <c r="EB295" s="310"/>
      <c r="EC295" s="310"/>
      <c r="ED295" s="310"/>
      <c r="EE295" s="310"/>
      <c r="EF295" s="310"/>
      <c r="EG295" s="310"/>
      <c r="EH295" s="310"/>
      <c r="EI295" s="310"/>
      <c r="EJ295" s="310"/>
      <c r="EK295" s="310"/>
      <c r="EL295" s="310"/>
      <c r="EM295" s="310"/>
      <c r="EN295" s="310"/>
      <c r="EO295" s="310"/>
      <c r="EP295" s="310"/>
      <c r="EQ295" s="310"/>
      <c r="ER295" s="310"/>
      <c r="ES295" s="310"/>
      <c r="ET295" s="310"/>
      <c r="EU295" s="310"/>
      <c r="EV295" s="310"/>
      <c r="EW295" s="310"/>
      <c r="EX295" s="310"/>
      <c r="EY295" s="310"/>
      <c r="EZ295" s="310"/>
      <c r="FA295" s="310"/>
      <c r="FB295" s="310"/>
      <c r="FC295" s="310"/>
      <c r="FD295" s="310"/>
      <c r="FE295" s="310"/>
      <c r="FF295" s="310"/>
      <c r="FG295" s="310"/>
      <c r="FH295" s="310"/>
      <c r="FI295" s="310"/>
      <c r="FJ295" s="310"/>
      <c r="FK295" s="310"/>
      <c r="FL295" s="310"/>
      <c r="FM295" s="310"/>
      <c r="FN295" s="310"/>
      <c r="FO295" s="310"/>
      <c r="FP295" s="310"/>
      <c r="FQ295" s="310"/>
      <c r="FR295" s="310"/>
      <c r="FS295" s="310"/>
      <c r="FT295" s="310"/>
      <c r="FU295" s="310"/>
      <c r="FV295" s="310"/>
      <c r="FW295" s="310"/>
      <c r="FX295" s="310"/>
      <c r="FY295" s="310"/>
      <c r="FZ295" s="310"/>
      <c r="GA295" s="310"/>
      <c r="GB295" s="310"/>
      <c r="GC295" s="310"/>
      <c r="GD295" s="310"/>
      <c r="GE295" s="310"/>
      <c r="GF295" s="310"/>
      <c r="GG295" s="310"/>
      <c r="GH295" s="310"/>
      <c r="GI295" s="310"/>
      <c r="GJ295" s="310"/>
      <c r="GK295" s="310"/>
      <c r="GL295" s="310"/>
      <c r="GM295" s="310"/>
      <c r="GN295" s="310"/>
      <c r="GO295" s="310"/>
      <c r="GP295" s="310"/>
      <c r="GQ295" s="310"/>
      <c r="GR295" s="310"/>
      <c r="GS295" s="310"/>
      <c r="GT295" s="310"/>
      <c r="GU295" s="310"/>
      <c r="GV295" s="310"/>
      <c r="GW295" s="310"/>
      <c r="GX295" s="310"/>
      <c r="GY295" s="310"/>
      <c r="GZ295" s="310"/>
      <c r="HA295" s="310"/>
      <c r="HB295" s="310"/>
      <c r="HC295" s="310"/>
      <c r="HD295" s="310"/>
      <c r="HE295" s="310"/>
      <c r="HF295" s="310"/>
      <c r="HG295" s="310"/>
      <c r="HH295" s="310"/>
      <c r="HI295" s="310"/>
      <c r="HJ295" s="310"/>
      <c r="HK295" s="310"/>
      <c r="HL295" s="310"/>
      <c r="HM295" s="310"/>
      <c r="HN295" s="310"/>
      <c r="HO295" s="310"/>
      <c r="HP295" s="310"/>
      <c r="HQ295" s="310"/>
      <c r="HR295" s="310"/>
      <c r="HS295" s="310"/>
      <c r="HT295" s="310"/>
      <c r="HU295" s="310"/>
      <c r="HV295" s="310"/>
      <c r="HW295" s="310"/>
      <c r="HX295" s="310"/>
      <c r="HY295" s="310"/>
      <c r="HZ295" s="310"/>
      <c r="IA295" s="310"/>
      <c r="IB295" s="310"/>
      <c r="IC295" s="310"/>
      <c r="ID295" s="310"/>
      <c r="IE295" s="310"/>
      <c r="IF295" s="310"/>
      <c r="IG295" s="310"/>
      <c r="IH295" s="310"/>
      <c r="II295" s="310"/>
      <c r="IJ295" s="310"/>
      <c r="IK295" s="310"/>
      <c r="IL295" s="310"/>
      <c r="IM295" s="310"/>
      <c r="IN295" s="310"/>
      <c r="IO295" s="310"/>
      <c r="IP295" s="310"/>
      <c r="IQ295" s="310"/>
      <c r="IR295" s="310"/>
      <c r="IS295" s="310"/>
      <c r="IT295" s="310"/>
      <c r="IU295" s="310"/>
      <c r="IV295" s="310"/>
      <c r="IW295" s="310"/>
      <c r="IX295" s="310"/>
      <c r="IY295" s="310"/>
      <c r="IZ295" s="310"/>
      <c r="JA295" s="310"/>
      <c r="JB295" s="310"/>
      <c r="JC295" s="310"/>
      <c r="JD295" s="310"/>
      <c r="JE295" s="310"/>
      <c r="JF295" s="310"/>
      <c r="JG295" s="310"/>
      <c r="JH295" s="310"/>
      <c r="JI295" s="310"/>
      <c r="JJ295" s="310"/>
      <c r="JK295" s="310"/>
      <c r="JL295" s="310"/>
      <c r="JM295" s="310"/>
      <c r="JN295" s="310"/>
      <c r="JO295" s="310"/>
      <c r="JP295" s="310"/>
      <c r="JQ295" s="310"/>
      <c r="JR295" s="310"/>
      <c r="JS295" s="310"/>
      <c r="JT295" s="310"/>
      <c r="JU295" s="310"/>
      <c r="JV295" s="310"/>
      <c r="JW295" s="310"/>
      <c r="JX295" s="310"/>
      <c r="JY295" s="310"/>
      <c r="JZ295" s="310"/>
      <c r="KA295" s="310"/>
      <c r="KB295" s="310"/>
      <c r="KC295" s="310"/>
      <c r="KD295" s="310"/>
      <c r="KE295" s="310"/>
      <c r="KF295" s="310"/>
      <c r="KG295" s="310"/>
      <c r="KH295" s="310"/>
      <c r="KI295" s="310"/>
      <c r="KJ295" s="310"/>
      <c r="KK295" s="310"/>
      <c r="KL295" s="310"/>
      <c r="KM295" s="310"/>
      <c r="KN295" s="310"/>
      <c r="KO295" s="310"/>
      <c r="KP295" s="310"/>
      <c r="KQ295" s="310"/>
      <c r="KR295" s="310"/>
      <c r="KS295" s="310"/>
      <c r="KT295" s="310"/>
      <c r="KU295" s="310"/>
      <c r="KV295" s="310"/>
      <c r="KW295" s="310"/>
      <c r="KX295" s="310"/>
      <c r="KY295" s="310"/>
      <c r="KZ295" s="310"/>
      <c r="LA295" s="310"/>
      <c r="LB295" s="310"/>
      <c r="LC295" s="310"/>
      <c r="LD295" s="310"/>
      <c r="LE295" s="310"/>
      <c r="LF295" s="310"/>
      <c r="LG295" s="310"/>
      <c r="LH295" s="310"/>
      <c r="LI295" s="310"/>
      <c r="LJ295" s="310"/>
      <c r="LK295" s="310"/>
      <c r="LL295" s="310"/>
      <c r="LM295" s="310"/>
      <c r="LN295" s="310"/>
      <c r="LO295" s="310"/>
      <c r="LP295" s="310"/>
      <c r="LQ295" s="310"/>
      <c r="LR295" s="310"/>
      <c r="LS295" s="310"/>
      <c r="LT295" s="310"/>
      <c r="LU295" s="310"/>
      <c r="LV295" s="310"/>
      <c r="LW295" s="310"/>
      <c r="LX295" s="310"/>
      <c r="LY295" s="310"/>
      <c r="LZ295" s="310"/>
      <c r="MA295" s="310"/>
      <c r="MB295" s="310"/>
      <c r="MC295" s="310"/>
      <c r="MD295" s="310"/>
      <c r="ME295" s="310"/>
      <c r="MF295" s="310"/>
      <c r="MG295" s="310"/>
      <c r="MH295" s="310"/>
      <c r="MI295" s="310"/>
      <c r="MJ295" s="310"/>
      <c r="MK295" s="310"/>
      <c r="ML295" s="310"/>
      <c r="MM295" s="310"/>
      <c r="MN295" s="310"/>
      <c r="MO295" s="310"/>
      <c r="MP295" s="310"/>
      <c r="MQ295" s="310"/>
      <c r="MR295" s="310"/>
      <c r="MS295" s="310"/>
      <c r="MT295" s="310"/>
      <c r="MU295" s="310"/>
      <c r="MV295" s="310"/>
      <c r="MW295" s="310"/>
      <c r="MX295" s="310"/>
      <c r="MY295" s="310"/>
      <c r="MZ295" s="310"/>
      <c r="NA295" s="310"/>
      <c r="NB295" s="310"/>
      <c r="NC295" s="310"/>
      <c r="ND295" s="310"/>
      <c r="NE295" s="310"/>
      <c r="NF295" s="310"/>
      <c r="NG295" s="310"/>
      <c r="NH295" s="310"/>
      <c r="NI295" s="310"/>
      <c r="NJ295" s="310"/>
      <c r="NK295" s="310"/>
      <c r="NL295" s="310"/>
      <c r="NM295" s="310"/>
      <c r="NN295" s="310"/>
      <c r="NO295" s="310"/>
      <c r="NP295" s="310"/>
      <c r="NQ295" s="310"/>
      <c r="NR295" s="310"/>
      <c r="NS295" s="310"/>
      <c r="NT295" s="310"/>
      <c r="NU295" s="310"/>
      <c r="NV295" s="310"/>
      <c r="NW295" s="310"/>
      <c r="NX295" s="310"/>
      <c r="NY295" s="310"/>
      <c r="NZ295" s="310"/>
      <c r="OA295" s="310"/>
      <c r="OB295" s="310"/>
      <c r="OC295" s="310"/>
      <c r="OD295" s="310"/>
      <c r="OE295" s="310"/>
      <c r="OF295" s="310"/>
      <c r="OG295" s="310"/>
      <c r="OH295" s="310"/>
      <c r="OI295" s="310"/>
      <c r="OJ295" s="310"/>
      <c r="OK295" s="310"/>
      <c r="OL295" s="310"/>
      <c r="OM295" s="310"/>
      <c r="ON295" s="310"/>
      <c r="OO295" s="310"/>
      <c r="OP295" s="310"/>
      <c r="OQ295" s="310"/>
      <c r="OR295" s="310"/>
      <c r="OS295" s="310"/>
      <c r="OT295" s="310"/>
      <c r="OU295" s="310"/>
      <c r="OV295" s="310"/>
      <c r="OW295" s="310"/>
      <c r="OX295" s="310"/>
      <c r="OY295" s="310"/>
      <c r="OZ295" s="310"/>
      <c r="PA295" s="310"/>
      <c r="PB295" s="310"/>
      <c r="PC295" s="310"/>
      <c r="PD295" s="310"/>
      <c r="PE295" s="310"/>
      <c r="PF295" s="310"/>
      <c r="PG295" s="310"/>
      <c r="PH295" s="310"/>
      <c r="PI295" s="310"/>
      <c r="PJ295" s="310"/>
      <c r="PK295" s="310"/>
      <c r="PL295" s="310"/>
      <c r="PM295" s="310"/>
      <c r="PN295" s="310"/>
      <c r="PO295" s="310"/>
      <c r="PP295" s="310"/>
      <c r="PQ295" s="310"/>
      <c r="PR295" s="310"/>
      <c r="PS295" s="310"/>
      <c r="PT295" s="310"/>
      <c r="PU295" s="310"/>
      <c r="PV295" s="310"/>
      <c r="PW295" s="310"/>
      <c r="PX295" s="310"/>
      <c r="PY295" s="310"/>
      <c r="PZ295" s="310"/>
      <c r="QA295" s="310"/>
      <c r="QB295" s="310"/>
      <c r="QC295" s="310"/>
      <c r="QD295" s="310"/>
      <c r="QE295" s="310"/>
      <c r="QF295" s="310"/>
      <c r="QG295" s="310"/>
      <c r="QH295" s="310"/>
      <c r="QI295" s="310"/>
      <c r="QJ295" s="310"/>
      <c r="QK295" s="310"/>
      <c r="QL295" s="310"/>
      <c r="QM295" s="310"/>
      <c r="QN295" s="310"/>
      <c r="QO295" s="310"/>
      <c r="QP295" s="310"/>
      <c r="QQ295" s="310"/>
      <c r="QR295" s="310"/>
      <c r="QS295" s="310"/>
      <c r="QT295" s="310"/>
      <c r="QU295" s="310"/>
      <c r="QV295" s="310"/>
      <c r="QW295" s="310"/>
      <c r="QX295" s="310"/>
      <c r="QY295" s="310"/>
      <c r="QZ295" s="310"/>
      <c r="RA295" s="310"/>
      <c r="RB295" s="310"/>
      <c r="RC295" s="310"/>
      <c r="RD295" s="310"/>
      <c r="RE295" s="310"/>
      <c r="RF295" s="310"/>
      <c r="RG295" s="310"/>
      <c r="RH295" s="310"/>
      <c r="RI295" s="310"/>
      <c r="RJ295" s="310"/>
      <c r="RK295" s="310"/>
      <c r="RL295" s="310"/>
      <c r="RM295" s="310"/>
      <c r="RN295" s="310"/>
      <c r="RO295" s="310"/>
      <c r="RP295" s="310"/>
      <c r="RQ295" s="310"/>
      <c r="RR295" s="310"/>
      <c r="RS295" s="310"/>
      <c r="RT295" s="310"/>
      <c r="RU295" s="310"/>
      <c r="RV295" s="310"/>
      <c r="RW295" s="310"/>
      <c r="RX295" s="310"/>
      <c r="RY295" s="310"/>
      <c r="RZ295" s="310"/>
      <c r="SA295" s="310"/>
      <c r="SB295" s="310"/>
      <c r="SC295" s="310"/>
      <c r="SD295" s="310"/>
      <c r="SE295" s="310"/>
      <c r="SF295" s="310"/>
      <c r="SG295" s="310"/>
      <c r="SH295" s="310"/>
      <c r="SI295" s="310"/>
      <c r="SJ295" s="310"/>
      <c r="SK295" s="310"/>
      <c r="SL295" s="310"/>
      <c r="SM295" s="310"/>
      <c r="SN295" s="310"/>
      <c r="SO295" s="310"/>
      <c r="SP295" s="310"/>
      <c r="SQ295" s="310"/>
      <c r="SR295" s="310"/>
      <c r="SS295" s="310"/>
      <c r="ST295" s="310"/>
      <c r="SU295" s="310"/>
      <c r="SV295" s="310"/>
      <c r="SW295" s="310"/>
      <c r="SX295" s="310"/>
      <c r="SY295" s="310"/>
      <c r="SZ295" s="310"/>
      <c r="TA295" s="310"/>
      <c r="TB295" s="310"/>
      <c r="TC295" s="310"/>
      <c r="TD295" s="310"/>
      <c r="TE295" s="310"/>
      <c r="TF295" s="310"/>
      <c r="TG295" s="310"/>
      <c r="TH295" s="310"/>
      <c r="TI295" s="310"/>
      <c r="TJ295" s="310"/>
      <c r="TK295" s="310"/>
      <c r="TL295" s="310"/>
      <c r="TM295" s="310"/>
      <c r="TN295" s="310"/>
      <c r="TO295" s="310"/>
      <c r="TP295" s="310"/>
      <c r="TQ295" s="310"/>
      <c r="TR295" s="310"/>
      <c r="TS295" s="310"/>
      <c r="TT295" s="310"/>
      <c r="TU295" s="310"/>
      <c r="TV295" s="310"/>
      <c r="TW295" s="310"/>
      <c r="TX295" s="310"/>
      <c r="TY295" s="310"/>
      <c r="TZ295" s="310"/>
      <c r="UA295" s="310"/>
      <c r="UB295" s="310"/>
      <c r="UC295" s="310"/>
      <c r="UD295" s="310"/>
      <c r="UE295" s="310"/>
      <c r="UF295" s="310"/>
      <c r="UG295" s="310"/>
      <c r="UH295" s="310"/>
      <c r="UI295" s="310"/>
      <c r="UJ295" s="310"/>
      <c r="UK295" s="310"/>
      <c r="UL295" s="310"/>
      <c r="UM295" s="310"/>
      <c r="UN295" s="310"/>
      <c r="UO295" s="310"/>
      <c r="UP295" s="310"/>
      <c r="UQ295" s="310"/>
      <c r="UR295" s="310"/>
      <c r="US295" s="310"/>
      <c r="UT295" s="310"/>
      <c r="UU295" s="310"/>
      <c r="UV295" s="310"/>
      <c r="UW295" s="310"/>
      <c r="UX295" s="310"/>
      <c r="UY295" s="310"/>
      <c r="UZ295" s="310"/>
      <c r="VA295" s="310"/>
      <c r="VB295" s="310"/>
      <c r="VC295" s="310"/>
      <c r="VD295" s="310"/>
      <c r="VE295" s="310"/>
      <c r="VF295" s="310"/>
      <c r="VG295" s="310"/>
      <c r="VH295" s="310"/>
      <c r="VI295" s="310"/>
      <c r="VJ295" s="310"/>
      <c r="VK295" s="310"/>
      <c r="VL295" s="310"/>
      <c r="VM295" s="310"/>
      <c r="VN295" s="310"/>
      <c r="VO295" s="310"/>
      <c r="VP295" s="310"/>
      <c r="VQ295" s="310"/>
      <c r="VR295" s="310"/>
      <c r="VS295" s="310"/>
      <c r="VT295" s="310"/>
      <c r="VU295" s="310"/>
      <c r="VV295" s="310"/>
      <c r="VW295" s="310"/>
      <c r="VX295" s="310"/>
      <c r="VY295" s="310"/>
      <c r="VZ295" s="310"/>
      <c r="WA295" s="310"/>
      <c r="WB295" s="310"/>
      <c r="WC295" s="310"/>
      <c r="WD295" s="310"/>
      <c r="WE295" s="310"/>
      <c r="WF295" s="310"/>
      <c r="WG295" s="310"/>
      <c r="WH295" s="310"/>
      <c r="WI295" s="310"/>
      <c r="WJ295" s="310"/>
      <c r="WK295" s="310"/>
      <c r="WL295" s="310"/>
      <c r="WM295" s="310"/>
      <c r="WN295" s="310"/>
      <c r="WO295" s="310"/>
      <c r="WP295" s="310"/>
      <c r="WQ295" s="310"/>
      <c r="WR295" s="310"/>
      <c r="WS295" s="310"/>
      <c r="WT295" s="310"/>
      <c r="WU295" s="310"/>
      <c r="WV295" s="310"/>
      <c r="WW295" s="310"/>
      <c r="WX295" s="310"/>
      <c r="WY295" s="310"/>
      <c r="WZ295" s="310"/>
      <c r="XA295" s="310"/>
      <c r="XB295" s="310"/>
      <c r="XC295" s="310"/>
      <c r="XD295" s="310"/>
      <c r="XE295" s="310"/>
      <c r="XF295" s="310"/>
      <c r="XG295" s="310"/>
      <c r="XH295" s="310"/>
      <c r="XI295" s="310"/>
      <c r="XJ295" s="310"/>
      <c r="XK295" s="310"/>
      <c r="XL295" s="310"/>
      <c r="XM295" s="310"/>
      <c r="XN295" s="310"/>
      <c r="XO295" s="310"/>
      <c r="XP295" s="310"/>
      <c r="XQ295" s="310"/>
      <c r="XR295" s="310"/>
      <c r="XS295" s="310"/>
      <c r="XT295" s="310"/>
      <c r="XU295" s="310"/>
      <c r="XV295" s="310"/>
      <c r="XW295" s="310"/>
      <c r="XX295" s="310"/>
      <c r="XY295" s="310"/>
      <c r="XZ295" s="310"/>
      <c r="YA295" s="310"/>
      <c r="YB295" s="310"/>
      <c r="YC295" s="310"/>
      <c r="YD295" s="310"/>
      <c r="YE295" s="310"/>
      <c r="YF295" s="310"/>
      <c r="YG295" s="310"/>
      <c r="YH295" s="310"/>
      <c r="YI295" s="310"/>
      <c r="YJ295" s="310"/>
      <c r="YK295" s="310"/>
      <c r="YL295" s="310"/>
      <c r="YM295" s="310"/>
      <c r="YN295" s="310"/>
      <c r="YO295" s="310"/>
      <c r="YP295" s="310"/>
      <c r="YQ295" s="310"/>
      <c r="YR295" s="310"/>
      <c r="YS295" s="310"/>
      <c r="YT295" s="310"/>
      <c r="YU295" s="310"/>
      <c r="YV295" s="310"/>
      <c r="YW295" s="310"/>
      <c r="YX295" s="310"/>
      <c r="YY295" s="310"/>
      <c r="YZ295" s="310"/>
      <c r="ZA295" s="310"/>
      <c r="ZB295" s="310"/>
      <c r="ZC295" s="310"/>
      <c r="ZD295" s="310"/>
      <c r="ZE295" s="310"/>
      <c r="ZF295" s="310"/>
      <c r="ZG295" s="310"/>
      <c r="ZH295" s="310"/>
      <c r="ZI295" s="310"/>
      <c r="ZJ295" s="310"/>
      <c r="ZK295" s="310"/>
      <c r="ZL295" s="310"/>
      <c r="ZM295" s="310"/>
      <c r="ZN295" s="310"/>
      <c r="ZO295" s="310"/>
      <c r="ZP295" s="310"/>
      <c r="ZQ295" s="310"/>
      <c r="ZR295" s="310"/>
      <c r="ZS295" s="310"/>
      <c r="ZT295" s="310"/>
      <c r="ZU295" s="310"/>
      <c r="ZV295" s="310"/>
      <c r="ZW295" s="310"/>
      <c r="ZX295" s="310"/>
      <c r="ZY295" s="310"/>
      <c r="ZZ295" s="310"/>
      <c r="AAA295" s="310"/>
      <c r="AAB295" s="310"/>
      <c r="AAC295" s="310"/>
      <c r="AAD295" s="310"/>
      <c r="AAE295" s="310"/>
      <c r="AAF295" s="310"/>
      <c r="AAG295" s="310"/>
      <c r="AAH295" s="310"/>
      <c r="AAI295" s="310"/>
      <c r="AAJ295" s="310"/>
      <c r="AAK295" s="310"/>
      <c r="AAL295" s="310"/>
      <c r="AAM295" s="310"/>
      <c r="AAN295" s="310"/>
      <c r="AAO295" s="310"/>
      <c r="AAP295" s="310"/>
      <c r="AAQ295" s="310"/>
      <c r="AAR295" s="310"/>
      <c r="AAS295" s="310"/>
      <c r="AAT295" s="310"/>
      <c r="AAU295" s="310"/>
      <c r="AAV295" s="310"/>
      <c r="AAW295" s="310"/>
      <c r="AAX295" s="310"/>
      <c r="AAY295" s="310"/>
      <c r="AAZ295" s="310"/>
      <c r="ABA295" s="310"/>
      <c r="ABB295" s="310"/>
      <c r="ABC295" s="310"/>
      <c r="ABD295" s="310"/>
      <c r="ABE295" s="310"/>
      <c r="ABF295" s="310"/>
      <c r="ABG295" s="310"/>
      <c r="ABH295" s="310"/>
      <c r="ABI295" s="310"/>
      <c r="ABJ295" s="310"/>
      <c r="ABK295" s="310"/>
      <c r="ABL295" s="310"/>
      <c r="ABM295" s="310"/>
      <c r="ABN295" s="310"/>
      <c r="ABO295" s="310"/>
      <c r="ABP295" s="310"/>
      <c r="ABQ295" s="310"/>
      <c r="ABR295" s="310"/>
      <c r="ABS295" s="310"/>
      <c r="ABT295" s="310"/>
      <c r="ABU295" s="310"/>
      <c r="ABV295" s="310"/>
      <c r="ABW295" s="310"/>
      <c r="ABX295" s="310"/>
      <c r="ABY295" s="310"/>
      <c r="ABZ295" s="310"/>
      <c r="ACA295" s="310"/>
      <c r="ACB295" s="310"/>
      <c r="ACC295" s="310"/>
      <c r="ACD295" s="310"/>
      <c r="ACE295" s="310"/>
      <c r="ACF295" s="310"/>
      <c r="ACG295" s="310"/>
      <c r="ACH295" s="310"/>
      <c r="ACI295" s="310"/>
      <c r="ACJ295" s="310"/>
      <c r="ACK295" s="310"/>
      <c r="ACL295" s="310"/>
      <c r="ACM295" s="310"/>
      <c r="ACN295" s="310"/>
      <c r="ACO295" s="310"/>
      <c r="ACP295" s="310"/>
      <c r="ACQ295" s="310"/>
      <c r="ACR295" s="310"/>
      <c r="ACS295" s="310"/>
      <c r="ACT295" s="310"/>
      <c r="ACU295" s="310"/>
      <c r="ACV295" s="310"/>
      <c r="ACW295" s="310"/>
      <c r="ACX295" s="310"/>
      <c r="ACY295" s="310"/>
      <c r="ACZ295" s="310"/>
      <c r="ADA295" s="310"/>
      <c r="ADB295" s="310"/>
      <c r="ADC295" s="310"/>
      <c r="ADD295" s="310"/>
      <c r="ADE295" s="310"/>
      <c r="ADF295" s="310"/>
      <c r="ADG295" s="310"/>
      <c r="ADH295" s="310"/>
      <c r="ADI295" s="310"/>
      <c r="ADJ295" s="310"/>
      <c r="ADK295" s="310"/>
      <c r="ADL295" s="310"/>
      <c r="ADM295" s="310"/>
      <c r="ADN295" s="310"/>
      <c r="ADO295" s="310"/>
      <c r="ADP295" s="310"/>
      <c r="ADQ295" s="310"/>
      <c r="ADR295" s="310"/>
      <c r="ADS295" s="310"/>
      <c r="ADT295" s="310"/>
      <c r="ADU295" s="310"/>
      <c r="ADV295" s="310"/>
      <c r="ADW295" s="310"/>
      <c r="ADX295" s="310"/>
      <c r="ADY295" s="310"/>
      <c r="ADZ295" s="310"/>
      <c r="AEA295" s="310"/>
      <c r="AEB295" s="310"/>
      <c r="AEC295" s="310"/>
      <c r="AED295" s="310"/>
      <c r="AEE295" s="310"/>
      <c r="AEF295" s="310"/>
      <c r="AEG295" s="310"/>
      <c r="AEH295" s="310"/>
      <c r="AEI295" s="310"/>
      <c r="AEJ295" s="310"/>
      <c r="AEK295" s="310"/>
      <c r="AEL295" s="310"/>
      <c r="AEM295" s="310"/>
      <c r="AEN295" s="310"/>
      <c r="AEO295" s="310"/>
      <c r="AEP295" s="310"/>
      <c r="AEQ295" s="310"/>
      <c r="AER295" s="310"/>
      <c r="AES295" s="310"/>
      <c r="AET295" s="310"/>
      <c r="AEU295" s="310"/>
      <c r="AEV295" s="310"/>
      <c r="AEW295" s="310"/>
      <c r="AEX295" s="310"/>
      <c r="AEY295" s="310"/>
      <c r="AEZ295" s="310"/>
      <c r="AFA295" s="310"/>
      <c r="AFB295" s="310"/>
      <c r="AFC295" s="310"/>
      <c r="AFD295" s="310"/>
      <c r="AFE295" s="310"/>
      <c r="AFF295" s="310"/>
      <c r="AFG295" s="310"/>
      <c r="AFH295" s="310"/>
      <c r="AFI295" s="310"/>
      <c r="AFJ295" s="310"/>
      <c r="AFK295" s="310"/>
      <c r="AFL295" s="310"/>
      <c r="AFM295" s="310"/>
      <c r="AFN295" s="310"/>
      <c r="AFO295" s="310"/>
      <c r="AFP295" s="310"/>
      <c r="AFQ295" s="310"/>
      <c r="AFR295" s="310"/>
      <c r="AFS295" s="310"/>
      <c r="AFT295" s="310"/>
      <c r="AFU295" s="310"/>
      <c r="AFV295" s="310"/>
      <c r="AFW295" s="310"/>
      <c r="AFX295" s="310"/>
      <c r="AFY295" s="310"/>
      <c r="AFZ295" s="310"/>
      <c r="AGA295" s="310"/>
      <c r="AGB295" s="310"/>
      <c r="AGC295" s="310"/>
      <c r="AGD295" s="310"/>
      <c r="AGE295" s="310"/>
      <c r="AGF295" s="310"/>
      <c r="AGG295" s="310"/>
      <c r="AGH295" s="310"/>
      <c r="AGI295" s="310"/>
      <c r="AGJ295" s="310"/>
      <c r="AGK295" s="310"/>
      <c r="AGL295" s="310"/>
      <c r="AGM295" s="310"/>
      <c r="AGN295" s="310"/>
      <c r="AGO295" s="310"/>
      <c r="AGP295" s="310"/>
      <c r="AGQ295" s="310"/>
      <c r="AGR295" s="310"/>
      <c r="AGS295" s="310"/>
      <c r="AGT295" s="310"/>
      <c r="AGU295" s="310"/>
      <c r="AGV295" s="310"/>
      <c r="AGW295" s="310"/>
      <c r="AGX295" s="310"/>
      <c r="AGY295" s="310"/>
      <c r="AGZ295" s="310"/>
      <c r="AHA295" s="310"/>
      <c r="AHB295" s="310"/>
      <c r="AHC295" s="310"/>
      <c r="AHD295" s="310"/>
      <c r="AHE295" s="310"/>
      <c r="AHF295" s="310"/>
      <c r="AHG295" s="310"/>
      <c r="AHH295" s="310"/>
      <c r="AHI295" s="310"/>
      <c r="AHJ295" s="310"/>
      <c r="AHK295" s="310"/>
      <c r="AHL295" s="310"/>
      <c r="AHM295" s="310"/>
      <c r="AHN295" s="310"/>
      <c r="AHO295" s="310"/>
      <c r="AHP295" s="310"/>
      <c r="AHQ295" s="310"/>
      <c r="AHR295" s="310"/>
      <c r="AHS295" s="310"/>
      <c r="AHT295" s="310"/>
      <c r="AHU295" s="310"/>
      <c r="AHV295" s="310"/>
      <c r="AHW295" s="310"/>
      <c r="AHX295" s="310"/>
      <c r="AHY295" s="310"/>
      <c r="AHZ295" s="310"/>
      <c r="AIA295" s="310"/>
      <c r="AIB295" s="310"/>
      <c r="AIC295" s="310"/>
      <c r="AID295" s="310"/>
      <c r="AIE295" s="310"/>
      <c r="AIF295" s="310"/>
      <c r="AIG295" s="310"/>
      <c r="AIH295" s="310"/>
      <c r="AII295" s="310"/>
      <c r="AIJ295" s="310"/>
      <c r="AIK295" s="310"/>
      <c r="AIL295" s="310"/>
      <c r="AIM295" s="310"/>
      <c r="AIN295" s="310"/>
      <c r="AIO295" s="310"/>
      <c r="AIP295" s="310"/>
      <c r="AIQ295" s="310"/>
      <c r="AIR295" s="310"/>
      <c r="AIS295" s="310"/>
      <c r="AIT295" s="310"/>
      <c r="AIU295" s="310"/>
      <c r="AIV295" s="310"/>
      <c r="AIW295" s="310"/>
      <c r="AIX295" s="310"/>
      <c r="AIY295" s="310"/>
      <c r="AIZ295" s="310"/>
      <c r="AJA295" s="310"/>
      <c r="AJB295" s="310"/>
      <c r="AJC295" s="310"/>
      <c r="AJD295" s="310"/>
      <c r="AJE295" s="310"/>
      <c r="AJF295" s="310"/>
      <c r="AJG295" s="310"/>
      <c r="AJH295" s="310"/>
      <c r="AJI295" s="310"/>
      <c r="AJJ295" s="310"/>
      <c r="AJK295" s="310"/>
      <c r="AJL295" s="310"/>
      <c r="AJM295" s="310"/>
      <c r="AJN295" s="310"/>
      <c r="AJO295" s="310"/>
      <c r="AJP295" s="310"/>
      <c r="AJQ295" s="310"/>
      <c r="AJR295" s="310"/>
      <c r="AJS295" s="310"/>
      <c r="AJT295" s="310"/>
      <c r="AJU295" s="310"/>
      <c r="AJV295" s="310"/>
      <c r="AJW295" s="310"/>
      <c r="AJX295" s="310"/>
      <c r="AJY295" s="310"/>
      <c r="AJZ295" s="310"/>
      <c r="AKA295" s="310"/>
      <c r="AKB295" s="310"/>
      <c r="AKC295" s="310"/>
      <c r="AKD295" s="310"/>
      <c r="AKE295" s="310"/>
      <c r="AKF295" s="310"/>
      <c r="AKG295" s="310"/>
      <c r="AKH295" s="310"/>
      <c r="AKI295" s="310"/>
      <c r="AKJ295" s="310"/>
      <c r="AKK295" s="310"/>
      <c r="AKL295" s="310"/>
      <c r="AKM295" s="310"/>
      <c r="AKN295" s="310"/>
      <c r="AKO295" s="310"/>
      <c r="AKP295" s="310"/>
      <c r="AKQ295" s="310"/>
      <c r="AKR295" s="310"/>
      <c r="AKS295" s="310"/>
      <c r="AKT295" s="310"/>
      <c r="AKU295" s="310"/>
      <c r="AKV295" s="310"/>
      <c r="AKW295" s="310"/>
      <c r="AKX295" s="310"/>
      <c r="AKY295" s="310"/>
      <c r="AKZ295" s="310"/>
      <c r="ALA295" s="310"/>
      <c r="ALB295" s="310"/>
      <c r="ALC295" s="310"/>
      <c r="ALD295" s="310"/>
      <c r="ALE295" s="310"/>
      <c r="ALF295" s="310"/>
      <c r="ALG295" s="310"/>
      <c r="ALH295" s="310"/>
      <c r="ALI295" s="310"/>
      <c r="ALJ295" s="310"/>
      <c r="ALK295" s="310"/>
      <c r="ALL295" s="310"/>
      <c r="ALM295" s="310"/>
      <c r="ALN295" s="310"/>
      <c r="ALO295" s="310"/>
      <c r="ALP295" s="310"/>
      <c r="ALQ295" s="310"/>
      <c r="ALR295" s="310"/>
      <c r="ALS295" s="310"/>
      <c r="ALT295" s="310"/>
      <c r="ALU295" s="310"/>
      <c r="ALV295" s="310"/>
      <c r="ALW295" s="310"/>
      <c r="ALX295" s="310"/>
      <c r="ALY295" s="310"/>
      <c r="ALZ295" s="310"/>
      <c r="AMA295" s="310"/>
      <c r="AMB295" s="310"/>
      <c r="AMC295" s="310"/>
      <c r="AMD295" s="310"/>
      <c r="AME295" s="310"/>
      <c r="AMF295" s="310"/>
      <c r="AMG295" s="310"/>
      <c r="AMH295" s="310"/>
      <c r="AMI295" s="310"/>
      <c r="AMJ295" s="310"/>
      <c r="AMK295" s="310"/>
      <c r="AML295" s="310"/>
      <c r="AMM295" s="310"/>
      <c r="AMN295" s="310"/>
      <c r="AMO295" s="310"/>
      <c r="AMP295" s="310"/>
      <c r="AMQ295" s="310"/>
      <c r="AMR295" s="310"/>
      <c r="AMS295" s="310"/>
      <c r="AMT295" s="310"/>
      <c r="AMU295" s="310"/>
      <c r="AMV295" s="310"/>
      <c r="AMW295" s="310"/>
      <c r="AMX295" s="310"/>
      <c r="AMY295" s="310"/>
      <c r="AMZ295" s="310"/>
      <c r="ANA295" s="310"/>
      <c r="ANB295" s="310"/>
      <c r="ANC295" s="310"/>
      <c r="AND295" s="310"/>
      <c r="ANE295" s="310"/>
      <c r="ANF295" s="310"/>
      <c r="ANG295" s="310"/>
      <c r="ANH295" s="310"/>
      <c r="ANI295" s="310"/>
      <c r="ANJ295" s="310"/>
      <c r="ANK295" s="310"/>
      <c r="ANL295" s="310"/>
      <c r="ANM295" s="310"/>
      <c r="ANN295" s="310"/>
      <c r="ANO295" s="310"/>
      <c r="ANP295" s="310"/>
      <c r="ANQ295" s="310"/>
      <c r="ANR295" s="310"/>
      <c r="ANS295" s="310"/>
      <c r="ANT295" s="310"/>
      <c r="ANU295" s="310"/>
      <c r="ANV295" s="310"/>
      <c r="ANW295" s="310"/>
      <c r="ANX295" s="310"/>
      <c r="ANY295" s="310"/>
      <c r="ANZ295" s="310"/>
      <c r="AOA295" s="310"/>
      <c r="AOB295" s="310"/>
      <c r="AOC295" s="310"/>
      <c r="AOD295" s="310"/>
      <c r="AOE295" s="310"/>
      <c r="AOF295" s="310"/>
      <c r="AOG295" s="310"/>
      <c r="AOH295" s="310"/>
      <c r="AOI295" s="310"/>
      <c r="AOJ295" s="310"/>
      <c r="AOK295" s="310"/>
      <c r="AOL295" s="310"/>
      <c r="AOM295" s="310"/>
      <c r="AON295" s="310"/>
      <c r="AOO295" s="310"/>
      <c r="AOP295" s="310"/>
      <c r="AOQ295" s="310"/>
      <c r="AOR295" s="310"/>
      <c r="AOS295" s="310"/>
      <c r="AOT295" s="310"/>
      <c r="AOU295" s="310"/>
      <c r="AOV295" s="310"/>
      <c r="AOW295" s="310"/>
      <c r="AOX295" s="310"/>
      <c r="AOY295" s="310"/>
      <c r="AOZ295" s="310"/>
      <c r="APA295" s="310"/>
      <c r="APB295" s="310"/>
      <c r="APC295" s="310"/>
      <c r="APD295" s="310"/>
      <c r="APE295" s="310"/>
      <c r="APF295" s="310"/>
      <c r="APG295" s="310"/>
      <c r="APH295" s="310"/>
      <c r="API295" s="310"/>
      <c r="APJ295" s="310"/>
      <c r="APK295" s="310"/>
      <c r="APL295" s="310"/>
      <c r="APM295" s="310"/>
      <c r="APN295" s="310"/>
      <c r="APO295" s="310"/>
      <c r="APP295" s="310"/>
      <c r="APQ295" s="310"/>
      <c r="APR295" s="310"/>
      <c r="APS295" s="310"/>
      <c r="APT295" s="310"/>
      <c r="APU295" s="310"/>
      <c r="APV295" s="310"/>
      <c r="APW295" s="310"/>
      <c r="APX295" s="310"/>
      <c r="APY295" s="310"/>
      <c r="APZ295" s="310"/>
      <c r="AQA295" s="310"/>
      <c r="AQB295" s="310"/>
      <c r="AQC295" s="310"/>
      <c r="AQD295" s="310"/>
      <c r="AQE295" s="310"/>
      <c r="AQF295" s="310"/>
      <c r="AQG295" s="310"/>
      <c r="AQH295" s="310"/>
      <c r="AQI295" s="310"/>
      <c r="AQJ295" s="310"/>
      <c r="AQK295" s="310"/>
      <c r="AQL295" s="310"/>
      <c r="AQM295" s="310"/>
      <c r="AQN295" s="310"/>
      <c r="AQO295" s="310"/>
      <c r="AQP295" s="310"/>
      <c r="AQQ295" s="310"/>
      <c r="AQR295" s="310"/>
      <c r="AQS295" s="310"/>
      <c r="AQT295" s="310"/>
      <c r="AQU295" s="310"/>
      <c r="AQV295" s="310"/>
      <c r="AQW295" s="310"/>
      <c r="AQX295" s="310"/>
      <c r="AQY295" s="310"/>
      <c r="AQZ295" s="310"/>
      <c r="ARA295" s="310"/>
      <c r="ARB295" s="310"/>
      <c r="ARC295" s="310"/>
      <c r="ARD295" s="310"/>
      <c r="ARE295" s="310"/>
      <c r="ARF295" s="310"/>
      <c r="ARG295" s="310"/>
      <c r="ARH295" s="310"/>
      <c r="ARI295" s="310"/>
      <c r="ARJ295" s="310"/>
      <c r="ARK295" s="310"/>
      <c r="ARL295" s="310"/>
      <c r="ARM295" s="310"/>
      <c r="ARN295" s="310"/>
      <c r="ARO295" s="310"/>
      <c r="ARP295" s="310"/>
      <c r="ARQ295" s="310"/>
      <c r="ARR295" s="310"/>
      <c r="ARS295" s="310"/>
      <c r="ART295" s="310"/>
      <c r="ARU295" s="310"/>
      <c r="ARV295" s="310"/>
      <c r="ARW295" s="310"/>
      <c r="ARX295" s="310"/>
      <c r="ARY295" s="310"/>
      <c r="ARZ295" s="310"/>
      <c r="ASA295" s="310"/>
      <c r="ASB295" s="310"/>
      <c r="ASC295" s="310"/>
      <c r="ASD295" s="310"/>
      <c r="ASE295" s="310"/>
      <c r="ASF295" s="310"/>
      <c r="ASG295" s="310"/>
      <c r="ASH295" s="310"/>
      <c r="ASI295" s="310"/>
      <c r="ASJ295" s="310"/>
      <c r="ASK295" s="310"/>
      <c r="ASL295" s="310"/>
      <c r="ASM295" s="310"/>
      <c r="ASN295" s="310"/>
      <c r="ASO295" s="310"/>
      <c r="ASP295" s="310"/>
      <c r="ASQ295" s="310"/>
      <c r="ASR295" s="310"/>
      <c r="ASS295" s="310"/>
      <c r="AST295" s="310"/>
      <c r="ASU295" s="310"/>
      <c r="ASV295" s="310"/>
      <c r="ASW295" s="310"/>
      <c r="ASX295" s="310"/>
      <c r="ASY295" s="310"/>
      <c r="ASZ295" s="310"/>
      <c r="ATA295" s="310"/>
      <c r="ATB295" s="310"/>
      <c r="ATC295" s="310"/>
      <c r="ATD295" s="310"/>
      <c r="ATE295" s="310"/>
      <c r="ATF295" s="310"/>
      <c r="ATG295" s="310"/>
      <c r="ATH295" s="310"/>
      <c r="ATI295" s="310"/>
      <c r="ATJ295" s="310"/>
      <c r="ATK295" s="310"/>
      <c r="ATL295" s="310"/>
      <c r="ATM295" s="310"/>
      <c r="ATN295" s="310"/>
      <c r="ATO295" s="310"/>
      <c r="ATP295" s="310"/>
      <c r="ATQ295" s="310"/>
      <c r="ATR295" s="310"/>
      <c r="ATS295" s="310"/>
      <c r="ATT295" s="310"/>
      <c r="ATU295" s="310"/>
      <c r="ATV295" s="310"/>
      <c r="ATW295" s="310"/>
      <c r="ATX295" s="310"/>
      <c r="ATY295" s="310"/>
      <c r="ATZ295" s="310"/>
      <c r="AUA295" s="310"/>
      <c r="AUB295" s="310"/>
      <c r="AUC295" s="310"/>
      <c r="AUD295" s="310"/>
      <c r="AUE295" s="310"/>
      <c r="AUF295" s="310"/>
      <c r="AUG295" s="310"/>
      <c r="AUH295" s="310"/>
      <c r="AUI295" s="310"/>
      <c r="AUJ295" s="310"/>
      <c r="AUK295" s="310"/>
      <c r="AUL295" s="310"/>
      <c r="AUM295" s="310"/>
      <c r="AUN295" s="310"/>
      <c r="AUO295" s="310"/>
      <c r="AUP295" s="310"/>
      <c r="AUQ295" s="310"/>
      <c r="AUR295" s="310"/>
      <c r="AUS295" s="310"/>
      <c r="AUT295" s="310"/>
      <c r="AUU295" s="310"/>
      <c r="AUV295" s="310"/>
      <c r="AUW295" s="310"/>
      <c r="AUX295" s="310"/>
      <c r="AUY295" s="310"/>
      <c r="AUZ295" s="310"/>
      <c r="AVA295" s="310"/>
      <c r="AVB295" s="310"/>
      <c r="AVC295" s="310"/>
      <c r="AVD295" s="310"/>
      <c r="AVE295" s="310"/>
      <c r="AVF295" s="310"/>
      <c r="AVG295" s="310"/>
      <c r="AVH295" s="310"/>
      <c r="AVI295" s="310"/>
      <c r="AVJ295" s="310"/>
      <c r="AVK295" s="310"/>
      <c r="AVL295" s="310"/>
      <c r="AVM295" s="310"/>
      <c r="AVN295" s="310"/>
      <c r="AVO295" s="310"/>
      <c r="AVP295" s="310"/>
      <c r="AVQ295" s="310"/>
      <c r="AVR295" s="310"/>
      <c r="AVS295" s="310"/>
      <c r="AVT295" s="310"/>
      <c r="AVU295" s="310"/>
      <c r="AVV295" s="310"/>
      <c r="AVW295" s="310"/>
      <c r="AVX295" s="310"/>
      <c r="AVY295" s="310"/>
      <c r="AVZ295" s="310"/>
      <c r="AWA295" s="310"/>
      <c r="AWB295" s="310"/>
      <c r="AWC295" s="310"/>
      <c r="AWD295" s="310"/>
      <c r="AWE295" s="310"/>
      <c r="AWF295" s="310"/>
      <c r="AWG295" s="310"/>
      <c r="AWH295" s="310"/>
      <c r="AWI295" s="310"/>
      <c r="AWJ295" s="310"/>
      <c r="AWK295" s="310"/>
      <c r="AWL295" s="310"/>
      <c r="AWM295" s="310"/>
      <c r="AWN295" s="310"/>
      <c r="AWO295" s="310"/>
      <c r="AWP295" s="310"/>
      <c r="AWQ295" s="310"/>
      <c r="AWR295" s="310"/>
      <c r="AWS295" s="310"/>
      <c r="AWT295" s="310"/>
      <c r="AWU295" s="310"/>
      <c r="AWV295" s="310"/>
      <c r="AWW295" s="310"/>
      <c r="AWX295" s="310"/>
      <c r="AWY295" s="310"/>
      <c r="AWZ295" s="310"/>
      <c r="AXA295" s="310"/>
      <c r="AXB295" s="310"/>
      <c r="AXC295" s="310"/>
      <c r="AXD295" s="310"/>
      <c r="AXE295" s="310"/>
      <c r="AXF295" s="310"/>
      <c r="AXG295" s="310"/>
      <c r="AXH295" s="310"/>
      <c r="AXI295" s="310"/>
      <c r="AXJ295" s="310"/>
      <c r="AXK295" s="310"/>
      <c r="AXL295" s="310"/>
      <c r="AXM295" s="310"/>
      <c r="AXN295" s="310"/>
      <c r="AXO295" s="310"/>
      <c r="AXP295" s="310"/>
      <c r="AXQ295" s="310"/>
      <c r="AXR295" s="310"/>
      <c r="AXS295" s="310"/>
      <c r="AXT295" s="310"/>
      <c r="AXU295" s="310"/>
      <c r="AXV295" s="310"/>
      <c r="AXW295" s="310"/>
      <c r="AXX295" s="310"/>
      <c r="AXY295" s="310"/>
      <c r="AXZ295" s="310"/>
      <c r="AYA295" s="310"/>
      <c r="AYB295" s="310"/>
      <c r="AYC295" s="310"/>
      <c r="AYD295" s="310"/>
      <c r="AYE295" s="310"/>
      <c r="AYF295" s="310"/>
      <c r="AYG295" s="310"/>
      <c r="AYH295" s="310"/>
      <c r="AYI295" s="310"/>
      <c r="AYJ295" s="310"/>
      <c r="AYK295" s="310"/>
      <c r="AYL295" s="310"/>
      <c r="AYM295" s="310"/>
      <c r="AYN295" s="310"/>
      <c r="AYO295" s="310"/>
      <c r="AYP295" s="310"/>
      <c r="AYQ295" s="310"/>
      <c r="AYR295" s="310"/>
      <c r="AYS295" s="310"/>
      <c r="AYT295" s="310"/>
      <c r="AYU295" s="310"/>
      <c r="AYV295" s="310"/>
      <c r="AYW295" s="310"/>
      <c r="AYX295" s="310"/>
      <c r="AYY295" s="310"/>
      <c r="AYZ295" s="310"/>
      <c r="AZA295" s="310"/>
      <c r="AZB295" s="310"/>
      <c r="AZC295" s="310"/>
      <c r="AZD295" s="310"/>
      <c r="AZE295" s="310"/>
      <c r="AZF295" s="310"/>
      <c r="AZG295" s="310"/>
      <c r="AZH295" s="310"/>
      <c r="AZI295" s="310"/>
      <c r="AZJ295" s="310"/>
      <c r="AZK295" s="310"/>
      <c r="AZL295" s="310"/>
      <c r="AZM295" s="310"/>
      <c r="AZN295" s="310"/>
      <c r="AZO295" s="310"/>
      <c r="AZP295" s="310"/>
      <c r="AZQ295" s="310"/>
      <c r="AZR295" s="310"/>
      <c r="AZS295" s="310"/>
      <c r="AZT295" s="310"/>
      <c r="AZU295" s="310"/>
      <c r="AZV295" s="310"/>
      <c r="AZW295" s="310"/>
      <c r="AZX295" s="310"/>
      <c r="AZY295" s="310"/>
      <c r="AZZ295" s="310"/>
      <c r="BAA295" s="310"/>
      <c r="BAB295" s="310"/>
      <c r="BAC295" s="310"/>
      <c r="BAD295" s="310"/>
      <c r="BAE295" s="310"/>
      <c r="BAF295" s="310"/>
      <c r="BAG295" s="310"/>
      <c r="BAH295" s="310"/>
      <c r="BAI295" s="310"/>
      <c r="BAJ295" s="310"/>
      <c r="BAK295" s="310"/>
      <c r="BAL295" s="310"/>
      <c r="BAM295" s="310"/>
      <c r="BAN295" s="310"/>
      <c r="BAO295" s="310"/>
      <c r="BAP295" s="310"/>
      <c r="BAQ295" s="310"/>
      <c r="BAR295" s="310"/>
      <c r="BAS295" s="310"/>
      <c r="BAT295" s="310"/>
      <c r="BAU295" s="310"/>
      <c r="BAV295" s="310"/>
      <c r="BAW295" s="310"/>
      <c r="BAX295" s="310"/>
      <c r="BAY295" s="310"/>
      <c r="BAZ295" s="310"/>
      <c r="BBA295" s="310"/>
      <c r="BBB295" s="310"/>
      <c r="BBC295" s="310"/>
      <c r="BBD295" s="310"/>
      <c r="BBE295" s="310"/>
      <c r="BBF295" s="310"/>
      <c r="BBG295" s="310"/>
      <c r="BBH295" s="310"/>
      <c r="BBI295" s="310"/>
      <c r="BBJ295" s="310"/>
      <c r="BBK295" s="310"/>
      <c r="BBL295" s="310"/>
      <c r="BBM295" s="310"/>
      <c r="BBN295" s="310"/>
      <c r="BBO295" s="310"/>
      <c r="BBP295" s="310"/>
      <c r="BBQ295" s="310"/>
      <c r="BBR295" s="310"/>
      <c r="BBS295" s="310"/>
      <c r="BBT295" s="310"/>
      <c r="BBU295" s="310"/>
      <c r="BBV295" s="310"/>
      <c r="BBW295" s="310"/>
      <c r="BBX295" s="310"/>
      <c r="BBY295" s="310"/>
      <c r="BBZ295" s="310"/>
      <c r="BCA295" s="310"/>
      <c r="BCB295" s="310"/>
      <c r="BCC295" s="310"/>
      <c r="BCD295" s="310"/>
      <c r="BCE295" s="310"/>
      <c r="BCF295" s="310"/>
      <c r="BCG295" s="310"/>
      <c r="BCH295" s="310"/>
      <c r="BCI295" s="310"/>
      <c r="BCJ295" s="310"/>
      <c r="BCK295" s="310"/>
      <c r="BCL295" s="310"/>
      <c r="BCM295" s="310"/>
      <c r="BCN295" s="310"/>
      <c r="BCO295" s="310"/>
      <c r="BCP295" s="310"/>
      <c r="BCQ295" s="310"/>
      <c r="BCR295" s="310"/>
      <c r="BCS295" s="310"/>
      <c r="BCT295" s="310"/>
      <c r="BCU295" s="310"/>
      <c r="BCV295" s="310"/>
      <c r="BCW295" s="310"/>
      <c r="BCX295" s="310"/>
      <c r="BCY295" s="310"/>
      <c r="BCZ295" s="310"/>
      <c r="BDA295" s="310"/>
      <c r="BDB295" s="310"/>
      <c r="BDC295" s="310"/>
      <c r="BDD295" s="310"/>
      <c r="BDE295" s="310"/>
      <c r="BDF295" s="310"/>
      <c r="BDG295" s="310"/>
      <c r="BDH295" s="310"/>
      <c r="BDI295" s="310"/>
      <c r="BDJ295" s="310"/>
      <c r="BDK295" s="310"/>
      <c r="BDL295" s="310"/>
      <c r="BDM295" s="310"/>
      <c r="BDN295" s="310"/>
      <c r="BDO295" s="310"/>
      <c r="BDP295" s="310"/>
      <c r="BDQ295" s="310"/>
      <c r="BDR295" s="310"/>
      <c r="BDS295" s="310"/>
      <c r="BDT295" s="310"/>
      <c r="BDU295" s="310"/>
      <c r="BDV295" s="310"/>
      <c r="BDW295" s="310"/>
      <c r="BDX295" s="310"/>
      <c r="BDY295" s="310"/>
      <c r="BDZ295" s="310"/>
      <c r="BEA295" s="310"/>
      <c r="BEB295" s="310"/>
      <c r="BEC295" s="310"/>
      <c r="BED295" s="310"/>
      <c r="BEE295" s="310"/>
      <c r="BEF295" s="310"/>
      <c r="BEG295" s="310"/>
      <c r="BEH295" s="310"/>
      <c r="BEI295" s="310"/>
      <c r="BEJ295" s="310"/>
      <c r="BEK295" s="310"/>
      <c r="BEL295" s="310"/>
      <c r="BEM295" s="310"/>
      <c r="BEN295" s="310"/>
      <c r="BEO295" s="310"/>
      <c r="BEP295" s="310"/>
      <c r="BEQ295" s="310"/>
      <c r="BER295" s="310"/>
      <c r="BES295" s="310"/>
      <c r="BET295" s="310"/>
      <c r="BEU295" s="310"/>
      <c r="BEV295" s="310"/>
      <c r="BEW295" s="310"/>
      <c r="BEX295" s="310"/>
      <c r="BEY295" s="310"/>
      <c r="BEZ295" s="310"/>
      <c r="BFA295" s="310"/>
      <c r="BFB295" s="310"/>
      <c r="BFC295" s="310"/>
      <c r="BFD295" s="310"/>
      <c r="BFE295" s="310"/>
      <c r="BFF295" s="310"/>
      <c r="BFG295" s="310"/>
      <c r="BFH295" s="310"/>
      <c r="BFI295" s="310"/>
      <c r="BFJ295" s="310"/>
      <c r="BFK295" s="310"/>
      <c r="BFL295" s="310"/>
      <c r="BFM295" s="310"/>
      <c r="BFN295" s="310"/>
      <c r="BFO295" s="310"/>
      <c r="BFP295" s="310"/>
      <c r="BFQ295" s="310"/>
      <c r="BFR295" s="310"/>
      <c r="BFS295" s="310"/>
      <c r="BFT295" s="310"/>
      <c r="BFU295" s="310"/>
      <c r="BFV295" s="310"/>
      <c r="BFW295" s="310"/>
      <c r="BFX295" s="310"/>
      <c r="BFY295" s="310"/>
      <c r="BFZ295" s="310"/>
      <c r="BGA295" s="310"/>
      <c r="BGB295" s="310"/>
      <c r="BGC295" s="310"/>
      <c r="BGD295" s="310"/>
      <c r="BGE295" s="310"/>
      <c r="BGF295" s="310"/>
      <c r="BGG295" s="310"/>
      <c r="BGH295" s="310"/>
      <c r="BGI295" s="310"/>
      <c r="BGJ295" s="310"/>
      <c r="BGK295" s="310"/>
      <c r="BGL295" s="310"/>
      <c r="BGM295" s="310"/>
      <c r="BGN295" s="310"/>
      <c r="BGO295" s="310"/>
      <c r="BGP295" s="310"/>
      <c r="BGQ295" s="310"/>
      <c r="BGR295" s="310"/>
      <c r="BGS295" s="310"/>
      <c r="BGT295" s="310"/>
      <c r="BGU295" s="310"/>
      <c r="BGV295" s="310"/>
      <c r="BGW295" s="310"/>
      <c r="BGX295" s="310"/>
      <c r="BGY295" s="310"/>
      <c r="BGZ295" s="310"/>
      <c r="BHA295" s="310"/>
      <c r="BHB295" s="310"/>
      <c r="BHC295" s="310"/>
      <c r="BHD295" s="310"/>
      <c r="BHE295" s="310"/>
      <c r="BHF295" s="310"/>
      <c r="BHG295" s="310"/>
      <c r="BHH295" s="310"/>
      <c r="BHI295" s="310"/>
      <c r="BHJ295" s="310"/>
      <c r="BHK295" s="310"/>
      <c r="BHL295" s="310"/>
      <c r="BHM295" s="310"/>
      <c r="BHN295" s="310"/>
      <c r="BHO295" s="310"/>
      <c r="BHP295" s="310"/>
      <c r="BHQ295" s="310"/>
      <c r="BHR295" s="310"/>
      <c r="BHS295" s="310"/>
      <c r="BHT295" s="310"/>
      <c r="BHU295" s="310"/>
      <c r="BHV295" s="310"/>
      <c r="BHW295" s="310"/>
      <c r="BHX295" s="310"/>
      <c r="BHY295" s="310"/>
      <c r="BHZ295" s="310"/>
      <c r="BIA295" s="310"/>
      <c r="BIB295" s="310"/>
      <c r="BIC295" s="310"/>
      <c r="BID295" s="310"/>
      <c r="BIE295" s="310"/>
      <c r="BIF295" s="310"/>
      <c r="BIG295" s="310"/>
      <c r="BIH295" s="310"/>
      <c r="BII295" s="310"/>
      <c r="BIJ295" s="310"/>
      <c r="BIK295" s="310"/>
      <c r="BIL295" s="310"/>
      <c r="BIM295" s="310"/>
      <c r="BIN295" s="310"/>
      <c r="BIO295" s="310"/>
      <c r="BIP295" s="310"/>
      <c r="BIQ295" s="310"/>
      <c r="BIR295" s="310"/>
      <c r="BIS295" s="310"/>
      <c r="BIT295" s="310"/>
      <c r="BIU295" s="310"/>
      <c r="BIV295" s="310"/>
      <c r="BIW295" s="310"/>
      <c r="BIX295" s="310"/>
      <c r="BIY295" s="310"/>
      <c r="BIZ295" s="310"/>
      <c r="BJA295" s="310"/>
      <c r="BJB295" s="310"/>
      <c r="BJC295" s="310"/>
      <c r="BJD295" s="310"/>
      <c r="BJE295" s="310"/>
      <c r="BJF295" s="310"/>
      <c r="BJG295" s="310"/>
      <c r="BJH295" s="310"/>
      <c r="BJI295" s="310"/>
      <c r="BJJ295" s="310"/>
      <c r="BJK295" s="310"/>
      <c r="BJL295" s="310"/>
      <c r="BJM295" s="310"/>
      <c r="BJN295" s="310"/>
      <c r="BJO295" s="310"/>
      <c r="BJP295" s="310"/>
      <c r="BJQ295" s="310"/>
      <c r="BJR295" s="310"/>
      <c r="BJS295" s="310"/>
      <c r="BJT295" s="310"/>
      <c r="BJU295" s="310"/>
      <c r="BJV295" s="310"/>
      <c r="BJW295" s="310"/>
      <c r="BJX295" s="310"/>
      <c r="BJY295" s="310"/>
      <c r="BJZ295" s="310"/>
      <c r="BKA295" s="310"/>
      <c r="BKB295" s="310"/>
      <c r="BKC295" s="310"/>
      <c r="BKD295" s="310"/>
      <c r="BKE295" s="310"/>
      <c r="BKF295" s="310"/>
      <c r="BKG295" s="310"/>
      <c r="BKH295" s="310"/>
      <c r="BKI295" s="310"/>
      <c r="BKJ295" s="310"/>
      <c r="BKK295" s="310"/>
      <c r="BKL295" s="310"/>
      <c r="BKM295" s="310"/>
      <c r="BKN295" s="310"/>
      <c r="BKO295" s="310"/>
      <c r="BKP295" s="310"/>
      <c r="BKQ295" s="310"/>
      <c r="BKR295" s="310"/>
      <c r="BKS295" s="310"/>
      <c r="BKT295" s="310"/>
      <c r="BKU295" s="310"/>
      <c r="BKV295" s="310"/>
      <c r="BKW295" s="310"/>
      <c r="BKX295" s="310"/>
      <c r="BKY295" s="310"/>
      <c r="BKZ295" s="310"/>
      <c r="BLA295" s="310"/>
      <c r="BLB295" s="310"/>
      <c r="BLC295" s="310"/>
      <c r="BLD295" s="310"/>
      <c r="BLE295" s="310"/>
      <c r="BLF295" s="310"/>
      <c r="BLG295" s="310"/>
      <c r="BLH295" s="310"/>
      <c r="BLI295" s="310"/>
      <c r="BLJ295" s="310"/>
      <c r="BLK295" s="310"/>
      <c r="BLL295" s="310"/>
      <c r="BLM295" s="310"/>
      <c r="BLN295" s="310"/>
      <c r="BLO295" s="310"/>
      <c r="BLP295" s="310"/>
      <c r="BLQ295" s="310"/>
      <c r="BLR295" s="310"/>
      <c r="BLS295" s="310"/>
      <c r="BLT295" s="310"/>
      <c r="BLU295" s="310"/>
      <c r="BLV295" s="310"/>
      <c r="BLW295" s="310"/>
      <c r="BLX295" s="310"/>
      <c r="BLY295" s="310"/>
      <c r="BLZ295" s="310"/>
      <c r="BMA295" s="310"/>
      <c r="BMB295" s="310"/>
      <c r="BMC295" s="310"/>
      <c r="BMD295" s="310"/>
      <c r="BME295" s="310"/>
      <c r="BMF295" s="310"/>
      <c r="BMG295" s="310"/>
      <c r="BMH295" s="310"/>
      <c r="BMI295" s="310"/>
      <c r="BMJ295" s="310"/>
      <c r="BMK295" s="310"/>
      <c r="BML295" s="310"/>
      <c r="BMM295" s="310"/>
      <c r="BMN295" s="310"/>
      <c r="BMO295" s="310"/>
      <c r="BMP295" s="310"/>
      <c r="BMQ295" s="310"/>
      <c r="BMR295" s="310"/>
      <c r="BMS295" s="310"/>
      <c r="BMT295" s="310"/>
      <c r="BMU295" s="310"/>
      <c r="BMV295" s="310"/>
      <c r="BMW295" s="310"/>
      <c r="BMX295" s="310"/>
      <c r="BMY295" s="310"/>
      <c r="BMZ295" s="310"/>
      <c r="BNA295" s="310"/>
      <c r="BNB295" s="310"/>
      <c r="BNC295" s="310"/>
      <c r="BND295" s="310"/>
      <c r="BNE295" s="310"/>
      <c r="BNF295" s="310"/>
      <c r="BNG295" s="310"/>
      <c r="BNH295" s="310"/>
      <c r="BNI295" s="310"/>
      <c r="BNJ295" s="310"/>
      <c r="BNK295" s="310"/>
      <c r="BNL295" s="310"/>
      <c r="BNM295" s="310"/>
      <c r="BNN295" s="310"/>
      <c r="BNO295" s="310"/>
      <c r="BNP295" s="310"/>
      <c r="BNQ295" s="310"/>
      <c r="BNR295" s="310"/>
      <c r="BNS295" s="310"/>
      <c r="BNT295" s="310"/>
      <c r="BNU295" s="310"/>
      <c r="BNV295" s="310"/>
      <c r="BNW295" s="310"/>
      <c r="BNX295" s="310"/>
      <c r="BNY295" s="310"/>
      <c r="BNZ295" s="310"/>
      <c r="BOA295" s="310"/>
      <c r="BOB295" s="310"/>
      <c r="BOC295" s="310"/>
      <c r="BOD295" s="310"/>
      <c r="BOE295" s="310"/>
      <c r="BOF295" s="310"/>
      <c r="BOG295" s="310"/>
      <c r="BOH295" s="310"/>
      <c r="BOI295" s="310"/>
      <c r="BOJ295" s="310"/>
      <c r="BOK295" s="310"/>
      <c r="BOL295" s="310"/>
      <c r="BOM295" s="310"/>
      <c r="BON295" s="310"/>
      <c r="BOO295" s="310"/>
      <c r="BOP295" s="310"/>
      <c r="BOQ295" s="310"/>
      <c r="BOR295" s="310"/>
      <c r="BOS295" s="310"/>
      <c r="BOT295" s="310"/>
      <c r="BOU295" s="310"/>
      <c r="BOV295" s="310"/>
      <c r="BOW295" s="310"/>
      <c r="BOX295" s="310"/>
      <c r="BOY295" s="310"/>
      <c r="BOZ295" s="310"/>
      <c r="BPA295" s="310"/>
      <c r="BPB295" s="310"/>
      <c r="BPC295" s="310"/>
      <c r="BPD295" s="310"/>
      <c r="BPE295" s="310"/>
      <c r="BPF295" s="310"/>
      <c r="BPG295" s="310"/>
      <c r="BPH295" s="310"/>
      <c r="BPI295" s="310"/>
      <c r="BPJ295" s="310"/>
      <c r="BPK295" s="310"/>
      <c r="BPL295" s="310"/>
      <c r="BPM295" s="310"/>
      <c r="BPN295" s="310"/>
      <c r="BPO295" s="310"/>
      <c r="BPP295" s="310"/>
      <c r="BPQ295" s="310"/>
      <c r="BPR295" s="310"/>
      <c r="BPS295" s="310"/>
      <c r="BPT295" s="310"/>
      <c r="BPU295" s="310"/>
      <c r="BPV295" s="310"/>
      <c r="BPW295" s="310"/>
      <c r="BPX295" s="310"/>
      <c r="BPY295" s="310"/>
      <c r="BPZ295" s="310"/>
      <c r="BQA295" s="310"/>
      <c r="BQB295" s="310"/>
      <c r="BQC295" s="310"/>
      <c r="BQD295" s="310"/>
      <c r="BQE295" s="310"/>
      <c r="BQF295" s="310"/>
      <c r="BQG295" s="310"/>
      <c r="BQH295" s="310"/>
      <c r="BQI295" s="310"/>
      <c r="BQJ295" s="310"/>
      <c r="BQK295" s="310"/>
      <c r="BQL295" s="310"/>
      <c r="BQM295" s="310"/>
      <c r="BQN295" s="310"/>
      <c r="BQO295" s="310"/>
      <c r="BQP295" s="310"/>
      <c r="BQQ295" s="310"/>
      <c r="BQR295" s="310"/>
      <c r="BQS295" s="310"/>
      <c r="BQT295" s="310"/>
      <c r="BQU295" s="310"/>
      <c r="BQV295" s="310"/>
      <c r="BQW295" s="310"/>
      <c r="BQX295" s="310"/>
      <c r="BQY295" s="310"/>
      <c r="BQZ295" s="310"/>
      <c r="BRA295" s="310"/>
      <c r="BRB295" s="310"/>
      <c r="BRC295" s="310"/>
      <c r="BRD295" s="310"/>
      <c r="BRE295" s="310"/>
      <c r="BRF295" s="310"/>
      <c r="BRG295" s="310"/>
      <c r="BRH295" s="310"/>
      <c r="BRI295" s="310"/>
      <c r="BRJ295" s="310"/>
      <c r="BRK295" s="310"/>
      <c r="BRL295" s="310"/>
      <c r="BRM295" s="310"/>
      <c r="BRN295" s="310"/>
      <c r="BRO295" s="310"/>
      <c r="BRP295" s="310"/>
      <c r="BRQ295" s="310"/>
      <c r="BRR295" s="310"/>
      <c r="BRS295" s="310"/>
      <c r="BRT295" s="310"/>
      <c r="BRU295" s="310"/>
      <c r="BRV295" s="310"/>
      <c r="BRW295" s="310"/>
      <c r="BRX295" s="310"/>
      <c r="BRY295" s="310"/>
      <c r="BRZ295" s="310"/>
      <c r="BSA295" s="310"/>
      <c r="BSB295" s="310"/>
      <c r="BSC295" s="310"/>
      <c r="BSD295" s="310"/>
      <c r="BSE295" s="310"/>
      <c r="BSF295" s="310"/>
      <c r="BSG295" s="310"/>
      <c r="BSH295" s="310"/>
      <c r="BSI295" s="310"/>
      <c r="BSJ295" s="310"/>
      <c r="BSK295" s="310"/>
      <c r="BSL295" s="310"/>
      <c r="BSM295" s="310"/>
      <c r="BSN295" s="310"/>
      <c r="BSO295" s="310"/>
      <c r="BSP295" s="310"/>
      <c r="BSQ295" s="310"/>
      <c r="BSR295" s="310"/>
      <c r="BSS295" s="310"/>
      <c r="BST295" s="310"/>
      <c r="BSU295" s="310"/>
      <c r="BSV295" s="310"/>
      <c r="BSW295" s="310"/>
      <c r="BSX295" s="310"/>
      <c r="BSY295" s="310"/>
      <c r="BSZ295" s="310"/>
      <c r="BTA295" s="310"/>
      <c r="BTB295" s="310"/>
      <c r="BTC295" s="310"/>
      <c r="BTD295" s="310"/>
      <c r="BTE295" s="310"/>
      <c r="BTF295" s="310"/>
      <c r="BTG295" s="310"/>
      <c r="BTH295" s="310"/>
      <c r="BTI295" s="310"/>
      <c r="BTJ295" s="310"/>
      <c r="BTK295" s="310"/>
      <c r="BTL295" s="310"/>
      <c r="BTM295" s="310"/>
      <c r="BTN295" s="310"/>
      <c r="BTO295" s="310"/>
      <c r="BTP295" s="310"/>
      <c r="BTQ295" s="310"/>
      <c r="BTR295" s="310"/>
      <c r="BTS295" s="310"/>
      <c r="BTT295" s="310"/>
      <c r="BTU295" s="310"/>
      <c r="BTV295" s="310"/>
      <c r="BTW295" s="310"/>
      <c r="BTX295" s="310"/>
      <c r="BTY295" s="310"/>
      <c r="BTZ295" s="310"/>
      <c r="BUA295" s="310"/>
      <c r="BUB295" s="310"/>
      <c r="BUC295" s="310"/>
      <c r="BUD295" s="310"/>
      <c r="BUE295" s="310"/>
      <c r="BUF295" s="310"/>
      <c r="BUG295" s="310"/>
      <c r="BUH295" s="310"/>
      <c r="BUI295" s="310"/>
      <c r="BUJ295" s="310"/>
      <c r="BUK295" s="310"/>
      <c r="BUL295" s="310"/>
      <c r="BUM295" s="310"/>
      <c r="BUN295" s="310"/>
      <c r="BUO295" s="310"/>
      <c r="BUP295" s="310"/>
      <c r="BUQ295" s="310"/>
      <c r="BUR295" s="310"/>
      <c r="BUS295" s="310"/>
      <c r="BUT295" s="310"/>
      <c r="BUU295" s="310"/>
      <c r="BUV295" s="310"/>
      <c r="BUW295" s="310"/>
      <c r="BUX295" s="310"/>
      <c r="BUY295" s="310"/>
      <c r="BUZ295" s="310"/>
      <c r="BVA295" s="310"/>
      <c r="BVB295" s="310"/>
      <c r="BVC295" s="310"/>
      <c r="BVD295" s="310"/>
      <c r="BVE295" s="310"/>
      <c r="BVF295" s="310"/>
      <c r="BVG295" s="310"/>
      <c r="BVH295" s="310"/>
      <c r="BVI295" s="310"/>
      <c r="BVJ295" s="310"/>
      <c r="BVK295" s="310"/>
      <c r="BVL295" s="310"/>
      <c r="BVM295" s="310"/>
      <c r="BVN295" s="310"/>
      <c r="BVO295" s="310"/>
      <c r="BVP295" s="310"/>
      <c r="BVQ295" s="310"/>
      <c r="BVR295" s="310"/>
      <c r="BVS295" s="310"/>
      <c r="BVT295" s="310"/>
      <c r="BVU295" s="310"/>
      <c r="BVV295" s="310"/>
      <c r="BVW295" s="310"/>
      <c r="BVX295" s="310"/>
      <c r="BVY295" s="310"/>
      <c r="BVZ295" s="310"/>
      <c r="BWA295" s="310"/>
      <c r="BWB295" s="310"/>
      <c r="BWC295" s="310"/>
      <c r="BWD295" s="310"/>
      <c r="BWE295" s="310"/>
      <c r="BWF295" s="310"/>
      <c r="BWG295" s="310"/>
      <c r="BWH295" s="310"/>
      <c r="BWI295" s="310"/>
      <c r="BWJ295" s="310"/>
      <c r="BWK295" s="310"/>
      <c r="BWL295" s="310"/>
      <c r="BWM295" s="310"/>
      <c r="BWN295" s="310"/>
      <c r="BWO295" s="310"/>
      <c r="BWP295" s="310"/>
      <c r="BWQ295" s="310"/>
      <c r="BWR295" s="310"/>
      <c r="BWS295" s="310"/>
      <c r="BWT295" s="310"/>
      <c r="BWU295" s="310"/>
      <c r="BWV295" s="310"/>
      <c r="BWW295" s="310"/>
      <c r="BWX295" s="310"/>
      <c r="BWY295" s="310"/>
      <c r="BWZ295" s="310"/>
      <c r="BXA295" s="310"/>
      <c r="BXB295" s="310"/>
      <c r="BXC295" s="310"/>
      <c r="BXD295" s="310"/>
      <c r="BXE295" s="310"/>
      <c r="BXF295" s="310"/>
      <c r="BXG295" s="310"/>
      <c r="BXH295" s="310"/>
      <c r="BXI295" s="310"/>
      <c r="BXJ295" s="310"/>
      <c r="BXK295" s="310"/>
      <c r="BXL295" s="310"/>
      <c r="BXM295" s="310"/>
      <c r="BXN295" s="310"/>
      <c r="BXO295" s="310"/>
      <c r="BXP295" s="310"/>
      <c r="BXQ295" s="310"/>
      <c r="BXR295" s="310"/>
      <c r="BXS295" s="310"/>
      <c r="BXT295" s="310"/>
      <c r="BXU295" s="310"/>
      <c r="BXV295" s="310"/>
      <c r="BXW295" s="310"/>
      <c r="BXX295" s="310"/>
      <c r="BXY295" s="310"/>
      <c r="BXZ295" s="310"/>
      <c r="BYA295" s="310"/>
      <c r="BYB295" s="310"/>
      <c r="BYC295" s="310"/>
      <c r="BYD295" s="310"/>
      <c r="BYE295" s="310"/>
      <c r="BYF295" s="310"/>
      <c r="BYG295" s="310"/>
      <c r="BYH295" s="310"/>
      <c r="BYI295" s="310"/>
      <c r="BYJ295" s="310"/>
      <c r="BYK295" s="310"/>
      <c r="BYL295" s="310"/>
      <c r="BYM295" s="310"/>
      <c r="BYN295" s="310"/>
      <c r="BYO295" s="310"/>
      <c r="BYP295" s="310"/>
      <c r="BYQ295" s="310"/>
      <c r="BYR295" s="310"/>
      <c r="BYS295" s="310"/>
      <c r="BYT295" s="310"/>
      <c r="BYU295" s="310"/>
      <c r="BYV295" s="310"/>
      <c r="BYW295" s="310"/>
      <c r="BYX295" s="310"/>
      <c r="BYY295" s="310"/>
      <c r="BYZ295" s="310"/>
      <c r="BZA295" s="310"/>
      <c r="BZB295" s="310"/>
      <c r="BZC295" s="310"/>
      <c r="BZD295" s="310"/>
      <c r="BZE295" s="310"/>
      <c r="BZF295" s="310"/>
      <c r="BZG295" s="310"/>
      <c r="BZH295" s="310"/>
      <c r="BZI295" s="310"/>
      <c r="BZJ295" s="310"/>
      <c r="BZK295" s="310"/>
      <c r="BZL295" s="310"/>
      <c r="BZM295" s="310"/>
      <c r="BZN295" s="310"/>
      <c r="BZO295" s="310"/>
      <c r="BZP295" s="310"/>
      <c r="BZQ295" s="310"/>
      <c r="BZR295" s="310"/>
      <c r="BZS295" s="310"/>
      <c r="BZT295" s="310"/>
      <c r="BZU295" s="310"/>
      <c r="BZV295" s="310"/>
      <c r="BZW295" s="310"/>
      <c r="BZX295" s="310"/>
      <c r="BZY295" s="310"/>
      <c r="BZZ295" s="310"/>
      <c r="CAA295" s="310"/>
      <c r="CAB295" s="310"/>
      <c r="CAC295" s="310"/>
      <c r="CAD295" s="310"/>
      <c r="CAE295" s="310"/>
      <c r="CAF295" s="310"/>
      <c r="CAG295" s="310"/>
      <c r="CAH295" s="310"/>
      <c r="CAI295" s="310"/>
      <c r="CAJ295" s="310"/>
      <c r="CAK295" s="310"/>
      <c r="CAL295" s="310"/>
      <c r="CAM295" s="310"/>
      <c r="CAN295" s="310"/>
      <c r="CAO295" s="310"/>
      <c r="CAP295" s="310"/>
      <c r="CAQ295" s="310"/>
      <c r="CAR295" s="310"/>
      <c r="CAS295" s="310"/>
      <c r="CAT295" s="310"/>
      <c r="CAU295" s="310"/>
      <c r="CAV295" s="310"/>
      <c r="CAW295" s="310"/>
      <c r="CAX295" s="310"/>
      <c r="CAY295" s="310"/>
      <c r="CAZ295" s="310"/>
      <c r="CBA295" s="310"/>
      <c r="CBB295" s="310"/>
      <c r="CBC295" s="310"/>
      <c r="CBD295" s="310"/>
      <c r="CBE295" s="310"/>
      <c r="CBF295" s="310"/>
      <c r="CBG295" s="310"/>
      <c r="CBH295" s="310"/>
      <c r="CBI295" s="310"/>
      <c r="CBJ295" s="310"/>
      <c r="CBK295" s="310"/>
      <c r="CBL295" s="310"/>
      <c r="CBM295" s="310"/>
      <c r="CBN295" s="310"/>
      <c r="CBO295" s="310"/>
      <c r="CBP295" s="310"/>
      <c r="CBQ295" s="310"/>
      <c r="CBR295" s="310"/>
      <c r="CBS295" s="310"/>
      <c r="CBT295" s="310"/>
      <c r="CBU295" s="310"/>
      <c r="CBV295" s="310"/>
      <c r="CBW295" s="310"/>
      <c r="CBX295" s="310"/>
      <c r="CBY295" s="310"/>
      <c r="CBZ295" s="310"/>
      <c r="CCA295" s="310"/>
      <c r="CCB295" s="310"/>
      <c r="CCC295" s="310"/>
      <c r="CCD295" s="310"/>
      <c r="CCE295" s="310"/>
      <c r="CCF295" s="310"/>
      <c r="CCG295" s="310"/>
      <c r="CCH295" s="310"/>
      <c r="CCI295" s="310"/>
      <c r="CCJ295" s="310"/>
      <c r="CCK295" s="310"/>
      <c r="CCL295" s="310"/>
      <c r="CCM295" s="310"/>
      <c r="CCN295" s="310"/>
      <c r="CCO295" s="310"/>
      <c r="CCP295" s="310"/>
      <c r="CCQ295" s="310"/>
      <c r="CCR295" s="310"/>
      <c r="CCS295" s="310"/>
      <c r="CCT295" s="310"/>
      <c r="CCU295" s="310"/>
      <c r="CCV295" s="310"/>
      <c r="CCW295" s="310"/>
      <c r="CCX295" s="310"/>
      <c r="CCY295" s="310"/>
      <c r="CCZ295" s="310"/>
      <c r="CDA295" s="310"/>
      <c r="CDB295" s="310"/>
      <c r="CDC295" s="310"/>
      <c r="CDD295" s="310"/>
      <c r="CDE295" s="310"/>
      <c r="CDF295" s="310"/>
      <c r="CDG295" s="310"/>
      <c r="CDH295" s="310"/>
      <c r="CDI295" s="310"/>
      <c r="CDJ295" s="310"/>
      <c r="CDK295" s="310"/>
      <c r="CDL295" s="310"/>
      <c r="CDM295" s="310"/>
      <c r="CDN295" s="310"/>
      <c r="CDO295" s="310"/>
      <c r="CDP295" s="310"/>
      <c r="CDQ295" s="310"/>
      <c r="CDR295" s="310"/>
      <c r="CDS295" s="310"/>
      <c r="CDT295" s="310"/>
      <c r="CDU295" s="310"/>
      <c r="CDV295" s="310"/>
      <c r="CDW295" s="310"/>
      <c r="CDX295" s="310"/>
      <c r="CDY295" s="310"/>
      <c r="CDZ295" s="310"/>
      <c r="CEA295" s="310"/>
      <c r="CEB295" s="310"/>
      <c r="CEC295" s="310"/>
      <c r="CED295" s="310"/>
      <c r="CEE295" s="310"/>
      <c r="CEF295" s="310"/>
      <c r="CEG295" s="310"/>
      <c r="CEH295" s="310"/>
      <c r="CEI295" s="310"/>
      <c r="CEJ295" s="310"/>
      <c r="CEK295" s="310"/>
      <c r="CEL295" s="310"/>
      <c r="CEM295" s="310"/>
      <c r="CEN295" s="310"/>
      <c r="CEO295" s="310"/>
      <c r="CEP295" s="310"/>
      <c r="CEQ295" s="310"/>
      <c r="CER295" s="310"/>
      <c r="CES295" s="310"/>
      <c r="CET295" s="310"/>
      <c r="CEU295" s="310"/>
      <c r="CEV295" s="310"/>
      <c r="CEW295" s="310"/>
      <c r="CEX295" s="310"/>
      <c r="CEY295" s="310"/>
      <c r="CEZ295" s="310"/>
      <c r="CFA295" s="310"/>
      <c r="CFB295" s="310"/>
      <c r="CFC295" s="310"/>
      <c r="CFD295" s="310"/>
      <c r="CFE295" s="310"/>
      <c r="CFF295" s="310"/>
      <c r="CFG295" s="310"/>
      <c r="CFH295" s="310"/>
      <c r="CFI295" s="310"/>
      <c r="CFJ295" s="310"/>
      <c r="CFK295" s="310"/>
      <c r="CFL295" s="310"/>
      <c r="CFM295" s="310"/>
      <c r="CFN295" s="310"/>
      <c r="CFO295" s="310"/>
      <c r="CFP295" s="310"/>
      <c r="CFQ295" s="310"/>
      <c r="CFR295" s="310"/>
      <c r="CFS295" s="310"/>
      <c r="CFT295" s="310"/>
      <c r="CFU295" s="310"/>
      <c r="CFV295" s="310"/>
      <c r="CFW295" s="310"/>
      <c r="CFX295" s="310"/>
      <c r="CFY295" s="310"/>
      <c r="CFZ295" s="310"/>
      <c r="CGA295" s="310"/>
      <c r="CGB295" s="310"/>
      <c r="CGC295" s="310"/>
      <c r="CGD295" s="310"/>
      <c r="CGE295" s="310"/>
      <c r="CGF295" s="310"/>
      <c r="CGG295" s="310"/>
      <c r="CGH295" s="310"/>
      <c r="CGI295" s="310"/>
      <c r="CGJ295" s="310"/>
      <c r="CGK295" s="310"/>
      <c r="CGL295" s="310"/>
      <c r="CGM295" s="310"/>
      <c r="CGN295" s="310"/>
      <c r="CGO295" s="310"/>
      <c r="CGP295" s="310"/>
      <c r="CGQ295" s="310"/>
      <c r="CGR295" s="310"/>
      <c r="CGS295" s="310"/>
      <c r="CGT295" s="310"/>
      <c r="CGU295" s="310"/>
      <c r="CGV295" s="310"/>
      <c r="CGW295" s="310"/>
      <c r="CGX295" s="310"/>
      <c r="CGY295" s="310"/>
      <c r="CGZ295" s="310"/>
      <c r="CHA295" s="310"/>
      <c r="CHB295" s="310"/>
      <c r="CHC295" s="310"/>
      <c r="CHD295" s="310"/>
      <c r="CHE295" s="310"/>
      <c r="CHF295" s="310"/>
      <c r="CHG295" s="310"/>
      <c r="CHH295" s="310"/>
      <c r="CHI295" s="310"/>
      <c r="CHJ295" s="310"/>
      <c r="CHK295" s="310"/>
      <c r="CHL295" s="310"/>
      <c r="CHM295" s="310"/>
      <c r="CHN295" s="310"/>
      <c r="CHO295" s="310"/>
      <c r="CHP295" s="310"/>
      <c r="CHQ295" s="310"/>
      <c r="CHR295" s="310"/>
      <c r="CHS295" s="310"/>
      <c r="CHT295" s="310"/>
      <c r="CHU295" s="310"/>
      <c r="CHV295" s="310"/>
      <c r="CHW295" s="310"/>
      <c r="CHX295" s="310"/>
      <c r="CHY295" s="310"/>
      <c r="CHZ295" s="310"/>
      <c r="CIA295" s="310"/>
      <c r="CIB295" s="310"/>
      <c r="CIC295" s="310"/>
      <c r="CID295" s="310"/>
      <c r="CIE295" s="310"/>
      <c r="CIF295" s="310"/>
      <c r="CIG295" s="310"/>
      <c r="CIH295" s="310"/>
      <c r="CII295" s="310"/>
      <c r="CIJ295" s="310"/>
      <c r="CIK295" s="310"/>
      <c r="CIL295" s="310"/>
      <c r="CIM295" s="310"/>
      <c r="CIN295" s="310"/>
      <c r="CIO295" s="310"/>
      <c r="CIP295" s="310"/>
      <c r="CIQ295" s="310"/>
      <c r="CIR295" s="310"/>
      <c r="CIS295" s="310"/>
      <c r="CIT295" s="310"/>
      <c r="CIU295" s="310"/>
      <c r="CIV295" s="310"/>
      <c r="CIW295" s="310"/>
      <c r="CIX295" s="310"/>
      <c r="CIY295" s="310"/>
      <c r="CIZ295" s="310"/>
      <c r="CJA295" s="310"/>
      <c r="CJB295" s="310"/>
      <c r="CJC295" s="310"/>
      <c r="CJD295" s="310"/>
      <c r="CJE295" s="310"/>
      <c r="CJF295" s="310"/>
      <c r="CJG295" s="310"/>
      <c r="CJH295" s="310"/>
      <c r="CJI295" s="310"/>
      <c r="CJJ295" s="310"/>
      <c r="CJK295" s="310"/>
      <c r="CJL295" s="310"/>
      <c r="CJM295" s="310"/>
      <c r="CJN295" s="310"/>
      <c r="CJO295" s="310"/>
      <c r="CJP295" s="310"/>
      <c r="CJQ295" s="310"/>
      <c r="CJR295" s="310"/>
      <c r="CJS295" s="310"/>
      <c r="CJT295" s="310"/>
      <c r="CJU295" s="310"/>
      <c r="CJV295" s="310"/>
      <c r="CJW295" s="310"/>
      <c r="CJX295" s="310"/>
      <c r="CJY295" s="310"/>
      <c r="CJZ295" s="310"/>
      <c r="CKA295" s="310"/>
      <c r="CKB295" s="310"/>
      <c r="CKC295" s="310"/>
      <c r="CKD295" s="310"/>
      <c r="CKE295" s="310"/>
      <c r="CKF295" s="310"/>
      <c r="CKG295" s="310"/>
      <c r="CKH295" s="310"/>
      <c r="CKI295" s="310"/>
      <c r="CKJ295" s="310"/>
      <c r="CKK295" s="310"/>
      <c r="CKL295" s="310"/>
      <c r="CKM295" s="310"/>
      <c r="CKN295" s="310"/>
      <c r="CKO295" s="310"/>
      <c r="CKP295" s="310"/>
      <c r="CKQ295" s="310"/>
      <c r="CKR295" s="310"/>
      <c r="CKS295" s="310"/>
      <c r="CKT295" s="310"/>
      <c r="CKU295" s="310"/>
      <c r="CKV295" s="310"/>
      <c r="CKW295" s="310"/>
      <c r="CKX295" s="310"/>
      <c r="CKY295" s="310"/>
      <c r="CKZ295" s="310"/>
      <c r="CLA295" s="310"/>
      <c r="CLB295" s="310"/>
      <c r="CLC295" s="310"/>
      <c r="CLD295" s="310"/>
      <c r="CLE295" s="310"/>
      <c r="CLF295" s="310"/>
      <c r="CLG295" s="310"/>
      <c r="CLH295" s="310"/>
      <c r="CLI295" s="310"/>
      <c r="CLJ295" s="310"/>
      <c r="CLK295" s="310"/>
      <c r="CLL295" s="310"/>
      <c r="CLM295" s="310"/>
      <c r="CLN295" s="310"/>
      <c r="CLO295" s="310"/>
      <c r="CLP295" s="310"/>
      <c r="CLQ295" s="310"/>
      <c r="CLR295" s="310"/>
      <c r="CLS295" s="310"/>
      <c r="CLT295" s="310"/>
      <c r="CLU295" s="310"/>
      <c r="CLV295" s="310"/>
      <c r="CLW295" s="310"/>
      <c r="CLX295" s="310"/>
      <c r="CLY295" s="310"/>
      <c r="CLZ295" s="310"/>
      <c r="CMA295" s="310"/>
      <c r="CMB295" s="310"/>
      <c r="CMC295" s="310"/>
      <c r="CMD295" s="310"/>
      <c r="CME295" s="310"/>
      <c r="CMF295" s="310"/>
      <c r="CMG295" s="310"/>
      <c r="CMH295" s="310"/>
      <c r="CMI295" s="310"/>
      <c r="CMJ295" s="310"/>
      <c r="CMK295" s="310"/>
      <c r="CML295" s="310"/>
      <c r="CMM295" s="310"/>
      <c r="CMN295" s="310"/>
      <c r="CMO295" s="310"/>
      <c r="CMP295" s="310"/>
      <c r="CMQ295" s="310"/>
      <c r="CMR295" s="310"/>
      <c r="CMS295" s="310"/>
      <c r="CMT295" s="310"/>
      <c r="CMU295" s="310"/>
      <c r="CMV295" s="310"/>
      <c r="CMW295" s="310"/>
      <c r="CMX295" s="310"/>
      <c r="CMY295" s="310"/>
      <c r="CMZ295" s="310"/>
      <c r="CNA295" s="310"/>
      <c r="CNB295" s="310"/>
      <c r="CNC295" s="310"/>
      <c r="CND295" s="310"/>
      <c r="CNE295" s="310"/>
      <c r="CNF295" s="310"/>
      <c r="CNG295" s="310"/>
      <c r="CNH295" s="310"/>
      <c r="CNI295" s="310"/>
      <c r="CNJ295" s="310"/>
      <c r="CNK295" s="310"/>
      <c r="CNL295" s="310"/>
      <c r="CNM295" s="310"/>
      <c r="CNN295" s="310"/>
      <c r="CNO295" s="310"/>
      <c r="CNP295" s="310"/>
      <c r="CNQ295" s="310"/>
      <c r="CNR295" s="310"/>
      <c r="CNS295" s="310"/>
      <c r="CNT295" s="310"/>
      <c r="CNU295" s="310"/>
      <c r="CNV295" s="310"/>
      <c r="CNW295" s="310"/>
      <c r="CNX295" s="310"/>
      <c r="CNY295" s="310"/>
      <c r="CNZ295" s="310"/>
      <c r="COA295" s="310"/>
      <c r="COB295" s="310"/>
      <c r="COC295" s="310"/>
      <c r="COD295" s="310"/>
      <c r="COE295" s="310"/>
      <c r="COF295" s="310"/>
      <c r="COG295" s="310"/>
      <c r="COH295" s="310"/>
      <c r="COI295" s="310"/>
      <c r="COJ295" s="310"/>
      <c r="COK295" s="310"/>
      <c r="COL295" s="310"/>
      <c r="COM295" s="310"/>
      <c r="CON295" s="310"/>
      <c r="COO295" s="310"/>
      <c r="COP295" s="310"/>
      <c r="COQ295" s="310"/>
      <c r="COR295" s="310"/>
      <c r="COS295" s="310"/>
      <c r="COT295" s="310"/>
      <c r="COU295" s="310"/>
      <c r="COV295" s="310"/>
      <c r="COW295" s="310"/>
      <c r="COX295" s="310"/>
      <c r="COY295" s="310"/>
      <c r="COZ295" s="310"/>
      <c r="CPA295" s="310"/>
      <c r="CPB295" s="310"/>
      <c r="CPC295" s="310"/>
      <c r="CPD295" s="310"/>
      <c r="CPE295" s="310"/>
      <c r="CPF295" s="310"/>
      <c r="CPG295" s="310"/>
      <c r="CPH295" s="310"/>
      <c r="CPI295" s="310"/>
      <c r="CPJ295" s="310"/>
      <c r="CPK295" s="310"/>
      <c r="CPL295" s="310"/>
      <c r="CPM295" s="310"/>
      <c r="CPN295" s="310"/>
      <c r="CPO295" s="310"/>
      <c r="CPP295" s="310"/>
      <c r="CPQ295" s="310"/>
      <c r="CPR295" s="310"/>
      <c r="CPS295" s="310"/>
      <c r="CPT295" s="310"/>
      <c r="CPU295" s="310"/>
      <c r="CPV295" s="310"/>
      <c r="CPW295" s="310"/>
      <c r="CPX295" s="310"/>
      <c r="CPY295" s="310"/>
      <c r="CPZ295" s="310"/>
      <c r="CQA295" s="310"/>
      <c r="CQB295" s="310"/>
      <c r="CQC295" s="310"/>
      <c r="CQD295" s="310"/>
      <c r="CQE295" s="310"/>
      <c r="CQF295" s="310"/>
      <c r="CQG295" s="310"/>
      <c r="CQH295" s="310"/>
      <c r="CQI295" s="310"/>
      <c r="CQJ295" s="310"/>
      <c r="CQK295" s="310"/>
      <c r="CQL295" s="310"/>
      <c r="CQM295" s="310"/>
      <c r="CQN295" s="310"/>
      <c r="CQO295" s="310"/>
      <c r="CQP295" s="310"/>
      <c r="CQQ295" s="310"/>
      <c r="CQR295" s="310"/>
      <c r="CQS295" s="310"/>
      <c r="CQT295" s="310"/>
      <c r="CQU295" s="310"/>
      <c r="CQV295" s="310"/>
      <c r="CQW295" s="310"/>
      <c r="CQX295" s="310"/>
      <c r="CQY295" s="310"/>
      <c r="CQZ295" s="310"/>
      <c r="CRA295" s="310"/>
      <c r="CRB295" s="310"/>
      <c r="CRC295" s="310"/>
      <c r="CRD295" s="310"/>
      <c r="CRE295" s="310"/>
      <c r="CRF295" s="310"/>
      <c r="CRG295" s="310"/>
      <c r="CRH295" s="310"/>
      <c r="CRI295" s="310"/>
      <c r="CRJ295" s="310"/>
      <c r="CRK295" s="310"/>
      <c r="CRL295" s="310"/>
      <c r="CRM295" s="310"/>
      <c r="CRN295" s="310"/>
      <c r="CRO295" s="310"/>
      <c r="CRP295" s="310"/>
      <c r="CRQ295" s="310"/>
      <c r="CRR295" s="310"/>
      <c r="CRS295" s="310"/>
      <c r="CRT295" s="310"/>
      <c r="CRU295" s="310"/>
      <c r="CRV295" s="310"/>
      <c r="CRW295" s="310"/>
      <c r="CRX295" s="310"/>
      <c r="CRY295" s="310"/>
      <c r="CRZ295" s="310"/>
      <c r="CSA295" s="310"/>
      <c r="CSB295" s="310"/>
      <c r="CSC295" s="310"/>
      <c r="CSD295" s="310"/>
      <c r="CSE295" s="310"/>
      <c r="CSF295" s="310"/>
      <c r="CSG295" s="310"/>
      <c r="CSH295" s="310"/>
      <c r="CSI295" s="310"/>
      <c r="CSJ295" s="310"/>
      <c r="CSK295" s="310"/>
      <c r="CSL295" s="310"/>
      <c r="CSM295" s="310"/>
      <c r="CSN295" s="310"/>
      <c r="CSO295" s="310"/>
      <c r="CSP295" s="310"/>
      <c r="CSQ295" s="310"/>
      <c r="CSR295" s="310"/>
      <c r="CSS295" s="310"/>
      <c r="CST295" s="310"/>
      <c r="CSU295" s="310"/>
      <c r="CSV295" s="310"/>
      <c r="CSW295" s="310"/>
      <c r="CSX295" s="310"/>
      <c r="CSY295" s="310"/>
      <c r="CSZ295" s="310"/>
      <c r="CTA295" s="310"/>
      <c r="CTB295" s="310"/>
      <c r="CTC295" s="310"/>
      <c r="CTD295" s="310"/>
      <c r="CTE295" s="310"/>
      <c r="CTF295" s="310"/>
      <c r="CTG295" s="310"/>
      <c r="CTH295" s="310"/>
      <c r="CTI295" s="310"/>
      <c r="CTJ295" s="310"/>
      <c r="CTK295" s="310"/>
      <c r="CTL295" s="310"/>
      <c r="CTM295" s="310"/>
      <c r="CTN295" s="310"/>
      <c r="CTO295" s="310"/>
      <c r="CTP295" s="310"/>
      <c r="CTQ295" s="310"/>
      <c r="CTR295" s="310"/>
      <c r="CTS295" s="310"/>
      <c r="CTT295" s="310"/>
      <c r="CTU295" s="310"/>
      <c r="CTV295" s="310"/>
      <c r="CTW295" s="310"/>
      <c r="CTX295" s="310"/>
      <c r="CTY295" s="310"/>
      <c r="CTZ295" s="310"/>
      <c r="CUA295" s="310"/>
      <c r="CUB295" s="310"/>
      <c r="CUC295" s="310"/>
      <c r="CUD295" s="310"/>
      <c r="CUE295" s="310"/>
      <c r="CUF295" s="310"/>
      <c r="CUG295" s="310"/>
      <c r="CUH295" s="310"/>
      <c r="CUI295" s="310"/>
      <c r="CUJ295" s="310"/>
      <c r="CUK295" s="310"/>
      <c r="CUL295" s="310"/>
      <c r="CUM295" s="310"/>
      <c r="CUN295" s="310"/>
      <c r="CUO295" s="310"/>
      <c r="CUP295" s="310"/>
      <c r="CUQ295" s="310"/>
      <c r="CUR295" s="310"/>
      <c r="CUS295" s="310"/>
      <c r="CUT295" s="310"/>
      <c r="CUU295" s="310"/>
      <c r="CUV295" s="310"/>
      <c r="CUW295" s="310"/>
      <c r="CUX295" s="310"/>
      <c r="CUY295" s="310"/>
      <c r="CUZ295" s="310"/>
      <c r="CVA295" s="310"/>
      <c r="CVB295" s="310"/>
      <c r="CVC295" s="310"/>
      <c r="CVD295" s="310"/>
      <c r="CVE295" s="310"/>
      <c r="CVF295" s="310"/>
      <c r="CVG295" s="310"/>
      <c r="CVH295" s="310"/>
      <c r="CVI295" s="310"/>
      <c r="CVJ295" s="310"/>
      <c r="CVK295" s="310"/>
      <c r="CVL295" s="310"/>
      <c r="CVM295" s="310"/>
      <c r="CVN295" s="310"/>
      <c r="CVO295" s="310"/>
      <c r="CVP295" s="310"/>
      <c r="CVQ295" s="310"/>
      <c r="CVR295" s="310"/>
      <c r="CVS295" s="310"/>
      <c r="CVT295" s="310"/>
      <c r="CVU295" s="310"/>
      <c r="CVV295" s="310"/>
      <c r="CVW295" s="310"/>
      <c r="CVX295" s="310"/>
      <c r="CVY295" s="310"/>
      <c r="CVZ295" s="310"/>
      <c r="CWA295" s="310"/>
      <c r="CWB295" s="310"/>
      <c r="CWC295" s="310"/>
      <c r="CWD295" s="310"/>
      <c r="CWE295" s="310"/>
      <c r="CWF295" s="310"/>
      <c r="CWG295" s="310"/>
      <c r="CWH295" s="310"/>
      <c r="CWI295" s="310"/>
      <c r="CWJ295" s="310"/>
      <c r="CWK295" s="310"/>
      <c r="CWL295" s="310"/>
      <c r="CWM295" s="310"/>
      <c r="CWN295" s="310"/>
      <c r="CWO295" s="310"/>
      <c r="CWP295" s="310"/>
      <c r="CWQ295" s="310"/>
      <c r="CWR295" s="310"/>
      <c r="CWS295" s="310"/>
      <c r="CWT295" s="310"/>
      <c r="CWU295" s="310"/>
      <c r="CWV295" s="310"/>
      <c r="CWW295" s="310"/>
      <c r="CWX295" s="310"/>
      <c r="CWY295" s="310"/>
      <c r="CWZ295" s="310"/>
      <c r="CXA295" s="310"/>
      <c r="CXB295" s="310"/>
      <c r="CXC295" s="310"/>
      <c r="CXD295" s="310"/>
      <c r="CXE295" s="310"/>
      <c r="CXF295" s="310"/>
      <c r="CXG295" s="310"/>
      <c r="CXH295" s="310"/>
      <c r="CXI295" s="310"/>
      <c r="CXJ295" s="310"/>
      <c r="CXK295" s="310"/>
      <c r="CXL295" s="310"/>
      <c r="CXM295" s="310"/>
      <c r="CXN295" s="310"/>
      <c r="CXO295" s="310"/>
      <c r="CXP295" s="310"/>
      <c r="CXQ295" s="310"/>
      <c r="CXR295" s="310"/>
      <c r="CXS295" s="310"/>
      <c r="CXT295" s="310"/>
      <c r="CXU295" s="310"/>
      <c r="CXV295" s="310"/>
      <c r="CXW295" s="310"/>
      <c r="CXX295" s="310"/>
      <c r="CXY295" s="310"/>
      <c r="CXZ295" s="310"/>
      <c r="CYA295" s="310"/>
      <c r="CYB295" s="310"/>
      <c r="CYC295" s="310"/>
      <c r="CYD295" s="310"/>
      <c r="CYE295" s="310"/>
      <c r="CYF295" s="310"/>
      <c r="CYG295" s="310"/>
      <c r="CYH295" s="310"/>
      <c r="CYI295" s="310"/>
      <c r="CYJ295" s="310"/>
      <c r="CYK295" s="310"/>
      <c r="CYL295" s="310"/>
      <c r="CYM295" s="310"/>
      <c r="CYN295" s="310"/>
      <c r="CYO295" s="310"/>
      <c r="CYP295" s="310"/>
      <c r="CYQ295" s="310"/>
      <c r="CYR295" s="310"/>
      <c r="CYS295" s="310"/>
      <c r="CYT295" s="310"/>
      <c r="CYU295" s="310"/>
      <c r="CYV295" s="310"/>
      <c r="CYW295" s="310"/>
      <c r="CYX295" s="310"/>
      <c r="CYY295" s="310"/>
      <c r="CYZ295" s="310"/>
      <c r="CZA295" s="310"/>
      <c r="CZB295" s="310"/>
      <c r="CZC295" s="310"/>
      <c r="CZD295" s="310"/>
      <c r="CZE295" s="310"/>
      <c r="CZF295" s="310"/>
      <c r="CZG295" s="310"/>
      <c r="CZH295" s="310"/>
      <c r="CZI295" s="310"/>
      <c r="CZJ295" s="310"/>
      <c r="CZK295" s="310"/>
      <c r="CZL295" s="310"/>
      <c r="CZM295" s="310"/>
      <c r="CZN295" s="310"/>
      <c r="CZO295" s="310"/>
      <c r="CZP295" s="310"/>
      <c r="CZQ295" s="310"/>
      <c r="CZR295" s="310"/>
      <c r="CZS295" s="310"/>
      <c r="CZT295" s="310"/>
      <c r="CZU295" s="310"/>
      <c r="CZV295" s="310"/>
      <c r="CZW295" s="310"/>
      <c r="CZX295" s="310"/>
      <c r="CZY295" s="310"/>
      <c r="CZZ295" s="310"/>
      <c r="DAA295" s="310"/>
      <c r="DAB295" s="310"/>
      <c r="DAC295" s="310"/>
      <c r="DAD295" s="310"/>
      <c r="DAE295" s="310"/>
      <c r="DAF295" s="310"/>
      <c r="DAG295" s="310"/>
      <c r="DAH295" s="310"/>
      <c r="DAI295" s="310"/>
      <c r="DAJ295" s="310"/>
      <c r="DAK295" s="310"/>
      <c r="DAL295" s="310"/>
      <c r="DAM295" s="310"/>
      <c r="DAN295" s="310"/>
      <c r="DAO295" s="310"/>
      <c r="DAP295" s="310"/>
      <c r="DAQ295" s="310"/>
      <c r="DAR295" s="310"/>
      <c r="DAS295" s="310"/>
      <c r="DAT295" s="310"/>
      <c r="DAU295" s="310"/>
      <c r="DAV295" s="310"/>
      <c r="DAW295" s="310"/>
      <c r="DAX295" s="310"/>
      <c r="DAY295" s="310"/>
      <c r="DAZ295" s="310"/>
      <c r="DBA295" s="310"/>
      <c r="DBB295" s="310"/>
      <c r="DBC295" s="310"/>
      <c r="DBD295" s="310"/>
      <c r="DBE295" s="310"/>
      <c r="DBF295" s="310"/>
      <c r="DBG295" s="310"/>
      <c r="DBH295" s="310"/>
      <c r="DBI295" s="310"/>
      <c r="DBJ295" s="310"/>
      <c r="DBK295" s="310"/>
      <c r="DBL295" s="310"/>
      <c r="DBM295" s="310"/>
      <c r="DBN295" s="310"/>
      <c r="DBO295" s="310"/>
      <c r="DBP295" s="310"/>
      <c r="DBQ295" s="310"/>
      <c r="DBR295" s="310"/>
      <c r="DBS295" s="310"/>
      <c r="DBT295" s="310"/>
      <c r="DBU295" s="310"/>
      <c r="DBV295" s="310"/>
      <c r="DBW295" s="310"/>
      <c r="DBX295" s="310"/>
      <c r="DBY295" s="310"/>
      <c r="DBZ295" s="310"/>
      <c r="DCA295" s="310"/>
      <c r="DCB295" s="310"/>
      <c r="DCC295" s="310"/>
      <c r="DCD295" s="310"/>
      <c r="DCE295" s="310"/>
      <c r="DCF295" s="310"/>
      <c r="DCG295" s="310"/>
      <c r="DCH295" s="310"/>
      <c r="DCI295" s="310"/>
      <c r="DCJ295" s="310"/>
      <c r="DCK295" s="310"/>
      <c r="DCL295" s="310"/>
      <c r="DCM295" s="310"/>
      <c r="DCN295" s="310"/>
      <c r="DCO295" s="310"/>
      <c r="DCP295" s="310"/>
      <c r="DCQ295" s="310"/>
      <c r="DCR295" s="310"/>
      <c r="DCS295" s="310"/>
      <c r="DCT295" s="310"/>
      <c r="DCU295" s="310"/>
      <c r="DCV295" s="310"/>
      <c r="DCW295" s="310"/>
      <c r="DCX295" s="310"/>
      <c r="DCY295" s="310"/>
      <c r="DCZ295" s="310"/>
      <c r="DDA295" s="310"/>
      <c r="DDB295" s="310"/>
      <c r="DDC295" s="310"/>
      <c r="DDD295" s="310"/>
      <c r="DDE295" s="310"/>
      <c r="DDF295" s="310"/>
      <c r="DDG295" s="310"/>
      <c r="DDH295" s="310"/>
      <c r="DDI295" s="310"/>
      <c r="DDJ295" s="310"/>
      <c r="DDK295" s="310"/>
      <c r="DDL295" s="310"/>
      <c r="DDM295" s="310"/>
      <c r="DDN295" s="310"/>
      <c r="DDO295" s="310"/>
      <c r="DDP295" s="310"/>
      <c r="DDQ295" s="310"/>
      <c r="DDR295" s="310"/>
      <c r="DDS295" s="310"/>
      <c r="DDT295" s="310"/>
      <c r="DDU295" s="310"/>
      <c r="DDV295" s="310"/>
      <c r="DDW295" s="310"/>
      <c r="DDX295" s="310"/>
      <c r="DDY295" s="310"/>
      <c r="DDZ295" s="310"/>
      <c r="DEA295" s="310"/>
      <c r="DEB295" s="310"/>
      <c r="DEC295" s="310"/>
      <c r="DED295" s="310"/>
      <c r="DEE295" s="310"/>
      <c r="DEF295" s="310"/>
      <c r="DEG295" s="310"/>
      <c r="DEH295" s="310"/>
      <c r="DEI295" s="310"/>
      <c r="DEJ295" s="310"/>
      <c r="DEK295" s="310"/>
      <c r="DEL295" s="310"/>
      <c r="DEM295" s="310"/>
      <c r="DEN295" s="310"/>
      <c r="DEO295" s="310"/>
      <c r="DEP295" s="310"/>
      <c r="DEQ295" s="310"/>
      <c r="DER295" s="310"/>
      <c r="DES295" s="310"/>
      <c r="DET295" s="310"/>
      <c r="DEU295" s="310"/>
      <c r="DEV295" s="310"/>
      <c r="DEW295" s="310"/>
      <c r="DEX295" s="310"/>
      <c r="DEY295" s="310"/>
      <c r="DEZ295" s="310"/>
      <c r="DFA295" s="310"/>
      <c r="DFB295" s="310"/>
      <c r="DFC295" s="310"/>
      <c r="DFD295" s="310"/>
      <c r="DFE295" s="310"/>
      <c r="DFF295" s="310"/>
      <c r="DFG295" s="310"/>
      <c r="DFH295" s="310"/>
      <c r="DFI295" s="310"/>
      <c r="DFJ295" s="310"/>
      <c r="DFK295" s="310"/>
      <c r="DFL295" s="310"/>
      <c r="DFM295" s="310"/>
      <c r="DFN295" s="310"/>
      <c r="DFO295" s="310"/>
      <c r="DFP295" s="310"/>
      <c r="DFQ295" s="310"/>
      <c r="DFR295" s="310"/>
      <c r="DFS295" s="310"/>
      <c r="DFT295" s="310"/>
      <c r="DFU295" s="310"/>
      <c r="DFV295" s="310"/>
      <c r="DFW295" s="310"/>
      <c r="DFX295" s="310"/>
      <c r="DFY295" s="310"/>
      <c r="DFZ295" s="310"/>
      <c r="DGA295" s="310"/>
      <c r="DGB295" s="310"/>
      <c r="DGC295" s="310"/>
      <c r="DGD295" s="310"/>
      <c r="DGE295" s="310"/>
      <c r="DGF295" s="310"/>
      <c r="DGG295" s="310"/>
      <c r="DGH295" s="310"/>
      <c r="DGI295" s="310"/>
      <c r="DGJ295" s="310"/>
      <c r="DGK295" s="310"/>
      <c r="DGL295" s="310"/>
      <c r="DGM295" s="310"/>
      <c r="DGN295" s="310"/>
      <c r="DGO295" s="310"/>
      <c r="DGP295" s="310"/>
      <c r="DGQ295" s="310"/>
      <c r="DGR295" s="310"/>
      <c r="DGS295" s="310"/>
      <c r="DGT295" s="310"/>
      <c r="DGU295" s="310"/>
      <c r="DGV295" s="310"/>
      <c r="DGW295" s="310"/>
      <c r="DGX295" s="310"/>
      <c r="DGY295" s="310"/>
      <c r="DGZ295" s="310"/>
      <c r="DHA295" s="310"/>
      <c r="DHB295" s="310"/>
      <c r="DHC295" s="310"/>
      <c r="DHD295" s="310"/>
      <c r="DHE295" s="310"/>
      <c r="DHF295" s="310"/>
      <c r="DHG295" s="310"/>
      <c r="DHH295" s="310"/>
      <c r="DHI295" s="310"/>
      <c r="DHJ295" s="310"/>
      <c r="DHK295" s="310"/>
      <c r="DHL295" s="310"/>
      <c r="DHM295" s="310"/>
      <c r="DHN295" s="310"/>
      <c r="DHO295" s="310"/>
      <c r="DHP295" s="310"/>
      <c r="DHQ295" s="310"/>
      <c r="DHR295" s="310"/>
      <c r="DHS295" s="310"/>
      <c r="DHT295" s="310"/>
      <c r="DHU295" s="310"/>
      <c r="DHV295" s="310"/>
      <c r="DHW295" s="310"/>
      <c r="DHX295" s="310"/>
      <c r="DHY295" s="310"/>
      <c r="DHZ295" s="310"/>
      <c r="DIA295" s="310"/>
      <c r="DIB295" s="310"/>
      <c r="DIC295" s="310"/>
      <c r="DID295" s="310"/>
      <c r="DIE295" s="310"/>
      <c r="DIF295" s="310"/>
      <c r="DIG295" s="310"/>
      <c r="DIH295" s="310"/>
      <c r="DII295" s="310"/>
      <c r="DIJ295" s="310"/>
      <c r="DIK295" s="310"/>
      <c r="DIL295" s="310"/>
      <c r="DIM295" s="310"/>
      <c r="DIN295" s="310"/>
      <c r="DIO295" s="310"/>
      <c r="DIP295" s="310"/>
      <c r="DIQ295" s="310"/>
      <c r="DIR295" s="310"/>
      <c r="DIS295" s="310"/>
      <c r="DIT295" s="310"/>
      <c r="DIU295" s="310"/>
      <c r="DIV295" s="310"/>
      <c r="DIW295" s="310"/>
      <c r="DIX295" s="310"/>
      <c r="DIY295" s="310"/>
      <c r="DIZ295" s="310"/>
      <c r="DJA295" s="310"/>
      <c r="DJB295" s="310"/>
      <c r="DJC295" s="310"/>
      <c r="DJD295" s="310"/>
      <c r="DJE295" s="310"/>
      <c r="DJF295" s="310"/>
      <c r="DJG295" s="310"/>
      <c r="DJH295" s="310"/>
      <c r="DJI295" s="310"/>
      <c r="DJJ295" s="310"/>
      <c r="DJK295" s="310"/>
      <c r="DJL295" s="310"/>
      <c r="DJM295" s="310"/>
      <c r="DJN295" s="310"/>
      <c r="DJO295" s="310"/>
      <c r="DJP295" s="310"/>
      <c r="DJQ295" s="310"/>
      <c r="DJR295" s="310"/>
      <c r="DJS295" s="310"/>
      <c r="DJT295" s="310"/>
      <c r="DJU295" s="310"/>
      <c r="DJV295" s="310"/>
      <c r="DJW295" s="310"/>
      <c r="DJX295" s="310"/>
      <c r="DJY295" s="310"/>
      <c r="DJZ295" s="310"/>
      <c r="DKA295" s="310"/>
      <c r="DKB295" s="310"/>
      <c r="DKC295" s="310"/>
      <c r="DKD295" s="310"/>
      <c r="DKE295" s="310"/>
      <c r="DKF295" s="310"/>
      <c r="DKG295" s="310"/>
      <c r="DKH295" s="310"/>
      <c r="DKI295" s="310"/>
      <c r="DKJ295" s="310"/>
      <c r="DKK295" s="310"/>
      <c r="DKL295" s="310"/>
      <c r="DKM295" s="310"/>
      <c r="DKN295" s="310"/>
      <c r="DKO295" s="310"/>
      <c r="DKP295" s="310"/>
      <c r="DKQ295" s="310"/>
      <c r="DKR295" s="310"/>
      <c r="DKS295" s="310"/>
      <c r="DKT295" s="310"/>
      <c r="DKU295" s="310"/>
      <c r="DKV295" s="310"/>
      <c r="DKW295" s="310"/>
      <c r="DKX295" s="310"/>
      <c r="DKY295" s="310"/>
      <c r="DKZ295" s="310"/>
      <c r="DLA295" s="310"/>
      <c r="DLB295" s="310"/>
      <c r="DLC295" s="310"/>
      <c r="DLD295" s="310"/>
      <c r="DLE295" s="310"/>
      <c r="DLF295" s="310"/>
      <c r="DLG295" s="310"/>
      <c r="DLH295" s="310"/>
      <c r="DLI295" s="310"/>
      <c r="DLJ295" s="310"/>
      <c r="DLK295" s="310"/>
      <c r="DLL295" s="310"/>
      <c r="DLM295" s="310"/>
      <c r="DLN295" s="310"/>
      <c r="DLO295" s="310"/>
      <c r="DLP295" s="310"/>
      <c r="DLQ295" s="310"/>
      <c r="DLR295" s="310"/>
      <c r="DLS295" s="310"/>
      <c r="DLT295" s="310"/>
      <c r="DLU295" s="310"/>
      <c r="DLV295" s="310"/>
      <c r="DLW295" s="310"/>
      <c r="DLX295" s="310"/>
      <c r="DLY295" s="310"/>
      <c r="DLZ295" s="310"/>
      <c r="DMA295" s="310"/>
      <c r="DMB295" s="310"/>
      <c r="DMC295" s="310"/>
      <c r="DMD295" s="310"/>
      <c r="DME295" s="310"/>
      <c r="DMF295" s="310"/>
      <c r="DMG295" s="310"/>
      <c r="DMH295" s="310"/>
      <c r="DMI295" s="310"/>
      <c r="DMJ295" s="310"/>
      <c r="DMK295" s="310"/>
      <c r="DML295" s="310"/>
      <c r="DMM295" s="310"/>
      <c r="DMN295" s="310"/>
      <c r="DMO295" s="310"/>
      <c r="DMP295" s="310"/>
      <c r="DMQ295" s="310"/>
      <c r="DMR295" s="310"/>
      <c r="DMS295" s="310"/>
      <c r="DMT295" s="310"/>
      <c r="DMU295" s="310"/>
      <c r="DMV295" s="310"/>
      <c r="DMW295" s="310"/>
      <c r="DMX295" s="310"/>
      <c r="DMY295" s="310"/>
      <c r="DMZ295" s="310"/>
      <c r="DNA295" s="310"/>
      <c r="DNB295" s="310"/>
      <c r="DNC295" s="310"/>
      <c r="DND295" s="310"/>
      <c r="DNE295" s="310"/>
      <c r="DNF295" s="310"/>
      <c r="DNG295" s="310"/>
      <c r="DNH295" s="310"/>
      <c r="DNI295" s="310"/>
      <c r="DNJ295" s="310"/>
      <c r="DNK295" s="310"/>
      <c r="DNL295" s="310"/>
      <c r="DNM295" s="310"/>
      <c r="DNN295" s="310"/>
      <c r="DNO295" s="310"/>
      <c r="DNP295" s="310"/>
      <c r="DNQ295" s="310"/>
      <c r="DNR295" s="310"/>
      <c r="DNS295" s="310"/>
      <c r="DNT295" s="310"/>
      <c r="DNU295" s="310"/>
      <c r="DNV295" s="310"/>
      <c r="DNW295" s="310"/>
      <c r="DNX295" s="310"/>
      <c r="DNY295" s="310"/>
      <c r="DNZ295" s="310"/>
      <c r="DOA295" s="310"/>
      <c r="DOB295" s="310"/>
      <c r="DOC295" s="310"/>
      <c r="DOD295" s="310"/>
      <c r="DOE295" s="310"/>
      <c r="DOF295" s="310"/>
      <c r="DOG295" s="310"/>
      <c r="DOH295" s="310"/>
      <c r="DOI295" s="310"/>
      <c r="DOJ295" s="310"/>
      <c r="DOK295" s="310"/>
      <c r="DOL295" s="310"/>
      <c r="DOM295" s="310"/>
      <c r="DON295" s="310"/>
      <c r="DOO295" s="310"/>
      <c r="DOP295" s="310"/>
      <c r="DOQ295" s="310"/>
      <c r="DOR295" s="310"/>
      <c r="DOS295" s="310"/>
      <c r="DOT295" s="310"/>
      <c r="DOU295" s="310"/>
      <c r="DOV295" s="310"/>
      <c r="DOW295" s="310"/>
      <c r="DOX295" s="310"/>
      <c r="DOY295" s="310"/>
      <c r="DOZ295" s="310"/>
      <c r="DPA295" s="310"/>
      <c r="DPB295" s="310"/>
      <c r="DPC295" s="310"/>
      <c r="DPD295" s="310"/>
      <c r="DPE295" s="310"/>
      <c r="DPF295" s="310"/>
      <c r="DPG295" s="310"/>
      <c r="DPH295" s="310"/>
      <c r="DPI295" s="310"/>
      <c r="DPJ295" s="310"/>
      <c r="DPK295" s="310"/>
      <c r="DPL295" s="310"/>
      <c r="DPM295" s="310"/>
      <c r="DPN295" s="310"/>
      <c r="DPO295" s="310"/>
      <c r="DPP295" s="310"/>
      <c r="DPQ295" s="310"/>
      <c r="DPR295" s="310"/>
      <c r="DPS295" s="310"/>
      <c r="DPT295" s="310"/>
      <c r="DPU295" s="310"/>
      <c r="DPV295" s="310"/>
      <c r="DPW295" s="310"/>
      <c r="DPX295" s="310"/>
      <c r="DPY295" s="310"/>
      <c r="DPZ295" s="310"/>
      <c r="DQA295" s="310"/>
      <c r="DQB295" s="310"/>
      <c r="DQC295" s="310"/>
      <c r="DQD295" s="310"/>
      <c r="DQE295" s="310"/>
      <c r="DQF295" s="310"/>
      <c r="DQG295" s="310"/>
      <c r="DQH295" s="310"/>
      <c r="DQI295" s="310"/>
      <c r="DQJ295" s="310"/>
      <c r="DQK295" s="310"/>
      <c r="DQL295" s="310"/>
      <c r="DQM295" s="310"/>
      <c r="DQN295" s="310"/>
      <c r="DQO295" s="310"/>
      <c r="DQP295" s="310"/>
      <c r="DQQ295" s="310"/>
      <c r="DQR295" s="310"/>
      <c r="DQS295" s="310"/>
      <c r="DQT295" s="310"/>
      <c r="DQU295" s="310"/>
      <c r="DQV295" s="310"/>
      <c r="DQW295" s="310"/>
      <c r="DQX295" s="310"/>
      <c r="DQY295" s="310"/>
      <c r="DQZ295" s="310"/>
      <c r="DRA295" s="310"/>
      <c r="DRB295" s="310"/>
      <c r="DRC295" s="310"/>
      <c r="DRD295" s="310"/>
      <c r="DRE295" s="310"/>
      <c r="DRF295" s="310"/>
      <c r="DRG295" s="310"/>
      <c r="DRH295" s="310"/>
      <c r="DRI295" s="310"/>
      <c r="DRJ295" s="310"/>
      <c r="DRK295" s="310"/>
      <c r="DRL295" s="310"/>
      <c r="DRM295" s="310"/>
      <c r="DRN295" s="310"/>
      <c r="DRO295" s="310"/>
      <c r="DRP295" s="310"/>
      <c r="DRQ295" s="310"/>
      <c r="DRR295" s="310"/>
      <c r="DRS295" s="310"/>
      <c r="DRT295" s="310"/>
      <c r="DRU295" s="310"/>
      <c r="DRV295" s="310"/>
      <c r="DRW295" s="310"/>
      <c r="DRX295" s="310"/>
      <c r="DRY295" s="310"/>
      <c r="DRZ295" s="310"/>
      <c r="DSA295" s="310"/>
      <c r="DSB295" s="310"/>
      <c r="DSC295" s="310"/>
      <c r="DSD295" s="310"/>
      <c r="DSE295" s="310"/>
      <c r="DSF295" s="310"/>
      <c r="DSG295" s="310"/>
      <c r="DSH295" s="310"/>
      <c r="DSI295" s="310"/>
      <c r="DSJ295" s="310"/>
      <c r="DSK295" s="310"/>
      <c r="DSL295" s="310"/>
      <c r="DSM295" s="310"/>
      <c r="DSN295" s="310"/>
      <c r="DSO295" s="310"/>
      <c r="DSP295" s="310"/>
      <c r="DSQ295" s="310"/>
      <c r="DSR295" s="310"/>
      <c r="DSS295" s="310"/>
      <c r="DST295" s="310"/>
      <c r="DSU295" s="310"/>
      <c r="DSV295" s="310"/>
      <c r="DSW295" s="310"/>
      <c r="DSX295" s="310"/>
      <c r="DSY295" s="310"/>
      <c r="DSZ295" s="310"/>
      <c r="DTA295" s="310"/>
      <c r="DTB295" s="310"/>
      <c r="DTC295" s="310"/>
      <c r="DTD295" s="310"/>
      <c r="DTE295" s="310"/>
      <c r="DTF295" s="310"/>
      <c r="DTG295" s="310"/>
      <c r="DTH295" s="310"/>
      <c r="DTI295" s="310"/>
      <c r="DTJ295" s="310"/>
      <c r="DTK295" s="310"/>
      <c r="DTL295" s="310"/>
      <c r="DTM295" s="310"/>
      <c r="DTN295" s="310"/>
      <c r="DTO295" s="310"/>
      <c r="DTP295" s="310"/>
      <c r="DTQ295" s="310"/>
      <c r="DTR295" s="310"/>
      <c r="DTS295" s="310"/>
      <c r="DTT295" s="310"/>
      <c r="DTU295" s="310"/>
      <c r="DTV295" s="310"/>
      <c r="DTW295" s="310"/>
      <c r="DTX295" s="310"/>
      <c r="DTY295" s="310"/>
      <c r="DTZ295" s="310"/>
      <c r="DUA295" s="310"/>
      <c r="DUB295" s="310"/>
      <c r="DUC295" s="310"/>
      <c r="DUD295" s="310"/>
      <c r="DUE295" s="310"/>
      <c r="DUF295" s="310"/>
      <c r="DUG295" s="310"/>
      <c r="DUH295" s="310"/>
      <c r="DUI295" s="310"/>
      <c r="DUJ295" s="310"/>
      <c r="DUK295" s="310"/>
      <c r="DUL295" s="310"/>
      <c r="DUM295" s="310"/>
      <c r="DUN295" s="310"/>
      <c r="DUO295" s="310"/>
      <c r="DUP295" s="310"/>
      <c r="DUQ295" s="310"/>
      <c r="DUR295" s="310"/>
      <c r="DUS295" s="310"/>
      <c r="DUT295" s="310"/>
      <c r="DUU295" s="310"/>
      <c r="DUV295" s="310"/>
      <c r="DUW295" s="310"/>
      <c r="DUX295" s="310"/>
      <c r="DUY295" s="310"/>
      <c r="DUZ295" s="310"/>
      <c r="DVA295" s="310"/>
      <c r="DVB295" s="310"/>
      <c r="DVC295" s="310"/>
      <c r="DVD295" s="310"/>
      <c r="DVE295" s="310"/>
      <c r="DVF295" s="310"/>
      <c r="DVG295" s="310"/>
      <c r="DVH295" s="310"/>
      <c r="DVI295" s="310"/>
      <c r="DVJ295" s="310"/>
      <c r="DVK295" s="310"/>
      <c r="DVL295" s="310"/>
      <c r="DVM295" s="310"/>
      <c r="DVN295" s="310"/>
      <c r="DVO295" s="310"/>
      <c r="DVP295" s="310"/>
      <c r="DVQ295" s="310"/>
      <c r="DVR295" s="310"/>
      <c r="DVS295" s="310"/>
      <c r="DVT295" s="310"/>
      <c r="DVU295" s="310"/>
      <c r="DVV295" s="310"/>
      <c r="DVW295" s="310"/>
      <c r="DVX295" s="310"/>
      <c r="DVY295" s="310"/>
      <c r="DVZ295" s="310"/>
      <c r="DWA295" s="310"/>
      <c r="DWB295" s="310"/>
      <c r="DWC295" s="310"/>
      <c r="DWD295" s="310"/>
      <c r="DWE295" s="310"/>
      <c r="DWF295" s="310"/>
      <c r="DWG295" s="310"/>
      <c r="DWH295" s="310"/>
      <c r="DWI295" s="310"/>
      <c r="DWJ295" s="310"/>
      <c r="DWK295" s="310"/>
      <c r="DWL295" s="310"/>
      <c r="DWM295" s="310"/>
      <c r="DWN295" s="310"/>
      <c r="DWO295" s="310"/>
      <c r="DWP295" s="310"/>
      <c r="DWQ295" s="310"/>
      <c r="DWR295" s="310"/>
      <c r="DWS295" s="310"/>
      <c r="DWT295" s="310"/>
      <c r="DWU295" s="310"/>
      <c r="DWV295" s="310"/>
      <c r="DWW295" s="310"/>
      <c r="DWX295" s="310"/>
      <c r="DWY295" s="310"/>
      <c r="DWZ295" s="310"/>
      <c r="DXA295" s="310"/>
      <c r="DXB295" s="310"/>
      <c r="DXC295" s="310"/>
      <c r="DXD295" s="310"/>
      <c r="DXE295" s="310"/>
      <c r="DXF295" s="310"/>
      <c r="DXG295" s="310"/>
      <c r="DXH295" s="310"/>
      <c r="DXI295" s="310"/>
      <c r="DXJ295" s="310"/>
      <c r="DXK295" s="310"/>
      <c r="DXL295" s="310"/>
      <c r="DXM295" s="310"/>
      <c r="DXN295" s="310"/>
      <c r="DXO295" s="310"/>
      <c r="DXP295" s="310"/>
      <c r="DXQ295" s="310"/>
      <c r="DXR295" s="310"/>
      <c r="DXS295" s="310"/>
      <c r="DXT295" s="310"/>
      <c r="DXU295" s="310"/>
      <c r="DXV295" s="310"/>
      <c r="DXW295" s="310"/>
      <c r="DXX295" s="310"/>
      <c r="DXY295" s="310"/>
      <c r="DXZ295" s="310"/>
      <c r="DYA295" s="310"/>
      <c r="DYB295" s="310"/>
      <c r="DYC295" s="310"/>
      <c r="DYD295" s="310"/>
      <c r="DYE295" s="310"/>
      <c r="DYF295" s="310"/>
      <c r="DYG295" s="310"/>
      <c r="DYH295" s="310"/>
      <c r="DYI295" s="310"/>
      <c r="DYJ295" s="310"/>
      <c r="DYK295" s="310"/>
      <c r="DYL295" s="310"/>
      <c r="DYM295" s="310"/>
      <c r="DYN295" s="310"/>
      <c r="DYO295" s="310"/>
      <c r="DYP295" s="310"/>
      <c r="DYQ295" s="310"/>
      <c r="DYR295" s="310"/>
      <c r="DYS295" s="310"/>
      <c r="DYT295" s="310"/>
      <c r="DYU295" s="310"/>
      <c r="DYV295" s="310"/>
      <c r="DYW295" s="310"/>
      <c r="DYX295" s="310"/>
      <c r="DYY295" s="310"/>
      <c r="DYZ295" s="310"/>
      <c r="DZA295" s="310"/>
      <c r="DZB295" s="310"/>
      <c r="DZC295" s="310"/>
      <c r="DZD295" s="310"/>
      <c r="DZE295" s="310"/>
      <c r="DZF295" s="310"/>
      <c r="DZG295" s="310"/>
      <c r="DZH295" s="310"/>
      <c r="DZI295" s="310"/>
      <c r="DZJ295" s="310"/>
      <c r="DZK295" s="310"/>
      <c r="DZL295" s="310"/>
      <c r="DZM295" s="310"/>
      <c r="DZN295" s="310"/>
      <c r="DZO295" s="310"/>
      <c r="DZP295" s="310"/>
      <c r="DZQ295" s="310"/>
      <c r="DZR295" s="310"/>
      <c r="DZS295" s="310"/>
      <c r="DZT295" s="310"/>
      <c r="DZU295" s="310"/>
      <c r="DZV295" s="310"/>
      <c r="DZW295" s="310"/>
      <c r="DZX295" s="310"/>
      <c r="DZY295" s="310"/>
      <c r="DZZ295" s="310"/>
      <c r="EAA295" s="310"/>
      <c r="EAB295" s="310"/>
      <c r="EAC295" s="310"/>
      <c r="EAD295" s="310"/>
      <c r="EAE295" s="310"/>
      <c r="EAF295" s="310"/>
      <c r="EAG295" s="310"/>
      <c r="EAH295" s="310"/>
      <c r="EAI295" s="310"/>
      <c r="EAJ295" s="310"/>
      <c r="EAK295" s="310"/>
      <c r="EAL295" s="310"/>
      <c r="EAM295" s="310"/>
      <c r="EAN295" s="310"/>
      <c r="EAO295" s="310"/>
      <c r="EAP295" s="310"/>
      <c r="EAQ295" s="310"/>
      <c r="EAR295" s="310"/>
      <c r="EAS295" s="310"/>
      <c r="EAT295" s="310"/>
      <c r="EAU295" s="310"/>
      <c r="EAV295" s="310"/>
      <c r="EAW295" s="310"/>
      <c r="EAX295" s="310"/>
      <c r="EAY295" s="310"/>
      <c r="EAZ295" s="310"/>
      <c r="EBA295" s="310"/>
      <c r="EBB295" s="310"/>
      <c r="EBC295" s="310"/>
      <c r="EBD295" s="310"/>
      <c r="EBE295" s="310"/>
      <c r="EBF295" s="310"/>
      <c r="EBG295" s="310"/>
      <c r="EBH295" s="310"/>
      <c r="EBI295" s="310"/>
      <c r="EBJ295" s="310"/>
      <c r="EBK295" s="310"/>
      <c r="EBL295" s="310"/>
      <c r="EBM295" s="310"/>
      <c r="EBN295" s="310"/>
      <c r="EBO295" s="310"/>
      <c r="EBP295" s="310"/>
      <c r="EBQ295" s="310"/>
      <c r="EBR295" s="310"/>
      <c r="EBS295" s="310"/>
      <c r="EBT295" s="310"/>
      <c r="EBU295" s="310"/>
      <c r="EBV295" s="310"/>
      <c r="EBW295" s="310"/>
      <c r="EBX295" s="310"/>
      <c r="EBY295" s="310"/>
      <c r="EBZ295" s="310"/>
      <c r="ECA295" s="310"/>
      <c r="ECB295" s="310"/>
      <c r="ECC295" s="310"/>
      <c r="ECD295" s="310"/>
      <c r="ECE295" s="310"/>
      <c r="ECF295" s="310"/>
      <c r="ECG295" s="310"/>
      <c r="ECH295" s="310"/>
      <c r="ECI295" s="310"/>
      <c r="ECJ295" s="310"/>
      <c r="ECK295" s="310"/>
      <c r="ECL295" s="310"/>
      <c r="ECM295" s="310"/>
      <c r="ECN295" s="310"/>
      <c r="ECO295" s="310"/>
      <c r="ECP295" s="310"/>
      <c r="ECQ295" s="310"/>
      <c r="ECR295" s="310"/>
      <c r="ECS295" s="310"/>
      <c r="ECT295" s="310"/>
      <c r="ECU295" s="310"/>
      <c r="ECV295" s="310"/>
      <c r="ECW295" s="310"/>
      <c r="ECX295" s="310"/>
      <c r="ECY295" s="310"/>
      <c r="ECZ295" s="310"/>
      <c r="EDA295" s="310"/>
      <c r="EDB295" s="310"/>
      <c r="EDC295" s="310"/>
      <c r="EDD295" s="310"/>
      <c r="EDE295" s="310"/>
      <c r="EDF295" s="310"/>
      <c r="EDG295" s="310"/>
      <c r="EDH295" s="310"/>
      <c r="EDI295" s="310"/>
      <c r="EDJ295" s="310"/>
      <c r="EDK295" s="310"/>
      <c r="EDL295" s="310"/>
      <c r="EDM295" s="310"/>
      <c r="EDN295" s="310"/>
      <c r="EDO295" s="310"/>
      <c r="EDP295" s="310"/>
      <c r="EDQ295" s="310"/>
      <c r="EDR295" s="310"/>
      <c r="EDS295" s="310"/>
      <c r="EDT295" s="310"/>
      <c r="EDU295" s="310"/>
      <c r="EDV295" s="310"/>
      <c r="EDW295" s="310"/>
      <c r="EDX295" s="310"/>
      <c r="EDY295" s="310"/>
      <c r="EDZ295" s="310"/>
      <c r="EEA295" s="310"/>
      <c r="EEB295" s="310"/>
      <c r="EEC295" s="310"/>
      <c r="EED295" s="310"/>
      <c r="EEE295" s="310"/>
      <c r="EEF295" s="310"/>
      <c r="EEG295" s="310"/>
      <c r="EEH295" s="310"/>
      <c r="EEI295" s="310"/>
      <c r="EEJ295" s="310"/>
      <c r="EEK295" s="310"/>
      <c r="EEL295" s="310"/>
      <c r="EEM295" s="310"/>
      <c r="EEN295" s="310"/>
      <c r="EEO295" s="310"/>
      <c r="EEP295" s="310"/>
      <c r="EEQ295" s="310"/>
      <c r="EER295" s="310"/>
      <c r="EES295" s="310"/>
      <c r="EET295" s="310"/>
      <c r="EEU295" s="310"/>
      <c r="EEV295" s="310"/>
      <c r="EEW295" s="310"/>
      <c r="EEX295" s="310"/>
      <c r="EEY295" s="310"/>
      <c r="EEZ295" s="310"/>
      <c r="EFA295" s="310"/>
      <c r="EFB295" s="310"/>
      <c r="EFC295" s="310"/>
      <c r="EFD295" s="310"/>
      <c r="EFE295" s="310"/>
      <c r="EFF295" s="310"/>
      <c r="EFG295" s="310"/>
      <c r="EFH295" s="310"/>
      <c r="EFI295" s="310"/>
      <c r="EFJ295" s="310"/>
      <c r="EFK295" s="310"/>
      <c r="EFL295" s="310"/>
      <c r="EFM295" s="310"/>
      <c r="EFN295" s="310"/>
      <c r="EFO295" s="310"/>
      <c r="EFP295" s="310"/>
      <c r="EFQ295" s="310"/>
      <c r="EFR295" s="310"/>
      <c r="EFS295" s="310"/>
      <c r="EFT295" s="310"/>
      <c r="EFU295" s="310"/>
      <c r="EFV295" s="310"/>
      <c r="EFW295" s="310"/>
      <c r="EFX295" s="310"/>
      <c r="EFY295" s="310"/>
      <c r="EFZ295" s="310"/>
      <c r="EGA295" s="310"/>
      <c r="EGB295" s="310"/>
      <c r="EGC295" s="310"/>
      <c r="EGD295" s="310"/>
      <c r="EGE295" s="310"/>
      <c r="EGF295" s="310"/>
      <c r="EGG295" s="310"/>
      <c r="EGH295" s="310"/>
      <c r="EGI295" s="310"/>
      <c r="EGJ295" s="310"/>
      <c r="EGK295" s="310"/>
      <c r="EGL295" s="310"/>
      <c r="EGM295" s="310"/>
      <c r="EGN295" s="310"/>
      <c r="EGO295" s="310"/>
      <c r="EGP295" s="310"/>
      <c r="EGQ295" s="310"/>
      <c r="EGR295" s="310"/>
      <c r="EGS295" s="310"/>
      <c r="EGT295" s="310"/>
      <c r="EGU295" s="310"/>
      <c r="EGV295" s="310"/>
      <c r="EGW295" s="310"/>
      <c r="EGX295" s="310"/>
      <c r="EGY295" s="310"/>
      <c r="EGZ295" s="310"/>
      <c r="EHA295" s="310"/>
      <c r="EHB295" s="310"/>
      <c r="EHC295" s="310"/>
      <c r="EHD295" s="310"/>
      <c r="EHE295" s="310"/>
      <c r="EHF295" s="310"/>
      <c r="EHG295" s="310"/>
      <c r="EHH295" s="310"/>
      <c r="EHI295" s="310"/>
      <c r="EHJ295" s="310"/>
      <c r="EHK295" s="310"/>
      <c r="EHL295" s="310"/>
      <c r="EHM295" s="310"/>
      <c r="EHN295" s="310"/>
      <c r="EHO295" s="310"/>
      <c r="EHP295" s="310"/>
      <c r="EHQ295" s="310"/>
      <c r="EHR295" s="310"/>
      <c r="EHS295" s="310"/>
      <c r="EHT295" s="310"/>
      <c r="EHU295" s="310"/>
      <c r="EHV295" s="310"/>
      <c r="EHW295" s="310"/>
      <c r="EHX295" s="310"/>
      <c r="EHY295" s="310"/>
      <c r="EHZ295" s="310"/>
      <c r="EIA295" s="310"/>
      <c r="EIB295" s="310"/>
      <c r="EIC295" s="310"/>
      <c r="EID295" s="310"/>
      <c r="EIE295" s="310"/>
      <c r="EIF295" s="310"/>
      <c r="EIG295" s="310"/>
      <c r="EIH295" s="310"/>
      <c r="EII295" s="310"/>
      <c r="EIJ295" s="310"/>
      <c r="EIK295" s="310"/>
      <c r="EIL295" s="310"/>
      <c r="EIM295" s="310"/>
      <c r="EIN295" s="310"/>
      <c r="EIO295" s="310"/>
      <c r="EIP295" s="310"/>
      <c r="EIQ295" s="310"/>
      <c r="EIR295" s="310"/>
      <c r="EIS295" s="310"/>
      <c r="EIT295" s="310"/>
      <c r="EIU295" s="310"/>
      <c r="EIV295" s="310"/>
      <c r="EIW295" s="310"/>
      <c r="EIX295" s="310"/>
      <c r="EIY295" s="310"/>
      <c r="EIZ295" s="310"/>
      <c r="EJA295" s="310"/>
      <c r="EJB295" s="310"/>
      <c r="EJC295" s="310"/>
      <c r="EJD295" s="310"/>
      <c r="EJE295" s="310"/>
      <c r="EJF295" s="310"/>
      <c r="EJG295" s="310"/>
      <c r="EJH295" s="310"/>
      <c r="EJI295" s="310"/>
      <c r="EJJ295" s="310"/>
      <c r="EJK295" s="310"/>
      <c r="EJL295" s="310"/>
      <c r="EJM295" s="310"/>
      <c r="EJN295" s="310"/>
      <c r="EJO295" s="310"/>
      <c r="EJP295" s="310"/>
      <c r="EJQ295" s="310"/>
      <c r="EJR295" s="310"/>
      <c r="EJS295" s="310"/>
      <c r="EJT295" s="310"/>
      <c r="EJU295" s="310"/>
      <c r="EJV295" s="310"/>
      <c r="EJW295" s="310"/>
      <c r="EJX295" s="310"/>
      <c r="EJY295" s="310"/>
      <c r="EJZ295" s="310"/>
      <c r="EKA295" s="310"/>
      <c r="EKB295" s="310"/>
      <c r="EKC295" s="310"/>
      <c r="EKD295" s="310"/>
      <c r="EKE295" s="310"/>
      <c r="EKF295" s="310"/>
      <c r="EKG295" s="310"/>
      <c r="EKH295" s="310"/>
      <c r="EKI295" s="310"/>
      <c r="EKJ295" s="310"/>
      <c r="EKK295" s="310"/>
      <c r="EKL295" s="310"/>
      <c r="EKM295" s="310"/>
      <c r="EKN295" s="310"/>
      <c r="EKO295" s="310"/>
      <c r="EKP295" s="310"/>
      <c r="EKQ295" s="310"/>
      <c r="EKR295" s="310"/>
      <c r="EKS295" s="310"/>
      <c r="EKT295" s="310"/>
      <c r="EKU295" s="310"/>
      <c r="EKV295" s="310"/>
      <c r="EKW295" s="310"/>
      <c r="EKX295" s="310"/>
      <c r="EKY295" s="310"/>
      <c r="EKZ295" s="310"/>
      <c r="ELA295" s="310"/>
      <c r="ELB295" s="310"/>
      <c r="ELC295" s="310"/>
      <c r="ELD295" s="310"/>
      <c r="ELE295" s="310"/>
      <c r="ELF295" s="310"/>
      <c r="ELG295" s="310"/>
      <c r="ELH295" s="310"/>
      <c r="ELI295" s="310"/>
      <c r="ELJ295" s="310"/>
      <c r="ELK295" s="310"/>
      <c r="ELL295" s="310"/>
      <c r="ELM295" s="310"/>
      <c r="ELN295" s="310"/>
      <c r="ELO295" s="310"/>
      <c r="ELP295" s="310"/>
      <c r="ELQ295" s="310"/>
      <c r="ELR295" s="310"/>
      <c r="ELS295" s="310"/>
      <c r="ELT295" s="310"/>
      <c r="ELU295" s="310"/>
      <c r="ELV295" s="310"/>
      <c r="ELW295" s="310"/>
      <c r="ELX295" s="310"/>
      <c r="ELY295" s="310"/>
      <c r="ELZ295" s="310"/>
      <c r="EMA295" s="310"/>
      <c r="EMB295" s="310"/>
      <c r="EMC295" s="310"/>
      <c r="EMD295" s="310"/>
      <c r="EME295" s="310"/>
      <c r="EMF295" s="310"/>
      <c r="EMG295" s="310"/>
      <c r="EMH295" s="310"/>
      <c r="EMI295" s="310"/>
      <c r="EMJ295" s="310"/>
      <c r="EMK295" s="310"/>
      <c r="EML295" s="310"/>
      <c r="EMM295" s="310"/>
      <c r="EMN295" s="310"/>
      <c r="EMO295" s="310"/>
      <c r="EMP295" s="310"/>
      <c r="EMQ295" s="310"/>
      <c r="EMR295" s="310"/>
      <c r="EMS295" s="310"/>
      <c r="EMT295" s="310"/>
      <c r="EMU295" s="310"/>
      <c r="EMV295" s="310"/>
      <c r="EMW295" s="310"/>
      <c r="EMX295" s="310"/>
      <c r="EMY295" s="310"/>
      <c r="EMZ295" s="310"/>
      <c r="ENA295" s="310"/>
      <c r="ENB295" s="310"/>
      <c r="ENC295" s="310"/>
      <c r="END295" s="310"/>
      <c r="ENE295" s="310"/>
      <c r="ENF295" s="310"/>
      <c r="ENG295" s="310"/>
      <c r="ENH295" s="310"/>
      <c r="ENI295" s="310"/>
      <c r="ENJ295" s="310"/>
      <c r="ENK295" s="310"/>
      <c r="ENL295" s="310"/>
      <c r="ENM295" s="310"/>
      <c r="ENN295" s="310"/>
      <c r="ENO295" s="310"/>
      <c r="ENP295" s="310"/>
      <c r="ENQ295" s="310"/>
      <c r="ENR295" s="310"/>
      <c r="ENS295" s="310"/>
      <c r="ENT295" s="310"/>
      <c r="ENU295" s="310"/>
      <c r="ENV295" s="310"/>
      <c r="ENW295" s="310"/>
      <c r="ENX295" s="310"/>
      <c r="ENY295" s="310"/>
      <c r="ENZ295" s="310"/>
      <c r="EOA295" s="310"/>
      <c r="EOB295" s="310"/>
      <c r="EOC295" s="310"/>
      <c r="EOD295" s="310"/>
      <c r="EOE295" s="310"/>
      <c r="EOF295" s="310"/>
      <c r="EOG295" s="310"/>
      <c r="EOH295" s="310"/>
      <c r="EOI295" s="310"/>
      <c r="EOJ295" s="310"/>
      <c r="EOK295" s="310"/>
      <c r="EOL295" s="310"/>
      <c r="EOM295" s="310"/>
      <c r="EON295" s="310"/>
      <c r="EOO295" s="310"/>
      <c r="EOP295" s="310"/>
      <c r="EOQ295" s="310"/>
      <c r="EOR295" s="310"/>
      <c r="EOS295" s="310"/>
      <c r="EOT295" s="310"/>
      <c r="EOU295" s="310"/>
      <c r="EOV295" s="310"/>
      <c r="EOW295" s="310"/>
      <c r="EOX295" s="310"/>
      <c r="EOY295" s="310"/>
      <c r="EOZ295" s="310"/>
      <c r="EPA295" s="310"/>
      <c r="EPB295" s="310"/>
      <c r="EPC295" s="310"/>
      <c r="EPD295" s="310"/>
      <c r="EPE295" s="310"/>
      <c r="EPF295" s="310"/>
      <c r="EPG295" s="310"/>
      <c r="EPH295" s="310"/>
      <c r="EPI295" s="310"/>
      <c r="EPJ295" s="310"/>
      <c r="EPK295" s="310"/>
      <c r="EPL295" s="310"/>
      <c r="EPM295" s="310"/>
      <c r="EPN295" s="310"/>
      <c r="EPO295" s="310"/>
      <c r="EPP295" s="310"/>
      <c r="EPQ295" s="310"/>
      <c r="EPR295" s="310"/>
      <c r="EPS295" s="310"/>
      <c r="EPT295" s="310"/>
      <c r="EPU295" s="310"/>
      <c r="EPV295" s="310"/>
      <c r="EPW295" s="310"/>
      <c r="EPX295" s="310"/>
      <c r="EPY295" s="310"/>
      <c r="EPZ295" s="310"/>
      <c r="EQA295" s="310"/>
      <c r="EQB295" s="310"/>
      <c r="EQC295" s="310"/>
      <c r="EQD295" s="310"/>
      <c r="EQE295" s="310"/>
      <c r="EQF295" s="310"/>
      <c r="EQG295" s="310"/>
      <c r="EQH295" s="310"/>
      <c r="EQI295" s="310"/>
      <c r="EQJ295" s="310"/>
      <c r="EQK295" s="310"/>
      <c r="EQL295" s="310"/>
      <c r="EQM295" s="310"/>
      <c r="EQN295" s="310"/>
      <c r="EQO295" s="310"/>
      <c r="EQP295" s="310"/>
      <c r="EQQ295" s="310"/>
      <c r="EQR295" s="310"/>
      <c r="EQS295" s="310"/>
      <c r="EQT295" s="310"/>
      <c r="EQU295" s="310"/>
      <c r="EQV295" s="310"/>
      <c r="EQW295" s="310"/>
      <c r="EQX295" s="310"/>
      <c r="EQY295" s="310"/>
      <c r="EQZ295" s="310"/>
      <c r="ERA295" s="310"/>
      <c r="ERB295" s="310"/>
      <c r="ERC295" s="310"/>
      <c r="ERD295" s="310"/>
      <c r="ERE295" s="310"/>
      <c r="ERF295" s="310"/>
      <c r="ERG295" s="310"/>
      <c r="ERH295" s="310"/>
      <c r="ERI295" s="310"/>
      <c r="ERJ295" s="310"/>
      <c r="ERK295" s="310"/>
      <c r="ERL295" s="310"/>
      <c r="ERM295" s="310"/>
      <c r="ERN295" s="310"/>
      <c r="ERO295" s="310"/>
      <c r="ERP295" s="310"/>
      <c r="ERQ295" s="310"/>
      <c r="ERR295" s="310"/>
      <c r="ERS295" s="310"/>
      <c r="ERT295" s="310"/>
      <c r="ERU295" s="310"/>
      <c r="ERV295" s="310"/>
      <c r="ERW295" s="310"/>
      <c r="ERX295" s="310"/>
      <c r="ERY295" s="310"/>
      <c r="ERZ295" s="310"/>
      <c r="ESA295" s="310"/>
      <c r="ESB295" s="310"/>
      <c r="ESC295" s="310"/>
      <c r="ESD295" s="310"/>
      <c r="ESE295" s="310"/>
      <c r="ESF295" s="310"/>
      <c r="ESG295" s="310"/>
      <c r="ESH295" s="310"/>
      <c r="ESI295" s="310"/>
      <c r="ESJ295" s="310"/>
      <c r="ESK295" s="310"/>
      <c r="ESL295" s="310"/>
      <c r="ESM295" s="310"/>
      <c r="ESN295" s="310"/>
      <c r="ESO295" s="310"/>
      <c r="ESP295" s="310"/>
      <c r="ESQ295" s="310"/>
      <c r="ESR295" s="310"/>
      <c r="ESS295" s="310"/>
      <c r="EST295" s="310"/>
      <c r="ESU295" s="310"/>
      <c r="ESV295" s="310"/>
      <c r="ESW295" s="310"/>
      <c r="ESX295" s="310"/>
      <c r="ESY295" s="310"/>
      <c r="ESZ295" s="310"/>
      <c r="ETA295" s="310"/>
      <c r="ETB295" s="310"/>
      <c r="ETC295" s="310"/>
      <c r="ETD295" s="310"/>
      <c r="ETE295" s="310"/>
      <c r="ETF295" s="310"/>
      <c r="ETG295" s="310"/>
      <c r="ETH295" s="310"/>
      <c r="ETI295" s="310"/>
      <c r="ETJ295" s="310"/>
      <c r="ETK295" s="310"/>
      <c r="ETL295" s="310"/>
      <c r="ETM295" s="310"/>
      <c r="ETN295" s="310"/>
      <c r="ETO295" s="310"/>
      <c r="ETP295" s="310"/>
      <c r="ETQ295" s="310"/>
      <c r="ETR295" s="310"/>
      <c r="ETS295" s="310"/>
      <c r="ETT295" s="310"/>
      <c r="ETU295" s="310"/>
      <c r="ETV295" s="310"/>
      <c r="ETW295" s="310"/>
      <c r="ETX295" s="310"/>
      <c r="ETY295" s="310"/>
      <c r="ETZ295" s="310"/>
      <c r="EUA295" s="310"/>
      <c r="EUB295" s="310"/>
      <c r="EUC295" s="310"/>
      <c r="EUD295" s="310"/>
      <c r="EUE295" s="310"/>
      <c r="EUF295" s="310"/>
      <c r="EUG295" s="310"/>
      <c r="EUH295" s="310"/>
      <c r="EUI295" s="310"/>
      <c r="EUJ295" s="310"/>
      <c r="EUK295" s="310"/>
      <c r="EUL295" s="310"/>
      <c r="EUM295" s="310"/>
      <c r="EUN295" s="310"/>
      <c r="EUO295" s="310"/>
      <c r="EUP295" s="310"/>
      <c r="EUQ295" s="310"/>
      <c r="EUR295" s="310"/>
      <c r="EUS295" s="310"/>
      <c r="EUT295" s="310"/>
      <c r="EUU295" s="310"/>
      <c r="EUV295" s="310"/>
      <c r="EUW295" s="310"/>
      <c r="EUX295" s="310"/>
      <c r="EUY295" s="310"/>
      <c r="EUZ295" s="310"/>
      <c r="EVA295" s="310"/>
      <c r="EVB295" s="310"/>
      <c r="EVC295" s="310"/>
      <c r="EVD295" s="310"/>
      <c r="EVE295" s="310"/>
      <c r="EVF295" s="310"/>
      <c r="EVG295" s="310"/>
      <c r="EVH295" s="310"/>
      <c r="EVI295" s="310"/>
      <c r="EVJ295" s="310"/>
      <c r="EVK295" s="310"/>
      <c r="EVL295" s="310"/>
      <c r="EVM295" s="310"/>
      <c r="EVN295" s="310"/>
      <c r="EVO295" s="310"/>
      <c r="EVP295" s="310"/>
      <c r="EVQ295" s="310"/>
      <c r="EVR295" s="310"/>
      <c r="EVS295" s="310"/>
      <c r="EVT295" s="310"/>
      <c r="EVU295" s="310"/>
      <c r="EVV295" s="310"/>
      <c r="EVW295" s="310"/>
      <c r="EVX295" s="310"/>
      <c r="EVY295" s="310"/>
      <c r="EVZ295" s="310"/>
      <c r="EWA295" s="310"/>
      <c r="EWB295" s="310"/>
      <c r="EWC295" s="310"/>
      <c r="EWD295" s="310"/>
      <c r="EWE295" s="310"/>
      <c r="EWF295" s="310"/>
      <c r="EWG295" s="310"/>
      <c r="EWH295" s="310"/>
      <c r="EWI295" s="310"/>
      <c r="EWJ295" s="310"/>
      <c r="EWK295" s="310"/>
      <c r="EWL295" s="310"/>
      <c r="EWM295" s="310"/>
      <c r="EWN295" s="310"/>
      <c r="EWO295" s="310"/>
      <c r="EWP295" s="310"/>
      <c r="EWQ295" s="310"/>
      <c r="EWR295" s="310"/>
      <c r="EWS295" s="310"/>
      <c r="EWT295" s="310"/>
      <c r="EWU295" s="310"/>
      <c r="EWV295" s="310"/>
      <c r="EWW295" s="310"/>
      <c r="EWX295" s="310"/>
      <c r="EWY295" s="310"/>
      <c r="EWZ295" s="310"/>
      <c r="EXA295" s="310"/>
      <c r="EXB295" s="310"/>
      <c r="EXC295" s="310"/>
      <c r="EXD295" s="310"/>
      <c r="EXE295" s="310"/>
      <c r="EXF295" s="310"/>
      <c r="EXG295" s="310"/>
      <c r="EXH295" s="310"/>
      <c r="EXI295" s="310"/>
      <c r="EXJ295" s="310"/>
      <c r="EXK295" s="310"/>
      <c r="EXL295" s="310"/>
      <c r="EXM295" s="310"/>
      <c r="EXN295" s="310"/>
      <c r="EXO295" s="310"/>
      <c r="EXP295" s="310"/>
      <c r="EXQ295" s="310"/>
      <c r="EXR295" s="310"/>
      <c r="EXS295" s="310"/>
      <c r="EXT295" s="310"/>
      <c r="EXU295" s="310"/>
      <c r="EXV295" s="310"/>
      <c r="EXW295" s="310"/>
      <c r="EXX295" s="310"/>
      <c r="EXY295" s="310"/>
      <c r="EXZ295" s="310"/>
      <c r="EYA295" s="310"/>
      <c r="EYB295" s="310"/>
      <c r="EYC295" s="310"/>
      <c r="EYD295" s="310"/>
      <c r="EYE295" s="310"/>
      <c r="EYF295" s="310"/>
      <c r="EYG295" s="310"/>
      <c r="EYH295" s="310"/>
      <c r="EYI295" s="310"/>
      <c r="EYJ295" s="310"/>
      <c r="EYK295" s="310"/>
      <c r="EYL295" s="310"/>
      <c r="EYM295" s="310"/>
      <c r="EYN295" s="310"/>
      <c r="EYO295" s="310"/>
      <c r="EYP295" s="310"/>
      <c r="EYQ295" s="310"/>
      <c r="EYR295" s="310"/>
      <c r="EYS295" s="310"/>
      <c r="EYT295" s="310"/>
      <c r="EYU295" s="310"/>
      <c r="EYV295" s="310"/>
      <c r="EYW295" s="310"/>
      <c r="EYX295" s="310"/>
      <c r="EYY295" s="310"/>
      <c r="EYZ295" s="310"/>
      <c r="EZA295" s="310"/>
      <c r="EZB295" s="310"/>
      <c r="EZC295" s="310"/>
      <c r="EZD295" s="310"/>
      <c r="EZE295" s="310"/>
      <c r="EZF295" s="310"/>
      <c r="EZG295" s="310"/>
      <c r="EZH295" s="310"/>
      <c r="EZI295" s="310"/>
      <c r="EZJ295" s="310"/>
      <c r="EZK295" s="310"/>
      <c r="EZL295" s="310"/>
      <c r="EZM295" s="310"/>
      <c r="EZN295" s="310"/>
      <c r="EZO295" s="310"/>
      <c r="EZP295" s="310"/>
      <c r="EZQ295" s="310"/>
      <c r="EZR295" s="310"/>
      <c r="EZS295" s="310"/>
      <c r="EZT295" s="310"/>
      <c r="EZU295" s="310"/>
      <c r="EZV295" s="310"/>
      <c r="EZW295" s="310"/>
      <c r="EZX295" s="310"/>
      <c r="EZY295" s="310"/>
      <c r="EZZ295" s="310"/>
      <c r="FAA295" s="310"/>
      <c r="FAB295" s="310"/>
      <c r="FAC295" s="310"/>
      <c r="FAD295" s="310"/>
      <c r="FAE295" s="310"/>
      <c r="FAF295" s="310"/>
      <c r="FAG295" s="310"/>
      <c r="FAH295" s="310"/>
      <c r="FAI295" s="310"/>
      <c r="FAJ295" s="310"/>
      <c r="FAK295" s="310"/>
      <c r="FAL295" s="310"/>
      <c r="FAM295" s="310"/>
      <c r="FAN295" s="310"/>
      <c r="FAO295" s="310"/>
      <c r="FAP295" s="310"/>
      <c r="FAQ295" s="310"/>
      <c r="FAR295" s="310"/>
      <c r="FAS295" s="310"/>
      <c r="FAT295" s="310"/>
      <c r="FAU295" s="310"/>
      <c r="FAV295" s="310"/>
      <c r="FAW295" s="310"/>
      <c r="FAX295" s="310"/>
      <c r="FAY295" s="310"/>
      <c r="FAZ295" s="310"/>
      <c r="FBA295" s="310"/>
      <c r="FBB295" s="310"/>
      <c r="FBC295" s="310"/>
      <c r="FBD295" s="310"/>
      <c r="FBE295" s="310"/>
      <c r="FBF295" s="310"/>
      <c r="FBG295" s="310"/>
      <c r="FBH295" s="310"/>
      <c r="FBI295" s="310"/>
      <c r="FBJ295" s="310"/>
      <c r="FBK295" s="310"/>
      <c r="FBL295" s="310"/>
      <c r="FBM295" s="310"/>
      <c r="FBN295" s="310"/>
      <c r="FBO295" s="310"/>
      <c r="FBP295" s="310"/>
      <c r="FBQ295" s="310"/>
      <c r="FBR295" s="310"/>
      <c r="FBS295" s="310"/>
      <c r="FBT295" s="310"/>
      <c r="FBU295" s="310"/>
      <c r="FBV295" s="310"/>
      <c r="FBW295" s="310"/>
      <c r="FBX295" s="310"/>
      <c r="FBY295" s="310"/>
      <c r="FBZ295" s="310"/>
      <c r="FCA295" s="310"/>
      <c r="FCB295" s="310"/>
      <c r="FCC295" s="310"/>
      <c r="FCD295" s="310"/>
      <c r="FCE295" s="310"/>
      <c r="FCF295" s="310"/>
      <c r="FCG295" s="310"/>
      <c r="FCH295" s="310"/>
      <c r="FCI295" s="310"/>
      <c r="FCJ295" s="310"/>
      <c r="FCK295" s="310"/>
      <c r="FCL295" s="310"/>
      <c r="FCM295" s="310"/>
      <c r="FCN295" s="310"/>
      <c r="FCO295" s="310"/>
      <c r="FCP295" s="310"/>
      <c r="FCQ295" s="310"/>
      <c r="FCR295" s="310"/>
      <c r="FCS295" s="310"/>
      <c r="FCT295" s="310"/>
      <c r="FCU295" s="310"/>
      <c r="FCV295" s="310"/>
      <c r="FCW295" s="310"/>
      <c r="FCX295" s="310"/>
      <c r="FCY295" s="310"/>
      <c r="FCZ295" s="310"/>
      <c r="FDA295" s="310"/>
      <c r="FDB295" s="310"/>
      <c r="FDC295" s="310"/>
      <c r="FDD295" s="310"/>
      <c r="FDE295" s="310"/>
      <c r="FDF295" s="310"/>
      <c r="FDG295" s="310"/>
      <c r="FDH295" s="310"/>
      <c r="FDI295" s="310"/>
      <c r="FDJ295" s="310"/>
      <c r="FDK295" s="310"/>
      <c r="FDL295" s="310"/>
      <c r="FDM295" s="310"/>
      <c r="FDN295" s="310"/>
      <c r="FDO295" s="310"/>
      <c r="FDP295" s="310"/>
      <c r="FDQ295" s="310"/>
      <c r="FDR295" s="310"/>
      <c r="FDS295" s="310"/>
      <c r="FDT295" s="310"/>
      <c r="FDU295" s="310"/>
      <c r="FDV295" s="310"/>
      <c r="FDW295" s="310"/>
      <c r="FDX295" s="310"/>
      <c r="FDY295" s="310"/>
      <c r="FDZ295" s="310"/>
      <c r="FEA295" s="310"/>
      <c r="FEB295" s="310"/>
      <c r="FEC295" s="310"/>
      <c r="FED295" s="310"/>
      <c r="FEE295" s="310"/>
      <c r="FEF295" s="310"/>
      <c r="FEG295" s="310"/>
      <c r="FEH295" s="310"/>
      <c r="FEI295" s="310"/>
      <c r="FEJ295" s="310"/>
      <c r="FEK295" s="310"/>
      <c r="FEL295" s="310"/>
      <c r="FEM295" s="310"/>
      <c r="FEN295" s="310"/>
      <c r="FEO295" s="310"/>
      <c r="FEP295" s="310"/>
      <c r="FEQ295" s="310"/>
      <c r="FER295" s="310"/>
      <c r="FES295" s="310"/>
      <c r="FET295" s="310"/>
      <c r="FEU295" s="310"/>
      <c r="FEV295" s="310"/>
      <c r="FEW295" s="310"/>
      <c r="FEX295" s="310"/>
      <c r="FEY295" s="310"/>
      <c r="FEZ295" s="310"/>
      <c r="FFA295" s="310"/>
      <c r="FFB295" s="310"/>
      <c r="FFC295" s="310"/>
      <c r="FFD295" s="310"/>
      <c r="FFE295" s="310"/>
      <c r="FFF295" s="310"/>
      <c r="FFG295" s="310"/>
      <c r="FFH295" s="310"/>
      <c r="FFI295" s="310"/>
      <c r="FFJ295" s="310"/>
      <c r="FFK295" s="310"/>
      <c r="FFL295" s="310"/>
      <c r="FFM295" s="310"/>
      <c r="FFN295" s="310"/>
      <c r="FFO295" s="310"/>
      <c r="FFP295" s="310"/>
      <c r="FFQ295" s="310"/>
      <c r="FFR295" s="310"/>
      <c r="FFS295" s="310"/>
      <c r="FFT295" s="310"/>
      <c r="FFU295" s="310"/>
      <c r="FFV295" s="310"/>
      <c r="FFW295" s="310"/>
      <c r="FFX295" s="310"/>
      <c r="FFY295" s="310"/>
      <c r="FFZ295" s="310"/>
      <c r="FGA295" s="310"/>
      <c r="FGB295" s="310"/>
      <c r="FGC295" s="310"/>
      <c r="FGD295" s="310"/>
      <c r="FGE295" s="310"/>
      <c r="FGF295" s="310"/>
      <c r="FGG295" s="310"/>
      <c r="FGH295" s="310"/>
      <c r="FGI295" s="310"/>
      <c r="FGJ295" s="310"/>
      <c r="FGK295" s="310"/>
      <c r="FGL295" s="310"/>
      <c r="FGM295" s="310"/>
      <c r="FGN295" s="310"/>
      <c r="FGO295" s="310"/>
      <c r="FGP295" s="310"/>
      <c r="FGQ295" s="310"/>
      <c r="FGR295" s="310"/>
      <c r="FGS295" s="310"/>
      <c r="FGT295" s="310"/>
      <c r="FGU295" s="310"/>
      <c r="FGV295" s="310"/>
      <c r="FGW295" s="310"/>
      <c r="FGX295" s="310"/>
      <c r="FGY295" s="310"/>
      <c r="FGZ295" s="310"/>
      <c r="FHA295" s="310"/>
      <c r="FHB295" s="310"/>
      <c r="FHC295" s="310"/>
      <c r="FHD295" s="310"/>
      <c r="FHE295" s="310"/>
      <c r="FHF295" s="310"/>
      <c r="FHG295" s="310"/>
      <c r="FHH295" s="310"/>
      <c r="FHI295" s="310"/>
      <c r="FHJ295" s="310"/>
      <c r="FHK295" s="310"/>
      <c r="FHL295" s="310"/>
      <c r="FHM295" s="310"/>
      <c r="FHN295" s="310"/>
      <c r="FHO295" s="310"/>
      <c r="FHP295" s="310"/>
      <c r="FHQ295" s="310"/>
      <c r="FHR295" s="310"/>
      <c r="FHS295" s="310"/>
      <c r="FHT295" s="310"/>
      <c r="FHU295" s="310"/>
      <c r="FHV295" s="310"/>
      <c r="FHW295" s="310"/>
      <c r="FHX295" s="310"/>
      <c r="FHY295" s="310"/>
      <c r="FHZ295" s="310"/>
      <c r="FIA295" s="310"/>
      <c r="FIB295" s="310"/>
      <c r="FIC295" s="310"/>
      <c r="FID295" s="310"/>
      <c r="FIE295" s="310"/>
      <c r="FIF295" s="310"/>
      <c r="FIG295" s="310"/>
      <c r="FIH295" s="310"/>
      <c r="FII295" s="310"/>
      <c r="FIJ295" s="310"/>
      <c r="FIK295" s="310"/>
      <c r="FIL295" s="310"/>
      <c r="FIM295" s="310"/>
      <c r="FIN295" s="310"/>
      <c r="FIO295" s="310"/>
      <c r="FIP295" s="310"/>
      <c r="FIQ295" s="310"/>
      <c r="FIR295" s="310"/>
      <c r="FIS295" s="310"/>
      <c r="FIT295" s="310"/>
      <c r="FIU295" s="310"/>
      <c r="FIV295" s="310"/>
      <c r="FIW295" s="310"/>
      <c r="FIX295" s="310"/>
      <c r="FIY295" s="310"/>
      <c r="FIZ295" s="310"/>
      <c r="FJA295" s="310"/>
      <c r="FJB295" s="310"/>
      <c r="FJC295" s="310"/>
      <c r="FJD295" s="310"/>
      <c r="FJE295" s="310"/>
      <c r="FJF295" s="310"/>
      <c r="FJG295" s="310"/>
      <c r="FJH295" s="310"/>
      <c r="FJI295" s="310"/>
      <c r="FJJ295" s="310"/>
      <c r="FJK295" s="310"/>
      <c r="FJL295" s="310"/>
      <c r="FJM295" s="310"/>
      <c r="FJN295" s="310"/>
      <c r="FJO295" s="310"/>
      <c r="FJP295" s="310"/>
      <c r="FJQ295" s="310"/>
      <c r="FJR295" s="310"/>
      <c r="FJS295" s="310"/>
      <c r="FJT295" s="310"/>
      <c r="FJU295" s="310"/>
      <c r="FJV295" s="310"/>
      <c r="FJW295" s="310"/>
      <c r="FJX295" s="310"/>
      <c r="FJY295" s="310"/>
      <c r="FJZ295" s="310"/>
      <c r="FKA295" s="310"/>
      <c r="FKB295" s="310"/>
      <c r="FKC295" s="310"/>
      <c r="FKD295" s="310"/>
      <c r="FKE295" s="310"/>
      <c r="FKF295" s="310"/>
      <c r="FKG295" s="310"/>
      <c r="FKH295" s="310"/>
      <c r="FKI295" s="310"/>
      <c r="FKJ295" s="310"/>
      <c r="FKK295" s="310"/>
      <c r="FKL295" s="310"/>
      <c r="FKM295" s="310"/>
      <c r="FKN295" s="310"/>
      <c r="FKO295" s="310"/>
      <c r="FKP295" s="310"/>
      <c r="FKQ295" s="310"/>
      <c r="FKR295" s="310"/>
      <c r="FKS295" s="310"/>
      <c r="FKT295" s="310"/>
      <c r="FKU295" s="310"/>
      <c r="FKV295" s="310"/>
      <c r="FKW295" s="310"/>
      <c r="FKX295" s="310"/>
      <c r="FKY295" s="310"/>
      <c r="FKZ295" s="310"/>
      <c r="FLA295" s="310"/>
      <c r="FLB295" s="310"/>
      <c r="FLC295" s="310"/>
      <c r="FLD295" s="310"/>
      <c r="FLE295" s="310"/>
      <c r="FLF295" s="310"/>
      <c r="FLG295" s="310"/>
      <c r="FLH295" s="310"/>
      <c r="FLI295" s="310"/>
      <c r="FLJ295" s="310"/>
      <c r="FLK295" s="310"/>
      <c r="FLL295" s="310"/>
      <c r="FLM295" s="310"/>
      <c r="FLN295" s="310"/>
      <c r="FLO295" s="310"/>
      <c r="FLP295" s="310"/>
      <c r="FLQ295" s="310"/>
      <c r="FLR295" s="310"/>
      <c r="FLS295" s="310"/>
      <c r="FLT295" s="310"/>
      <c r="FLU295" s="310"/>
      <c r="FLV295" s="310"/>
      <c r="FLW295" s="310"/>
      <c r="FLX295" s="310"/>
      <c r="FLY295" s="310"/>
      <c r="FLZ295" s="310"/>
      <c r="FMA295" s="310"/>
      <c r="FMB295" s="310"/>
      <c r="FMC295" s="310"/>
      <c r="FMD295" s="310"/>
      <c r="FME295" s="310"/>
      <c r="FMF295" s="310"/>
      <c r="FMG295" s="310"/>
      <c r="FMH295" s="310"/>
      <c r="FMI295" s="310"/>
      <c r="FMJ295" s="310"/>
      <c r="FMK295" s="310"/>
      <c r="FML295" s="310"/>
      <c r="FMM295" s="310"/>
      <c r="FMN295" s="310"/>
      <c r="FMO295" s="310"/>
      <c r="FMP295" s="310"/>
      <c r="FMQ295" s="310"/>
      <c r="FMR295" s="310"/>
      <c r="FMS295" s="310"/>
      <c r="FMT295" s="310"/>
      <c r="FMU295" s="310"/>
      <c r="FMV295" s="310"/>
      <c r="FMW295" s="310"/>
      <c r="FMX295" s="310"/>
      <c r="FMY295" s="310"/>
      <c r="FMZ295" s="310"/>
      <c r="FNA295" s="310"/>
      <c r="FNB295" s="310"/>
      <c r="FNC295" s="310"/>
      <c r="FND295" s="310"/>
      <c r="FNE295" s="310"/>
      <c r="FNF295" s="310"/>
      <c r="FNG295" s="310"/>
      <c r="FNH295" s="310"/>
      <c r="FNI295" s="310"/>
      <c r="FNJ295" s="310"/>
      <c r="FNK295" s="310"/>
      <c r="FNL295" s="310"/>
      <c r="FNM295" s="310"/>
      <c r="FNN295" s="310"/>
      <c r="FNO295" s="310"/>
      <c r="FNP295" s="310"/>
      <c r="FNQ295" s="310"/>
      <c r="FNR295" s="310"/>
      <c r="FNS295" s="310"/>
      <c r="FNT295" s="310"/>
      <c r="FNU295" s="310"/>
      <c r="FNV295" s="310"/>
      <c r="FNW295" s="310"/>
      <c r="FNX295" s="310"/>
      <c r="FNY295" s="310"/>
      <c r="FNZ295" s="310"/>
      <c r="FOA295" s="310"/>
      <c r="FOB295" s="310"/>
      <c r="FOC295" s="310"/>
      <c r="FOD295" s="310"/>
      <c r="FOE295" s="310"/>
      <c r="FOF295" s="310"/>
      <c r="FOG295" s="310"/>
      <c r="FOH295" s="310"/>
      <c r="FOI295" s="310"/>
      <c r="FOJ295" s="310"/>
      <c r="FOK295" s="310"/>
      <c r="FOL295" s="310"/>
      <c r="FOM295" s="310"/>
      <c r="FON295" s="310"/>
      <c r="FOO295" s="310"/>
      <c r="FOP295" s="310"/>
      <c r="FOQ295" s="310"/>
      <c r="FOR295" s="310"/>
      <c r="FOS295" s="310"/>
      <c r="FOT295" s="310"/>
      <c r="FOU295" s="310"/>
      <c r="FOV295" s="310"/>
      <c r="FOW295" s="310"/>
      <c r="FOX295" s="310"/>
      <c r="FOY295" s="310"/>
      <c r="FOZ295" s="310"/>
      <c r="FPA295" s="310"/>
      <c r="FPB295" s="310"/>
      <c r="FPC295" s="310"/>
      <c r="FPD295" s="310"/>
      <c r="FPE295" s="310"/>
      <c r="FPF295" s="310"/>
      <c r="FPG295" s="310"/>
      <c r="FPH295" s="310"/>
      <c r="FPI295" s="310"/>
      <c r="FPJ295" s="310"/>
      <c r="FPK295" s="310"/>
      <c r="FPL295" s="310"/>
      <c r="FPM295" s="310"/>
      <c r="FPN295" s="310"/>
      <c r="FPO295" s="310"/>
      <c r="FPP295" s="310"/>
      <c r="FPQ295" s="310"/>
      <c r="FPR295" s="310"/>
      <c r="FPS295" s="310"/>
      <c r="FPT295" s="310"/>
      <c r="FPU295" s="310"/>
      <c r="FPV295" s="310"/>
      <c r="FPW295" s="310"/>
      <c r="FPX295" s="310"/>
      <c r="FPY295" s="310"/>
      <c r="FPZ295" s="310"/>
      <c r="FQA295" s="310"/>
      <c r="FQB295" s="310"/>
      <c r="FQC295" s="310"/>
      <c r="FQD295" s="310"/>
      <c r="FQE295" s="310"/>
      <c r="FQF295" s="310"/>
      <c r="FQG295" s="310"/>
      <c r="FQH295" s="310"/>
      <c r="FQI295" s="310"/>
      <c r="FQJ295" s="310"/>
      <c r="FQK295" s="310"/>
      <c r="FQL295" s="310"/>
      <c r="FQM295" s="310"/>
      <c r="FQN295" s="310"/>
      <c r="FQO295" s="310"/>
      <c r="FQP295" s="310"/>
      <c r="FQQ295" s="310"/>
      <c r="FQR295" s="310"/>
      <c r="FQS295" s="310"/>
      <c r="FQT295" s="310"/>
      <c r="FQU295" s="310"/>
      <c r="FQV295" s="310"/>
      <c r="FQW295" s="310"/>
      <c r="FQX295" s="310"/>
      <c r="FQY295" s="310"/>
      <c r="FQZ295" s="310"/>
      <c r="FRA295" s="310"/>
      <c r="FRB295" s="310"/>
      <c r="FRC295" s="310"/>
      <c r="FRD295" s="310"/>
      <c r="FRE295" s="310"/>
      <c r="FRF295" s="310"/>
      <c r="FRG295" s="310"/>
      <c r="FRH295" s="310"/>
      <c r="FRI295" s="310"/>
      <c r="FRJ295" s="310"/>
      <c r="FRK295" s="310"/>
      <c r="FRL295" s="310"/>
      <c r="FRM295" s="310"/>
      <c r="FRN295" s="310"/>
      <c r="FRO295" s="310"/>
      <c r="FRP295" s="310"/>
      <c r="FRQ295" s="310"/>
      <c r="FRR295" s="310"/>
      <c r="FRS295" s="310"/>
      <c r="FRT295" s="310"/>
      <c r="FRU295" s="310"/>
      <c r="FRV295" s="310"/>
      <c r="FRW295" s="310"/>
      <c r="FRX295" s="310"/>
      <c r="FRY295" s="310"/>
      <c r="FRZ295" s="310"/>
      <c r="FSA295" s="310"/>
      <c r="FSB295" s="310"/>
      <c r="FSC295" s="310"/>
      <c r="FSD295" s="310"/>
      <c r="FSE295" s="310"/>
      <c r="FSF295" s="310"/>
      <c r="FSG295" s="310"/>
      <c r="FSH295" s="310"/>
      <c r="FSI295" s="310"/>
      <c r="FSJ295" s="310"/>
      <c r="FSK295" s="310"/>
      <c r="FSL295" s="310"/>
      <c r="FSM295" s="310"/>
      <c r="FSN295" s="310"/>
      <c r="FSO295" s="310"/>
      <c r="FSP295" s="310"/>
      <c r="FSQ295" s="310"/>
      <c r="FSR295" s="310"/>
      <c r="FSS295" s="310"/>
      <c r="FST295" s="310"/>
      <c r="FSU295" s="310"/>
      <c r="FSV295" s="310"/>
      <c r="FSW295" s="310"/>
      <c r="FSX295" s="310"/>
      <c r="FSY295" s="310"/>
      <c r="FSZ295" s="310"/>
      <c r="FTA295" s="310"/>
      <c r="FTB295" s="310"/>
      <c r="FTC295" s="310"/>
      <c r="FTD295" s="310"/>
      <c r="FTE295" s="310"/>
      <c r="FTF295" s="310"/>
      <c r="FTG295" s="310"/>
      <c r="FTH295" s="310"/>
      <c r="FTI295" s="310"/>
      <c r="FTJ295" s="310"/>
      <c r="FTK295" s="310"/>
      <c r="FTL295" s="310"/>
      <c r="FTM295" s="310"/>
      <c r="FTN295" s="310"/>
      <c r="FTO295" s="310"/>
      <c r="FTP295" s="310"/>
      <c r="FTQ295" s="310"/>
      <c r="FTR295" s="310"/>
      <c r="FTS295" s="310"/>
      <c r="FTT295" s="310"/>
      <c r="FTU295" s="310"/>
      <c r="FTV295" s="310"/>
      <c r="FTW295" s="310"/>
      <c r="FTX295" s="310"/>
      <c r="FTY295" s="310"/>
      <c r="FTZ295" s="310"/>
      <c r="FUA295" s="310"/>
      <c r="FUB295" s="310"/>
      <c r="FUC295" s="310"/>
      <c r="FUD295" s="310"/>
      <c r="FUE295" s="310"/>
      <c r="FUF295" s="310"/>
      <c r="FUG295" s="310"/>
      <c r="FUH295" s="310"/>
      <c r="FUI295" s="310"/>
      <c r="FUJ295" s="310"/>
      <c r="FUK295" s="310"/>
      <c r="FUL295" s="310"/>
      <c r="FUM295" s="310"/>
      <c r="FUN295" s="310"/>
      <c r="FUO295" s="310"/>
      <c r="FUP295" s="310"/>
      <c r="FUQ295" s="310"/>
      <c r="FUR295" s="310"/>
      <c r="FUS295" s="310"/>
      <c r="FUT295" s="310"/>
      <c r="FUU295" s="310"/>
      <c r="FUV295" s="310"/>
      <c r="FUW295" s="310"/>
      <c r="FUX295" s="310"/>
      <c r="FUY295" s="310"/>
      <c r="FUZ295" s="310"/>
      <c r="FVA295" s="310"/>
      <c r="FVB295" s="310"/>
      <c r="FVC295" s="310"/>
      <c r="FVD295" s="310"/>
      <c r="FVE295" s="310"/>
      <c r="FVF295" s="310"/>
      <c r="FVG295" s="310"/>
      <c r="FVH295" s="310"/>
      <c r="FVI295" s="310"/>
      <c r="FVJ295" s="310"/>
      <c r="FVK295" s="310"/>
      <c r="FVL295" s="310"/>
      <c r="FVM295" s="310"/>
      <c r="FVN295" s="310"/>
      <c r="FVO295" s="310"/>
      <c r="FVP295" s="310"/>
      <c r="FVQ295" s="310"/>
      <c r="FVR295" s="310"/>
      <c r="FVS295" s="310"/>
      <c r="FVT295" s="310"/>
      <c r="FVU295" s="310"/>
      <c r="FVV295" s="310"/>
      <c r="FVW295" s="310"/>
      <c r="FVX295" s="310"/>
      <c r="FVY295" s="310"/>
      <c r="FVZ295" s="310"/>
      <c r="FWA295" s="310"/>
      <c r="FWB295" s="310"/>
      <c r="FWC295" s="310"/>
      <c r="FWD295" s="310"/>
      <c r="FWE295" s="310"/>
      <c r="FWF295" s="310"/>
      <c r="FWG295" s="310"/>
      <c r="FWH295" s="310"/>
      <c r="FWI295" s="310"/>
      <c r="FWJ295" s="310"/>
      <c r="FWK295" s="310"/>
      <c r="FWL295" s="310"/>
      <c r="FWM295" s="310"/>
      <c r="FWN295" s="310"/>
      <c r="FWO295" s="310"/>
      <c r="FWP295" s="310"/>
      <c r="FWQ295" s="310"/>
      <c r="FWR295" s="310"/>
      <c r="FWS295" s="310"/>
      <c r="FWT295" s="310"/>
      <c r="FWU295" s="310"/>
      <c r="FWV295" s="310"/>
      <c r="FWW295" s="310"/>
      <c r="FWX295" s="310"/>
      <c r="FWY295" s="310"/>
      <c r="FWZ295" s="310"/>
      <c r="FXA295" s="310"/>
      <c r="FXB295" s="310"/>
      <c r="FXC295" s="310"/>
      <c r="FXD295" s="310"/>
      <c r="FXE295" s="310"/>
      <c r="FXF295" s="310"/>
      <c r="FXG295" s="310"/>
      <c r="FXH295" s="310"/>
      <c r="FXI295" s="310"/>
      <c r="FXJ295" s="310"/>
      <c r="FXK295" s="310"/>
      <c r="FXL295" s="310"/>
      <c r="FXM295" s="310"/>
      <c r="FXN295" s="310"/>
      <c r="FXO295" s="310"/>
      <c r="FXP295" s="310"/>
      <c r="FXQ295" s="310"/>
      <c r="FXR295" s="310"/>
      <c r="FXS295" s="310"/>
      <c r="FXT295" s="310"/>
      <c r="FXU295" s="310"/>
      <c r="FXV295" s="310"/>
      <c r="FXW295" s="310"/>
      <c r="FXX295" s="310"/>
      <c r="FXY295" s="310"/>
      <c r="FXZ295" s="310"/>
      <c r="FYA295" s="310"/>
      <c r="FYB295" s="310"/>
      <c r="FYC295" s="310"/>
      <c r="FYD295" s="310"/>
      <c r="FYE295" s="310"/>
      <c r="FYF295" s="310"/>
      <c r="FYG295" s="310"/>
      <c r="FYH295" s="310"/>
      <c r="FYI295" s="310"/>
      <c r="FYJ295" s="310"/>
      <c r="FYK295" s="310"/>
      <c r="FYL295" s="310"/>
      <c r="FYM295" s="310"/>
      <c r="FYN295" s="310"/>
      <c r="FYO295" s="310"/>
      <c r="FYP295" s="310"/>
      <c r="FYQ295" s="310"/>
      <c r="FYR295" s="310"/>
      <c r="FYS295" s="310"/>
      <c r="FYT295" s="310"/>
      <c r="FYU295" s="310"/>
      <c r="FYV295" s="310"/>
      <c r="FYW295" s="310"/>
      <c r="FYX295" s="310"/>
      <c r="FYY295" s="310"/>
      <c r="FYZ295" s="310"/>
      <c r="FZA295" s="310"/>
      <c r="FZB295" s="310"/>
      <c r="FZC295" s="310"/>
      <c r="FZD295" s="310"/>
      <c r="FZE295" s="310"/>
      <c r="FZF295" s="310"/>
      <c r="FZG295" s="310"/>
      <c r="FZH295" s="310"/>
      <c r="FZI295" s="310"/>
      <c r="FZJ295" s="310"/>
      <c r="FZK295" s="310"/>
      <c r="FZL295" s="310"/>
      <c r="FZM295" s="310"/>
      <c r="FZN295" s="310"/>
      <c r="FZO295" s="310"/>
      <c r="FZP295" s="310"/>
      <c r="FZQ295" s="310"/>
      <c r="FZR295" s="310"/>
      <c r="FZS295" s="310"/>
      <c r="FZT295" s="310"/>
      <c r="FZU295" s="310"/>
      <c r="FZV295" s="310"/>
      <c r="FZW295" s="310"/>
      <c r="FZX295" s="310"/>
      <c r="FZY295" s="310"/>
      <c r="FZZ295" s="310"/>
      <c r="GAA295" s="310"/>
      <c r="GAB295" s="310"/>
      <c r="GAC295" s="310"/>
      <c r="GAD295" s="310"/>
      <c r="GAE295" s="310"/>
      <c r="GAF295" s="310"/>
      <c r="GAG295" s="310"/>
      <c r="GAH295" s="310"/>
      <c r="GAI295" s="310"/>
      <c r="GAJ295" s="310"/>
      <c r="GAK295" s="310"/>
      <c r="GAL295" s="310"/>
      <c r="GAM295" s="310"/>
      <c r="GAN295" s="310"/>
      <c r="GAO295" s="310"/>
      <c r="GAP295" s="310"/>
      <c r="GAQ295" s="310"/>
      <c r="GAR295" s="310"/>
      <c r="GAS295" s="310"/>
      <c r="GAT295" s="310"/>
      <c r="GAU295" s="310"/>
      <c r="GAV295" s="310"/>
      <c r="GAW295" s="310"/>
      <c r="GAX295" s="310"/>
      <c r="GAY295" s="310"/>
      <c r="GAZ295" s="310"/>
      <c r="GBA295" s="310"/>
      <c r="GBB295" s="310"/>
      <c r="GBC295" s="310"/>
      <c r="GBD295" s="310"/>
      <c r="GBE295" s="310"/>
      <c r="GBF295" s="310"/>
      <c r="GBG295" s="310"/>
      <c r="GBH295" s="310"/>
      <c r="GBI295" s="310"/>
      <c r="GBJ295" s="310"/>
      <c r="GBK295" s="310"/>
      <c r="GBL295" s="310"/>
      <c r="GBM295" s="310"/>
      <c r="GBN295" s="310"/>
      <c r="GBO295" s="310"/>
      <c r="GBP295" s="310"/>
      <c r="GBQ295" s="310"/>
      <c r="GBR295" s="310"/>
      <c r="GBS295" s="310"/>
      <c r="GBT295" s="310"/>
      <c r="GBU295" s="310"/>
      <c r="GBV295" s="310"/>
      <c r="GBW295" s="310"/>
      <c r="GBX295" s="310"/>
      <c r="GBY295" s="310"/>
      <c r="GBZ295" s="310"/>
      <c r="GCA295" s="310"/>
      <c r="GCB295" s="310"/>
      <c r="GCC295" s="310"/>
      <c r="GCD295" s="310"/>
      <c r="GCE295" s="310"/>
      <c r="GCF295" s="310"/>
      <c r="GCG295" s="310"/>
      <c r="GCH295" s="310"/>
      <c r="GCI295" s="310"/>
      <c r="GCJ295" s="310"/>
      <c r="GCK295" s="310"/>
      <c r="GCL295" s="310"/>
      <c r="GCM295" s="310"/>
      <c r="GCN295" s="310"/>
      <c r="GCO295" s="310"/>
      <c r="GCP295" s="310"/>
      <c r="GCQ295" s="310"/>
      <c r="GCR295" s="310"/>
      <c r="GCS295" s="310"/>
      <c r="GCT295" s="310"/>
      <c r="GCU295" s="310"/>
      <c r="GCV295" s="310"/>
      <c r="GCW295" s="310"/>
      <c r="GCX295" s="310"/>
      <c r="GCY295" s="310"/>
      <c r="GCZ295" s="310"/>
      <c r="GDA295" s="310"/>
      <c r="GDB295" s="310"/>
      <c r="GDC295" s="310"/>
      <c r="GDD295" s="310"/>
      <c r="GDE295" s="310"/>
      <c r="GDF295" s="310"/>
      <c r="GDG295" s="310"/>
      <c r="GDH295" s="310"/>
      <c r="GDI295" s="310"/>
      <c r="GDJ295" s="310"/>
      <c r="GDK295" s="310"/>
      <c r="GDL295" s="310"/>
      <c r="GDM295" s="310"/>
      <c r="GDN295" s="310"/>
      <c r="GDO295" s="310"/>
      <c r="GDP295" s="310"/>
      <c r="GDQ295" s="310"/>
      <c r="GDR295" s="310"/>
      <c r="GDS295" s="310"/>
      <c r="GDT295" s="310"/>
      <c r="GDU295" s="310"/>
      <c r="GDV295" s="310"/>
      <c r="GDW295" s="310"/>
      <c r="GDX295" s="310"/>
      <c r="GDY295" s="310"/>
      <c r="GDZ295" s="310"/>
      <c r="GEA295" s="310"/>
      <c r="GEB295" s="310"/>
      <c r="GEC295" s="310"/>
      <c r="GED295" s="310"/>
      <c r="GEE295" s="310"/>
      <c r="GEF295" s="310"/>
      <c r="GEG295" s="310"/>
      <c r="GEH295" s="310"/>
      <c r="GEI295" s="310"/>
      <c r="GEJ295" s="310"/>
      <c r="GEK295" s="310"/>
      <c r="GEL295" s="310"/>
      <c r="GEM295" s="310"/>
      <c r="GEN295" s="310"/>
      <c r="GEO295" s="310"/>
      <c r="GEP295" s="310"/>
      <c r="GEQ295" s="310"/>
      <c r="GER295" s="310"/>
      <c r="GES295" s="310"/>
      <c r="GET295" s="310"/>
      <c r="GEU295" s="310"/>
      <c r="GEV295" s="310"/>
      <c r="GEW295" s="310"/>
      <c r="GEX295" s="310"/>
      <c r="GEY295" s="310"/>
      <c r="GEZ295" s="310"/>
      <c r="GFA295" s="310"/>
      <c r="GFB295" s="310"/>
      <c r="GFC295" s="310"/>
      <c r="GFD295" s="310"/>
      <c r="GFE295" s="310"/>
      <c r="GFF295" s="310"/>
      <c r="GFG295" s="310"/>
      <c r="GFH295" s="310"/>
      <c r="GFI295" s="310"/>
      <c r="GFJ295" s="310"/>
      <c r="GFK295" s="310"/>
      <c r="GFL295" s="310"/>
      <c r="GFM295" s="310"/>
      <c r="GFN295" s="310"/>
      <c r="GFO295" s="310"/>
      <c r="GFP295" s="310"/>
      <c r="GFQ295" s="310"/>
      <c r="GFR295" s="310"/>
      <c r="GFS295" s="310"/>
      <c r="GFT295" s="310"/>
      <c r="GFU295" s="310"/>
      <c r="GFV295" s="310"/>
      <c r="GFW295" s="310"/>
      <c r="GFX295" s="310"/>
      <c r="GFY295" s="310"/>
      <c r="GFZ295" s="310"/>
      <c r="GGA295" s="310"/>
      <c r="GGB295" s="310"/>
      <c r="GGC295" s="310"/>
      <c r="GGD295" s="310"/>
      <c r="GGE295" s="310"/>
      <c r="GGF295" s="310"/>
      <c r="GGG295" s="310"/>
      <c r="GGH295" s="310"/>
      <c r="GGI295" s="310"/>
      <c r="GGJ295" s="310"/>
      <c r="GGK295" s="310"/>
      <c r="GGL295" s="310"/>
      <c r="GGM295" s="310"/>
      <c r="GGN295" s="310"/>
      <c r="GGO295" s="310"/>
      <c r="GGP295" s="310"/>
      <c r="GGQ295" s="310"/>
      <c r="GGR295" s="310"/>
      <c r="GGS295" s="310"/>
      <c r="GGT295" s="310"/>
      <c r="GGU295" s="310"/>
      <c r="GGV295" s="310"/>
      <c r="GGW295" s="310"/>
      <c r="GGX295" s="310"/>
      <c r="GGY295" s="310"/>
      <c r="GGZ295" s="310"/>
      <c r="GHA295" s="310"/>
      <c r="GHB295" s="310"/>
      <c r="GHC295" s="310"/>
      <c r="GHD295" s="310"/>
      <c r="GHE295" s="310"/>
      <c r="GHF295" s="310"/>
      <c r="GHG295" s="310"/>
      <c r="GHH295" s="310"/>
      <c r="GHI295" s="310"/>
      <c r="GHJ295" s="310"/>
      <c r="GHK295" s="310"/>
      <c r="GHL295" s="310"/>
      <c r="GHM295" s="310"/>
      <c r="GHN295" s="310"/>
      <c r="GHO295" s="310"/>
      <c r="GHP295" s="310"/>
      <c r="GHQ295" s="310"/>
      <c r="GHR295" s="310"/>
      <c r="GHS295" s="310"/>
      <c r="GHT295" s="310"/>
      <c r="GHU295" s="310"/>
      <c r="GHV295" s="310"/>
      <c r="GHW295" s="310"/>
      <c r="GHX295" s="310"/>
      <c r="GHY295" s="310"/>
      <c r="GHZ295" s="310"/>
      <c r="GIA295" s="310"/>
      <c r="GIB295" s="310"/>
      <c r="GIC295" s="310"/>
      <c r="GID295" s="310"/>
      <c r="GIE295" s="310"/>
      <c r="GIF295" s="310"/>
      <c r="GIG295" s="310"/>
      <c r="GIH295" s="310"/>
      <c r="GII295" s="310"/>
      <c r="GIJ295" s="310"/>
      <c r="GIK295" s="310"/>
      <c r="GIL295" s="310"/>
      <c r="GIM295" s="310"/>
      <c r="GIN295" s="310"/>
      <c r="GIO295" s="310"/>
      <c r="GIP295" s="310"/>
      <c r="GIQ295" s="310"/>
      <c r="GIR295" s="310"/>
      <c r="GIS295" s="310"/>
      <c r="GIT295" s="310"/>
      <c r="GIU295" s="310"/>
      <c r="GIV295" s="310"/>
      <c r="GIW295" s="310"/>
      <c r="GIX295" s="310"/>
      <c r="GIY295" s="310"/>
      <c r="GIZ295" s="310"/>
      <c r="GJA295" s="310"/>
      <c r="GJB295" s="310"/>
      <c r="GJC295" s="310"/>
      <c r="GJD295" s="310"/>
      <c r="GJE295" s="310"/>
      <c r="GJF295" s="310"/>
      <c r="GJG295" s="310"/>
      <c r="GJH295" s="310"/>
      <c r="GJI295" s="310"/>
      <c r="GJJ295" s="310"/>
      <c r="GJK295" s="310"/>
      <c r="GJL295" s="310"/>
      <c r="GJM295" s="310"/>
      <c r="GJN295" s="310"/>
      <c r="GJO295" s="310"/>
      <c r="GJP295" s="310"/>
      <c r="GJQ295" s="310"/>
      <c r="GJR295" s="310"/>
      <c r="GJS295" s="310"/>
      <c r="GJT295" s="310"/>
      <c r="GJU295" s="310"/>
      <c r="GJV295" s="310"/>
      <c r="GJW295" s="310"/>
      <c r="GJX295" s="310"/>
      <c r="GJY295" s="310"/>
      <c r="GJZ295" s="310"/>
      <c r="GKA295" s="310"/>
      <c r="GKB295" s="310"/>
      <c r="GKC295" s="310"/>
      <c r="GKD295" s="310"/>
      <c r="GKE295" s="310"/>
      <c r="GKF295" s="310"/>
      <c r="GKG295" s="310"/>
      <c r="GKH295" s="310"/>
      <c r="GKI295" s="310"/>
      <c r="GKJ295" s="310"/>
      <c r="GKK295" s="310"/>
      <c r="GKL295" s="310"/>
      <c r="GKM295" s="310"/>
      <c r="GKN295" s="310"/>
      <c r="GKO295" s="310"/>
      <c r="GKP295" s="310"/>
      <c r="GKQ295" s="310"/>
      <c r="GKR295" s="310"/>
      <c r="GKS295" s="310"/>
      <c r="GKT295" s="310"/>
      <c r="GKU295" s="310"/>
      <c r="GKV295" s="310"/>
      <c r="GKW295" s="310"/>
      <c r="GKX295" s="310"/>
      <c r="GKY295" s="310"/>
      <c r="GKZ295" s="310"/>
      <c r="GLA295" s="310"/>
      <c r="GLB295" s="310"/>
      <c r="GLC295" s="310"/>
      <c r="GLD295" s="310"/>
      <c r="GLE295" s="310"/>
      <c r="GLF295" s="310"/>
      <c r="GLG295" s="310"/>
      <c r="GLH295" s="310"/>
      <c r="GLI295" s="310"/>
      <c r="GLJ295" s="310"/>
      <c r="GLK295" s="310"/>
      <c r="GLL295" s="310"/>
      <c r="GLM295" s="310"/>
      <c r="GLN295" s="310"/>
      <c r="GLO295" s="310"/>
      <c r="GLP295" s="310"/>
      <c r="GLQ295" s="310"/>
      <c r="GLR295" s="310"/>
      <c r="GLS295" s="310"/>
      <c r="GLT295" s="310"/>
      <c r="GLU295" s="310"/>
      <c r="GLV295" s="310"/>
      <c r="GLW295" s="310"/>
      <c r="GLX295" s="310"/>
      <c r="GLY295" s="310"/>
      <c r="GLZ295" s="310"/>
      <c r="GMA295" s="310"/>
      <c r="GMB295" s="310"/>
      <c r="GMC295" s="310"/>
      <c r="GMD295" s="310"/>
      <c r="GME295" s="310"/>
      <c r="GMF295" s="310"/>
      <c r="GMG295" s="310"/>
      <c r="GMH295" s="310"/>
      <c r="GMI295" s="310"/>
      <c r="GMJ295" s="310"/>
      <c r="GMK295" s="310"/>
      <c r="GML295" s="310"/>
      <c r="GMM295" s="310"/>
      <c r="GMN295" s="310"/>
      <c r="GMO295" s="310"/>
      <c r="GMP295" s="310"/>
      <c r="GMQ295" s="310"/>
      <c r="GMR295" s="310"/>
      <c r="GMS295" s="310"/>
      <c r="GMT295" s="310"/>
      <c r="GMU295" s="310"/>
      <c r="GMV295" s="310"/>
      <c r="GMW295" s="310"/>
      <c r="GMX295" s="310"/>
      <c r="GMY295" s="310"/>
      <c r="GMZ295" s="310"/>
      <c r="GNA295" s="310"/>
      <c r="GNB295" s="310"/>
      <c r="GNC295" s="310"/>
      <c r="GND295" s="310"/>
      <c r="GNE295" s="310"/>
      <c r="GNF295" s="310"/>
      <c r="GNG295" s="310"/>
      <c r="GNH295" s="310"/>
      <c r="GNI295" s="310"/>
      <c r="GNJ295" s="310"/>
      <c r="GNK295" s="310"/>
      <c r="GNL295" s="310"/>
      <c r="GNM295" s="310"/>
      <c r="GNN295" s="310"/>
      <c r="GNO295" s="310"/>
      <c r="GNP295" s="310"/>
      <c r="GNQ295" s="310"/>
      <c r="GNR295" s="310"/>
      <c r="GNS295" s="310"/>
      <c r="GNT295" s="310"/>
      <c r="GNU295" s="310"/>
      <c r="GNV295" s="310"/>
      <c r="GNW295" s="310"/>
      <c r="GNX295" s="310"/>
      <c r="GNY295" s="310"/>
      <c r="GNZ295" s="310"/>
      <c r="GOA295" s="310"/>
      <c r="GOB295" s="310"/>
      <c r="GOC295" s="310"/>
      <c r="GOD295" s="310"/>
      <c r="GOE295" s="310"/>
      <c r="GOF295" s="310"/>
      <c r="GOG295" s="310"/>
      <c r="GOH295" s="310"/>
      <c r="GOI295" s="310"/>
      <c r="GOJ295" s="310"/>
      <c r="GOK295" s="310"/>
      <c r="GOL295" s="310"/>
      <c r="GOM295" s="310"/>
      <c r="GON295" s="310"/>
      <c r="GOO295" s="310"/>
      <c r="GOP295" s="310"/>
      <c r="GOQ295" s="310"/>
      <c r="GOR295" s="310"/>
      <c r="GOS295" s="310"/>
      <c r="GOT295" s="310"/>
      <c r="GOU295" s="310"/>
      <c r="GOV295" s="310"/>
      <c r="GOW295" s="310"/>
      <c r="GOX295" s="310"/>
      <c r="GOY295" s="310"/>
      <c r="GOZ295" s="310"/>
      <c r="GPA295" s="310"/>
      <c r="GPB295" s="310"/>
      <c r="GPC295" s="310"/>
      <c r="GPD295" s="310"/>
      <c r="GPE295" s="310"/>
      <c r="GPF295" s="310"/>
      <c r="GPG295" s="310"/>
      <c r="GPH295" s="310"/>
      <c r="GPI295" s="310"/>
      <c r="GPJ295" s="310"/>
      <c r="GPK295" s="310"/>
      <c r="GPL295" s="310"/>
      <c r="GPM295" s="310"/>
      <c r="GPN295" s="310"/>
      <c r="GPO295" s="310"/>
      <c r="GPP295" s="310"/>
      <c r="GPQ295" s="310"/>
      <c r="GPR295" s="310"/>
      <c r="GPS295" s="310"/>
      <c r="GPT295" s="310"/>
      <c r="GPU295" s="310"/>
      <c r="GPV295" s="310"/>
      <c r="GPW295" s="310"/>
      <c r="GPX295" s="310"/>
      <c r="GPY295" s="310"/>
      <c r="GPZ295" s="310"/>
      <c r="GQA295" s="310"/>
      <c r="GQB295" s="310"/>
      <c r="GQC295" s="310"/>
      <c r="GQD295" s="310"/>
      <c r="GQE295" s="310"/>
      <c r="GQF295" s="310"/>
      <c r="GQG295" s="310"/>
      <c r="GQH295" s="310"/>
      <c r="GQI295" s="310"/>
      <c r="GQJ295" s="310"/>
      <c r="GQK295" s="310"/>
      <c r="GQL295" s="310"/>
      <c r="GQM295" s="310"/>
      <c r="GQN295" s="310"/>
      <c r="GQO295" s="310"/>
      <c r="GQP295" s="310"/>
      <c r="GQQ295" s="310"/>
      <c r="GQR295" s="310"/>
      <c r="GQS295" s="310"/>
      <c r="GQT295" s="310"/>
      <c r="GQU295" s="310"/>
      <c r="GQV295" s="310"/>
      <c r="GQW295" s="310"/>
      <c r="GQX295" s="310"/>
      <c r="GQY295" s="310"/>
      <c r="GQZ295" s="310"/>
      <c r="GRA295" s="310"/>
      <c r="GRB295" s="310"/>
      <c r="GRC295" s="310"/>
      <c r="GRD295" s="310"/>
      <c r="GRE295" s="310"/>
      <c r="GRF295" s="310"/>
      <c r="GRG295" s="310"/>
      <c r="GRH295" s="310"/>
      <c r="GRI295" s="310"/>
      <c r="GRJ295" s="310"/>
      <c r="GRK295" s="310"/>
      <c r="GRL295" s="310"/>
      <c r="GRM295" s="310"/>
      <c r="GRN295" s="310"/>
      <c r="GRO295" s="310"/>
      <c r="GRP295" s="310"/>
      <c r="GRQ295" s="310"/>
      <c r="GRR295" s="310"/>
      <c r="GRS295" s="310"/>
      <c r="GRT295" s="310"/>
      <c r="GRU295" s="310"/>
      <c r="GRV295" s="310"/>
      <c r="GRW295" s="310"/>
      <c r="GRX295" s="310"/>
      <c r="GRY295" s="310"/>
      <c r="GRZ295" s="310"/>
      <c r="GSA295" s="310"/>
      <c r="GSB295" s="310"/>
      <c r="GSC295" s="310"/>
      <c r="GSD295" s="310"/>
      <c r="GSE295" s="310"/>
      <c r="GSF295" s="310"/>
      <c r="GSG295" s="310"/>
      <c r="GSH295" s="310"/>
      <c r="GSI295" s="310"/>
      <c r="GSJ295" s="310"/>
      <c r="GSK295" s="310"/>
      <c r="GSL295" s="310"/>
      <c r="GSM295" s="310"/>
      <c r="GSN295" s="310"/>
      <c r="GSO295" s="310"/>
      <c r="GSP295" s="310"/>
      <c r="GSQ295" s="310"/>
      <c r="GSR295" s="310"/>
      <c r="GSS295" s="310"/>
      <c r="GST295" s="310"/>
      <c r="GSU295" s="310"/>
      <c r="GSV295" s="310"/>
      <c r="GSW295" s="310"/>
      <c r="GSX295" s="310"/>
      <c r="GSY295" s="310"/>
      <c r="GSZ295" s="310"/>
      <c r="GTA295" s="310"/>
      <c r="GTB295" s="310"/>
      <c r="GTC295" s="310"/>
      <c r="GTD295" s="310"/>
      <c r="GTE295" s="310"/>
      <c r="GTF295" s="310"/>
      <c r="GTG295" s="310"/>
      <c r="GTH295" s="310"/>
      <c r="GTI295" s="310"/>
      <c r="GTJ295" s="310"/>
      <c r="GTK295" s="310"/>
      <c r="GTL295" s="310"/>
      <c r="GTM295" s="310"/>
      <c r="GTN295" s="310"/>
      <c r="GTO295" s="310"/>
      <c r="GTP295" s="310"/>
      <c r="GTQ295" s="310"/>
      <c r="GTR295" s="310"/>
      <c r="GTS295" s="310"/>
      <c r="GTT295" s="310"/>
      <c r="GTU295" s="310"/>
      <c r="GTV295" s="310"/>
      <c r="GTW295" s="310"/>
      <c r="GTX295" s="310"/>
      <c r="GTY295" s="310"/>
      <c r="GTZ295" s="310"/>
      <c r="GUA295" s="310"/>
      <c r="GUB295" s="310"/>
      <c r="GUC295" s="310"/>
      <c r="GUD295" s="310"/>
      <c r="GUE295" s="310"/>
      <c r="GUF295" s="310"/>
      <c r="GUG295" s="310"/>
      <c r="GUH295" s="310"/>
      <c r="GUI295" s="310"/>
      <c r="GUJ295" s="310"/>
      <c r="GUK295" s="310"/>
      <c r="GUL295" s="310"/>
      <c r="GUM295" s="310"/>
      <c r="GUN295" s="310"/>
      <c r="GUO295" s="310"/>
      <c r="GUP295" s="310"/>
      <c r="GUQ295" s="310"/>
      <c r="GUR295" s="310"/>
      <c r="GUS295" s="310"/>
      <c r="GUT295" s="310"/>
      <c r="GUU295" s="310"/>
      <c r="GUV295" s="310"/>
      <c r="GUW295" s="310"/>
      <c r="GUX295" s="310"/>
      <c r="GUY295" s="310"/>
      <c r="GUZ295" s="310"/>
      <c r="GVA295" s="310"/>
      <c r="GVB295" s="310"/>
      <c r="GVC295" s="310"/>
      <c r="GVD295" s="310"/>
      <c r="GVE295" s="310"/>
      <c r="GVF295" s="310"/>
      <c r="GVG295" s="310"/>
      <c r="GVH295" s="310"/>
      <c r="GVI295" s="310"/>
      <c r="GVJ295" s="310"/>
      <c r="GVK295" s="310"/>
      <c r="GVL295" s="310"/>
      <c r="GVM295" s="310"/>
      <c r="GVN295" s="310"/>
      <c r="GVO295" s="310"/>
      <c r="GVP295" s="310"/>
      <c r="GVQ295" s="310"/>
      <c r="GVR295" s="310"/>
      <c r="GVS295" s="310"/>
      <c r="GVT295" s="310"/>
      <c r="GVU295" s="310"/>
      <c r="GVV295" s="310"/>
      <c r="GVW295" s="310"/>
      <c r="GVX295" s="310"/>
      <c r="GVY295" s="310"/>
      <c r="GVZ295" s="310"/>
      <c r="GWA295" s="310"/>
      <c r="GWB295" s="310"/>
      <c r="GWC295" s="310"/>
      <c r="GWD295" s="310"/>
      <c r="GWE295" s="310"/>
      <c r="GWF295" s="310"/>
      <c r="GWG295" s="310"/>
      <c r="GWH295" s="310"/>
      <c r="GWI295" s="310"/>
      <c r="GWJ295" s="310"/>
      <c r="GWK295" s="310"/>
      <c r="GWL295" s="310"/>
      <c r="GWM295" s="310"/>
      <c r="GWN295" s="310"/>
      <c r="GWO295" s="310"/>
      <c r="GWP295" s="310"/>
      <c r="GWQ295" s="310"/>
      <c r="GWR295" s="310"/>
      <c r="GWS295" s="310"/>
      <c r="GWT295" s="310"/>
      <c r="GWU295" s="310"/>
      <c r="GWV295" s="310"/>
      <c r="GWW295" s="310"/>
      <c r="GWX295" s="310"/>
      <c r="GWY295" s="310"/>
      <c r="GWZ295" s="310"/>
      <c r="GXA295" s="310"/>
      <c r="GXB295" s="310"/>
      <c r="GXC295" s="310"/>
      <c r="GXD295" s="310"/>
      <c r="GXE295" s="310"/>
      <c r="GXF295" s="310"/>
      <c r="GXG295" s="310"/>
      <c r="GXH295" s="310"/>
      <c r="GXI295" s="310"/>
      <c r="GXJ295" s="310"/>
      <c r="GXK295" s="310"/>
      <c r="GXL295" s="310"/>
      <c r="GXM295" s="310"/>
      <c r="GXN295" s="310"/>
      <c r="GXO295" s="310"/>
      <c r="GXP295" s="310"/>
      <c r="GXQ295" s="310"/>
      <c r="GXR295" s="310"/>
      <c r="GXS295" s="310"/>
      <c r="GXT295" s="310"/>
      <c r="GXU295" s="310"/>
      <c r="GXV295" s="310"/>
      <c r="GXW295" s="310"/>
      <c r="GXX295" s="310"/>
      <c r="GXY295" s="310"/>
      <c r="GXZ295" s="310"/>
      <c r="GYA295" s="310"/>
      <c r="GYB295" s="310"/>
      <c r="GYC295" s="310"/>
      <c r="GYD295" s="310"/>
      <c r="GYE295" s="310"/>
      <c r="GYF295" s="310"/>
      <c r="GYG295" s="310"/>
      <c r="GYH295" s="310"/>
      <c r="GYI295" s="310"/>
      <c r="GYJ295" s="310"/>
      <c r="GYK295" s="310"/>
      <c r="GYL295" s="310"/>
      <c r="GYM295" s="310"/>
      <c r="GYN295" s="310"/>
      <c r="GYO295" s="310"/>
      <c r="GYP295" s="310"/>
      <c r="GYQ295" s="310"/>
      <c r="GYR295" s="310"/>
      <c r="GYS295" s="310"/>
      <c r="GYT295" s="310"/>
      <c r="GYU295" s="310"/>
      <c r="GYV295" s="310"/>
      <c r="GYW295" s="310"/>
      <c r="GYX295" s="310"/>
      <c r="GYY295" s="310"/>
      <c r="GYZ295" s="310"/>
      <c r="GZA295" s="310"/>
      <c r="GZB295" s="310"/>
      <c r="GZC295" s="310"/>
      <c r="GZD295" s="310"/>
      <c r="GZE295" s="310"/>
      <c r="GZF295" s="310"/>
      <c r="GZG295" s="310"/>
      <c r="GZH295" s="310"/>
      <c r="GZI295" s="310"/>
      <c r="GZJ295" s="310"/>
      <c r="GZK295" s="310"/>
      <c r="GZL295" s="310"/>
      <c r="GZM295" s="310"/>
      <c r="GZN295" s="310"/>
      <c r="GZO295" s="310"/>
      <c r="GZP295" s="310"/>
      <c r="GZQ295" s="310"/>
      <c r="GZR295" s="310"/>
      <c r="GZS295" s="310"/>
      <c r="GZT295" s="310"/>
      <c r="GZU295" s="310"/>
      <c r="GZV295" s="310"/>
      <c r="GZW295" s="310"/>
      <c r="GZX295" s="310"/>
      <c r="GZY295" s="310"/>
      <c r="GZZ295" s="310"/>
      <c r="HAA295" s="310"/>
      <c r="HAB295" s="310"/>
      <c r="HAC295" s="310"/>
      <c r="HAD295" s="310"/>
      <c r="HAE295" s="310"/>
      <c r="HAF295" s="310"/>
      <c r="HAG295" s="310"/>
      <c r="HAH295" s="310"/>
      <c r="HAI295" s="310"/>
      <c r="HAJ295" s="310"/>
      <c r="HAK295" s="310"/>
      <c r="HAL295" s="310"/>
      <c r="HAM295" s="310"/>
      <c r="HAN295" s="310"/>
      <c r="HAO295" s="310"/>
      <c r="HAP295" s="310"/>
      <c r="HAQ295" s="310"/>
      <c r="HAR295" s="310"/>
      <c r="HAS295" s="310"/>
      <c r="HAT295" s="310"/>
      <c r="HAU295" s="310"/>
      <c r="HAV295" s="310"/>
      <c r="HAW295" s="310"/>
      <c r="HAX295" s="310"/>
      <c r="HAY295" s="310"/>
      <c r="HAZ295" s="310"/>
      <c r="HBA295" s="310"/>
      <c r="HBB295" s="310"/>
      <c r="HBC295" s="310"/>
      <c r="HBD295" s="310"/>
      <c r="HBE295" s="310"/>
      <c r="HBF295" s="310"/>
      <c r="HBG295" s="310"/>
      <c r="HBH295" s="310"/>
      <c r="HBI295" s="310"/>
      <c r="HBJ295" s="310"/>
      <c r="HBK295" s="310"/>
      <c r="HBL295" s="310"/>
      <c r="HBM295" s="310"/>
      <c r="HBN295" s="310"/>
      <c r="HBO295" s="310"/>
      <c r="HBP295" s="310"/>
      <c r="HBQ295" s="310"/>
      <c r="HBR295" s="310"/>
      <c r="HBS295" s="310"/>
      <c r="HBT295" s="310"/>
      <c r="HBU295" s="310"/>
      <c r="HBV295" s="310"/>
      <c r="HBW295" s="310"/>
      <c r="HBX295" s="310"/>
      <c r="HBY295" s="310"/>
      <c r="HBZ295" s="310"/>
      <c r="HCA295" s="310"/>
      <c r="HCB295" s="310"/>
      <c r="HCC295" s="310"/>
      <c r="HCD295" s="310"/>
      <c r="HCE295" s="310"/>
      <c r="HCF295" s="310"/>
      <c r="HCG295" s="310"/>
      <c r="HCH295" s="310"/>
      <c r="HCI295" s="310"/>
      <c r="HCJ295" s="310"/>
      <c r="HCK295" s="310"/>
      <c r="HCL295" s="310"/>
      <c r="HCM295" s="310"/>
      <c r="HCN295" s="310"/>
      <c r="HCO295" s="310"/>
      <c r="HCP295" s="310"/>
      <c r="HCQ295" s="310"/>
      <c r="HCR295" s="310"/>
      <c r="HCS295" s="310"/>
      <c r="HCT295" s="310"/>
      <c r="HCU295" s="310"/>
      <c r="HCV295" s="310"/>
      <c r="HCW295" s="310"/>
      <c r="HCX295" s="310"/>
      <c r="HCY295" s="310"/>
      <c r="HCZ295" s="310"/>
      <c r="HDA295" s="310"/>
      <c r="HDB295" s="310"/>
      <c r="HDC295" s="310"/>
      <c r="HDD295" s="310"/>
      <c r="HDE295" s="310"/>
      <c r="HDF295" s="310"/>
      <c r="HDG295" s="310"/>
      <c r="HDH295" s="310"/>
      <c r="HDI295" s="310"/>
      <c r="HDJ295" s="310"/>
      <c r="HDK295" s="310"/>
      <c r="HDL295" s="310"/>
      <c r="HDM295" s="310"/>
      <c r="HDN295" s="310"/>
      <c r="HDO295" s="310"/>
      <c r="HDP295" s="310"/>
      <c r="HDQ295" s="310"/>
      <c r="HDR295" s="310"/>
      <c r="HDS295" s="310"/>
      <c r="HDT295" s="310"/>
      <c r="HDU295" s="310"/>
      <c r="HDV295" s="310"/>
      <c r="HDW295" s="310"/>
      <c r="HDX295" s="310"/>
      <c r="HDY295" s="310"/>
      <c r="HDZ295" s="310"/>
      <c r="HEA295" s="310"/>
      <c r="HEB295" s="310"/>
      <c r="HEC295" s="310"/>
      <c r="HED295" s="310"/>
      <c r="HEE295" s="310"/>
      <c r="HEF295" s="310"/>
      <c r="HEG295" s="310"/>
      <c r="HEH295" s="310"/>
      <c r="HEI295" s="310"/>
      <c r="HEJ295" s="310"/>
      <c r="HEK295" s="310"/>
      <c r="HEL295" s="310"/>
      <c r="HEM295" s="310"/>
      <c r="HEN295" s="310"/>
      <c r="HEO295" s="310"/>
      <c r="HEP295" s="310"/>
      <c r="HEQ295" s="310"/>
      <c r="HER295" s="310"/>
      <c r="HES295" s="310"/>
      <c r="HET295" s="310"/>
      <c r="HEU295" s="310"/>
      <c r="HEV295" s="310"/>
      <c r="HEW295" s="310"/>
      <c r="HEX295" s="310"/>
      <c r="HEY295" s="310"/>
      <c r="HEZ295" s="310"/>
      <c r="HFA295" s="310"/>
      <c r="HFB295" s="310"/>
      <c r="HFC295" s="310"/>
      <c r="HFD295" s="310"/>
      <c r="HFE295" s="310"/>
      <c r="HFF295" s="310"/>
      <c r="HFG295" s="310"/>
      <c r="HFH295" s="310"/>
      <c r="HFI295" s="310"/>
      <c r="HFJ295" s="310"/>
      <c r="HFK295" s="310"/>
      <c r="HFL295" s="310"/>
      <c r="HFM295" s="310"/>
      <c r="HFN295" s="310"/>
      <c r="HFO295" s="310"/>
      <c r="HFP295" s="310"/>
      <c r="HFQ295" s="310"/>
      <c r="HFR295" s="310"/>
      <c r="HFS295" s="310"/>
      <c r="HFT295" s="310"/>
      <c r="HFU295" s="310"/>
      <c r="HFV295" s="310"/>
      <c r="HFW295" s="310"/>
      <c r="HFX295" s="310"/>
      <c r="HFY295" s="310"/>
      <c r="HFZ295" s="310"/>
      <c r="HGA295" s="310"/>
      <c r="HGB295" s="310"/>
      <c r="HGC295" s="310"/>
      <c r="HGD295" s="310"/>
      <c r="HGE295" s="310"/>
      <c r="HGF295" s="310"/>
      <c r="HGG295" s="310"/>
      <c r="HGH295" s="310"/>
      <c r="HGI295" s="310"/>
      <c r="HGJ295" s="310"/>
      <c r="HGK295" s="310"/>
      <c r="HGL295" s="310"/>
      <c r="HGM295" s="310"/>
      <c r="HGN295" s="310"/>
      <c r="HGO295" s="310"/>
      <c r="HGP295" s="310"/>
      <c r="HGQ295" s="310"/>
      <c r="HGR295" s="310"/>
      <c r="HGS295" s="310"/>
      <c r="HGT295" s="310"/>
      <c r="HGU295" s="310"/>
      <c r="HGV295" s="310"/>
      <c r="HGW295" s="310"/>
      <c r="HGX295" s="310"/>
      <c r="HGY295" s="310"/>
      <c r="HGZ295" s="310"/>
      <c r="HHA295" s="310"/>
      <c r="HHB295" s="310"/>
      <c r="HHC295" s="310"/>
      <c r="HHD295" s="310"/>
      <c r="HHE295" s="310"/>
      <c r="HHF295" s="310"/>
      <c r="HHG295" s="310"/>
      <c r="HHH295" s="310"/>
      <c r="HHI295" s="310"/>
      <c r="HHJ295" s="310"/>
      <c r="HHK295" s="310"/>
      <c r="HHL295" s="310"/>
      <c r="HHM295" s="310"/>
      <c r="HHN295" s="310"/>
      <c r="HHO295" s="310"/>
      <c r="HHP295" s="310"/>
      <c r="HHQ295" s="310"/>
      <c r="HHR295" s="310"/>
      <c r="HHS295" s="310"/>
      <c r="HHT295" s="310"/>
      <c r="HHU295" s="310"/>
      <c r="HHV295" s="310"/>
      <c r="HHW295" s="310"/>
      <c r="HHX295" s="310"/>
      <c r="HHY295" s="310"/>
      <c r="HHZ295" s="310"/>
      <c r="HIA295" s="310"/>
      <c r="HIB295" s="310"/>
      <c r="HIC295" s="310"/>
      <c r="HID295" s="310"/>
      <c r="HIE295" s="310"/>
      <c r="HIF295" s="310"/>
      <c r="HIG295" s="310"/>
      <c r="HIH295" s="310"/>
      <c r="HII295" s="310"/>
      <c r="HIJ295" s="310"/>
      <c r="HIK295" s="310"/>
      <c r="HIL295" s="310"/>
      <c r="HIM295" s="310"/>
      <c r="HIN295" s="310"/>
      <c r="HIO295" s="310"/>
      <c r="HIP295" s="310"/>
      <c r="HIQ295" s="310"/>
      <c r="HIR295" s="310"/>
      <c r="HIS295" s="310"/>
      <c r="HIT295" s="310"/>
      <c r="HIU295" s="310"/>
      <c r="HIV295" s="310"/>
      <c r="HIW295" s="310"/>
      <c r="HIX295" s="310"/>
      <c r="HIY295" s="310"/>
      <c r="HIZ295" s="310"/>
      <c r="HJA295" s="310"/>
      <c r="HJB295" s="310"/>
      <c r="HJC295" s="310"/>
      <c r="HJD295" s="310"/>
      <c r="HJE295" s="310"/>
      <c r="HJF295" s="310"/>
      <c r="HJG295" s="310"/>
      <c r="HJH295" s="310"/>
      <c r="HJI295" s="310"/>
      <c r="HJJ295" s="310"/>
      <c r="HJK295" s="310"/>
      <c r="HJL295" s="310"/>
      <c r="HJM295" s="310"/>
      <c r="HJN295" s="310"/>
      <c r="HJO295" s="310"/>
      <c r="HJP295" s="310"/>
      <c r="HJQ295" s="310"/>
      <c r="HJR295" s="310"/>
      <c r="HJS295" s="310"/>
      <c r="HJT295" s="310"/>
      <c r="HJU295" s="310"/>
      <c r="HJV295" s="310"/>
      <c r="HJW295" s="310"/>
      <c r="HJX295" s="310"/>
      <c r="HJY295" s="310"/>
      <c r="HJZ295" s="310"/>
      <c r="HKA295" s="310"/>
      <c r="HKB295" s="310"/>
      <c r="HKC295" s="310"/>
      <c r="HKD295" s="310"/>
      <c r="HKE295" s="310"/>
      <c r="HKF295" s="310"/>
      <c r="HKG295" s="310"/>
      <c r="HKH295" s="310"/>
      <c r="HKI295" s="310"/>
      <c r="HKJ295" s="310"/>
      <c r="HKK295" s="310"/>
      <c r="HKL295" s="310"/>
      <c r="HKM295" s="310"/>
      <c r="HKN295" s="310"/>
      <c r="HKO295" s="310"/>
      <c r="HKP295" s="310"/>
      <c r="HKQ295" s="310"/>
      <c r="HKR295" s="310"/>
      <c r="HKS295" s="310"/>
      <c r="HKT295" s="310"/>
      <c r="HKU295" s="310"/>
      <c r="HKV295" s="310"/>
      <c r="HKW295" s="310"/>
      <c r="HKX295" s="310"/>
      <c r="HKY295" s="310"/>
      <c r="HKZ295" s="310"/>
      <c r="HLA295" s="310"/>
      <c r="HLB295" s="310"/>
      <c r="HLC295" s="310"/>
      <c r="HLD295" s="310"/>
      <c r="HLE295" s="310"/>
      <c r="HLF295" s="310"/>
      <c r="HLG295" s="310"/>
      <c r="HLH295" s="310"/>
      <c r="HLI295" s="310"/>
      <c r="HLJ295" s="310"/>
      <c r="HLK295" s="310"/>
      <c r="HLL295" s="310"/>
      <c r="HLM295" s="310"/>
      <c r="HLN295" s="310"/>
      <c r="HLO295" s="310"/>
      <c r="HLP295" s="310"/>
      <c r="HLQ295" s="310"/>
      <c r="HLR295" s="310"/>
      <c r="HLS295" s="310"/>
      <c r="HLT295" s="310"/>
      <c r="HLU295" s="310"/>
      <c r="HLV295" s="310"/>
      <c r="HLW295" s="310"/>
      <c r="HLX295" s="310"/>
      <c r="HLY295" s="310"/>
      <c r="HLZ295" s="310"/>
      <c r="HMA295" s="310"/>
      <c r="HMB295" s="310"/>
      <c r="HMC295" s="310"/>
      <c r="HMD295" s="310"/>
      <c r="HME295" s="310"/>
      <c r="HMF295" s="310"/>
      <c r="HMG295" s="310"/>
      <c r="HMH295" s="310"/>
      <c r="HMI295" s="310"/>
      <c r="HMJ295" s="310"/>
      <c r="HMK295" s="310"/>
      <c r="HML295" s="310"/>
      <c r="HMM295" s="310"/>
      <c r="HMN295" s="310"/>
      <c r="HMO295" s="310"/>
      <c r="HMP295" s="310"/>
      <c r="HMQ295" s="310"/>
      <c r="HMR295" s="310"/>
      <c r="HMS295" s="310"/>
      <c r="HMT295" s="310"/>
      <c r="HMU295" s="310"/>
      <c r="HMV295" s="310"/>
      <c r="HMW295" s="310"/>
      <c r="HMX295" s="310"/>
      <c r="HMY295" s="310"/>
      <c r="HMZ295" s="310"/>
      <c r="HNA295" s="310"/>
      <c r="HNB295" s="310"/>
      <c r="HNC295" s="310"/>
      <c r="HND295" s="310"/>
      <c r="HNE295" s="310"/>
      <c r="HNF295" s="310"/>
      <c r="HNG295" s="310"/>
      <c r="HNH295" s="310"/>
      <c r="HNI295" s="310"/>
      <c r="HNJ295" s="310"/>
      <c r="HNK295" s="310"/>
      <c r="HNL295" s="310"/>
      <c r="HNM295" s="310"/>
      <c r="HNN295" s="310"/>
      <c r="HNO295" s="310"/>
      <c r="HNP295" s="310"/>
      <c r="HNQ295" s="310"/>
      <c r="HNR295" s="310"/>
      <c r="HNS295" s="310"/>
      <c r="HNT295" s="310"/>
      <c r="HNU295" s="310"/>
      <c r="HNV295" s="310"/>
      <c r="HNW295" s="310"/>
      <c r="HNX295" s="310"/>
      <c r="HNY295" s="310"/>
      <c r="HNZ295" s="310"/>
      <c r="HOA295" s="310"/>
      <c r="HOB295" s="310"/>
      <c r="HOC295" s="310"/>
      <c r="HOD295" s="310"/>
      <c r="HOE295" s="310"/>
      <c r="HOF295" s="310"/>
      <c r="HOG295" s="310"/>
      <c r="HOH295" s="310"/>
      <c r="HOI295" s="310"/>
      <c r="HOJ295" s="310"/>
      <c r="HOK295" s="310"/>
      <c r="HOL295" s="310"/>
      <c r="HOM295" s="310"/>
      <c r="HON295" s="310"/>
      <c r="HOO295" s="310"/>
      <c r="HOP295" s="310"/>
      <c r="HOQ295" s="310"/>
      <c r="HOR295" s="310"/>
      <c r="HOS295" s="310"/>
      <c r="HOT295" s="310"/>
      <c r="HOU295" s="310"/>
      <c r="HOV295" s="310"/>
      <c r="HOW295" s="310"/>
      <c r="HOX295" s="310"/>
      <c r="HOY295" s="310"/>
      <c r="HOZ295" s="310"/>
      <c r="HPA295" s="310"/>
      <c r="HPB295" s="310"/>
      <c r="HPC295" s="310"/>
      <c r="HPD295" s="310"/>
      <c r="HPE295" s="310"/>
      <c r="HPF295" s="310"/>
      <c r="HPG295" s="310"/>
      <c r="HPH295" s="310"/>
      <c r="HPI295" s="310"/>
      <c r="HPJ295" s="310"/>
      <c r="HPK295" s="310"/>
      <c r="HPL295" s="310"/>
      <c r="HPM295" s="310"/>
      <c r="HPN295" s="310"/>
      <c r="HPO295" s="310"/>
      <c r="HPP295" s="310"/>
      <c r="HPQ295" s="310"/>
      <c r="HPR295" s="310"/>
      <c r="HPS295" s="310"/>
      <c r="HPT295" s="310"/>
      <c r="HPU295" s="310"/>
      <c r="HPV295" s="310"/>
      <c r="HPW295" s="310"/>
      <c r="HPX295" s="310"/>
      <c r="HPY295" s="310"/>
      <c r="HPZ295" s="310"/>
      <c r="HQA295" s="310"/>
      <c r="HQB295" s="310"/>
      <c r="HQC295" s="310"/>
      <c r="HQD295" s="310"/>
      <c r="HQE295" s="310"/>
      <c r="HQF295" s="310"/>
      <c r="HQG295" s="310"/>
      <c r="HQH295" s="310"/>
      <c r="HQI295" s="310"/>
      <c r="HQJ295" s="310"/>
      <c r="HQK295" s="310"/>
      <c r="HQL295" s="310"/>
      <c r="HQM295" s="310"/>
      <c r="HQN295" s="310"/>
      <c r="HQO295" s="310"/>
      <c r="HQP295" s="310"/>
      <c r="HQQ295" s="310"/>
      <c r="HQR295" s="310"/>
      <c r="HQS295" s="310"/>
      <c r="HQT295" s="310"/>
      <c r="HQU295" s="310"/>
      <c r="HQV295" s="310"/>
      <c r="HQW295" s="310"/>
      <c r="HQX295" s="310"/>
      <c r="HQY295" s="310"/>
      <c r="HQZ295" s="310"/>
      <c r="HRA295" s="310"/>
      <c r="HRB295" s="310"/>
      <c r="HRC295" s="310"/>
      <c r="HRD295" s="310"/>
      <c r="HRE295" s="310"/>
      <c r="HRF295" s="310"/>
      <c r="HRG295" s="310"/>
      <c r="HRH295" s="310"/>
      <c r="HRI295" s="310"/>
      <c r="HRJ295" s="310"/>
      <c r="HRK295" s="310"/>
      <c r="HRL295" s="310"/>
      <c r="HRM295" s="310"/>
      <c r="HRN295" s="310"/>
      <c r="HRO295" s="310"/>
      <c r="HRP295" s="310"/>
      <c r="HRQ295" s="310"/>
      <c r="HRR295" s="310"/>
      <c r="HRS295" s="310"/>
      <c r="HRT295" s="310"/>
      <c r="HRU295" s="310"/>
      <c r="HRV295" s="310"/>
      <c r="HRW295" s="310"/>
      <c r="HRX295" s="310"/>
      <c r="HRY295" s="310"/>
      <c r="HRZ295" s="310"/>
      <c r="HSA295" s="310"/>
      <c r="HSB295" s="310"/>
      <c r="HSC295" s="310"/>
      <c r="HSD295" s="310"/>
      <c r="HSE295" s="310"/>
      <c r="HSF295" s="310"/>
      <c r="HSG295" s="310"/>
      <c r="HSH295" s="310"/>
      <c r="HSI295" s="310"/>
      <c r="HSJ295" s="310"/>
      <c r="HSK295" s="310"/>
      <c r="HSL295" s="310"/>
      <c r="HSM295" s="310"/>
      <c r="HSN295" s="310"/>
      <c r="HSO295" s="310"/>
      <c r="HSP295" s="310"/>
      <c r="HSQ295" s="310"/>
      <c r="HSR295" s="310"/>
      <c r="HSS295" s="310"/>
      <c r="HST295" s="310"/>
      <c r="HSU295" s="310"/>
      <c r="HSV295" s="310"/>
      <c r="HSW295" s="310"/>
      <c r="HSX295" s="310"/>
      <c r="HSY295" s="310"/>
      <c r="HSZ295" s="310"/>
      <c r="HTA295" s="310"/>
      <c r="HTB295" s="310"/>
      <c r="HTC295" s="310"/>
      <c r="HTD295" s="310"/>
      <c r="HTE295" s="310"/>
      <c r="HTF295" s="310"/>
      <c r="HTG295" s="310"/>
      <c r="HTH295" s="310"/>
      <c r="HTI295" s="310"/>
      <c r="HTJ295" s="310"/>
      <c r="HTK295" s="310"/>
      <c r="HTL295" s="310"/>
      <c r="HTM295" s="310"/>
      <c r="HTN295" s="310"/>
      <c r="HTO295" s="310"/>
      <c r="HTP295" s="310"/>
      <c r="HTQ295" s="310"/>
      <c r="HTR295" s="310"/>
      <c r="HTS295" s="310"/>
      <c r="HTT295" s="310"/>
      <c r="HTU295" s="310"/>
      <c r="HTV295" s="310"/>
      <c r="HTW295" s="310"/>
      <c r="HTX295" s="310"/>
      <c r="HTY295" s="310"/>
      <c r="HTZ295" s="310"/>
      <c r="HUA295" s="310"/>
      <c r="HUB295" s="310"/>
      <c r="HUC295" s="310"/>
      <c r="HUD295" s="310"/>
      <c r="HUE295" s="310"/>
      <c r="HUF295" s="310"/>
      <c r="HUG295" s="310"/>
      <c r="HUH295" s="310"/>
      <c r="HUI295" s="310"/>
      <c r="HUJ295" s="310"/>
      <c r="HUK295" s="310"/>
      <c r="HUL295" s="310"/>
      <c r="HUM295" s="310"/>
      <c r="HUN295" s="310"/>
      <c r="HUO295" s="310"/>
      <c r="HUP295" s="310"/>
      <c r="HUQ295" s="310"/>
      <c r="HUR295" s="310"/>
      <c r="HUS295" s="310"/>
      <c r="HUT295" s="310"/>
      <c r="HUU295" s="310"/>
      <c r="HUV295" s="310"/>
      <c r="HUW295" s="310"/>
      <c r="HUX295" s="310"/>
      <c r="HUY295" s="310"/>
      <c r="HUZ295" s="310"/>
      <c r="HVA295" s="310"/>
      <c r="HVB295" s="310"/>
      <c r="HVC295" s="310"/>
      <c r="HVD295" s="310"/>
      <c r="HVE295" s="310"/>
      <c r="HVF295" s="310"/>
      <c r="HVG295" s="310"/>
      <c r="HVH295" s="310"/>
      <c r="HVI295" s="310"/>
      <c r="HVJ295" s="310"/>
      <c r="HVK295" s="310"/>
      <c r="HVL295" s="310"/>
      <c r="HVM295" s="310"/>
      <c r="HVN295" s="310"/>
      <c r="HVO295" s="310"/>
      <c r="HVP295" s="310"/>
      <c r="HVQ295" s="310"/>
      <c r="HVR295" s="310"/>
      <c r="HVS295" s="310"/>
      <c r="HVT295" s="310"/>
      <c r="HVU295" s="310"/>
      <c r="HVV295" s="310"/>
      <c r="HVW295" s="310"/>
      <c r="HVX295" s="310"/>
      <c r="HVY295" s="310"/>
      <c r="HVZ295" s="310"/>
      <c r="HWA295" s="310"/>
      <c r="HWB295" s="310"/>
      <c r="HWC295" s="310"/>
      <c r="HWD295" s="310"/>
      <c r="HWE295" s="310"/>
      <c r="HWF295" s="310"/>
      <c r="HWG295" s="310"/>
      <c r="HWH295" s="310"/>
      <c r="HWI295" s="310"/>
      <c r="HWJ295" s="310"/>
      <c r="HWK295" s="310"/>
      <c r="HWL295" s="310"/>
      <c r="HWM295" s="310"/>
      <c r="HWN295" s="310"/>
      <c r="HWO295" s="310"/>
      <c r="HWP295" s="310"/>
      <c r="HWQ295" s="310"/>
      <c r="HWR295" s="310"/>
      <c r="HWS295" s="310"/>
      <c r="HWT295" s="310"/>
      <c r="HWU295" s="310"/>
      <c r="HWV295" s="310"/>
      <c r="HWW295" s="310"/>
      <c r="HWX295" s="310"/>
      <c r="HWY295" s="310"/>
      <c r="HWZ295" s="310"/>
      <c r="HXA295" s="310"/>
      <c r="HXB295" s="310"/>
      <c r="HXC295" s="310"/>
      <c r="HXD295" s="310"/>
      <c r="HXE295" s="310"/>
      <c r="HXF295" s="310"/>
      <c r="HXG295" s="310"/>
      <c r="HXH295" s="310"/>
      <c r="HXI295" s="310"/>
      <c r="HXJ295" s="310"/>
      <c r="HXK295" s="310"/>
      <c r="HXL295" s="310"/>
      <c r="HXM295" s="310"/>
      <c r="HXN295" s="310"/>
      <c r="HXO295" s="310"/>
      <c r="HXP295" s="310"/>
      <c r="HXQ295" s="310"/>
      <c r="HXR295" s="310"/>
      <c r="HXS295" s="310"/>
      <c r="HXT295" s="310"/>
      <c r="HXU295" s="310"/>
      <c r="HXV295" s="310"/>
      <c r="HXW295" s="310"/>
      <c r="HXX295" s="310"/>
      <c r="HXY295" s="310"/>
      <c r="HXZ295" s="310"/>
      <c r="HYA295" s="310"/>
      <c r="HYB295" s="310"/>
      <c r="HYC295" s="310"/>
      <c r="HYD295" s="310"/>
      <c r="HYE295" s="310"/>
      <c r="HYF295" s="310"/>
      <c r="HYG295" s="310"/>
      <c r="HYH295" s="310"/>
      <c r="HYI295" s="310"/>
      <c r="HYJ295" s="310"/>
      <c r="HYK295" s="310"/>
      <c r="HYL295" s="310"/>
      <c r="HYM295" s="310"/>
      <c r="HYN295" s="310"/>
      <c r="HYO295" s="310"/>
      <c r="HYP295" s="310"/>
      <c r="HYQ295" s="310"/>
      <c r="HYR295" s="310"/>
      <c r="HYS295" s="310"/>
      <c r="HYT295" s="310"/>
      <c r="HYU295" s="310"/>
      <c r="HYV295" s="310"/>
      <c r="HYW295" s="310"/>
      <c r="HYX295" s="310"/>
      <c r="HYY295" s="310"/>
      <c r="HYZ295" s="310"/>
      <c r="HZA295" s="310"/>
      <c r="HZB295" s="310"/>
      <c r="HZC295" s="310"/>
      <c r="HZD295" s="310"/>
      <c r="HZE295" s="310"/>
      <c r="HZF295" s="310"/>
      <c r="HZG295" s="310"/>
      <c r="HZH295" s="310"/>
      <c r="HZI295" s="310"/>
      <c r="HZJ295" s="310"/>
      <c r="HZK295" s="310"/>
      <c r="HZL295" s="310"/>
      <c r="HZM295" s="310"/>
      <c r="HZN295" s="310"/>
      <c r="HZO295" s="310"/>
      <c r="HZP295" s="310"/>
      <c r="HZQ295" s="310"/>
      <c r="HZR295" s="310"/>
      <c r="HZS295" s="310"/>
      <c r="HZT295" s="310"/>
      <c r="HZU295" s="310"/>
      <c r="HZV295" s="310"/>
      <c r="HZW295" s="310"/>
      <c r="HZX295" s="310"/>
      <c r="HZY295" s="310"/>
      <c r="HZZ295" s="310"/>
      <c r="IAA295" s="310"/>
      <c r="IAB295" s="310"/>
      <c r="IAC295" s="310"/>
      <c r="IAD295" s="310"/>
      <c r="IAE295" s="310"/>
      <c r="IAF295" s="310"/>
      <c r="IAG295" s="310"/>
      <c r="IAH295" s="310"/>
      <c r="IAI295" s="310"/>
      <c r="IAJ295" s="310"/>
      <c r="IAK295" s="310"/>
      <c r="IAL295" s="310"/>
      <c r="IAM295" s="310"/>
      <c r="IAN295" s="310"/>
      <c r="IAO295" s="310"/>
      <c r="IAP295" s="310"/>
      <c r="IAQ295" s="310"/>
      <c r="IAR295" s="310"/>
      <c r="IAS295" s="310"/>
      <c r="IAT295" s="310"/>
      <c r="IAU295" s="310"/>
      <c r="IAV295" s="310"/>
      <c r="IAW295" s="310"/>
      <c r="IAX295" s="310"/>
      <c r="IAY295" s="310"/>
      <c r="IAZ295" s="310"/>
      <c r="IBA295" s="310"/>
      <c r="IBB295" s="310"/>
      <c r="IBC295" s="310"/>
      <c r="IBD295" s="310"/>
      <c r="IBE295" s="310"/>
      <c r="IBF295" s="310"/>
      <c r="IBG295" s="310"/>
      <c r="IBH295" s="310"/>
      <c r="IBI295" s="310"/>
      <c r="IBJ295" s="310"/>
      <c r="IBK295" s="310"/>
      <c r="IBL295" s="310"/>
      <c r="IBM295" s="310"/>
      <c r="IBN295" s="310"/>
      <c r="IBO295" s="310"/>
      <c r="IBP295" s="310"/>
      <c r="IBQ295" s="310"/>
      <c r="IBR295" s="310"/>
      <c r="IBS295" s="310"/>
      <c r="IBT295" s="310"/>
      <c r="IBU295" s="310"/>
      <c r="IBV295" s="310"/>
      <c r="IBW295" s="310"/>
      <c r="IBX295" s="310"/>
      <c r="IBY295" s="310"/>
      <c r="IBZ295" s="310"/>
      <c r="ICA295" s="310"/>
      <c r="ICB295" s="310"/>
      <c r="ICC295" s="310"/>
      <c r="ICD295" s="310"/>
      <c r="ICE295" s="310"/>
      <c r="ICF295" s="310"/>
      <c r="ICG295" s="310"/>
      <c r="ICH295" s="310"/>
      <c r="ICI295" s="310"/>
      <c r="ICJ295" s="310"/>
      <c r="ICK295" s="310"/>
      <c r="ICL295" s="310"/>
      <c r="ICM295" s="310"/>
      <c r="ICN295" s="310"/>
      <c r="ICO295" s="310"/>
      <c r="ICP295" s="310"/>
      <c r="ICQ295" s="310"/>
      <c r="ICR295" s="310"/>
      <c r="ICS295" s="310"/>
      <c r="ICT295" s="310"/>
      <c r="ICU295" s="310"/>
      <c r="ICV295" s="310"/>
      <c r="ICW295" s="310"/>
      <c r="ICX295" s="310"/>
      <c r="ICY295" s="310"/>
      <c r="ICZ295" s="310"/>
      <c r="IDA295" s="310"/>
      <c r="IDB295" s="310"/>
      <c r="IDC295" s="310"/>
      <c r="IDD295" s="310"/>
      <c r="IDE295" s="310"/>
      <c r="IDF295" s="310"/>
      <c r="IDG295" s="310"/>
      <c r="IDH295" s="310"/>
      <c r="IDI295" s="310"/>
      <c r="IDJ295" s="310"/>
      <c r="IDK295" s="310"/>
      <c r="IDL295" s="310"/>
      <c r="IDM295" s="310"/>
      <c r="IDN295" s="310"/>
      <c r="IDO295" s="310"/>
      <c r="IDP295" s="310"/>
      <c r="IDQ295" s="310"/>
      <c r="IDR295" s="310"/>
      <c r="IDS295" s="310"/>
      <c r="IDT295" s="310"/>
      <c r="IDU295" s="310"/>
      <c r="IDV295" s="310"/>
      <c r="IDW295" s="310"/>
      <c r="IDX295" s="310"/>
      <c r="IDY295" s="310"/>
      <c r="IDZ295" s="310"/>
      <c r="IEA295" s="310"/>
      <c r="IEB295" s="310"/>
      <c r="IEC295" s="310"/>
      <c r="IED295" s="310"/>
      <c r="IEE295" s="310"/>
      <c r="IEF295" s="310"/>
      <c r="IEG295" s="310"/>
      <c r="IEH295" s="310"/>
      <c r="IEI295" s="310"/>
      <c r="IEJ295" s="310"/>
      <c r="IEK295" s="310"/>
      <c r="IEL295" s="310"/>
      <c r="IEM295" s="310"/>
      <c r="IEN295" s="310"/>
      <c r="IEO295" s="310"/>
      <c r="IEP295" s="310"/>
      <c r="IEQ295" s="310"/>
      <c r="IER295" s="310"/>
      <c r="IES295" s="310"/>
      <c r="IET295" s="310"/>
      <c r="IEU295" s="310"/>
      <c r="IEV295" s="310"/>
      <c r="IEW295" s="310"/>
      <c r="IEX295" s="310"/>
      <c r="IEY295" s="310"/>
      <c r="IEZ295" s="310"/>
      <c r="IFA295" s="310"/>
      <c r="IFB295" s="310"/>
      <c r="IFC295" s="310"/>
      <c r="IFD295" s="310"/>
      <c r="IFE295" s="310"/>
      <c r="IFF295" s="310"/>
      <c r="IFG295" s="310"/>
      <c r="IFH295" s="310"/>
      <c r="IFI295" s="310"/>
      <c r="IFJ295" s="310"/>
      <c r="IFK295" s="310"/>
      <c r="IFL295" s="310"/>
      <c r="IFM295" s="310"/>
      <c r="IFN295" s="310"/>
      <c r="IFO295" s="310"/>
      <c r="IFP295" s="310"/>
      <c r="IFQ295" s="310"/>
      <c r="IFR295" s="310"/>
      <c r="IFS295" s="310"/>
      <c r="IFT295" s="310"/>
      <c r="IFU295" s="310"/>
      <c r="IFV295" s="310"/>
      <c r="IFW295" s="310"/>
      <c r="IFX295" s="310"/>
      <c r="IFY295" s="310"/>
      <c r="IFZ295" s="310"/>
      <c r="IGA295" s="310"/>
      <c r="IGB295" s="310"/>
      <c r="IGC295" s="310"/>
      <c r="IGD295" s="310"/>
      <c r="IGE295" s="310"/>
      <c r="IGF295" s="310"/>
      <c r="IGG295" s="310"/>
      <c r="IGH295" s="310"/>
      <c r="IGI295" s="310"/>
      <c r="IGJ295" s="310"/>
      <c r="IGK295" s="310"/>
      <c r="IGL295" s="310"/>
      <c r="IGM295" s="310"/>
      <c r="IGN295" s="310"/>
      <c r="IGO295" s="310"/>
      <c r="IGP295" s="310"/>
      <c r="IGQ295" s="310"/>
      <c r="IGR295" s="310"/>
      <c r="IGS295" s="310"/>
      <c r="IGT295" s="310"/>
      <c r="IGU295" s="310"/>
      <c r="IGV295" s="310"/>
      <c r="IGW295" s="310"/>
      <c r="IGX295" s="310"/>
      <c r="IGY295" s="310"/>
      <c r="IGZ295" s="310"/>
      <c r="IHA295" s="310"/>
      <c r="IHB295" s="310"/>
      <c r="IHC295" s="310"/>
      <c r="IHD295" s="310"/>
      <c r="IHE295" s="310"/>
      <c r="IHF295" s="310"/>
      <c r="IHG295" s="310"/>
      <c r="IHH295" s="310"/>
      <c r="IHI295" s="310"/>
      <c r="IHJ295" s="310"/>
      <c r="IHK295" s="310"/>
      <c r="IHL295" s="310"/>
      <c r="IHM295" s="310"/>
      <c r="IHN295" s="310"/>
      <c r="IHO295" s="310"/>
      <c r="IHP295" s="310"/>
      <c r="IHQ295" s="310"/>
      <c r="IHR295" s="310"/>
      <c r="IHS295" s="310"/>
      <c r="IHT295" s="310"/>
      <c r="IHU295" s="310"/>
      <c r="IHV295" s="310"/>
      <c r="IHW295" s="310"/>
      <c r="IHX295" s="310"/>
      <c r="IHY295" s="310"/>
      <c r="IHZ295" s="310"/>
      <c r="IIA295" s="310"/>
      <c r="IIB295" s="310"/>
      <c r="IIC295" s="310"/>
      <c r="IID295" s="310"/>
      <c r="IIE295" s="310"/>
      <c r="IIF295" s="310"/>
      <c r="IIG295" s="310"/>
      <c r="IIH295" s="310"/>
      <c r="III295" s="310"/>
      <c r="IIJ295" s="310"/>
      <c r="IIK295" s="310"/>
      <c r="IIL295" s="310"/>
      <c r="IIM295" s="310"/>
      <c r="IIN295" s="310"/>
      <c r="IIO295" s="310"/>
      <c r="IIP295" s="310"/>
      <c r="IIQ295" s="310"/>
      <c r="IIR295" s="310"/>
      <c r="IIS295" s="310"/>
      <c r="IIT295" s="310"/>
      <c r="IIU295" s="310"/>
      <c r="IIV295" s="310"/>
      <c r="IIW295" s="310"/>
      <c r="IIX295" s="310"/>
      <c r="IIY295" s="310"/>
      <c r="IIZ295" s="310"/>
      <c r="IJA295" s="310"/>
      <c r="IJB295" s="310"/>
      <c r="IJC295" s="310"/>
      <c r="IJD295" s="310"/>
      <c r="IJE295" s="310"/>
      <c r="IJF295" s="310"/>
      <c r="IJG295" s="310"/>
      <c r="IJH295" s="310"/>
      <c r="IJI295" s="310"/>
      <c r="IJJ295" s="310"/>
      <c r="IJK295" s="310"/>
      <c r="IJL295" s="310"/>
      <c r="IJM295" s="310"/>
      <c r="IJN295" s="310"/>
      <c r="IJO295" s="310"/>
      <c r="IJP295" s="310"/>
      <c r="IJQ295" s="310"/>
      <c r="IJR295" s="310"/>
      <c r="IJS295" s="310"/>
      <c r="IJT295" s="310"/>
      <c r="IJU295" s="310"/>
      <c r="IJV295" s="310"/>
      <c r="IJW295" s="310"/>
      <c r="IJX295" s="310"/>
      <c r="IJY295" s="310"/>
      <c r="IJZ295" s="310"/>
      <c r="IKA295" s="310"/>
      <c r="IKB295" s="310"/>
      <c r="IKC295" s="310"/>
      <c r="IKD295" s="310"/>
      <c r="IKE295" s="310"/>
      <c r="IKF295" s="310"/>
      <c r="IKG295" s="310"/>
      <c r="IKH295" s="310"/>
      <c r="IKI295" s="310"/>
      <c r="IKJ295" s="310"/>
      <c r="IKK295" s="310"/>
      <c r="IKL295" s="310"/>
      <c r="IKM295" s="310"/>
      <c r="IKN295" s="310"/>
      <c r="IKO295" s="310"/>
      <c r="IKP295" s="310"/>
      <c r="IKQ295" s="310"/>
      <c r="IKR295" s="310"/>
      <c r="IKS295" s="310"/>
      <c r="IKT295" s="310"/>
      <c r="IKU295" s="310"/>
      <c r="IKV295" s="310"/>
      <c r="IKW295" s="310"/>
      <c r="IKX295" s="310"/>
      <c r="IKY295" s="310"/>
      <c r="IKZ295" s="310"/>
      <c r="ILA295" s="310"/>
      <c r="ILB295" s="310"/>
      <c r="ILC295" s="310"/>
      <c r="ILD295" s="310"/>
      <c r="ILE295" s="310"/>
      <c r="ILF295" s="310"/>
      <c r="ILG295" s="310"/>
      <c r="ILH295" s="310"/>
      <c r="ILI295" s="310"/>
      <c r="ILJ295" s="310"/>
      <c r="ILK295" s="310"/>
      <c r="ILL295" s="310"/>
      <c r="ILM295" s="310"/>
      <c r="ILN295" s="310"/>
      <c r="ILO295" s="310"/>
      <c r="ILP295" s="310"/>
      <c r="ILQ295" s="310"/>
      <c r="ILR295" s="310"/>
      <c r="ILS295" s="310"/>
      <c r="ILT295" s="310"/>
      <c r="ILU295" s="310"/>
      <c r="ILV295" s="310"/>
      <c r="ILW295" s="310"/>
      <c r="ILX295" s="310"/>
      <c r="ILY295" s="310"/>
      <c r="ILZ295" s="310"/>
      <c r="IMA295" s="310"/>
      <c r="IMB295" s="310"/>
      <c r="IMC295" s="310"/>
      <c r="IMD295" s="310"/>
      <c r="IME295" s="310"/>
      <c r="IMF295" s="310"/>
      <c r="IMG295" s="310"/>
      <c r="IMH295" s="310"/>
      <c r="IMI295" s="310"/>
      <c r="IMJ295" s="310"/>
      <c r="IMK295" s="310"/>
      <c r="IML295" s="310"/>
      <c r="IMM295" s="310"/>
      <c r="IMN295" s="310"/>
      <c r="IMO295" s="310"/>
      <c r="IMP295" s="310"/>
      <c r="IMQ295" s="310"/>
      <c r="IMR295" s="310"/>
      <c r="IMS295" s="310"/>
      <c r="IMT295" s="310"/>
      <c r="IMU295" s="310"/>
      <c r="IMV295" s="310"/>
      <c r="IMW295" s="310"/>
      <c r="IMX295" s="310"/>
      <c r="IMY295" s="310"/>
      <c r="IMZ295" s="310"/>
      <c r="INA295" s="310"/>
      <c r="INB295" s="310"/>
      <c r="INC295" s="310"/>
      <c r="IND295" s="310"/>
      <c r="INE295" s="310"/>
      <c r="INF295" s="310"/>
      <c r="ING295" s="310"/>
      <c r="INH295" s="310"/>
      <c r="INI295" s="310"/>
      <c r="INJ295" s="310"/>
      <c r="INK295" s="310"/>
      <c r="INL295" s="310"/>
      <c r="INM295" s="310"/>
      <c r="INN295" s="310"/>
      <c r="INO295" s="310"/>
      <c r="INP295" s="310"/>
      <c r="INQ295" s="310"/>
      <c r="INR295" s="310"/>
      <c r="INS295" s="310"/>
      <c r="INT295" s="310"/>
      <c r="INU295" s="310"/>
      <c r="INV295" s="310"/>
      <c r="INW295" s="310"/>
      <c r="INX295" s="310"/>
      <c r="INY295" s="310"/>
      <c r="INZ295" s="310"/>
      <c r="IOA295" s="310"/>
      <c r="IOB295" s="310"/>
      <c r="IOC295" s="310"/>
      <c r="IOD295" s="310"/>
      <c r="IOE295" s="310"/>
      <c r="IOF295" s="310"/>
      <c r="IOG295" s="310"/>
      <c r="IOH295" s="310"/>
      <c r="IOI295" s="310"/>
      <c r="IOJ295" s="310"/>
      <c r="IOK295" s="310"/>
      <c r="IOL295" s="310"/>
      <c r="IOM295" s="310"/>
      <c r="ION295" s="310"/>
      <c r="IOO295" s="310"/>
      <c r="IOP295" s="310"/>
      <c r="IOQ295" s="310"/>
      <c r="IOR295" s="310"/>
      <c r="IOS295" s="310"/>
      <c r="IOT295" s="310"/>
      <c r="IOU295" s="310"/>
      <c r="IOV295" s="310"/>
      <c r="IOW295" s="310"/>
      <c r="IOX295" s="310"/>
      <c r="IOY295" s="310"/>
      <c r="IOZ295" s="310"/>
      <c r="IPA295" s="310"/>
      <c r="IPB295" s="310"/>
      <c r="IPC295" s="310"/>
      <c r="IPD295" s="310"/>
      <c r="IPE295" s="310"/>
      <c r="IPF295" s="310"/>
      <c r="IPG295" s="310"/>
      <c r="IPH295" s="310"/>
      <c r="IPI295" s="310"/>
      <c r="IPJ295" s="310"/>
      <c r="IPK295" s="310"/>
      <c r="IPL295" s="310"/>
      <c r="IPM295" s="310"/>
      <c r="IPN295" s="310"/>
      <c r="IPO295" s="310"/>
      <c r="IPP295" s="310"/>
      <c r="IPQ295" s="310"/>
      <c r="IPR295" s="310"/>
      <c r="IPS295" s="310"/>
      <c r="IPT295" s="310"/>
      <c r="IPU295" s="310"/>
      <c r="IPV295" s="310"/>
      <c r="IPW295" s="310"/>
      <c r="IPX295" s="310"/>
      <c r="IPY295" s="310"/>
      <c r="IPZ295" s="310"/>
      <c r="IQA295" s="310"/>
      <c r="IQB295" s="310"/>
      <c r="IQC295" s="310"/>
      <c r="IQD295" s="310"/>
      <c r="IQE295" s="310"/>
      <c r="IQF295" s="310"/>
      <c r="IQG295" s="310"/>
      <c r="IQH295" s="310"/>
      <c r="IQI295" s="310"/>
      <c r="IQJ295" s="310"/>
      <c r="IQK295" s="310"/>
      <c r="IQL295" s="310"/>
      <c r="IQM295" s="310"/>
      <c r="IQN295" s="310"/>
      <c r="IQO295" s="310"/>
      <c r="IQP295" s="310"/>
      <c r="IQQ295" s="310"/>
      <c r="IQR295" s="310"/>
      <c r="IQS295" s="310"/>
      <c r="IQT295" s="310"/>
      <c r="IQU295" s="310"/>
      <c r="IQV295" s="310"/>
      <c r="IQW295" s="310"/>
      <c r="IQX295" s="310"/>
      <c r="IQY295" s="310"/>
      <c r="IQZ295" s="310"/>
      <c r="IRA295" s="310"/>
      <c r="IRB295" s="310"/>
      <c r="IRC295" s="310"/>
      <c r="IRD295" s="310"/>
      <c r="IRE295" s="310"/>
      <c r="IRF295" s="310"/>
      <c r="IRG295" s="310"/>
      <c r="IRH295" s="310"/>
      <c r="IRI295" s="310"/>
      <c r="IRJ295" s="310"/>
      <c r="IRK295" s="310"/>
      <c r="IRL295" s="310"/>
      <c r="IRM295" s="310"/>
      <c r="IRN295" s="310"/>
      <c r="IRO295" s="310"/>
      <c r="IRP295" s="310"/>
      <c r="IRQ295" s="310"/>
      <c r="IRR295" s="310"/>
      <c r="IRS295" s="310"/>
      <c r="IRT295" s="310"/>
      <c r="IRU295" s="310"/>
      <c r="IRV295" s="310"/>
      <c r="IRW295" s="310"/>
      <c r="IRX295" s="310"/>
      <c r="IRY295" s="310"/>
      <c r="IRZ295" s="310"/>
      <c r="ISA295" s="310"/>
      <c r="ISB295" s="310"/>
      <c r="ISC295" s="310"/>
      <c r="ISD295" s="310"/>
      <c r="ISE295" s="310"/>
      <c r="ISF295" s="310"/>
      <c r="ISG295" s="310"/>
      <c r="ISH295" s="310"/>
      <c r="ISI295" s="310"/>
      <c r="ISJ295" s="310"/>
      <c r="ISK295" s="310"/>
      <c r="ISL295" s="310"/>
      <c r="ISM295" s="310"/>
      <c r="ISN295" s="310"/>
      <c r="ISO295" s="310"/>
      <c r="ISP295" s="310"/>
      <c r="ISQ295" s="310"/>
      <c r="ISR295" s="310"/>
      <c r="ISS295" s="310"/>
      <c r="IST295" s="310"/>
      <c r="ISU295" s="310"/>
      <c r="ISV295" s="310"/>
      <c r="ISW295" s="310"/>
      <c r="ISX295" s="310"/>
      <c r="ISY295" s="310"/>
      <c r="ISZ295" s="310"/>
      <c r="ITA295" s="310"/>
      <c r="ITB295" s="310"/>
      <c r="ITC295" s="310"/>
      <c r="ITD295" s="310"/>
      <c r="ITE295" s="310"/>
      <c r="ITF295" s="310"/>
      <c r="ITG295" s="310"/>
      <c r="ITH295" s="310"/>
      <c r="ITI295" s="310"/>
      <c r="ITJ295" s="310"/>
      <c r="ITK295" s="310"/>
      <c r="ITL295" s="310"/>
      <c r="ITM295" s="310"/>
      <c r="ITN295" s="310"/>
      <c r="ITO295" s="310"/>
      <c r="ITP295" s="310"/>
      <c r="ITQ295" s="310"/>
      <c r="ITR295" s="310"/>
      <c r="ITS295" s="310"/>
      <c r="ITT295" s="310"/>
      <c r="ITU295" s="310"/>
      <c r="ITV295" s="310"/>
      <c r="ITW295" s="310"/>
      <c r="ITX295" s="310"/>
      <c r="ITY295" s="310"/>
      <c r="ITZ295" s="310"/>
      <c r="IUA295" s="310"/>
      <c r="IUB295" s="310"/>
      <c r="IUC295" s="310"/>
      <c r="IUD295" s="310"/>
      <c r="IUE295" s="310"/>
      <c r="IUF295" s="310"/>
      <c r="IUG295" s="310"/>
      <c r="IUH295" s="310"/>
      <c r="IUI295" s="310"/>
      <c r="IUJ295" s="310"/>
      <c r="IUK295" s="310"/>
      <c r="IUL295" s="310"/>
      <c r="IUM295" s="310"/>
      <c r="IUN295" s="310"/>
      <c r="IUO295" s="310"/>
      <c r="IUP295" s="310"/>
      <c r="IUQ295" s="310"/>
      <c r="IUR295" s="310"/>
      <c r="IUS295" s="310"/>
      <c r="IUT295" s="310"/>
      <c r="IUU295" s="310"/>
      <c r="IUV295" s="310"/>
      <c r="IUW295" s="310"/>
      <c r="IUX295" s="310"/>
      <c r="IUY295" s="310"/>
      <c r="IUZ295" s="310"/>
      <c r="IVA295" s="310"/>
      <c r="IVB295" s="310"/>
      <c r="IVC295" s="310"/>
      <c r="IVD295" s="310"/>
      <c r="IVE295" s="310"/>
      <c r="IVF295" s="310"/>
      <c r="IVG295" s="310"/>
      <c r="IVH295" s="310"/>
      <c r="IVI295" s="310"/>
      <c r="IVJ295" s="310"/>
      <c r="IVK295" s="310"/>
      <c r="IVL295" s="310"/>
      <c r="IVM295" s="310"/>
      <c r="IVN295" s="310"/>
      <c r="IVO295" s="310"/>
      <c r="IVP295" s="310"/>
      <c r="IVQ295" s="310"/>
      <c r="IVR295" s="310"/>
      <c r="IVS295" s="310"/>
      <c r="IVT295" s="310"/>
      <c r="IVU295" s="310"/>
      <c r="IVV295" s="310"/>
      <c r="IVW295" s="310"/>
      <c r="IVX295" s="310"/>
      <c r="IVY295" s="310"/>
      <c r="IVZ295" s="310"/>
      <c r="IWA295" s="310"/>
      <c r="IWB295" s="310"/>
      <c r="IWC295" s="310"/>
      <c r="IWD295" s="310"/>
      <c r="IWE295" s="310"/>
      <c r="IWF295" s="310"/>
      <c r="IWG295" s="310"/>
      <c r="IWH295" s="310"/>
      <c r="IWI295" s="310"/>
      <c r="IWJ295" s="310"/>
      <c r="IWK295" s="310"/>
      <c r="IWL295" s="310"/>
      <c r="IWM295" s="310"/>
      <c r="IWN295" s="310"/>
      <c r="IWO295" s="310"/>
      <c r="IWP295" s="310"/>
      <c r="IWQ295" s="310"/>
      <c r="IWR295" s="310"/>
      <c r="IWS295" s="310"/>
      <c r="IWT295" s="310"/>
      <c r="IWU295" s="310"/>
      <c r="IWV295" s="310"/>
      <c r="IWW295" s="310"/>
      <c r="IWX295" s="310"/>
      <c r="IWY295" s="310"/>
      <c r="IWZ295" s="310"/>
      <c r="IXA295" s="310"/>
      <c r="IXB295" s="310"/>
      <c r="IXC295" s="310"/>
      <c r="IXD295" s="310"/>
      <c r="IXE295" s="310"/>
      <c r="IXF295" s="310"/>
      <c r="IXG295" s="310"/>
      <c r="IXH295" s="310"/>
      <c r="IXI295" s="310"/>
      <c r="IXJ295" s="310"/>
      <c r="IXK295" s="310"/>
      <c r="IXL295" s="310"/>
      <c r="IXM295" s="310"/>
      <c r="IXN295" s="310"/>
      <c r="IXO295" s="310"/>
      <c r="IXP295" s="310"/>
      <c r="IXQ295" s="310"/>
      <c r="IXR295" s="310"/>
      <c r="IXS295" s="310"/>
      <c r="IXT295" s="310"/>
      <c r="IXU295" s="310"/>
      <c r="IXV295" s="310"/>
      <c r="IXW295" s="310"/>
      <c r="IXX295" s="310"/>
      <c r="IXY295" s="310"/>
      <c r="IXZ295" s="310"/>
      <c r="IYA295" s="310"/>
      <c r="IYB295" s="310"/>
      <c r="IYC295" s="310"/>
      <c r="IYD295" s="310"/>
      <c r="IYE295" s="310"/>
      <c r="IYF295" s="310"/>
      <c r="IYG295" s="310"/>
      <c r="IYH295" s="310"/>
      <c r="IYI295" s="310"/>
      <c r="IYJ295" s="310"/>
      <c r="IYK295" s="310"/>
      <c r="IYL295" s="310"/>
      <c r="IYM295" s="310"/>
      <c r="IYN295" s="310"/>
      <c r="IYO295" s="310"/>
      <c r="IYP295" s="310"/>
      <c r="IYQ295" s="310"/>
      <c r="IYR295" s="310"/>
      <c r="IYS295" s="310"/>
      <c r="IYT295" s="310"/>
      <c r="IYU295" s="310"/>
      <c r="IYV295" s="310"/>
      <c r="IYW295" s="310"/>
      <c r="IYX295" s="310"/>
      <c r="IYY295" s="310"/>
      <c r="IYZ295" s="310"/>
      <c r="IZA295" s="310"/>
      <c r="IZB295" s="310"/>
      <c r="IZC295" s="310"/>
      <c r="IZD295" s="310"/>
      <c r="IZE295" s="310"/>
      <c r="IZF295" s="310"/>
      <c r="IZG295" s="310"/>
      <c r="IZH295" s="310"/>
      <c r="IZI295" s="310"/>
      <c r="IZJ295" s="310"/>
      <c r="IZK295" s="310"/>
      <c r="IZL295" s="310"/>
      <c r="IZM295" s="310"/>
      <c r="IZN295" s="310"/>
      <c r="IZO295" s="310"/>
      <c r="IZP295" s="310"/>
      <c r="IZQ295" s="310"/>
      <c r="IZR295" s="310"/>
      <c r="IZS295" s="310"/>
      <c r="IZT295" s="310"/>
      <c r="IZU295" s="310"/>
      <c r="IZV295" s="310"/>
      <c r="IZW295" s="310"/>
      <c r="IZX295" s="310"/>
      <c r="IZY295" s="310"/>
      <c r="IZZ295" s="310"/>
      <c r="JAA295" s="310"/>
      <c r="JAB295" s="310"/>
      <c r="JAC295" s="310"/>
      <c r="JAD295" s="310"/>
      <c r="JAE295" s="310"/>
      <c r="JAF295" s="310"/>
      <c r="JAG295" s="310"/>
      <c r="JAH295" s="310"/>
      <c r="JAI295" s="310"/>
      <c r="JAJ295" s="310"/>
      <c r="JAK295" s="310"/>
      <c r="JAL295" s="310"/>
      <c r="JAM295" s="310"/>
      <c r="JAN295" s="310"/>
      <c r="JAO295" s="310"/>
      <c r="JAP295" s="310"/>
      <c r="JAQ295" s="310"/>
      <c r="JAR295" s="310"/>
      <c r="JAS295" s="310"/>
      <c r="JAT295" s="310"/>
      <c r="JAU295" s="310"/>
      <c r="JAV295" s="310"/>
      <c r="JAW295" s="310"/>
      <c r="JAX295" s="310"/>
      <c r="JAY295" s="310"/>
      <c r="JAZ295" s="310"/>
      <c r="JBA295" s="310"/>
      <c r="JBB295" s="310"/>
      <c r="JBC295" s="310"/>
      <c r="JBD295" s="310"/>
      <c r="JBE295" s="310"/>
      <c r="JBF295" s="310"/>
      <c r="JBG295" s="310"/>
      <c r="JBH295" s="310"/>
      <c r="JBI295" s="310"/>
      <c r="JBJ295" s="310"/>
      <c r="JBK295" s="310"/>
      <c r="JBL295" s="310"/>
      <c r="JBM295" s="310"/>
      <c r="JBN295" s="310"/>
      <c r="JBO295" s="310"/>
      <c r="JBP295" s="310"/>
      <c r="JBQ295" s="310"/>
      <c r="JBR295" s="310"/>
      <c r="JBS295" s="310"/>
      <c r="JBT295" s="310"/>
      <c r="JBU295" s="310"/>
      <c r="JBV295" s="310"/>
      <c r="JBW295" s="310"/>
      <c r="JBX295" s="310"/>
      <c r="JBY295" s="310"/>
      <c r="JBZ295" s="310"/>
      <c r="JCA295" s="310"/>
      <c r="JCB295" s="310"/>
      <c r="JCC295" s="310"/>
      <c r="JCD295" s="310"/>
      <c r="JCE295" s="310"/>
      <c r="JCF295" s="310"/>
      <c r="JCG295" s="310"/>
      <c r="JCH295" s="310"/>
      <c r="JCI295" s="310"/>
      <c r="JCJ295" s="310"/>
      <c r="JCK295" s="310"/>
      <c r="JCL295" s="310"/>
      <c r="JCM295" s="310"/>
      <c r="JCN295" s="310"/>
      <c r="JCO295" s="310"/>
      <c r="JCP295" s="310"/>
      <c r="JCQ295" s="310"/>
      <c r="JCR295" s="310"/>
      <c r="JCS295" s="310"/>
      <c r="JCT295" s="310"/>
      <c r="JCU295" s="310"/>
      <c r="JCV295" s="310"/>
      <c r="JCW295" s="310"/>
      <c r="JCX295" s="310"/>
      <c r="JCY295" s="310"/>
      <c r="JCZ295" s="310"/>
      <c r="JDA295" s="310"/>
      <c r="JDB295" s="310"/>
      <c r="JDC295" s="310"/>
      <c r="JDD295" s="310"/>
      <c r="JDE295" s="310"/>
      <c r="JDF295" s="310"/>
      <c r="JDG295" s="310"/>
      <c r="JDH295" s="310"/>
      <c r="JDI295" s="310"/>
      <c r="JDJ295" s="310"/>
      <c r="JDK295" s="310"/>
      <c r="JDL295" s="310"/>
      <c r="JDM295" s="310"/>
      <c r="JDN295" s="310"/>
      <c r="JDO295" s="310"/>
      <c r="JDP295" s="310"/>
      <c r="JDQ295" s="310"/>
      <c r="JDR295" s="310"/>
      <c r="JDS295" s="310"/>
      <c r="JDT295" s="310"/>
      <c r="JDU295" s="310"/>
      <c r="JDV295" s="310"/>
      <c r="JDW295" s="310"/>
      <c r="JDX295" s="310"/>
      <c r="JDY295" s="310"/>
      <c r="JDZ295" s="310"/>
      <c r="JEA295" s="310"/>
      <c r="JEB295" s="310"/>
      <c r="JEC295" s="310"/>
      <c r="JED295" s="310"/>
      <c r="JEE295" s="310"/>
      <c r="JEF295" s="310"/>
      <c r="JEG295" s="310"/>
      <c r="JEH295" s="310"/>
      <c r="JEI295" s="310"/>
      <c r="JEJ295" s="310"/>
      <c r="JEK295" s="310"/>
      <c r="JEL295" s="310"/>
      <c r="JEM295" s="310"/>
      <c r="JEN295" s="310"/>
      <c r="JEO295" s="310"/>
      <c r="JEP295" s="310"/>
      <c r="JEQ295" s="310"/>
      <c r="JER295" s="310"/>
      <c r="JES295" s="310"/>
      <c r="JET295" s="310"/>
      <c r="JEU295" s="310"/>
      <c r="JEV295" s="310"/>
      <c r="JEW295" s="310"/>
      <c r="JEX295" s="310"/>
      <c r="JEY295" s="310"/>
      <c r="JEZ295" s="310"/>
      <c r="JFA295" s="310"/>
      <c r="JFB295" s="310"/>
      <c r="JFC295" s="310"/>
      <c r="JFD295" s="310"/>
      <c r="JFE295" s="310"/>
      <c r="JFF295" s="310"/>
      <c r="JFG295" s="310"/>
      <c r="JFH295" s="310"/>
      <c r="JFI295" s="310"/>
      <c r="JFJ295" s="310"/>
      <c r="JFK295" s="310"/>
      <c r="JFL295" s="310"/>
      <c r="JFM295" s="310"/>
      <c r="JFN295" s="310"/>
      <c r="JFO295" s="310"/>
      <c r="JFP295" s="310"/>
      <c r="JFQ295" s="310"/>
      <c r="JFR295" s="310"/>
      <c r="JFS295" s="310"/>
      <c r="JFT295" s="310"/>
      <c r="JFU295" s="310"/>
      <c r="JFV295" s="310"/>
      <c r="JFW295" s="310"/>
      <c r="JFX295" s="310"/>
      <c r="JFY295" s="310"/>
      <c r="JFZ295" s="310"/>
      <c r="JGA295" s="310"/>
      <c r="JGB295" s="310"/>
      <c r="JGC295" s="310"/>
      <c r="JGD295" s="310"/>
      <c r="JGE295" s="310"/>
      <c r="JGF295" s="310"/>
      <c r="JGG295" s="310"/>
      <c r="JGH295" s="310"/>
      <c r="JGI295" s="310"/>
      <c r="JGJ295" s="310"/>
      <c r="JGK295" s="310"/>
      <c r="JGL295" s="310"/>
      <c r="JGM295" s="310"/>
      <c r="JGN295" s="310"/>
      <c r="JGO295" s="310"/>
      <c r="JGP295" s="310"/>
      <c r="JGQ295" s="310"/>
      <c r="JGR295" s="310"/>
      <c r="JGS295" s="310"/>
      <c r="JGT295" s="310"/>
      <c r="JGU295" s="310"/>
      <c r="JGV295" s="310"/>
      <c r="JGW295" s="310"/>
      <c r="JGX295" s="310"/>
      <c r="JGY295" s="310"/>
      <c r="JGZ295" s="310"/>
      <c r="JHA295" s="310"/>
      <c r="JHB295" s="310"/>
      <c r="JHC295" s="310"/>
      <c r="JHD295" s="310"/>
      <c r="JHE295" s="310"/>
      <c r="JHF295" s="310"/>
      <c r="JHG295" s="310"/>
      <c r="JHH295" s="310"/>
      <c r="JHI295" s="310"/>
      <c r="JHJ295" s="310"/>
      <c r="JHK295" s="310"/>
      <c r="JHL295" s="310"/>
      <c r="JHM295" s="310"/>
      <c r="JHN295" s="310"/>
      <c r="JHO295" s="310"/>
      <c r="JHP295" s="310"/>
      <c r="JHQ295" s="310"/>
      <c r="JHR295" s="310"/>
      <c r="JHS295" s="310"/>
      <c r="JHT295" s="310"/>
      <c r="JHU295" s="310"/>
      <c r="JHV295" s="310"/>
      <c r="JHW295" s="310"/>
      <c r="JHX295" s="310"/>
      <c r="JHY295" s="310"/>
      <c r="JHZ295" s="310"/>
      <c r="JIA295" s="310"/>
      <c r="JIB295" s="310"/>
      <c r="JIC295" s="310"/>
      <c r="JID295" s="310"/>
      <c r="JIE295" s="310"/>
      <c r="JIF295" s="310"/>
      <c r="JIG295" s="310"/>
      <c r="JIH295" s="310"/>
      <c r="JII295" s="310"/>
      <c r="JIJ295" s="310"/>
      <c r="JIK295" s="310"/>
      <c r="JIL295" s="310"/>
      <c r="JIM295" s="310"/>
      <c r="JIN295" s="310"/>
      <c r="JIO295" s="310"/>
      <c r="JIP295" s="310"/>
      <c r="JIQ295" s="310"/>
      <c r="JIR295" s="310"/>
      <c r="JIS295" s="310"/>
      <c r="JIT295" s="310"/>
      <c r="JIU295" s="310"/>
      <c r="JIV295" s="310"/>
      <c r="JIW295" s="310"/>
      <c r="JIX295" s="310"/>
      <c r="JIY295" s="310"/>
      <c r="JIZ295" s="310"/>
      <c r="JJA295" s="310"/>
      <c r="JJB295" s="310"/>
      <c r="JJC295" s="310"/>
      <c r="JJD295" s="310"/>
      <c r="JJE295" s="310"/>
      <c r="JJF295" s="310"/>
      <c r="JJG295" s="310"/>
      <c r="JJH295" s="310"/>
      <c r="JJI295" s="310"/>
      <c r="JJJ295" s="310"/>
      <c r="JJK295" s="310"/>
      <c r="JJL295" s="310"/>
      <c r="JJM295" s="310"/>
      <c r="JJN295" s="310"/>
      <c r="JJO295" s="310"/>
      <c r="JJP295" s="310"/>
      <c r="JJQ295" s="310"/>
      <c r="JJR295" s="310"/>
      <c r="JJS295" s="310"/>
      <c r="JJT295" s="310"/>
      <c r="JJU295" s="310"/>
      <c r="JJV295" s="310"/>
      <c r="JJW295" s="310"/>
      <c r="JJX295" s="310"/>
      <c r="JJY295" s="310"/>
      <c r="JJZ295" s="310"/>
      <c r="JKA295" s="310"/>
      <c r="JKB295" s="310"/>
      <c r="JKC295" s="310"/>
      <c r="JKD295" s="310"/>
      <c r="JKE295" s="310"/>
      <c r="JKF295" s="310"/>
      <c r="JKG295" s="310"/>
      <c r="JKH295" s="310"/>
      <c r="JKI295" s="310"/>
      <c r="JKJ295" s="310"/>
      <c r="JKK295" s="310"/>
      <c r="JKL295" s="310"/>
      <c r="JKM295" s="310"/>
      <c r="JKN295" s="310"/>
      <c r="JKO295" s="310"/>
      <c r="JKP295" s="310"/>
      <c r="JKQ295" s="310"/>
      <c r="JKR295" s="310"/>
      <c r="JKS295" s="310"/>
      <c r="JKT295" s="310"/>
      <c r="JKU295" s="310"/>
      <c r="JKV295" s="310"/>
      <c r="JKW295" s="310"/>
      <c r="JKX295" s="310"/>
      <c r="JKY295" s="310"/>
      <c r="JKZ295" s="310"/>
      <c r="JLA295" s="310"/>
      <c r="JLB295" s="310"/>
      <c r="JLC295" s="310"/>
      <c r="JLD295" s="310"/>
      <c r="JLE295" s="310"/>
      <c r="JLF295" s="310"/>
      <c r="JLG295" s="310"/>
      <c r="JLH295" s="310"/>
      <c r="JLI295" s="310"/>
      <c r="JLJ295" s="310"/>
      <c r="JLK295" s="310"/>
      <c r="JLL295" s="310"/>
      <c r="JLM295" s="310"/>
      <c r="JLN295" s="310"/>
      <c r="JLO295" s="310"/>
      <c r="JLP295" s="310"/>
      <c r="JLQ295" s="310"/>
      <c r="JLR295" s="310"/>
      <c r="JLS295" s="310"/>
      <c r="JLT295" s="310"/>
      <c r="JLU295" s="310"/>
      <c r="JLV295" s="310"/>
      <c r="JLW295" s="310"/>
      <c r="JLX295" s="310"/>
      <c r="JLY295" s="310"/>
      <c r="JLZ295" s="310"/>
      <c r="JMA295" s="310"/>
      <c r="JMB295" s="310"/>
      <c r="JMC295" s="310"/>
      <c r="JMD295" s="310"/>
      <c r="JME295" s="310"/>
      <c r="JMF295" s="310"/>
      <c r="JMG295" s="310"/>
      <c r="JMH295" s="310"/>
      <c r="JMI295" s="310"/>
      <c r="JMJ295" s="310"/>
      <c r="JMK295" s="310"/>
      <c r="JML295" s="310"/>
      <c r="JMM295" s="310"/>
      <c r="JMN295" s="310"/>
      <c r="JMO295" s="310"/>
      <c r="JMP295" s="310"/>
      <c r="JMQ295" s="310"/>
      <c r="JMR295" s="310"/>
      <c r="JMS295" s="310"/>
      <c r="JMT295" s="310"/>
      <c r="JMU295" s="310"/>
      <c r="JMV295" s="310"/>
      <c r="JMW295" s="310"/>
      <c r="JMX295" s="310"/>
      <c r="JMY295" s="310"/>
      <c r="JMZ295" s="310"/>
      <c r="JNA295" s="310"/>
      <c r="JNB295" s="310"/>
      <c r="JNC295" s="310"/>
      <c r="JND295" s="310"/>
      <c r="JNE295" s="310"/>
      <c r="JNF295" s="310"/>
      <c r="JNG295" s="310"/>
      <c r="JNH295" s="310"/>
      <c r="JNI295" s="310"/>
      <c r="JNJ295" s="310"/>
      <c r="JNK295" s="310"/>
      <c r="JNL295" s="310"/>
      <c r="JNM295" s="310"/>
      <c r="JNN295" s="310"/>
      <c r="JNO295" s="310"/>
      <c r="JNP295" s="310"/>
      <c r="JNQ295" s="310"/>
      <c r="JNR295" s="310"/>
      <c r="JNS295" s="310"/>
      <c r="JNT295" s="310"/>
      <c r="JNU295" s="310"/>
      <c r="JNV295" s="310"/>
      <c r="JNW295" s="310"/>
      <c r="JNX295" s="310"/>
      <c r="JNY295" s="310"/>
      <c r="JNZ295" s="310"/>
      <c r="JOA295" s="310"/>
      <c r="JOB295" s="310"/>
      <c r="JOC295" s="310"/>
      <c r="JOD295" s="310"/>
      <c r="JOE295" s="310"/>
      <c r="JOF295" s="310"/>
      <c r="JOG295" s="310"/>
      <c r="JOH295" s="310"/>
      <c r="JOI295" s="310"/>
      <c r="JOJ295" s="310"/>
      <c r="JOK295" s="310"/>
      <c r="JOL295" s="310"/>
      <c r="JOM295" s="310"/>
      <c r="JON295" s="310"/>
      <c r="JOO295" s="310"/>
      <c r="JOP295" s="310"/>
      <c r="JOQ295" s="310"/>
      <c r="JOR295" s="310"/>
      <c r="JOS295" s="310"/>
      <c r="JOT295" s="310"/>
      <c r="JOU295" s="310"/>
      <c r="JOV295" s="310"/>
      <c r="JOW295" s="310"/>
      <c r="JOX295" s="310"/>
      <c r="JOY295" s="310"/>
      <c r="JOZ295" s="310"/>
      <c r="JPA295" s="310"/>
      <c r="JPB295" s="310"/>
      <c r="JPC295" s="310"/>
      <c r="JPD295" s="310"/>
      <c r="JPE295" s="310"/>
      <c r="JPF295" s="310"/>
      <c r="JPG295" s="310"/>
      <c r="JPH295" s="310"/>
      <c r="JPI295" s="310"/>
      <c r="JPJ295" s="310"/>
      <c r="JPK295" s="310"/>
      <c r="JPL295" s="310"/>
      <c r="JPM295" s="310"/>
      <c r="JPN295" s="310"/>
      <c r="JPO295" s="310"/>
      <c r="JPP295" s="310"/>
      <c r="JPQ295" s="310"/>
      <c r="JPR295" s="310"/>
      <c r="JPS295" s="310"/>
      <c r="JPT295" s="310"/>
      <c r="JPU295" s="310"/>
      <c r="JPV295" s="310"/>
      <c r="JPW295" s="310"/>
      <c r="JPX295" s="310"/>
      <c r="JPY295" s="310"/>
      <c r="JPZ295" s="310"/>
      <c r="JQA295" s="310"/>
      <c r="JQB295" s="310"/>
      <c r="JQC295" s="310"/>
      <c r="JQD295" s="310"/>
      <c r="JQE295" s="310"/>
      <c r="JQF295" s="310"/>
      <c r="JQG295" s="310"/>
      <c r="JQH295" s="310"/>
      <c r="JQI295" s="310"/>
      <c r="JQJ295" s="310"/>
      <c r="JQK295" s="310"/>
      <c r="JQL295" s="310"/>
      <c r="JQM295" s="310"/>
      <c r="JQN295" s="310"/>
      <c r="JQO295" s="310"/>
      <c r="JQP295" s="310"/>
      <c r="JQQ295" s="310"/>
      <c r="JQR295" s="310"/>
      <c r="JQS295" s="310"/>
      <c r="JQT295" s="310"/>
      <c r="JQU295" s="310"/>
      <c r="JQV295" s="310"/>
      <c r="JQW295" s="310"/>
      <c r="JQX295" s="310"/>
      <c r="JQY295" s="310"/>
      <c r="JQZ295" s="310"/>
      <c r="JRA295" s="310"/>
      <c r="JRB295" s="310"/>
      <c r="JRC295" s="310"/>
      <c r="JRD295" s="310"/>
      <c r="JRE295" s="310"/>
      <c r="JRF295" s="310"/>
      <c r="JRG295" s="310"/>
      <c r="JRH295" s="310"/>
      <c r="JRI295" s="310"/>
      <c r="JRJ295" s="310"/>
      <c r="JRK295" s="310"/>
      <c r="JRL295" s="310"/>
      <c r="JRM295" s="310"/>
      <c r="JRN295" s="310"/>
      <c r="JRO295" s="310"/>
      <c r="JRP295" s="310"/>
      <c r="JRQ295" s="310"/>
      <c r="JRR295" s="310"/>
      <c r="JRS295" s="310"/>
      <c r="JRT295" s="310"/>
      <c r="JRU295" s="310"/>
      <c r="JRV295" s="310"/>
      <c r="JRW295" s="310"/>
      <c r="JRX295" s="310"/>
      <c r="JRY295" s="310"/>
      <c r="JRZ295" s="310"/>
      <c r="JSA295" s="310"/>
      <c r="JSB295" s="310"/>
      <c r="JSC295" s="310"/>
      <c r="JSD295" s="310"/>
      <c r="JSE295" s="310"/>
      <c r="JSF295" s="310"/>
      <c r="JSG295" s="310"/>
      <c r="JSH295" s="310"/>
      <c r="JSI295" s="310"/>
      <c r="JSJ295" s="310"/>
      <c r="JSK295" s="310"/>
      <c r="JSL295" s="310"/>
      <c r="JSM295" s="310"/>
      <c r="JSN295" s="310"/>
      <c r="JSO295" s="310"/>
      <c r="JSP295" s="310"/>
      <c r="JSQ295" s="310"/>
      <c r="JSR295" s="310"/>
      <c r="JSS295" s="310"/>
      <c r="JST295" s="310"/>
      <c r="JSU295" s="310"/>
      <c r="JSV295" s="310"/>
      <c r="JSW295" s="310"/>
      <c r="JSX295" s="310"/>
      <c r="JSY295" s="310"/>
      <c r="JSZ295" s="310"/>
      <c r="JTA295" s="310"/>
      <c r="JTB295" s="310"/>
      <c r="JTC295" s="310"/>
      <c r="JTD295" s="310"/>
      <c r="JTE295" s="310"/>
      <c r="JTF295" s="310"/>
      <c r="JTG295" s="310"/>
      <c r="JTH295" s="310"/>
      <c r="JTI295" s="310"/>
      <c r="JTJ295" s="310"/>
      <c r="JTK295" s="310"/>
      <c r="JTL295" s="310"/>
      <c r="JTM295" s="310"/>
      <c r="JTN295" s="310"/>
      <c r="JTO295" s="310"/>
      <c r="JTP295" s="310"/>
      <c r="JTQ295" s="310"/>
      <c r="JTR295" s="310"/>
      <c r="JTS295" s="310"/>
      <c r="JTT295" s="310"/>
      <c r="JTU295" s="310"/>
      <c r="JTV295" s="310"/>
      <c r="JTW295" s="310"/>
      <c r="JTX295" s="310"/>
      <c r="JTY295" s="310"/>
      <c r="JTZ295" s="310"/>
      <c r="JUA295" s="310"/>
      <c r="JUB295" s="310"/>
      <c r="JUC295" s="310"/>
      <c r="JUD295" s="310"/>
      <c r="JUE295" s="310"/>
      <c r="JUF295" s="310"/>
      <c r="JUG295" s="310"/>
      <c r="JUH295" s="310"/>
      <c r="JUI295" s="310"/>
      <c r="JUJ295" s="310"/>
      <c r="JUK295" s="310"/>
      <c r="JUL295" s="310"/>
      <c r="JUM295" s="310"/>
      <c r="JUN295" s="310"/>
      <c r="JUO295" s="310"/>
      <c r="JUP295" s="310"/>
      <c r="JUQ295" s="310"/>
      <c r="JUR295" s="310"/>
      <c r="JUS295" s="310"/>
      <c r="JUT295" s="310"/>
      <c r="JUU295" s="310"/>
      <c r="JUV295" s="310"/>
      <c r="JUW295" s="310"/>
      <c r="JUX295" s="310"/>
      <c r="JUY295" s="310"/>
      <c r="JUZ295" s="310"/>
      <c r="JVA295" s="310"/>
      <c r="JVB295" s="310"/>
      <c r="JVC295" s="310"/>
      <c r="JVD295" s="310"/>
      <c r="JVE295" s="310"/>
      <c r="JVF295" s="310"/>
      <c r="JVG295" s="310"/>
      <c r="JVH295" s="310"/>
      <c r="JVI295" s="310"/>
      <c r="JVJ295" s="310"/>
      <c r="JVK295" s="310"/>
      <c r="JVL295" s="310"/>
      <c r="JVM295" s="310"/>
      <c r="JVN295" s="310"/>
      <c r="JVO295" s="310"/>
      <c r="JVP295" s="310"/>
      <c r="JVQ295" s="310"/>
      <c r="JVR295" s="310"/>
      <c r="JVS295" s="310"/>
      <c r="JVT295" s="310"/>
      <c r="JVU295" s="310"/>
      <c r="JVV295" s="310"/>
      <c r="JVW295" s="310"/>
      <c r="JVX295" s="310"/>
      <c r="JVY295" s="310"/>
      <c r="JVZ295" s="310"/>
      <c r="JWA295" s="310"/>
      <c r="JWB295" s="310"/>
      <c r="JWC295" s="310"/>
      <c r="JWD295" s="310"/>
      <c r="JWE295" s="310"/>
      <c r="JWF295" s="310"/>
      <c r="JWG295" s="310"/>
      <c r="JWH295" s="310"/>
      <c r="JWI295" s="310"/>
      <c r="JWJ295" s="310"/>
      <c r="JWK295" s="310"/>
      <c r="JWL295" s="310"/>
      <c r="JWM295" s="310"/>
      <c r="JWN295" s="310"/>
      <c r="JWO295" s="310"/>
      <c r="JWP295" s="310"/>
      <c r="JWQ295" s="310"/>
      <c r="JWR295" s="310"/>
      <c r="JWS295" s="310"/>
      <c r="JWT295" s="310"/>
      <c r="JWU295" s="310"/>
      <c r="JWV295" s="310"/>
      <c r="JWW295" s="310"/>
      <c r="JWX295" s="310"/>
      <c r="JWY295" s="310"/>
      <c r="JWZ295" s="310"/>
      <c r="JXA295" s="310"/>
      <c r="JXB295" s="310"/>
      <c r="JXC295" s="310"/>
      <c r="JXD295" s="310"/>
      <c r="JXE295" s="310"/>
      <c r="JXF295" s="310"/>
      <c r="JXG295" s="310"/>
      <c r="JXH295" s="310"/>
      <c r="JXI295" s="310"/>
      <c r="JXJ295" s="310"/>
      <c r="JXK295" s="310"/>
      <c r="JXL295" s="310"/>
      <c r="JXM295" s="310"/>
      <c r="JXN295" s="310"/>
      <c r="JXO295" s="310"/>
      <c r="JXP295" s="310"/>
      <c r="JXQ295" s="310"/>
      <c r="JXR295" s="310"/>
      <c r="JXS295" s="310"/>
      <c r="JXT295" s="310"/>
      <c r="JXU295" s="310"/>
      <c r="JXV295" s="310"/>
      <c r="JXW295" s="310"/>
      <c r="JXX295" s="310"/>
      <c r="JXY295" s="310"/>
      <c r="JXZ295" s="310"/>
      <c r="JYA295" s="310"/>
      <c r="JYB295" s="310"/>
      <c r="JYC295" s="310"/>
      <c r="JYD295" s="310"/>
      <c r="JYE295" s="310"/>
      <c r="JYF295" s="310"/>
      <c r="JYG295" s="310"/>
      <c r="JYH295" s="310"/>
      <c r="JYI295" s="310"/>
      <c r="JYJ295" s="310"/>
      <c r="JYK295" s="310"/>
      <c r="JYL295" s="310"/>
      <c r="JYM295" s="310"/>
      <c r="JYN295" s="310"/>
      <c r="JYO295" s="310"/>
      <c r="JYP295" s="310"/>
      <c r="JYQ295" s="310"/>
      <c r="JYR295" s="310"/>
      <c r="JYS295" s="310"/>
      <c r="JYT295" s="310"/>
      <c r="JYU295" s="310"/>
      <c r="JYV295" s="310"/>
      <c r="JYW295" s="310"/>
      <c r="JYX295" s="310"/>
      <c r="JYY295" s="310"/>
      <c r="JYZ295" s="310"/>
      <c r="JZA295" s="310"/>
      <c r="JZB295" s="310"/>
      <c r="JZC295" s="310"/>
      <c r="JZD295" s="310"/>
      <c r="JZE295" s="310"/>
      <c r="JZF295" s="310"/>
      <c r="JZG295" s="310"/>
      <c r="JZH295" s="310"/>
      <c r="JZI295" s="310"/>
      <c r="JZJ295" s="310"/>
      <c r="JZK295" s="310"/>
      <c r="JZL295" s="310"/>
      <c r="JZM295" s="310"/>
      <c r="JZN295" s="310"/>
      <c r="JZO295" s="310"/>
      <c r="JZP295" s="310"/>
      <c r="JZQ295" s="310"/>
      <c r="JZR295" s="310"/>
      <c r="JZS295" s="310"/>
      <c r="JZT295" s="310"/>
      <c r="JZU295" s="310"/>
      <c r="JZV295" s="310"/>
      <c r="JZW295" s="310"/>
      <c r="JZX295" s="310"/>
      <c r="JZY295" s="310"/>
      <c r="JZZ295" s="310"/>
      <c r="KAA295" s="310"/>
      <c r="KAB295" s="310"/>
      <c r="KAC295" s="310"/>
      <c r="KAD295" s="310"/>
      <c r="KAE295" s="310"/>
      <c r="KAF295" s="310"/>
      <c r="KAG295" s="310"/>
      <c r="KAH295" s="310"/>
      <c r="KAI295" s="310"/>
      <c r="KAJ295" s="310"/>
      <c r="KAK295" s="310"/>
      <c r="KAL295" s="310"/>
      <c r="KAM295" s="310"/>
      <c r="KAN295" s="310"/>
      <c r="KAO295" s="310"/>
      <c r="KAP295" s="310"/>
      <c r="KAQ295" s="310"/>
      <c r="KAR295" s="310"/>
      <c r="KAS295" s="310"/>
      <c r="KAT295" s="310"/>
      <c r="KAU295" s="310"/>
      <c r="KAV295" s="310"/>
      <c r="KAW295" s="310"/>
      <c r="KAX295" s="310"/>
      <c r="KAY295" s="310"/>
      <c r="KAZ295" s="310"/>
      <c r="KBA295" s="310"/>
      <c r="KBB295" s="310"/>
      <c r="KBC295" s="310"/>
      <c r="KBD295" s="310"/>
      <c r="KBE295" s="310"/>
      <c r="KBF295" s="310"/>
      <c r="KBG295" s="310"/>
      <c r="KBH295" s="310"/>
      <c r="KBI295" s="310"/>
      <c r="KBJ295" s="310"/>
      <c r="KBK295" s="310"/>
      <c r="KBL295" s="310"/>
      <c r="KBM295" s="310"/>
      <c r="KBN295" s="310"/>
      <c r="KBO295" s="310"/>
      <c r="KBP295" s="310"/>
      <c r="KBQ295" s="310"/>
      <c r="KBR295" s="310"/>
      <c r="KBS295" s="310"/>
      <c r="KBT295" s="310"/>
      <c r="KBU295" s="310"/>
      <c r="KBV295" s="310"/>
      <c r="KBW295" s="310"/>
      <c r="KBX295" s="310"/>
      <c r="KBY295" s="310"/>
      <c r="KBZ295" s="310"/>
      <c r="KCA295" s="310"/>
      <c r="KCB295" s="310"/>
      <c r="KCC295" s="310"/>
      <c r="KCD295" s="310"/>
      <c r="KCE295" s="310"/>
      <c r="KCF295" s="310"/>
      <c r="KCG295" s="310"/>
      <c r="KCH295" s="310"/>
      <c r="KCI295" s="310"/>
      <c r="KCJ295" s="310"/>
      <c r="KCK295" s="310"/>
      <c r="KCL295" s="310"/>
      <c r="KCM295" s="310"/>
      <c r="KCN295" s="310"/>
      <c r="KCO295" s="310"/>
      <c r="KCP295" s="310"/>
      <c r="KCQ295" s="310"/>
      <c r="KCR295" s="310"/>
      <c r="KCS295" s="310"/>
      <c r="KCT295" s="310"/>
      <c r="KCU295" s="310"/>
      <c r="KCV295" s="310"/>
      <c r="KCW295" s="310"/>
      <c r="KCX295" s="310"/>
      <c r="KCY295" s="310"/>
      <c r="KCZ295" s="310"/>
      <c r="KDA295" s="310"/>
      <c r="KDB295" s="310"/>
      <c r="KDC295" s="310"/>
      <c r="KDD295" s="310"/>
      <c r="KDE295" s="310"/>
      <c r="KDF295" s="310"/>
      <c r="KDG295" s="310"/>
      <c r="KDH295" s="310"/>
      <c r="KDI295" s="310"/>
      <c r="KDJ295" s="310"/>
      <c r="KDK295" s="310"/>
      <c r="KDL295" s="310"/>
      <c r="KDM295" s="310"/>
      <c r="KDN295" s="310"/>
      <c r="KDO295" s="310"/>
      <c r="KDP295" s="310"/>
      <c r="KDQ295" s="310"/>
      <c r="KDR295" s="310"/>
      <c r="KDS295" s="310"/>
      <c r="KDT295" s="310"/>
      <c r="KDU295" s="310"/>
      <c r="KDV295" s="310"/>
      <c r="KDW295" s="310"/>
      <c r="KDX295" s="310"/>
      <c r="KDY295" s="310"/>
      <c r="KDZ295" s="310"/>
      <c r="KEA295" s="310"/>
      <c r="KEB295" s="310"/>
      <c r="KEC295" s="310"/>
      <c r="KED295" s="310"/>
      <c r="KEE295" s="310"/>
      <c r="KEF295" s="310"/>
      <c r="KEG295" s="310"/>
      <c r="KEH295" s="310"/>
      <c r="KEI295" s="310"/>
      <c r="KEJ295" s="310"/>
      <c r="KEK295" s="310"/>
      <c r="KEL295" s="310"/>
      <c r="KEM295" s="310"/>
      <c r="KEN295" s="310"/>
      <c r="KEO295" s="310"/>
      <c r="KEP295" s="310"/>
      <c r="KEQ295" s="310"/>
      <c r="KER295" s="310"/>
      <c r="KES295" s="310"/>
      <c r="KET295" s="310"/>
      <c r="KEU295" s="310"/>
      <c r="KEV295" s="310"/>
      <c r="KEW295" s="310"/>
      <c r="KEX295" s="310"/>
      <c r="KEY295" s="310"/>
      <c r="KEZ295" s="310"/>
      <c r="KFA295" s="310"/>
      <c r="KFB295" s="310"/>
      <c r="KFC295" s="310"/>
      <c r="KFD295" s="310"/>
      <c r="KFE295" s="310"/>
      <c r="KFF295" s="310"/>
      <c r="KFG295" s="310"/>
      <c r="KFH295" s="310"/>
      <c r="KFI295" s="310"/>
      <c r="KFJ295" s="310"/>
      <c r="KFK295" s="310"/>
      <c r="KFL295" s="310"/>
      <c r="KFM295" s="310"/>
      <c r="KFN295" s="310"/>
      <c r="KFO295" s="310"/>
      <c r="KFP295" s="310"/>
      <c r="KFQ295" s="310"/>
      <c r="KFR295" s="310"/>
      <c r="KFS295" s="310"/>
      <c r="KFT295" s="310"/>
      <c r="KFU295" s="310"/>
      <c r="KFV295" s="310"/>
      <c r="KFW295" s="310"/>
      <c r="KFX295" s="310"/>
      <c r="KFY295" s="310"/>
      <c r="KFZ295" s="310"/>
      <c r="KGA295" s="310"/>
      <c r="KGB295" s="310"/>
      <c r="KGC295" s="310"/>
      <c r="KGD295" s="310"/>
      <c r="KGE295" s="310"/>
      <c r="KGF295" s="310"/>
      <c r="KGG295" s="310"/>
      <c r="KGH295" s="310"/>
      <c r="KGI295" s="310"/>
      <c r="KGJ295" s="310"/>
      <c r="KGK295" s="310"/>
      <c r="KGL295" s="310"/>
      <c r="KGM295" s="310"/>
      <c r="KGN295" s="310"/>
      <c r="KGO295" s="310"/>
      <c r="KGP295" s="310"/>
      <c r="KGQ295" s="310"/>
      <c r="KGR295" s="310"/>
      <c r="KGS295" s="310"/>
      <c r="KGT295" s="310"/>
      <c r="KGU295" s="310"/>
      <c r="KGV295" s="310"/>
      <c r="KGW295" s="310"/>
      <c r="KGX295" s="310"/>
      <c r="KGY295" s="310"/>
      <c r="KGZ295" s="310"/>
      <c r="KHA295" s="310"/>
      <c r="KHB295" s="310"/>
      <c r="KHC295" s="310"/>
      <c r="KHD295" s="310"/>
      <c r="KHE295" s="310"/>
      <c r="KHF295" s="310"/>
      <c r="KHG295" s="310"/>
      <c r="KHH295" s="310"/>
      <c r="KHI295" s="310"/>
      <c r="KHJ295" s="310"/>
      <c r="KHK295" s="310"/>
      <c r="KHL295" s="310"/>
      <c r="KHM295" s="310"/>
      <c r="KHN295" s="310"/>
      <c r="KHO295" s="310"/>
      <c r="KHP295" s="310"/>
      <c r="KHQ295" s="310"/>
      <c r="KHR295" s="310"/>
      <c r="KHS295" s="310"/>
      <c r="KHT295" s="310"/>
      <c r="KHU295" s="310"/>
      <c r="KHV295" s="310"/>
      <c r="KHW295" s="310"/>
      <c r="KHX295" s="310"/>
      <c r="KHY295" s="310"/>
      <c r="KHZ295" s="310"/>
      <c r="KIA295" s="310"/>
      <c r="KIB295" s="310"/>
      <c r="KIC295" s="310"/>
      <c r="KID295" s="310"/>
      <c r="KIE295" s="310"/>
      <c r="KIF295" s="310"/>
      <c r="KIG295" s="310"/>
      <c r="KIH295" s="310"/>
      <c r="KII295" s="310"/>
      <c r="KIJ295" s="310"/>
      <c r="KIK295" s="310"/>
      <c r="KIL295" s="310"/>
      <c r="KIM295" s="310"/>
      <c r="KIN295" s="310"/>
      <c r="KIO295" s="310"/>
      <c r="KIP295" s="310"/>
      <c r="KIQ295" s="310"/>
      <c r="KIR295" s="310"/>
      <c r="KIS295" s="310"/>
      <c r="KIT295" s="310"/>
      <c r="KIU295" s="310"/>
      <c r="KIV295" s="310"/>
      <c r="KIW295" s="310"/>
      <c r="KIX295" s="310"/>
      <c r="KIY295" s="310"/>
      <c r="KIZ295" s="310"/>
      <c r="KJA295" s="310"/>
      <c r="KJB295" s="310"/>
      <c r="KJC295" s="310"/>
      <c r="KJD295" s="310"/>
      <c r="KJE295" s="310"/>
      <c r="KJF295" s="310"/>
      <c r="KJG295" s="310"/>
      <c r="KJH295" s="310"/>
      <c r="KJI295" s="310"/>
      <c r="KJJ295" s="310"/>
      <c r="KJK295" s="310"/>
      <c r="KJL295" s="310"/>
      <c r="KJM295" s="310"/>
      <c r="KJN295" s="310"/>
      <c r="KJO295" s="310"/>
      <c r="KJP295" s="310"/>
      <c r="KJQ295" s="310"/>
      <c r="KJR295" s="310"/>
      <c r="KJS295" s="310"/>
      <c r="KJT295" s="310"/>
      <c r="KJU295" s="310"/>
      <c r="KJV295" s="310"/>
      <c r="KJW295" s="310"/>
      <c r="KJX295" s="310"/>
      <c r="KJY295" s="310"/>
      <c r="KJZ295" s="310"/>
      <c r="KKA295" s="310"/>
      <c r="KKB295" s="310"/>
      <c r="KKC295" s="310"/>
      <c r="KKD295" s="310"/>
      <c r="KKE295" s="310"/>
      <c r="KKF295" s="310"/>
      <c r="KKG295" s="310"/>
      <c r="KKH295" s="310"/>
      <c r="KKI295" s="310"/>
      <c r="KKJ295" s="310"/>
      <c r="KKK295" s="310"/>
      <c r="KKL295" s="310"/>
      <c r="KKM295" s="310"/>
      <c r="KKN295" s="310"/>
      <c r="KKO295" s="310"/>
      <c r="KKP295" s="310"/>
      <c r="KKQ295" s="310"/>
      <c r="KKR295" s="310"/>
      <c r="KKS295" s="310"/>
      <c r="KKT295" s="310"/>
      <c r="KKU295" s="310"/>
      <c r="KKV295" s="310"/>
      <c r="KKW295" s="310"/>
      <c r="KKX295" s="310"/>
      <c r="KKY295" s="310"/>
      <c r="KKZ295" s="310"/>
      <c r="KLA295" s="310"/>
      <c r="KLB295" s="310"/>
      <c r="KLC295" s="310"/>
      <c r="KLD295" s="310"/>
      <c r="KLE295" s="310"/>
      <c r="KLF295" s="310"/>
      <c r="KLG295" s="310"/>
      <c r="KLH295" s="310"/>
      <c r="KLI295" s="310"/>
      <c r="KLJ295" s="310"/>
      <c r="KLK295" s="310"/>
      <c r="KLL295" s="310"/>
      <c r="KLM295" s="310"/>
      <c r="KLN295" s="310"/>
      <c r="KLO295" s="310"/>
      <c r="KLP295" s="310"/>
      <c r="KLQ295" s="310"/>
      <c r="KLR295" s="310"/>
      <c r="KLS295" s="310"/>
      <c r="KLT295" s="310"/>
      <c r="KLU295" s="310"/>
      <c r="KLV295" s="310"/>
      <c r="KLW295" s="310"/>
      <c r="KLX295" s="310"/>
      <c r="KLY295" s="310"/>
      <c r="KLZ295" s="310"/>
      <c r="KMA295" s="310"/>
      <c r="KMB295" s="310"/>
      <c r="KMC295" s="310"/>
      <c r="KMD295" s="310"/>
      <c r="KME295" s="310"/>
      <c r="KMF295" s="310"/>
      <c r="KMG295" s="310"/>
      <c r="KMH295" s="310"/>
      <c r="KMI295" s="310"/>
      <c r="KMJ295" s="310"/>
      <c r="KMK295" s="310"/>
      <c r="KML295" s="310"/>
      <c r="KMM295" s="310"/>
      <c r="KMN295" s="310"/>
      <c r="KMO295" s="310"/>
      <c r="KMP295" s="310"/>
      <c r="KMQ295" s="310"/>
      <c r="KMR295" s="310"/>
      <c r="KMS295" s="310"/>
      <c r="KMT295" s="310"/>
      <c r="KMU295" s="310"/>
      <c r="KMV295" s="310"/>
      <c r="KMW295" s="310"/>
      <c r="KMX295" s="310"/>
      <c r="KMY295" s="310"/>
      <c r="KMZ295" s="310"/>
      <c r="KNA295" s="310"/>
      <c r="KNB295" s="310"/>
      <c r="KNC295" s="310"/>
      <c r="KND295" s="310"/>
      <c r="KNE295" s="310"/>
      <c r="KNF295" s="310"/>
      <c r="KNG295" s="310"/>
      <c r="KNH295" s="310"/>
      <c r="KNI295" s="310"/>
      <c r="KNJ295" s="310"/>
      <c r="KNK295" s="310"/>
      <c r="KNL295" s="310"/>
      <c r="KNM295" s="310"/>
      <c r="KNN295" s="310"/>
      <c r="KNO295" s="310"/>
      <c r="KNP295" s="310"/>
      <c r="KNQ295" s="310"/>
      <c r="KNR295" s="310"/>
      <c r="KNS295" s="310"/>
      <c r="KNT295" s="310"/>
      <c r="KNU295" s="310"/>
      <c r="KNV295" s="310"/>
      <c r="KNW295" s="310"/>
      <c r="KNX295" s="310"/>
      <c r="KNY295" s="310"/>
      <c r="KNZ295" s="310"/>
      <c r="KOA295" s="310"/>
      <c r="KOB295" s="310"/>
      <c r="KOC295" s="310"/>
      <c r="KOD295" s="310"/>
      <c r="KOE295" s="310"/>
      <c r="KOF295" s="310"/>
      <c r="KOG295" s="310"/>
      <c r="KOH295" s="310"/>
      <c r="KOI295" s="310"/>
      <c r="KOJ295" s="310"/>
      <c r="KOK295" s="310"/>
      <c r="KOL295" s="310"/>
      <c r="KOM295" s="310"/>
      <c r="KON295" s="310"/>
      <c r="KOO295" s="310"/>
      <c r="KOP295" s="310"/>
      <c r="KOQ295" s="310"/>
      <c r="KOR295" s="310"/>
      <c r="KOS295" s="310"/>
      <c r="KOT295" s="310"/>
      <c r="KOU295" s="310"/>
      <c r="KOV295" s="310"/>
      <c r="KOW295" s="310"/>
      <c r="KOX295" s="310"/>
      <c r="KOY295" s="310"/>
      <c r="KOZ295" s="310"/>
      <c r="KPA295" s="310"/>
      <c r="KPB295" s="310"/>
      <c r="KPC295" s="310"/>
      <c r="KPD295" s="310"/>
      <c r="KPE295" s="310"/>
      <c r="KPF295" s="310"/>
      <c r="KPG295" s="310"/>
      <c r="KPH295" s="310"/>
      <c r="KPI295" s="310"/>
      <c r="KPJ295" s="310"/>
      <c r="KPK295" s="310"/>
      <c r="KPL295" s="310"/>
      <c r="KPM295" s="310"/>
      <c r="KPN295" s="310"/>
      <c r="KPO295" s="310"/>
      <c r="KPP295" s="310"/>
      <c r="KPQ295" s="310"/>
      <c r="KPR295" s="310"/>
      <c r="KPS295" s="310"/>
      <c r="KPT295" s="310"/>
      <c r="KPU295" s="310"/>
      <c r="KPV295" s="310"/>
      <c r="KPW295" s="310"/>
      <c r="KPX295" s="310"/>
      <c r="KPY295" s="310"/>
      <c r="KPZ295" s="310"/>
      <c r="KQA295" s="310"/>
      <c r="KQB295" s="310"/>
      <c r="KQC295" s="310"/>
      <c r="KQD295" s="310"/>
      <c r="KQE295" s="310"/>
      <c r="KQF295" s="310"/>
      <c r="KQG295" s="310"/>
      <c r="KQH295" s="310"/>
      <c r="KQI295" s="310"/>
      <c r="KQJ295" s="310"/>
      <c r="KQK295" s="310"/>
      <c r="KQL295" s="310"/>
      <c r="KQM295" s="310"/>
      <c r="KQN295" s="310"/>
      <c r="KQO295" s="310"/>
      <c r="KQP295" s="310"/>
      <c r="KQQ295" s="310"/>
      <c r="KQR295" s="310"/>
      <c r="KQS295" s="310"/>
      <c r="KQT295" s="310"/>
      <c r="KQU295" s="310"/>
      <c r="KQV295" s="310"/>
      <c r="KQW295" s="310"/>
      <c r="KQX295" s="310"/>
      <c r="KQY295" s="310"/>
      <c r="KQZ295" s="310"/>
      <c r="KRA295" s="310"/>
      <c r="KRB295" s="310"/>
      <c r="KRC295" s="310"/>
      <c r="KRD295" s="310"/>
      <c r="KRE295" s="310"/>
      <c r="KRF295" s="310"/>
      <c r="KRG295" s="310"/>
      <c r="KRH295" s="310"/>
      <c r="KRI295" s="310"/>
      <c r="KRJ295" s="310"/>
      <c r="KRK295" s="310"/>
      <c r="KRL295" s="310"/>
      <c r="KRM295" s="310"/>
      <c r="KRN295" s="310"/>
      <c r="KRO295" s="310"/>
      <c r="KRP295" s="310"/>
      <c r="KRQ295" s="310"/>
      <c r="KRR295" s="310"/>
      <c r="KRS295" s="310"/>
      <c r="KRT295" s="310"/>
      <c r="KRU295" s="310"/>
      <c r="KRV295" s="310"/>
      <c r="KRW295" s="310"/>
      <c r="KRX295" s="310"/>
      <c r="KRY295" s="310"/>
      <c r="KRZ295" s="310"/>
      <c r="KSA295" s="310"/>
      <c r="KSB295" s="310"/>
      <c r="KSC295" s="310"/>
      <c r="KSD295" s="310"/>
      <c r="KSE295" s="310"/>
      <c r="KSF295" s="310"/>
      <c r="KSG295" s="310"/>
      <c r="KSH295" s="310"/>
      <c r="KSI295" s="310"/>
      <c r="KSJ295" s="310"/>
      <c r="KSK295" s="310"/>
      <c r="KSL295" s="310"/>
      <c r="KSM295" s="310"/>
      <c r="KSN295" s="310"/>
      <c r="KSO295" s="310"/>
      <c r="KSP295" s="310"/>
      <c r="KSQ295" s="310"/>
      <c r="KSR295" s="310"/>
      <c r="KSS295" s="310"/>
      <c r="KST295" s="310"/>
      <c r="KSU295" s="310"/>
      <c r="KSV295" s="310"/>
      <c r="KSW295" s="310"/>
      <c r="KSX295" s="310"/>
      <c r="KSY295" s="310"/>
      <c r="KSZ295" s="310"/>
      <c r="KTA295" s="310"/>
      <c r="KTB295" s="310"/>
      <c r="KTC295" s="310"/>
      <c r="KTD295" s="310"/>
      <c r="KTE295" s="310"/>
      <c r="KTF295" s="310"/>
      <c r="KTG295" s="310"/>
      <c r="KTH295" s="310"/>
      <c r="KTI295" s="310"/>
      <c r="KTJ295" s="310"/>
      <c r="KTK295" s="310"/>
      <c r="KTL295" s="310"/>
      <c r="KTM295" s="310"/>
      <c r="KTN295" s="310"/>
      <c r="KTO295" s="310"/>
      <c r="KTP295" s="310"/>
      <c r="KTQ295" s="310"/>
      <c r="KTR295" s="310"/>
      <c r="KTS295" s="310"/>
      <c r="KTT295" s="310"/>
      <c r="KTU295" s="310"/>
      <c r="KTV295" s="310"/>
      <c r="KTW295" s="310"/>
      <c r="KTX295" s="310"/>
      <c r="KTY295" s="310"/>
      <c r="KTZ295" s="310"/>
      <c r="KUA295" s="310"/>
      <c r="KUB295" s="310"/>
      <c r="KUC295" s="310"/>
      <c r="KUD295" s="310"/>
      <c r="KUE295" s="310"/>
      <c r="KUF295" s="310"/>
      <c r="KUG295" s="310"/>
      <c r="KUH295" s="310"/>
      <c r="KUI295" s="310"/>
      <c r="KUJ295" s="310"/>
      <c r="KUK295" s="310"/>
      <c r="KUL295" s="310"/>
      <c r="KUM295" s="310"/>
      <c r="KUN295" s="310"/>
      <c r="KUO295" s="310"/>
      <c r="KUP295" s="310"/>
      <c r="KUQ295" s="310"/>
      <c r="KUR295" s="310"/>
      <c r="KUS295" s="310"/>
      <c r="KUT295" s="310"/>
      <c r="KUU295" s="310"/>
      <c r="KUV295" s="310"/>
      <c r="KUW295" s="310"/>
      <c r="KUX295" s="310"/>
      <c r="KUY295" s="310"/>
      <c r="KUZ295" s="310"/>
      <c r="KVA295" s="310"/>
      <c r="KVB295" s="310"/>
      <c r="KVC295" s="310"/>
      <c r="KVD295" s="310"/>
      <c r="KVE295" s="310"/>
      <c r="KVF295" s="310"/>
      <c r="KVG295" s="310"/>
      <c r="KVH295" s="310"/>
      <c r="KVI295" s="310"/>
      <c r="KVJ295" s="310"/>
      <c r="KVK295" s="310"/>
      <c r="KVL295" s="310"/>
      <c r="KVM295" s="310"/>
      <c r="KVN295" s="310"/>
      <c r="KVO295" s="310"/>
      <c r="KVP295" s="310"/>
      <c r="KVQ295" s="310"/>
      <c r="KVR295" s="310"/>
      <c r="KVS295" s="310"/>
      <c r="KVT295" s="310"/>
      <c r="KVU295" s="310"/>
      <c r="KVV295" s="310"/>
      <c r="KVW295" s="310"/>
      <c r="KVX295" s="310"/>
      <c r="KVY295" s="310"/>
      <c r="KVZ295" s="310"/>
      <c r="KWA295" s="310"/>
      <c r="KWB295" s="310"/>
      <c r="KWC295" s="310"/>
      <c r="KWD295" s="310"/>
      <c r="KWE295" s="310"/>
      <c r="KWF295" s="310"/>
      <c r="KWG295" s="310"/>
      <c r="KWH295" s="310"/>
      <c r="KWI295" s="310"/>
      <c r="KWJ295" s="310"/>
      <c r="KWK295" s="310"/>
      <c r="KWL295" s="310"/>
      <c r="KWM295" s="310"/>
      <c r="KWN295" s="310"/>
      <c r="KWO295" s="310"/>
      <c r="KWP295" s="310"/>
      <c r="KWQ295" s="310"/>
      <c r="KWR295" s="310"/>
      <c r="KWS295" s="310"/>
      <c r="KWT295" s="310"/>
      <c r="KWU295" s="310"/>
      <c r="KWV295" s="310"/>
      <c r="KWW295" s="310"/>
      <c r="KWX295" s="310"/>
      <c r="KWY295" s="310"/>
      <c r="KWZ295" s="310"/>
      <c r="KXA295" s="310"/>
      <c r="KXB295" s="310"/>
      <c r="KXC295" s="310"/>
      <c r="KXD295" s="310"/>
      <c r="KXE295" s="310"/>
      <c r="KXF295" s="310"/>
      <c r="KXG295" s="310"/>
      <c r="KXH295" s="310"/>
      <c r="KXI295" s="310"/>
      <c r="KXJ295" s="310"/>
      <c r="KXK295" s="310"/>
      <c r="KXL295" s="310"/>
      <c r="KXM295" s="310"/>
      <c r="KXN295" s="310"/>
      <c r="KXO295" s="310"/>
      <c r="KXP295" s="310"/>
      <c r="KXQ295" s="310"/>
      <c r="KXR295" s="310"/>
      <c r="KXS295" s="310"/>
      <c r="KXT295" s="310"/>
      <c r="KXU295" s="310"/>
      <c r="KXV295" s="310"/>
      <c r="KXW295" s="310"/>
      <c r="KXX295" s="310"/>
      <c r="KXY295" s="310"/>
      <c r="KXZ295" s="310"/>
      <c r="KYA295" s="310"/>
      <c r="KYB295" s="310"/>
      <c r="KYC295" s="310"/>
      <c r="KYD295" s="310"/>
      <c r="KYE295" s="310"/>
      <c r="KYF295" s="310"/>
      <c r="KYG295" s="310"/>
      <c r="KYH295" s="310"/>
      <c r="KYI295" s="310"/>
      <c r="KYJ295" s="310"/>
      <c r="KYK295" s="310"/>
      <c r="KYL295" s="310"/>
      <c r="KYM295" s="310"/>
      <c r="KYN295" s="310"/>
      <c r="KYO295" s="310"/>
      <c r="KYP295" s="310"/>
      <c r="KYQ295" s="310"/>
      <c r="KYR295" s="310"/>
      <c r="KYS295" s="310"/>
      <c r="KYT295" s="310"/>
      <c r="KYU295" s="310"/>
      <c r="KYV295" s="310"/>
      <c r="KYW295" s="310"/>
      <c r="KYX295" s="310"/>
      <c r="KYY295" s="310"/>
      <c r="KYZ295" s="310"/>
      <c r="KZA295" s="310"/>
      <c r="KZB295" s="310"/>
      <c r="KZC295" s="310"/>
      <c r="KZD295" s="310"/>
      <c r="KZE295" s="310"/>
      <c r="KZF295" s="310"/>
      <c r="KZG295" s="310"/>
      <c r="KZH295" s="310"/>
      <c r="KZI295" s="310"/>
      <c r="KZJ295" s="310"/>
      <c r="KZK295" s="310"/>
      <c r="KZL295" s="310"/>
      <c r="KZM295" s="310"/>
      <c r="KZN295" s="310"/>
      <c r="KZO295" s="310"/>
      <c r="KZP295" s="310"/>
      <c r="KZQ295" s="310"/>
      <c r="KZR295" s="310"/>
      <c r="KZS295" s="310"/>
      <c r="KZT295" s="310"/>
      <c r="KZU295" s="310"/>
      <c r="KZV295" s="310"/>
      <c r="KZW295" s="310"/>
      <c r="KZX295" s="310"/>
      <c r="KZY295" s="310"/>
      <c r="KZZ295" s="310"/>
      <c r="LAA295" s="310"/>
      <c r="LAB295" s="310"/>
      <c r="LAC295" s="310"/>
      <c r="LAD295" s="310"/>
      <c r="LAE295" s="310"/>
      <c r="LAF295" s="310"/>
      <c r="LAG295" s="310"/>
      <c r="LAH295" s="310"/>
      <c r="LAI295" s="310"/>
      <c r="LAJ295" s="310"/>
      <c r="LAK295" s="310"/>
      <c r="LAL295" s="310"/>
      <c r="LAM295" s="310"/>
      <c r="LAN295" s="310"/>
      <c r="LAO295" s="310"/>
      <c r="LAP295" s="310"/>
      <c r="LAQ295" s="310"/>
      <c r="LAR295" s="310"/>
      <c r="LAS295" s="310"/>
      <c r="LAT295" s="310"/>
      <c r="LAU295" s="310"/>
      <c r="LAV295" s="310"/>
      <c r="LAW295" s="310"/>
      <c r="LAX295" s="310"/>
      <c r="LAY295" s="310"/>
      <c r="LAZ295" s="310"/>
      <c r="LBA295" s="310"/>
      <c r="LBB295" s="310"/>
      <c r="LBC295" s="310"/>
      <c r="LBD295" s="310"/>
      <c r="LBE295" s="310"/>
      <c r="LBF295" s="310"/>
      <c r="LBG295" s="310"/>
      <c r="LBH295" s="310"/>
      <c r="LBI295" s="310"/>
      <c r="LBJ295" s="310"/>
      <c r="LBK295" s="310"/>
      <c r="LBL295" s="310"/>
      <c r="LBM295" s="310"/>
      <c r="LBN295" s="310"/>
      <c r="LBO295" s="310"/>
      <c r="LBP295" s="310"/>
      <c r="LBQ295" s="310"/>
      <c r="LBR295" s="310"/>
      <c r="LBS295" s="310"/>
      <c r="LBT295" s="310"/>
      <c r="LBU295" s="310"/>
      <c r="LBV295" s="310"/>
      <c r="LBW295" s="310"/>
      <c r="LBX295" s="310"/>
      <c r="LBY295" s="310"/>
      <c r="LBZ295" s="310"/>
      <c r="LCA295" s="310"/>
      <c r="LCB295" s="310"/>
      <c r="LCC295" s="310"/>
      <c r="LCD295" s="310"/>
      <c r="LCE295" s="310"/>
      <c r="LCF295" s="310"/>
      <c r="LCG295" s="310"/>
      <c r="LCH295" s="310"/>
      <c r="LCI295" s="310"/>
      <c r="LCJ295" s="310"/>
      <c r="LCK295" s="310"/>
      <c r="LCL295" s="310"/>
      <c r="LCM295" s="310"/>
      <c r="LCN295" s="310"/>
      <c r="LCO295" s="310"/>
      <c r="LCP295" s="310"/>
      <c r="LCQ295" s="310"/>
      <c r="LCR295" s="310"/>
      <c r="LCS295" s="310"/>
      <c r="LCT295" s="310"/>
      <c r="LCU295" s="310"/>
      <c r="LCV295" s="310"/>
      <c r="LCW295" s="310"/>
      <c r="LCX295" s="310"/>
      <c r="LCY295" s="310"/>
      <c r="LCZ295" s="310"/>
      <c r="LDA295" s="310"/>
      <c r="LDB295" s="310"/>
      <c r="LDC295" s="310"/>
      <c r="LDD295" s="310"/>
      <c r="LDE295" s="310"/>
      <c r="LDF295" s="310"/>
      <c r="LDG295" s="310"/>
      <c r="LDH295" s="310"/>
      <c r="LDI295" s="310"/>
      <c r="LDJ295" s="310"/>
      <c r="LDK295" s="310"/>
      <c r="LDL295" s="310"/>
      <c r="LDM295" s="310"/>
      <c r="LDN295" s="310"/>
      <c r="LDO295" s="310"/>
      <c r="LDP295" s="310"/>
      <c r="LDQ295" s="310"/>
      <c r="LDR295" s="310"/>
      <c r="LDS295" s="310"/>
      <c r="LDT295" s="310"/>
      <c r="LDU295" s="310"/>
      <c r="LDV295" s="310"/>
      <c r="LDW295" s="310"/>
      <c r="LDX295" s="310"/>
      <c r="LDY295" s="310"/>
      <c r="LDZ295" s="310"/>
      <c r="LEA295" s="310"/>
      <c r="LEB295" s="310"/>
      <c r="LEC295" s="310"/>
      <c r="LED295" s="310"/>
      <c r="LEE295" s="310"/>
      <c r="LEF295" s="310"/>
      <c r="LEG295" s="310"/>
      <c r="LEH295" s="310"/>
      <c r="LEI295" s="310"/>
      <c r="LEJ295" s="310"/>
      <c r="LEK295" s="310"/>
      <c r="LEL295" s="310"/>
      <c r="LEM295" s="310"/>
      <c r="LEN295" s="310"/>
      <c r="LEO295" s="310"/>
      <c r="LEP295" s="310"/>
      <c r="LEQ295" s="310"/>
      <c r="LER295" s="310"/>
      <c r="LES295" s="310"/>
      <c r="LET295" s="310"/>
      <c r="LEU295" s="310"/>
      <c r="LEV295" s="310"/>
      <c r="LEW295" s="310"/>
      <c r="LEX295" s="310"/>
      <c r="LEY295" s="310"/>
      <c r="LEZ295" s="310"/>
      <c r="LFA295" s="310"/>
      <c r="LFB295" s="310"/>
      <c r="LFC295" s="310"/>
      <c r="LFD295" s="310"/>
      <c r="LFE295" s="310"/>
      <c r="LFF295" s="310"/>
      <c r="LFG295" s="310"/>
      <c r="LFH295" s="310"/>
      <c r="LFI295" s="310"/>
      <c r="LFJ295" s="310"/>
      <c r="LFK295" s="310"/>
      <c r="LFL295" s="310"/>
      <c r="LFM295" s="310"/>
      <c r="LFN295" s="310"/>
      <c r="LFO295" s="310"/>
      <c r="LFP295" s="310"/>
      <c r="LFQ295" s="310"/>
      <c r="LFR295" s="310"/>
      <c r="LFS295" s="310"/>
      <c r="LFT295" s="310"/>
      <c r="LFU295" s="310"/>
      <c r="LFV295" s="310"/>
      <c r="LFW295" s="310"/>
      <c r="LFX295" s="310"/>
      <c r="LFY295" s="310"/>
      <c r="LFZ295" s="310"/>
      <c r="LGA295" s="310"/>
      <c r="LGB295" s="310"/>
      <c r="LGC295" s="310"/>
      <c r="LGD295" s="310"/>
      <c r="LGE295" s="310"/>
      <c r="LGF295" s="310"/>
      <c r="LGG295" s="310"/>
      <c r="LGH295" s="310"/>
      <c r="LGI295" s="310"/>
      <c r="LGJ295" s="310"/>
      <c r="LGK295" s="310"/>
      <c r="LGL295" s="310"/>
      <c r="LGM295" s="310"/>
      <c r="LGN295" s="310"/>
      <c r="LGO295" s="310"/>
      <c r="LGP295" s="310"/>
      <c r="LGQ295" s="310"/>
      <c r="LGR295" s="310"/>
      <c r="LGS295" s="310"/>
      <c r="LGT295" s="310"/>
      <c r="LGU295" s="310"/>
      <c r="LGV295" s="310"/>
      <c r="LGW295" s="310"/>
      <c r="LGX295" s="310"/>
      <c r="LGY295" s="310"/>
      <c r="LGZ295" s="310"/>
      <c r="LHA295" s="310"/>
      <c r="LHB295" s="310"/>
      <c r="LHC295" s="310"/>
      <c r="LHD295" s="310"/>
      <c r="LHE295" s="310"/>
      <c r="LHF295" s="310"/>
      <c r="LHG295" s="310"/>
      <c r="LHH295" s="310"/>
      <c r="LHI295" s="310"/>
      <c r="LHJ295" s="310"/>
      <c r="LHK295" s="310"/>
      <c r="LHL295" s="310"/>
      <c r="LHM295" s="310"/>
      <c r="LHN295" s="310"/>
      <c r="LHO295" s="310"/>
      <c r="LHP295" s="310"/>
      <c r="LHQ295" s="310"/>
      <c r="LHR295" s="310"/>
      <c r="LHS295" s="310"/>
      <c r="LHT295" s="310"/>
      <c r="LHU295" s="310"/>
      <c r="LHV295" s="310"/>
      <c r="LHW295" s="310"/>
      <c r="LHX295" s="310"/>
      <c r="LHY295" s="310"/>
      <c r="LHZ295" s="310"/>
      <c r="LIA295" s="310"/>
      <c r="LIB295" s="310"/>
      <c r="LIC295" s="310"/>
      <c r="LID295" s="310"/>
      <c r="LIE295" s="310"/>
      <c r="LIF295" s="310"/>
      <c r="LIG295" s="310"/>
      <c r="LIH295" s="310"/>
      <c r="LII295" s="310"/>
      <c r="LIJ295" s="310"/>
      <c r="LIK295" s="310"/>
      <c r="LIL295" s="310"/>
      <c r="LIM295" s="310"/>
      <c r="LIN295" s="310"/>
      <c r="LIO295" s="310"/>
      <c r="LIP295" s="310"/>
      <c r="LIQ295" s="310"/>
      <c r="LIR295" s="310"/>
      <c r="LIS295" s="310"/>
      <c r="LIT295" s="310"/>
      <c r="LIU295" s="310"/>
      <c r="LIV295" s="310"/>
      <c r="LIW295" s="310"/>
      <c r="LIX295" s="310"/>
      <c r="LIY295" s="310"/>
      <c r="LIZ295" s="310"/>
      <c r="LJA295" s="310"/>
      <c r="LJB295" s="310"/>
      <c r="LJC295" s="310"/>
      <c r="LJD295" s="310"/>
      <c r="LJE295" s="310"/>
      <c r="LJF295" s="310"/>
      <c r="LJG295" s="310"/>
      <c r="LJH295" s="310"/>
      <c r="LJI295" s="310"/>
      <c r="LJJ295" s="310"/>
      <c r="LJK295" s="310"/>
      <c r="LJL295" s="310"/>
      <c r="LJM295" s="310"/>
      <c r="LJN295" s="310"/>
      <c r="LJO295" s="310"/>
      <c r="LJP295" s="310"/>
      <c r="LJQ295" s="310"/>
      <c r="LJR295" s="310"/>
      <c r="LJS295" s="310"/>
      <c r="LJT295" s="310"/>
      <c r="LJU295" s="310"/>
      <c r="LJV295" s="310"/>
      <c r="LJW295" s="310"/>
      <c r="LJX295" s="310"/>
      <c r="LJY295" s="310"/>
      <c r="LJZ295" s="310"/>
      <c r="LKA295" s="310"/>
      <c r="LKB295" s="310"/>
      <c r="LKC295" s="310"/>
      <c r="LKD295" s="310"/>
      <c r="LKE295" s="310"/>
      <c r="LKF295" s="310"/>
      <c r="LKG295" s="310"/>
      <c r="LKH295" s="310"/>
      <c r="LKI295" s="310"/>
      <c r="LKJ295" s="310"/>
      <c r="LKK295" s="310"/>
      <c r="LKL295" s="310"/>
      <c r="LKM295" s="310"/>
      <c r="LKN295" s="310"/>
      <c r="LKO295" s="310"/>
      <c r="LKP295" s="310"/>
      <c r="LKQ295" s="310"/>
      <c r="LKR295" s="310"/>
      <c r="LKS295" s="310"/>
      <c r="LKT295" s="310"/>
      <c r="LKU295" s="310"/>
      <c r="LKV295" s="310"/>
      <c r="LKW295" s="310"/>
      <c r="LKX295" s="310"/>
      <c r="LKY295" s="310"/>
      <c r="LKZ295" s="310"/>
      <c r="LLA295" s="310"/>
      <c r="LLB295" s="310"/>
      <c r="LLC295" s="310"/>
      <c r="LLD295" s="310"/>
      <c r="LLE295" s="310"/>
      <c r="LLF295" s="310"/>
      <c r="LLG295" s="310"/>
      <c r="LLH295" s="310"/>
      <c r="LLI295" s="310"/>
      <c r="LLJ295" s="310"/>
      <c r="LLK295" s="310"/>
      <c r="LLL295" s="310"/>
      <c r="LLM295" s="310"/>
      <c r="LLN295" s="310"/>
      <c r="LLO295" s="310"/>
      <c r="LLP295" s="310"/>
      <c r="LLQ295" s="310"/>
      <c r="LLR295" s="310"/>
      <c r="LLS295" s="310"/>
      <c r="LLT295" s="310"/>
      <c r="LLU295" s="310"/>
      <c r="LLV295" s="310"/>
      <c r="LLW295" s="310"/>
      <c r="LLX295" s="310"/>
      <c r="LLY295" s="310"/>
      <c r="LLZ295" s="310"/>
      <c r="LMA295" s="310"/>
      <c r="LMB295" s="310"/>
      <c r="LMC295" s="310"/>
      <c r="LMD295" s="310"/>
      <c r="LME295" s="310"/>
      <c r="LMF295" s="310"/>
      <c r="LMG295" s="310"/>
      <c r="LMH295" s="310"/>
      <c r="LMI295" s="310"/>
      <c r="LMJ295" s="310"/>
      <c r="LMK295" s="310"/>
      <c r="LML295" s="310"/>
      <c r="LMM295" s="310"/>
      <c r="LMN295" s="310"/>
      <c r="LMO295" s="310"/>
      <c r="LMP295" s="310"/>
      <c r="LMQ295" s="310"/>
      <c r="LMR295" s="310"/>
      <c r="LMS295" s="310"/>
      <c r="LMT295" s="310"/>
      <c r="LMU295" s="310"/>
      <c r="LMV295" s="310"/>
      <c r="LMW295" s="310"/>
      <c r="LMX295" s="310"/>
      <c r="LMY295" s="310"/>
      <c r="LMZ295" s="310"/>
      <c r="LNA295" s="310"/>
      <c r="LNB295" s="310"/>
      <c r="LNC295" s="310"/>
      <c r="LND295" s="310"/>
      <c r="LNE295" s="310"/>
      <c r="LNF295" s="310"/>
      <c r="LNG295" s="310"/>
      <c r="LNH295" s="310"/>
      <c r="LNI295" s="310"/>
      <c r="LNJ295" s="310"/>
      <c r="LNK295" s="310"/>
      <c r="LNL295" s="310"/>
      <c r="LNM295" s="310"/>
      <c r="LNN295" s="310"/>
      <c r="LNO295" s="310"/>
      <c r="LNP295" s="310"/>
      <c r="LNQ295" s="310"/>
      <c r="LNR295" s="310"/>
      <c r="LNS295" s="310"/>
      <c r="LNT295" s="310"/>
      <c r="LNU295" s="310"/>
      <c r="LNV295" s="310"/>
      <c r="LNW295" s="310"/>
      <c r="LNX295" s="310"/>
      <c r="LNY295" s="310"/>
      <c r="LNZ295" s="310"/>
      <c r="LOA295" s="310"/>
      <c r="LOB295" s="310"/>
      <c r="LOC295" s="310"/>
      <c r="LOD295" s="310"/>
      <c r="LOE295" s="310"/>
      <c r="LOF295" s="310"/>
      <c r="LOG295" s="310"/>
      <c r="LOH295" s="310"/>
      <c r="LOI295" s="310"/>
      <c r="LOJ295" s="310"/>
      <c r="LOK295" s="310"/>
      <c r="LOL295" s="310"/>
      <c r="LOM295" s="310"/>
      <c r="LON295" s="310"/>
      <c r="LOO295" s="310"/>
      <c r="LOP295" s="310"/>
      <c r="LOQ295" s="310"/>
      <c r="LOR295" s="310"/>
      <c r="LOS295" s="310"/>
      <c r="LOT295" s="310"/>
      <c r="LOU295" s="310"/>
      <c r="LOV295" s="310"/>
      <c r="LOW295" s="310"/>
      <c r="LOX295" s="310"/>
      <c r="LOY295" s="310"/>
      <c r="LOZ295" s="310"/>
      <c r="LPA295" s="310"/>
      <c r="LPB295" s="310"/>
      <c r="LPC295" s="310"/>
      <c r="LPD295" s="310"/>
      <c r="LPE295" s="310"/>
      <c r="LPF295" s="310"/>
      <c r="LPG295" s="310"/>
      <c r="LPH295" s="310"/>
      <c r="LPI295" s="310"/>
      <c r="LPJ295" s="310"/>
      <c r="LPK295" s="310"/>
      <c r="LPL295" s="310"/>
      <c r="LPM295" s="310"/>
      <c r="LPN295" s="310"/>
      <c r="LPO295" s="310"/>
      <c r="LPP295" s="310"/>
      <c r="LPQ295" s="310"/>
      <c r="LPR295" s="310"/>
      <c r="LPS295" s="310"/>
      <c r="LPT295" s="310"/>
      <c r="LPU295" s="310"/>
      <c r="LPV295" s="310"/>
      <c r="LPW295" s="310"/>
      <c r="LPX295" s="310"/>
      <c r="LPY295" s="310"/>
      <c r="LPZ295" s="310"/>
      <c r="LQA295" s="310"/>
      <c r="LQB295" s="310"/>
      <c r="LQC295" s="310"/>
      <c r="LQD295" s="310"/>
      <c r="LQE295" s="310"/>
      <c r="LQF295" s="310"/>
      <c r="LQG295" s="310"/>
      <c r="LQH295" s="310"/>
      <c r="LQI295" s="310"/>
      <c r="LQJ295" s="310"/>
      <c r="LQK295" s="310"/>
      <c r="LQL295" s="310"/>
      <c r="LQM295" s="310"/>
      <c r="LQN295" s="310"/>
      <c r="LQO295" s="310"/>
      <c r="LQP295" s="310"/>
      <c r="LQQ295" s="310"/>
      <c r="LQR295" s="310"/>
      <c r="LQS295" s="310"/>
      <c r="LQT295" s="310"/>
      <c r="LQU295" s="310"/>
      <c r="LQV295" s="310"/>
      <c r="LQW295" s="310"/>
      <c r="LQX295" s="310"/>
      <c r="LQY295" s="310"/>
      <c r="LQZ295" s="310"/>
      <c r="LRA295" s="310"/>
      <c r="LRB295" s="310"/>
      <c r="LRC295" s="310"/>
      <c r="LRD295" s="310"/>
      <c r="LRE295" s="310"/>
      <c r="LRF295" s="310"/>
      <c r="LRG295" s="310"/>
      <c r="LRH295" s="310"/>
      <c r="LRI295" s="310"/>
      <c r="LRJ295" s="310"/>
      <c r="LRK295" s="310"/>
      <c r="LRL295" s="310"/>
      <c r="LRM295" s="310"/>
      <c r="LRN295" s="310"/>
      <c r="LRO295" s="310"/>
      <c r="LRP295" s="310"/>
      <c r="LRQ295" s="310"/>
      <c r="LRR295" s="310"/>
      <c r="LRS295" s="310"/>
      <c r="LRT295" s="310"/>
      <c r="LRU295" s="310"/>
      <c r="LRV295" s="310"/>
      <c r="LRW295" s="310"/>
      <c r="LRX295" s="310"/>
      <c r="LRY295" s="310"/>
      <c r="LRZ295" s="310"/>
      <c r="LSA295" s="310"/>
      <c r="LSB295" s="310"/>
      <c r="LSC295" s="310"/>
      <c r="LSD295" s="310"/>
      <c r="LSE295" s="310"/>
      <c r="LSF295" s="310"/>
      <c r="LSG295" s="310"/>
      <c r="LSH295" s="310"/>
      <c r="LSI295" s="310"/>
      <c r="LSJ295" s="310"/>
      <c r="LSK295" s="310"/>
      <c r="LSL295" s="310"/>
      <c r="LSM295" s="310"/>
      <c r="LSN295" s="310"/>
      <c r="LSO295" s="310"/>
      <c r="LSP295" s="310"/>
      <c r="LSQ295" s="310"/>
      <c r="LSR295" s="310"/>
      <c r="LSS295" s="310"/>
      <c r="LST295" s="310"/>
      <c r="LSU295" s="310"/>
      <c r="LSV295" s="310"/>
      <c r="LSW295" s="310"/>
      <c r="LSX295" s="310"/>
      <c r="LSY295" s="310"/>
      <c r="LSZ295" s="310"/>
      <c r="LTA295" s="310"/>
      <c r="LTB295" s="310"/>
      <c r="LTC295" s="310"/>
      <c r="LTD295" s="310"/>
      <c r="LTE295" s="310"/>
      <c r="LTF295" s="310"/>
      <c r="LTG295" s="310"/>
      <c r="LTH295" s="310"/>
      <c r="LTI295" s="310"/>
      <c r="LTJ295" s="310"/>
      <c r="LTK295" s="310"/>
      <c r="LTL295" s="310"/>
      <c r="LTM295" s="310"/>
      <c r="LTN295" s="310"/>
      <c r="LTO295" s="310"/>
      <c r="LTP295" s="310"/>
      <c r="LTQ295" s="310"/>
      <c r="LTR295" s="310"/>
      <c r="LTS295" s="310"/>
      <c r="LTT295" s="310"/>
      <c r="LTU295" s="310"/>
      <c r="LTV295" s="310"/>
      <c r="LTW295" s="310"/>
      <c r="LTX295" s="310"/>
      <c r="LTY295" s="310"/>
      <c r="LTZ295" s="310"/>
      <c r="LUA295" s="310"/>
      <c r="LUB295" s="310"/>
      <c r="LUC295" s="310"/>
      <c r="LUD295" s="310"/>
      <c r="LUE295" s="310"/>
      <c r="LUF295" s="310"/>
      <c r="LUG295" s="310"/>
      <c r="LUH295" s="310"/>
      <c r="LUI295" s="310"/>
      <c r="LUJ295" s="310"/>
      <c r="LUK295" s="310"/>
      <c r="LUL295" s="310"/>
      <c r="LUM295" s="310"/>
      <c r="LUN295" s="310"/>
      <c r="LUO295" s="310"/>
      <c r="LUP295" s="310"/>
      <c r="LUQ295" s="310"/>
      <c r="LUR295" s="310"/>
      <c r="LUS295" s="310"/>
      <c r="LUT295" s="310"/>
      <c r="LUU295" s="310"/>
      <c r="LUV295" s="310"/>
      <c r="LUW295" s="310"/>
      <c r="LUX295" s="310"/>
      <c r="LUY295" s="310"/>
      <c r="LUZ295" s="310"/>
      <c r="LVA295" s="310"/>
      <c r="LVB295" s="310"/>
      <c r="LVC295" s="310"/>
      <c r="LVD295" s="310"/>
      <c r="LVE295" s="310"/>
      <c r="LVF295" s="310"/>
      <c r="LVG295" s="310"/>
      <c r="LVH295" s="310"/>
      <c r="LVI295" s="310"/>
      <c r="LVJ295" s="310"/>
      <c r="LVK295" s="310"/>
      <c r="LVL295" s="310"/>
      <c r="LVM295" s="310"/>
      <c r="LVN295" s="310"/>
      <c r="LVO295" s="310"/>
      <c r="LVP295" s="310"/>
      <c r="LVQ295" s="310"/>
      <c r="LVR295" s="310"/>
      <c r="LVS295" s="310"/>
      <c r="LVT295" s="310"/>
      <c r="LVU295" s="310"/>
      <c r="LVV295" s="310"/>
      <c r="LVW295" s="310"/>
      <c r="LVX295" s="310"/>
      <c r="LVY295" s="310"/>
      <c r="LVZ295" s="310"/>
      <c r="LWA295" s="310"/>
      <c r="LWB295" s="310"/>
      <c r="LWC295" s="310"/>
      <c r="LWD295" s="310"/>
      <c r="LWE295" s="310"/>
      <c r="LWF295" s="310"/>
      <c r="LWG295" s="310"/>
      <c r="LWH295" s="310"/>
      <c r="LWI295" s="310"/>
      <c r="LWJ295" s="310"/>
      <c r="LWK295" s="310"/>
      <c r="LWL295" s="310"/>
      <c r="LWM295" s="310"/>
      <c r="LWN295" s="310"/>
      <c r="LWO295" s="310"/>
      <c r="LWP295" s="310"/>
      <c r="LWQ295" s="310"/>
      <c r="LWR295" s="310"/>
      <c r="LWS295" s="310"/>
      <c r="LWT295" s="310"/>
      <c r="LWU295" s="310"/>
      <c r="LWV295" s="310"/>
      <c r="LWW295" s="310"/>
      <c r="LWX295" s="310"/>
      <c r="LWY295" s="310"/>
      <c r="LWZ295" s="310"/>
      <c r="LXA295" s="310"/>
      <c r="LXB295" s="310"/>
      <c r="LXC295" s="310"/>
      <c r="LXD295" s="310"/>
      <c r="LXE295" s="310"/>
      <c r="LXF295" s="310"/>
      <c r="LXG295" s="310"/>
      <c r="LXH295" s="310"/>
      <c r="LXI295" s="310"/>
      <c r="LXJ295" s="310"/>
      <c r="LXK295" s="310"/>
      <c r="LXL295" s="310"/>
      <c r="LXM295" s="310"/>
      <c r="LXN295" s="310"/>
      <c r="LXO295" s="310"/>
      <c r="LXP295" s="310"/>
      <c r="LXQ295" s="310"/>
      <c r="LXR295" s="310"/>
      <c r="LXS295" s="310"/>
      <c r="LXT295" s="310"/>
      <c r="LXU295" s="310"/>
      <c r="LXV295" s="310"/>
      <c r="LXW295" s="310"/>
      <c r="LXX295" s="310"/>
      <c r="LXY295" s="310"/>
      <c r="LXZ295" s="310"/>
      <c r="LYA295" s="310"/>
      <c r="LYB295" s="310"/>
      <c r="LYC295" s="310"/>
      <c r="LYD295" s="310"/>
      <c r="LYE295" s="310"/>
      <c r="LYF295" s="310"/>
      <c r="LYG295" s="310"/>
      <c r="LYH295" s="310"/>
      <c r="LYI295" s="310"/>
      <c r="LYJ295" s="310"/>
      <c r="LYK295" s="310"/>
      <c r="LYL295" s="310"/>
      <c r="LYM295" s="310"/>
      <c r="LYN295" s="310"/>
      <c r="LYO295" s="310"/>
      <c r="LYP295" s="310"/>
      <c r="LYQ295" s="310"/>
      <c r="LYR295" s="310"/>
      <c r="LYS295" s="310"/>
      <c r="LYT295" s="310"/>
      <c r="LYU295" s="310"/>
      <c r="LYV295" s="310"/>
      <c r="LYW295" s="310"/>
      <c r="LYX295" s="310"/>
      <c r="LYY295" s="310"/>
      <c r="LYZ295" s="310"/>
      <c r="LZA295" s="310"/>
      <c r="LZB295" s="310"/>
      <c r="LZC295" s="310"/>
      <c r="LZD295" s="310"/>
      <c r="LZE295" s="310"/>
      <c r="LZF295" s="310"/>
      <c r="LZG295" s="310"/>
      <c r="LZH295" s="310"/>
      <c r="LZI295" s="310"/>
      <c r="LZJ295" s="310"/>
      <c r="LZK295" s="310"/>
      <c r="LZL295" s="310"/>
      <c r="LZM295" s="310"/>
      <c r="LZN295" s="310"/>
      <c r="LZO295" s="310"/>
      <c r="LZP295" s="310"/>
      <c r="LZQ295" s="310"/>
      <c r="LZR295" s="310"/>
      <c r="LZS295" s="310"/>
      <c r="LZT295" s="310"/>
      <c r="LZU295" s="310"/>
      <c r="LZV295" s="310"/>
      <c r="LZW295" s="310"/>
      <c r="LZX295" s="310"/>
      <c r="LZY295" s="310"/>
      <c r="LZZ295" s="310"/>
      <c r="MAA295" s="310"/>
      <c r="MAB295" s="310"/>
      <c r="MAC295" s="310"/>
      <c r="MAD295" s="310"/>
      <c r="MAE295" s="310"/>
      <c r="MAF295" s="310"/>
      <c r="MAG295" s="310"/>
      <c r="MAH295" s="310"/>
      <c r="MAI295" s="310"/>
      <c r="MAJ295" s="310"/>
      <c r="MAK295" s="310"/>
      <c r="MAL295" s="310"/>
      <c r="MAM295" s="310"/>
      <c r="MAN295" s="310"/>
      <c r="MAO295" s="310"/>
      <c r="MAP295" s="310"/>
      <c r="MAQ295" s="310"/>
      <c r="MAR295" s="310"/>
      <c r="MAS295" s="310"/>
      <c r="MAT295" s="310"/>
      <c r="MAU295" s="310"/>
      <c r="MAV295" s="310"/>
      <c r="MAW295" s="310"/>
      <c r="MAX295" s="310"/>
      <c r="MAY295" s="310"/>
      <c r="MAZ295" s="310"/>
      <c r="MBA295" s="310"/>
      <c r="MBB295" s="310"/>
      <c r="MBC295" s="310"/>
      <c r="MBD295" s="310"/>
      <c r="MBE295" s="310"/>
      <c r="MBF295" s="310"/>
      <c r="MBG295" s="310"/>
      <c r="MBH295" s="310"/>
      <c r="MBI295" s="310"/>
      <c r="MBJ295" s="310"/>
      <c r="MBK295" s="310"/>
      <c r="MBL295" s="310"/>
      <c r="MBM295" s="310"/>
      <c r="MBN295" s="310"/>
      <c r="MBO295" s="310"/>
      <c r="MBP295" s="310"/>
      <c r="MBQ295" s="310"/>
      <c r="MBR295" s="310"/>
      <c r="MBS295" s="310"/>
      <c r="MBT295" s="310"/>
      <c r="MBU295" s="310"/>
      <c r="MBV295" s="310"/>
      <c r="MBW295" s="310"/>
      <c r="MBX295" s="310"/>
      <c r="MBY295" s="310"/>
      <c r="MBZ295" s="310"/>
      <c r="MCA295" s="310"/>
      <c r="MCB295" s="310"/>
      <c r="MCC295" s="310"/>
      <c r="MCD295" s="310"/>
      <c r="MCE295" s="310"/>
      <c r="MCF295" s="310"/>
      <c r="MCG295" s="310"/>
      <c r="MCH295" s="310"/>
      <c r="MCI295" s="310"/>
      <c r="MCJ295" s="310"/>
      <c r="MCK295" s="310"/>
      <c r="MCL295" s="310"/>
      <c r="MCM295" s="310"/>
      <c r="MCN295" s="310"/>
      <c r="MCO295" s="310"/>
      <c r="MCP295" s="310"/>
      <c r="MCQ295" s="310"/>
      <c r="MCR295" s="310"/>
      <c r="MCS295" s="310"/>
      <c r="MCT295" s="310"/>
      <c r="MCU295" s="310"/>
      <c r="MCV295" s="310"/>
      <c r="MCW295" s="310"/>
      <c r="MCX295" s="310"/>
      <c r="MCY295" s="310"/>
      <c r="MCZ295" s="310"/>
      <c r="MDA295" s="310"/>
      <c r="MDB295" s="310"/>
      <c r="MDC295" s="310"/>
      <c r="MDD295" s="310"/>
      <c r="MDE295" s="310"/>
      <c r="MDF295" s="310"/>
      <c r="MDG295" s="310"/>
      <c r="MDH295" s="310"/>
      <c r="MDI295" s="310"/>
      <c r="MDJ295" s="310"/>
      <c r="MDK295" s="310"/>
      <c r="MDL295" s="310"/>
      <c r="MDM295" s="310"/>
      <c r="MDN295" s="310"/>
      <c r="MDO295" s="310"/>
      <c r="MDP295" s="310"/>
      <c r="MDQ295" s="310"/>
      <c r="MDR295" s="310"/>
      <c r="MDS295" s="310"/>
      <c r="MDT295" s="310"/>
      <c r="MDU295" s="310"/>
      <c r="MDV295" s="310"/>
      <c r="MDW295" s="310"/>
      <c r="MDX295" s="310"/>
      <c r="MDY295" s="310"/>
      <c r="MDZ295" s="310"/>
      <c r="MEA295" s="310"/>
      <c r="MEB295" s="310"/>
      <c r="MEC295" s="310"/>
      <c r="MED295" s="310"/>
      <c r="MEE295" s="310"/>
      <c r="MEF295" s="310"/>
      <c r="MEG295" s="310"/>
      <c r="MEH295" s="310"/>
      <c r="MEI295" s="310"/>
      <c r="MEJ295" s="310"/>
      <c r="MEK295" s="310"/>
      <c r="MEL295" s="310"/>
      <c r="MEM295" s="310"/>
      <c r="MEN295" s="310"/>
      <c r="MEO295" s="310"/>
      <c r="MEP295" s="310"/>
      <c r="MEQ295" s="310"/>
      <c r="MER295" s="310"/>
      <c r="MES295" s="310"/>
      <c r="MET295" s="310"/>
      <c r="MEU295" s="310"/>
      <c r="MEV295" s="310"/>
      <c r="MEW295" s="310"/>
      <c r="MEX295" s="310"/>
      <c r="MEY295" s="310"/>
      <c r="MEZ295" s="310"/>
      <c r="MFA295" s="310"/>
      <c r="MFB295" s="310"/>
      <c r="MFC295" s="310"/>
      <c r="MFD295" s="310"/>
      <c r="MFE295" s="310"/>
      <c r="MFF295" s="310"/>
      <c r="MFG295" s="310"/>
      <c r="MFH295" s="310"/>
      <c r="MFI295" s="310"/>
      <c r="MFJ295" s="310"/>
      <c r="MFK295" s="310"/>
      <c r="MFL295" s="310"/>
      <c r="MFM295" s="310"/>
      <c r="MFN295" s="310"/>
      <c r="MFO295" s="310"/>
      <c r="MFP295" s="310"/>
      <c r="MFQ295" s="310"/>
      <c r="MFR295" s="310"/>
      <c r="MFS295" s="310"/>
      <c r="MFT295" s="310"/>
      <c r="MFU295" s="310"/>
      <c r="MFV295" s="310"/>
      <c r="MFW295" s="310"/>
      <c r="MFX295" s="310"/>
      <c r="MFY295" s="310"/>
      <c r="MFZ295" s="310"/>
      <c r="MGA295" s="310"/>
      <c r="MGB295" s="310"/>
      <c r="MGC295" s="310"/>
      <c r="MGD295" s="310"/>
      <c r="MGE295" s="310"/>
      <c r="MGF295" s="310"/>
      <c r="MGG295" s="310"/>
      <c r="MGH295" s="310"/>
      <c r="MGI295" s="310"/>
      <c r="MGJ295" s="310"/>
      <c r="MGK295" s="310"/>
      <c r="MGL295" s="310"/>
      <c r="MGM295" s="310"/>
      <c r="MGN295" s="310"/>
      <c r="MGO295" s="310"/>
      <c r="MGP295" s="310"/>
      <c r="MGQ295" s="310"/>
      <c r="MGR295" s="310"/>
      <c r="MGS295" s="310"/>
      <c r="MGT295" s="310"/>
      <c r="MGU295" s="310"/>
      <c r="MGV295" s="310"/>
      <c r="MGW295" s="310"/>
      <c r="MGX295" s="310"/>
      <c r="MGY295" s="310"/>
      <c r="MGZ295" s="310"/>
      <c r="MHA295" s="310"/>
      <c r="MHB295" s="310"/>
      <c r="MHC295" s="310"/>
      <c r="MHD295" s="310"/>
      <c r="MHE295" s="310"/>
      <c r="MHF295" s="310"/>
      <c r="MHG295" s="310"/>
      <c r="MHH295" s="310"/>
      <c r="MHI295" s="310"/>
      <c r="MHJ295" s="310"/>
      <c r="MHK295" s="310"/>
      <c r="MHL295" s="310"/>
      <c r="MHM295" s="310"/>
      <c r="MHN295" s="310"/>
      <c r="MHO295" s="310"/>
      <c r="MHP295" s="310"/>
      <c r="MHQ295" s="310"/>
      <c r="MHR295" s="310"/>
      <c r="MHS295" s="310"/>
      <c r="MHT295" s="310"/>
      <c r="MHU295" s="310"/>
      <c r="MHV295" s="310"/>
      <c r="MHW295" s="310"/>
      <c r="MHX295" s="310"/>
      <c r="MHY295" s="310"/>
      <c r="MHZ295" s="310"/>
      <c r="MIA295" s="310"/>
      <c r="MIB295" s="310"/>
      <c r="MIC295" s="310"/>
      <c r="MID295" s="310"/>
      <c r="MIE295" s="310"/>
      <c r="MIF295" s="310"/>
      <c r="MIG295" s="310"/>
      <c r="MIH295" s="310"/>
      <c r="MII295" s="310"/>
      <c r="MIJ295" s="310"/>
      <c r="MIK295" s="310"/>
      <c r="MIL295" s="310"/>
      <c r="MIM295" s="310"/>
      <c r="MIN295" s="310"/>
      <c r="MIO295" s="310"/>
      <c r="MIP295" s="310"/>
      <c r="MIQ295" s="310"/>
      <c r="MIR295" s="310"/>
      <c r="MIS295" s="310"/>
      <c r="MIT295" s="310"/>
      <c r="MIU295" s="310"/>
      <c r="MIV295" s="310"/>
      <c r="MIW295" s="310"/>
      <c r="MIX295" s="310"/>
      <c r="MIY295" s="310"/>
      <c r="MIZ295" s="310"/>
      <c r="MJA295" s="310"/>
      <c r="MJB295" s="310"/>
      <c r="MJC295" s="310"/>
      <c r="MJD295" s="310"/>
      <c r="MJE295" s="310"/>
      <c r="MJF295" s="310"/>
      <c r="MJG295" s="310"/>
      <c r="MJH295" s="310"/>
      <c r="MJI295" s="310"/>
      <c r="MJJ295" s="310"/>
      <c r="MJK295" s="310"/>
      <c r="MJL295" s="310"/>
      <c r="MJM295" s="310"/>
      <c r="MJN295" s="310"/>
      <c r="MJO295" s="310"/>
      <c r="MJP295" s="310"/>
      <c r="MJQ295" s="310"/>
      <c r="MJR295" s="310"/>
      <c r="MJS295" s="310"/>
      <c r="MJT295" s="310"/>
      <c r="MJU295" s="310"/>
      <c r="MJV295" s="310"/>
      <c r="MJW295" s="310"/>
      <c r="MJX295" s="310"/>
      <c r="MJY295" s="310"/>
      <c r="MJZ295" s="310"/>
      <c r="MKA295" s="310"/>
      <c r="MKB295" s="310"/>
      <c r="MKC295" s="310"/>
      <c r="MKD295" s="310"/>
      <c r="MKE295" s="310"/>
      <c r="MKF295" s="310"/>
      <c r="MKG295" s="310"/>
      <c r="MKH295" s="310"/>
      <c r="MKI295" s="310"/>
      <c r="MKJ295" s="310"/>
      <c r="MKK295" s="310"/>
      <c r="MKL295" s="310"/>
      <c r="MKM295" s="310"/>
      <c r="MKN295" s="310"/>
      <c r="MKO295" s="310"/>
      <c r="MKP295" s="310"/>
      <c r="MKQ295" s="310"/>
      <c r="MKR295" s="310"/>
      <c r="MKS295" s="310"/>
      <c r="MKT295" s="310"/>
      <c r="MKU295" s="310"/>
      <c r="MKV295" s="310"/>
      <c r="MKW295" s="310"/>
      <c r="MKX295" s="310"/>
      <c r="MKY295" s="310"/>
      <c r="MKZ295" s="310"/>
      <c r="MLA295" s="310"/>
      <c r="MLB295" s="310"/>
      <c r="MLC295" s="310"/>
      <c r="MLD295" s="310"/>
      <c r="MLE295" s="310"/>
      <c r="MLF295" s="310"/>
      <c r="MLG295" s="310"/>
      <c r="MLH295" s="310"/>
      <c r="MLI295" s="310"/>
      <c r="MLJ295" s="310"/>
      <c r="MLK295" s="310"/>
      <c r="MLL295" s="310"/>
      <c r="MLM295" s="310"/>
      <c r="MLN295" s="310"/>
      <c r="MLO295" s="310"/>
      <c r="MLP295" s="310"/>
      <c r="MLQ295" s="310"/>
      <c r="MLR295" s="310"/>
      <c r="MLS295" s="310"/>
      <c r="MLT295" s="310"/>
      <c r="MLU295" s="310"/>
      <c r="MLV295" s="310"/>
      <c r="MLW295" s="310"/>
      <c r="MLX295" s="310"/>
      <c r="MLY295" s="310"/>
      <c r="MLZ295" s="310"/>
      <c r="MMA295" s="310"/>
      <c r="MMB295" s="310"/>
      <c r="MMC295" s="310"/>
      <c r="MMD295" s="310"/>
      <c r="MME295" s="310"/>
      <c r="MMF295" s="310"/>
      <c r="MMG295" s="310"/>
      <c r="MMH295" s="310"/>
      <c r="MMI295" s="310"/>
      <c r="MMJ295" s="310"/>
      <c r="MMK295" s="310"/>
      <c r="MML295" s="310"/>
      <c r="MMM295" s="310"/>
      <c r="MMN295" s="310"/>
      <c r="MMO295" s="310"/>
      <c r="MMP295" s="310"/>
      <c r="MMQ295" s="310"/>
      <c r="MMR295" s="310"/>
      <c r="MMS295" s="310"/>
      <c r="MMT295" s="310"/>
      <c r="MMU295" s="310"/>
      <c r="MMV295" s="310"/>
      <c r="MMW295" s="310"/>
      <c r="MMX295" s="310"/>
      <c r="MMY295" s="310"/>
      <c r="MMZ295" s="310"/>
      <c r="MNA295" s="310"/>
      <c r="MNB295" s="310"/>
      <c r="MNC295" s="310"/>
      <c r="MND295" s="310"/>
      <c r="MNE295" s="310"/>
      <c r="MNF295" s="310"/>
      <c r="MNG295" s="310"/>
      <c r="MNH295" s="310"/>
      <c r="MNI295" s="310"/>
      <c r="MNJ295" s="310"/>
      <c r="MNK295" s="310"/>
      <c r="MNL295" s="310"/>
      <c r="MNM295" s="310"/>
      <c r="MNN295" s="310"/>
      <c r="MNO295" s="310"/>
      <c r="MNP295" s="310"/>
      <c r="MNQ295" s="310"/>
      <c r="MNR295" s="310"/>
      <c r="MNS295" s="310"/>
      <c r="MNT295" s="310"/>
      <c r="MNU295" s="310"/>
      <c r="MNV295" s="310"/>
      <c r="MNW295" s="310"/>
      <c r="MNX295" s="310"/>
      <c r="MNY295" s="310"/>
      <c r="MNZ295" s="310"/>
      <c r="MOA295" s="310"/>
      <c r="MOB295" s="310"/>
      <c r="MOC295" s="310"/>
      <c r="MOD295" s="310"/>
      <c r="MOE295" s="310"/>
      <c r="MOF295" s="310"/>
      <c r="MOG295" s="310"/>
      <c r="MOH295" s="310"/>
      <c r="MOI295" s="310"/>
      <c r="MOJ295" s="310"/>
      <c r="MOK295" s="310"/>
      <c r="MOL295" s="310"/>
      <c r="MOM295" s="310"/>
      <c r="MON295" s="310"/>
      <c r="MOO295" s="310"/>
      <c r="MOP295" s="310"/>
      <c r="MOQ295" s="310"/>
      <c r="MOR295" s="310"/>
      <c r="MOS295" s="310"/>
      <c r="MOT295" s="310"/>
      <c r="MOU295" s="310"/>
      <c r="MOV295" s="310"/>
      <c r="MOW295" s="310"/>
      <c r="MOX295" s="310"/>
      <c r="MOY295" s="310"/>
      <c r="MOZ295" s="310"/>
      <c r="MPA295" s="310"/>
      <c r="MPB295" s="310"/>
      <c r="MPC295" s="310"/>
      <c r="MPD295" s="310"/>
      <c r="MPE295" s="310"/>
      <c r="MPF295" s="310"/>
      <c r="MPG295" s="310"/>
      <c r="MPH295" s="310"/>
      <c r="MPI295" s="310"/>
      <c r="MPJ295" s="310"/>
      <c r="MPK295" s="310"/>
      <c r="MPL295" s="310"/>
      <c r="MPM295" s="310"/>
      <c r="MPN295" s="310"/>
      <c r="MPO295" s="310"/>
      <c r="MPP295" s="310"/>
      <c r="MPQ295" s="310"/>
      <c r="MPR295" s="310"/>
      <c r="MPS295" s="310"/>
      <c r="MPT295" s="310"/>
      <c r="MPU295" s="310"/>
      <c r="MPV295" s="310"/>
      <c r="MPW295" s="310"/>
      <c r="MPX295" s="310"/>
      <c r="MPY295" s="310"/>
      <c r="MPZ295" s="310"/>
      <c r="MQA295" s="310"/>
      <c r="MQB295" s="310"/>
      <c r="MQC295" s="310"/>
      <c r="MQD295" s="310"/>
      <c r="MQE295" s="310"/>
      <c r="MQF295" s="310"/>
      <c r="MQG295" s="310"/>
      <c r="MQH295" s="310"/>
      <c r="MQI295" s="310"/>
      <c r="MQJ295" s="310"/>
      <c r="MQK295" s="310"/>
      <c r="MQL295" s="310"/>
      <c r="MQM295" s="310"/>
      <c r="MQN295" s="310"/>
      <c r="MQO295" s="310"/>
      <c r="MQP295" s="310"/>
      <c r="MQQ295" s="310"/>
      <c r="MQR295" s="310"/>
      <c r="MQS295" s="310"/>
      <c r="MQT295" s="310"/>
      <c r="MQU295" s="310"/>
      <c r="MQV295" s="310"/>
      <c r="MQW295" s="310"/>
      <c r="MQX295" s="310"/>
      <c r="MQY295" s="310"/>
      <c r="MQZ295" s="310"/>
      <c r="MRA295" s="310"/>
      <c r="MRB295" s="310"/>
      <c r="MRC295" s="310"/>
      <c r="MRD295" s="310"/>
      <c r="MRE295" s="310"/>
      <c r="MRF295" s="310"/>
      <c r="MRG295" s="310"/>
      <c r="MRH295" s="310"/>
      <c r="MRI295" s="310"/>
      <c r="MRJ295" s="310"/>
      <c r="MRK295" s="310"/>
      <c r="MRL295" s="310"/>
      <c r="MRM295" s="310"/>
      <c r="MRN295" s="310"/>
      <c r="MRO295" s="310"/>
      <c r="MRP295" s="310"/>
      <c r="MRQ295" s="310"/>
      <c r="MRR295" s="310"/>
      <c r="MRS295" s="310"/>
      <c r="MRT295" s="310"/>
      <c r="MRU295" s="310"/>
      <c r="MRV295" s="310"/>
      <c r="MRW295" s="310"/>
      <c r="MRX295" s="310"/>
      <c r="MRY295" s="310"/>
      <c r="MRZ295" s="310"/>
      <c r="MSA295" s="310"/>
      <c r="MSB295" s="310"/>
      <c r="MSC295" s="310"/>
      <c r="MSD295" s="310"/>
      <c r="MSE295" s="310"/>
      <c r="MSF295" s="310"/>
      <c r="MSG295" s="310"/>
      <c r="MSH295" s="310"/>
      <c r="MSI295" s="310"/>
      <c r="MSJ295" s="310"/>
      <c r="MSK295" s="310"/>
      <c r="MSL295" s="310"/>
      <c r="MSM295" s="310"/>
      <c r="MSN295" s="310"/>
      <c r="MSO295" s="310"/>
      <c r="MSP295" s="310"/>
      <c r="MSQ295" s="310"/>
      <c r="MSR295" s="310"/>
      <c r="MSS295" s="310"/>
      <c r="MST295" s="310"/>
      <c r="MSU295" s="310"/>
      <c r="MSV295" s="310"/>
      <c r="MSW295" s="310"/>
      <c r="MSX295" s="310"/>
      <c r="MSY295" s="310"/>
      <c r="MSZ295" s="310"/>
      <c r="MTA295" s="310"/>
      <c r="MTB295" s="310"/>
      <c r="MTC295" s="310"/>
      <c r="MTD295" s="310"/>
      <c r="MTE295" s="310"/>
      <c r="MTF295" s="310"/>
      <c r="MTG295" s="310"/>
      <c r="MTH295" s="310"/>
      <c r="MTI295" s="310"/>
      <c r="MTJ295" s="310"/>
      <c r="MTK295" s="310"/>
      <c r="MTL295" s="310"/>
      <c r="MTM295" s="310"/>
      <c r="MTN295" s="310"/>
      <c r="MTO295" s="310"/>
      <c r="MTP295" s="310"/>
      <c r="MTQ295" s="310"/>
      <c r="MTR295" s="310"/>
      <c r="MTS295" s="310"/>
      <c r="MTT295" s="310"/>
      <c r="MTU295" s="310"/>
      <c r="MTV295" s="310"/>
      <c r="MTW295" s="310"/>
      <c r="MTX295" s="310"/>
      <c r="MTY295" s="310"/>
      <c r="MTZ295" s="310"/>
      <c r="MUA295" s="310"/>
      <c r="MUB295" s="310"/>
      <c r="MUC295" s="310"/>
      <c r="MUD295" s="310"/>
      <c r="MUE295" s="310"/>
      <c r="MUF295" s="310"/>
      <c r="MUG295" s="310"/>
      <c r="MUH295" s="310"/>
      <c r="MUI295" s="310"/>
      <c r="MUJ295" s="310"/>
      <c r="MUK295" s="310"/>
      <c r="MUL295" s="310"/>
      <c r="MUM295" s="310"/>
      <c r="MUN295" s="310"/>
      <c r="MUO295" s="310"/>
      <c r="MUP295" s="310"/>
      <c r="MUQ295" s="310"/>
      <c r="MUR295" s="310"/>
      <c r="MUS295" s="310"/>
      <c r="MUT295" s="310"/>
      <c r="MUU295" s="310"/>
      <c r="MUV295" s="310"/>
      <c r="MUW295" s="310"/>
      <c r="MUX295" s="310"/>
      <c r="MUY295" s="310"/>
      <c r="MUZ295" s="310"/>
      <c r="MVA295" s="310"/>
      <c r="MVB295" s="310"/>
      <c r="MVC295" s="310"/>
      <c r="MVD295" s="310"/>
      <c r="MVE295" s="310"/>
      <c r="MVF295" s="310"/>
      <c r="MVG295" s="310"/>
      <c r="MVH295" s="310"/>
      <c r="MVI295" s="310"/>
      <c r="MVJ295" s="310"/>
      <c r="MVK295" s="310"/>
      <c r="MVL295" s="310"/>
      <c r="MVM295" s="310"/>
      <c r="MVN295" s="310"/>
      <c r="MVO295" s="310"/>
      <c r="MVP295" s="310"/>
      <c r="MVQ295" s="310"/>
      <c r="MVR295" s="310"/>
      <c r="MVS295" s="310"/>
      <c r="MVT295" s="310"/>
      <c r="MVU295" s="310"/>
      <c r="MVV295" s="310"/>
      <c r="MVW295" s="310"/>
      <c r="MVX295" s="310"/>
      <c r="MVY295" s="310"/>
      <c r="MVZ295" s="310"/>
      <c r="MWA295" s="310"/>
      <c r="MWB295" s="310"/>
      <c r="MWC295" s="310"/>
      <c r="MWD295" s="310"/>
      <c r="MWE295" s="310"/>
      <c r="MWF295" s="310"/>
      <c r="MWG295" s="310"/>
      <c r="MWH295" s="310"/>
      <c r="MWI295" s="310"/>
      <c r="MWJ295" s="310"/>
      <c r="MWK295" s="310"/>
      <c r="MWL295" s="310"/>
      <c r="MWM295" s="310"/>
      <c r="MWN295" s="310"/>
      <c r="MWO295" s="310"/>
      <c r="MWP295" s="310"/>
      <c r="MWQ295" s="310"/>
      <c r="MWR295" s="310"/>
      <c r="MWS295" s="310"/>
      <c r="MWT295" s="310"/>
      <c r="MWU295" s="310"/>
      <c r="MWV295" s="310"/>
      <c r="MWW295" s="310"/>
      <c r="MWX295" s="310"/>
      <c r="MWY295" s="310"/>
      <c r="MWZ295" s="310"/>
      <c r="MXA295" s="310"/>
      <c r="MXB295" s="310"/>
      <c r="MXC295" s="310"/>
      <c r="MXD295" s="310"/>
      <c r="MXE295" s="310"/>
      <c r="MXF295" s="310"/>
      <c r="MXG295" s="310"/>
      <c r="MXH295" s="310"/>
      <c r="MXI295" s="310"/>
      <c r="MXJ295" s="310"/>
      <c r="MXK295" s="310"/>
      <c r="MXL295" s="310"/>
      <c r="MXM295" s="310"/>
      <c r="MXN295" s="310"/>
      <c r="MXO295" s="310"/>
      <c r="MXP295" s="310"/>
      <c r="MXQ295" s="310"/>
      <c r="MXR295" s="310"/>
      <c r="MXS295" s="310"/>
      <c r="MXT295" s="310"/>
      <c r="MXU295" s="310"/>
      <c r="MXV295" s="310"/>
      <c r="MXW295" s="310"/>
      <c r="MXX295" s="310"/>
      <c r="MXY295" s="310"/>
      <c r="MXZ295" s="310"/>
      <c r="MYA295" s="310"/>
      <c r="MYB295" s="310"/>
      <c r="MYC295" s="310"/>
      <c r="MYD295" s="310"/>
      <c r="MYE295" s="310"/>
      <c r="MYF295" s="310"/>
      <c r="MYG295" s="310"/>
      <c r="MYH295" s="310"/>
      <c r="MYI295" s="310"/>
      <c r="MYJ295" s="310"/>
      <c r="MYK295" s="310"/>
      <c r="MYL295" s="310"/>
      <c r="MYM295" s="310"/>
      <c r="MYN295" s="310"/>
      <c r="MYO295" s="310"/>
      <c r="MYP295" s="310"/>
      <c r="MYQ295" s="310"/>
      <c r="MYR295" s="310"/>
      <c r="MYS295" s="310"/>
      <c r="MYT295" s="310"/>
      <c r="MYU295" s="310"/>
      <c r="MYV295" s="310"/>
      <c r="MYW295" s="310"/>
      <c r="MYX295" s="310"/>
      <c r="MYY295" s="310"/>
      <c r="MYZ295" s="310"/>
      <c r="MZA295" s="310"/>
      <c r="MZB295" s="310"/>
      <c r="MZC295" s="310"/>
      <c r="MZD295" s="310"/>
      <c r="MZE295" s="310"/>
      <c r="MZF295" s="310"/>
      <c r="MZG295" s="310"/>
      <c r="MZH295" s="310"/>
      <c r="MZI295" s="310"/>
      <c r="MZJ295" s="310"/>
      <c r="MZK295" s="310"/>
      <c r="MZL295" s="310"/>
      <c r="MZM295" s="310"/>
      <c r="MZN295" s="310"/>
      <c r="MZO295" s="310"/>
      <c r="MZP295" s="310"/>
      <c r="MZQ295" s="310"/>
      <c r="MZR295" s="310"/>
      <c r="MZS295" s="310"/>
      <c r="MZT295" s="310"/>
      <c r="MZU295" s="310"/>
      <c r="MZV295" s="310"/>
      <c r="MZW295" s="310"/>
      <c r="MZX295" s="310"/>
      <c r="MZY295" s="310"/>
      <c r="MZZ295" s="310"/>
      <c r="NAA295" s="310"/>
      <c r="NAB295" s="310"/>
      <c r="NAC295" s="310"/>
      <c r="NAD295" s="310"/>
      <c r="NAE295" s="310"/>
      <c r="NAF295" s="310"/>
      <c r="NAG295" s="310"/>
      <c r="NAH295" s="310"/>
      <c r="NAI295" s="310"/>
      <c r="NAJ295" s="310"/>
      <c r="NAK295" s="310"/>
      <c r="NAL295" s="310"/>
      <c r="NAM295" s="310"/>
      <c r="NAN295" s="310"/>
      <c r="NAO295" s="310"/>
      <c r="NAP295" s="310"/>
      <c r="NAQ295" s="310"/>
      <c r="NAR295" s="310"/>
      <c r="NAS295" s="310"/>
      <c r="NAT295" s="310"/>
      <c r="NAU295" s="310"/>
      <c r="NAV295" s="310"/>
      <c r="NAW295" s="310"/>
      <c r="NAX295" s="310"/>
      <c r="NAY295" s="310"/>
      <c r="NAZ295" s="310"/>
      <c r="NBA295" s="310"/>
      <c r="NBB295" s="310"/>
      <c r="NBC295" s="310"/>
      <c r="NBD295" s="310"/>
      <c r="NBE295" s="310"/>
      <c r="NBF295" s="310"/>
      <c r="NBG295" s="310"/>
      <c r="NBH295" s="310"/>
      <c r="NBI295" s="310"/>
      <c r="NBJ295" s="310"/>
      <c r="NBK295" s="310"/>
      <c r="NBL295" s="310"/>
      <c r="NBM295" s="310"/>
      <c r="NBN295" s="310"/>
      <c r="NBO295" s="310"/>
      <c r="NBP295" s="310"/>
      <c r="NBQ295" s="310"/>
      <c r="NBR295" s="310"/>
      <c r="NBS295" s="310"/>
      <c r="NBT295" s="310"/>
      <c r="NBU295" s="310"/>
      <c r="NBV295" s="310"/>
      <c r="NBW295" s="310"/>
      <c r="NBX295" s="310"/>
      <c r="NBY295" s="310"/>
      <c r="NBZ295" s="310"/>
      <c r="NCA295" s="310"/>
      <c r="NCB295" s="310"/>
      <c r="NCC295" s="310"/>
      <c r="NCD295" s="310"/>
      <c r="NCE295" s="310"/>
      <c r="NCF295" s="310"/>
      <c r="NCG295" s="310"/>
      <c r="NCH295" s="310"/>
      <c r="NCI295" s="310"/>
      <c r="NCJ295" s="310"/>
      <c r="NCK295" s="310"/>
      <c r="NCL295" s="310"/>
      <c r="NCM295" s="310"/>
      <c r="NCN295" s="310"/>
      <c r="NCO295" s="310"/>
      <c r="NCP295" s="310"/>
      <c r="NCQ295" s="310"/>
      <c r="NCR295" s="310"/>
      <c r="NCS295" s="310"/>
      <c r="NCT295" s="310"/>
      <c r="NCU295" s="310"/>
      <c r="NCV295" s="310"/>
      <c r="NCW295" s="310"/>
      <c r="NCX295" s="310"/>
      <c r="NCY295" s="310"/>
      <c r="NCZ295" s="310"/>
      <c r="NDA295" s="310"/>
      <c r="NDB295" s="310"/>
      <c r="NDC295" s="310"/>
      <c r="NDD295" s="310"/>
      <c r="NDE295" s="310"/>
      <c r="NDF295" s="310"/>
      <c r="NDG295" s="310"/>
      <c r="NDH295" s="310"/>
      <c r="NDI295" s="310"/>
      <c r="NDJ295" s="310"/>
      <c r="NDK295" s="310"/>
      <c r="NDL295" s="310"/>
      <c r="NDM295" s="310"/>
      <c r="NDN295" s="310"/>
      <c r="NDO295" s="310"/>
      <c r="NDP295" s="310"/>
      <c r="NDQ295" s="310"/>
      <c r="NDR295" s="310"/>
      <c r="NDS295" s="310"/>
      <c r="NDT295" s="310"/>
      <c r="NDU295" s="310"/>
      <c r="NDV295" s="310"/>
      <c r="NDW295" s="310"/>
      <c r="NDX295" s="310"/>
      <c r="NDY295" s="310"/>
      <c r="NDZ295" s="310"/>
      <c r="NEA295" s="310"/>
      <c r="NEB295" s="310"/>
      <c r="NEC295" s="310"/>
      <c r="NED295" s="310"/>
      <c r="NEE295" s="310"/>
      <c r="NEF295" s="310"/>
      <c r="NEG295" s="310"/>
      <c r="NEH295" s="310"/>
      <c r="NEI295" s="310"/>
      <c r="NEJ295" s="310"/>
      <c r="NEK295" s="310"/>
      <c r="NEL295" s="310"/>
      <c r="NEM295" s="310"/>
      <c r="NEN295" s="310"/>
      <c r="NEO295" s="310"/>
      <c r="NEP295" s="310"/>
      <c r="NEQ295" s="310"/>
      <c r="NER295" s="310"/>
      <c r="NES295" s="310"/>
      <c r="NET295" s="310"/>
      <c r="NEU295" s="310"/>
      <c r="NEV295" s="310"/>
      <c r="NEW295" s="310"/>
      <c r="NEX295" s="310"/>
      <c r="NEY295" s="310"/>
      <c r="NEZ295" s="310"/>
      <c r="NFA295" s="310"/>
      <c r="NFB295" s="310"/>
      <c r="NFC295" s="310"/>
      <c r="NFD295" s="310"/>
      <c r="NFE295" s="310"/>
      <c r="NFF295" s="310"/>
      <c r="NFG295" s="310"/>
      <c r="NFH295" s="310"/>
      <c r="NFI295" s="310"/>
      <c r="NFJ295" s="310"/>
      <c r="NFK295" s="310"/>
      <c r="NFL295" s="310"/>
      <c r="NFM295" s="310"/>
      <c r="NFN295" s="310"/>
      <c r="NFO295" s="310"/>
      <c r="NFP295" s="310"/>
      <c r="NFQ295" s="310"/>
      <c r="NFR295" s="310"/>
      <c r="NFS295" s="310"/>
      <c r="NFT295" s="310"/>
      <c r="NFU295" s="310"/>
      <c r="NFV295" s="310"/>
      <c r="NFW295" s="310"/>
      <c r="NFX295" s="310"/>
      <c r="NFY295" s="310"/>
      <c r="NFZ295" s="310"/>
      <c r="NGA295" s="310"/>
      <c r="NGB295" s="310"/>
      <c r="NGC295" s="310"/>
      <c r="NGD295" s="310"/>
      <c r="NGE295" s="310"/>
      <c r="NGF295" s="310"/>
      <c r="NGG295" s="310"/>
      <c r="NGH295" s="310"/>
      <c r="NGI295" s="310"/>
      <c r="NGJ295" s="310"/>
      <c r="NGK295" s="310"/>
      <c r="NGL295" s="310"/>
      <c r="NGM295" s="310"/>
      <c r="NGN295" s="310"/>
      <c r="NGO295" s="310"/>
      <c r="NGP295" s="310"/>
      <c r="NGQ295" s="310"/>
      <c r="NGR295" s="310"/>
      <c r="NGS295" s="310"/>
      <c r="NGT295" s="310"/>
      <c r="NGU295" s="310"/>
      <c r="NGV295" s="310"/>
      <c r="NGW295" s="310"/>
      <c r="NGX295" s="310"/>
      <c r="NGY295" s="310"/>
      <c r="NGZ295" s="310"/>
      <c r="NHA295" s="310"/>
      <c r="NHB295" s="310"/>
      <c r="NHC295" s="310"/>
      <c r="NHD295" s="310"/>
      <c r="NHE295" s="310"/>
      <c r="NHF295" s="310"/>
      <c r="NHG295" s="310"/>
      <c r="NHH295" s="310"/>
      <c r="NHI295" s="310"/>
      <c r="NHJ295" s="310"/>
      <c r="NHK295" s="310"/>
      <c r="NHL295" s="310"/>
      <c r="NHM295" s="310"/>
      <c r="NHN295" s="310"/>
      <c r="NHO295" s="310"/>
      <c r="NHP295" s="310"/>
      <c r="NHQ295" s="310"/>
      <c r="NHR295" s="310"/>
      <c r="NHS295" s="310"/>
      <c r="NHT295" s="310"/>
      <c r="NHU295" s="310"/>
      <c r="NHV295" s="310"/>
      <c r="NHW295" s="310"/>
      <c r="NHX295" s="310"/>
      <c r="NHY295" s="310"/>
      <c r="NHZ295" s="310"/>
      <c r="NIA295" s="310"/>
      <c r="NIB295" s="310"/>
      <c r="NIC295" s="310"/>
      <c r="NID295" s="310"/>
      <c r="NIE295" s="310"/>
      <c r="NIF295" s="310"/>
      <c r="NIG295" s="310"/>
      <c r="NIH295" s="310"/>
      <c r="NII295" s="310"/>
      <c r="NIJ295" s="310"/>
      <c r="NIK295" s="310"/>
      <c r="NIL295" s="310"/>
      <c r="NIM295" s="310"/>
      <c r="NIN295" s="310"/>
      <c r="NIO295" s="310"/>
      <c r="NIP295" s="310"/>
      <c r="NIQ295" s="310"/>
      <c r="NIR295" s="310"/>
      <c r="NIS295" s="310"/>
      <c r="NIT295" s="310"/>
      <c r="NIU295" s="310"/>
      <c r="NIV295" s="310"/>
      <c r="NIW295" s="310"/>
      <c r="NIX295" s="310"/>
      <c r="NIY295" s="310"/>
      <c r="NIZ295" s="310"/>
      <c r="NJA295" s="310"/>
      <c r="NJB295" s="310"/>
      <c r="NJC295" s="310"/>
      <c r="NJD295" s="310"/>
      <c r="NJE295" s="310"/>
      <c r="NJF295" s="310"/>
      <c r="NJG295" s="310"/>
      <c r="NJH295" s="310"/>
      <c r="NJI295" s="310"/>
      <c r="NJJ295" s="310"/>
      <c r="NJK295" s="310"/>
      <c r="NJL295" s="310"/>
      <c r="NJM295" s="310"/>
      <c r="NJN295" s="310"/>
      <c r="NJO295" s="310"/>
      <c r="NJP295" s="310"/>
      <c r="NJQ295" s="310"/>
      <c r="NJR295" s="310"/>
      <c r="NJS295" s="310"/>
      <c r="NJT295" s="310"/>
      <c r="NJU295" s="310"/>
      <c r="NJV295" s="310"/>
      <c r="NJW295" s="310"/>
      <c r="NJX295" s="310"/>
      <c r="NJY295" s="310"/>
      <c r="NJZ295" s="310"/>
      <c r="NKA295" s="310"/>
      <c r="NKB295" s="310"/>
      <c r="NKC295" s="310"/>
      <c r="NKD295" s="310"/>
      <c r="NKE295" s="310"/>
      <c r="NKF295" s="310"/>
      <c r="NKG295" s="310"/>
      <c r="NKH295" s="310"/>
      <c r="NKI295" s="310"/>
      <c r="NKJ295" s="310"/>
      <c r="NKK295" s="310"/>
      <c r="NKL295" s="310"/>
      <c r="NKM295" s="310"/>
      <c r="NKN295" s="310"/>
      <c r="NKO295" s="310"/>
      <c r="NKP295" s="310"/>
      <c r="NKQ295" s="310"/>
      <c r="NKR295" s="310"/>
      <c r="NKS295" s="310"/>
      <c r="NKT295" s="310"/>
      <c r="NKU295" s="310"/>
      <c r="NKV295" s="310"/>
      <c r="NKW295" s="310"/>
      <c r="NKX295" s="310"/>
      <c r="NKY295" s="310"/>
      <c r="NKZ295" s="310"/>
      <c r="NLA295" s="310"/>
      <c r="NLB295" s="310"/>
      <c r="NLC295" s="310"/>
      <c r="NLD295" s="310"/>
      <c r="NLE295" s="310"/>
      <c r="NLF295" s="310"/>
      <c r="NLG295" s="310"/>
      <c r="NLH295" s="310"/>
      <c r="NLI295" s="310"/>
      <c r="NLJ295" s="310"/>
      <c r="NLK295" s="310"/>
      <c r="NLL295" s="310"/>
      <c r="NLM295" s="310"/>
      <c r="NLN295" s="310"/>
      <c r="NLO295" s="310"/>
      <c r="NLP295" s="310"/>
      <c r="NLQ295" s="310"/>
      <c r="NLR295" s="310"/>
      <c r="NLS295" s="310"/>
      <c r="NLT295" s="310"/>
      <c r="NLU295" s="310"/>
      <c r="NLV295" s="310"/>
      <c r="NLW295" s="310"/>
      <c r="NLX295" s="310"/>
      <c r="NLY295" s="310"/>
      <c r="NLZ295" s="310"/>
      <c r="NMA295" s="310"/>
      <c r="NMB295" s="310"/>
      <c r="NMC295" s="310"/>
      <c r="NMD295" s="310"/>
      <c r="NME295" s="310"/>
      <c r="NMF295" s="310"/>
      <c r="NMG295" s="310"/>
      <c r="NMH295" s="310"/>
      <c r="NMI295" s="310"/>
      <c r="NMJ295" s="310"/>
      <c r="NMK295" s="310"/>
      <c r="NML295" s="310"/>
      <c r="NMM295" s="310"/>
      <c r="NMN295" s="310"/>
      <c r="NMO295" s="310"/>
      <c r="NMP295" s="310"/>
      <c r="NMQ295" s="310"/>
      <c r="NMR295" s="310"/>
      <c r="NMS295" s="310"/>
      <c r="NMT295" s="310"/>
      <c r="NMU295" s="310"/>
      <c r="NMV295" s="310"/>
      <c r="NMW295" s="310"/>
      <c r="NMX295" s="310"/>
      <c r="NMY295" s="310"/>
      <c r="NMZ295" s="310"/>
      <c r="NNA295" s="310"/>
      <c r="NNB295" s="310"/>
      <c r="NNC295" s="310"/>
      <c r="NND295" s="310"/>
      <c r="NNE295" s="310"/>
      <c r="NNF295" s="310"/>
      <c r="NNG295" s="310"/>
      <c r="NNH295" s="310"/>
      <c r="NNI295" s="310"/>
      <c r="NNJ295" s="310"/>
      <c r="NNK295" s="310"/>
      <c r="NNL295" s="310"/>
      <c r="NNM295" s="310"/>
      <c r="NNN295" s="310"/>
      <c r="NNO295" s="310"/>
      <c r="NNP295" s="310"/>
      <c r="NNQ295" s="310"/>
      <c r="NNR295" s="310"/>
      <c r="NNS295" s="310"/>
      <c r="NNT295" s="310"/>
      <c r="NNU295" s="310"/>
      <c r="NNV295" s="310"/>
      <c r="NNW295" s="310"/>
      <c r="NNX295" s="310"/>
      <c r="NNY295" s="310"/>
      <c r="NNZ295" s="310"/>
      <c r="NOA295" s="310"/>
      <c r="NOB295" s="310"/>
      <c r="NOC295" s="310"/>
      <c r="NOD295" s="310"/>
      <c r="NOE295" s="310"/>
      <c r="NOF295" s="310"/>
      <c r="NOG295" s="310"/>
      <c r="NOH295" s="310"/>
      <c r="NOI295" s="310"/>
      <c r="NOJ295" s="310"/>
      <c r="NOK295" s="310"/>
      <c r="NOL295" s="310"/>
      <c r="NOM295" s="310"/>
      <c r="NON295" s="310"/>
      <c r="NOO295" s="310"/>
      <c r="NOP295" s="310"/>
      <c r="NOQ295" s="310"/>
      <c r="NOR295" s="310"/>
      <c r="NOS295" s="310"/>
      <c r="NOT295" s="310"/>
      <c r="NOU295" s="310"/>
      <c r="NOV295" s="310"/>
      <c r="NOW295" s="310"/>
      <c r="NOX295" s="310"/>
      <c r="NOY295" s="310"/>
      <c r="NOZ295" s="310"/>
      <c r="NPA295" s="310"/>
      <c r="NPB295" s="310"/>
      <c r="NPC295" s="310"/>
      <c r="NPD295" s="310"/>
      <c r="NPE295" s="310"/>
      <c r="NPF295" s="310"/>
      <c r="NPG295" s="310"/>
      <c r="NPH295" s="310"/>
      <c r="NPI295" s="310"/>
      <c r="NPJ295" s="310"/>
      <c r="NPK295" s="310"/>
      <c r="NPL295" s="310"/>
      <c r="NPM295" s="310"/>
      <c r="NPN295" s="310"/>
      <c r="NPO295" s="310"/>
      <c r="NPP295" s="310"/>
      <c r="NPQ295" s="310"/>
      <c r="NPR295" s="310"/>
      <c r="NPS295" s="310"/>
      <c r="NPT295" s="310"/>
      <c r="NPU295" s="310"/>
      <c r="NPV295" s="310"/>
      <c r="NPW295" s="310"/>
      <c r="NPX295" s="310"/>
      <c r="NPY295" s="310"/>
      <c r="NPZ295" s="310"/>
      <c r="NQA295" s="310"/>
      <c r="NQB295" s="310"/>
      <c r="NQC295" s="310"/>
      <c r="NQD295" s="310"/>
      <c r="NQE295" s="310"/>
      <c r="NQF295" s="310"/>
      <c r="NQG295" s="310"/>
      <c r="NQH295" s="310"/>
      <c r="NQI295" s="310"/>
      <c r="NQJ295" s="310"/>
      <c r="NQK295" s="310"/>
      <c r="NQL295" s="310"/>
      <c r="NQM295" s="310"/>
      <c r="NQN295" s="310"/>
      <c r="NQO295" s="310"/>
      <c r="NQP295" s="310"/>
      <c r="NQQ295" s="310"/>
      <c r="NQR295" s="310"/>
      <c r="NQS295" s="310"/>
      <c r="NQT295" s="310"/>
      <c r="NQU295" s="310"/>
      <c r="NQV295" s="310"/>
      <c r="NQW295" s="310"/>
      <c r="NQX295" s="310"/>
      <c r="NQY295" s="310"/>
      <c r="NQZ295" s="310"/>
      <c r="NRA295" s="310"/>
      <c r="NRB295" s="310"/>
      <c r="NRC295" s="310"/>
      <c r="NRD295" s="310"/>
      <c r="NRE295" s="310"/>
      <c r="NRF295" s="310"/>
      <c r="NRG295" s="310"/>
      <c r="NRH295" s="310"/>
      <c r="NRI295" s="310"/>
      <c r="NRJ295" s="310"/>
      <c r="NRK295" s="310"/>
      <c r="NRL295" s="310"/>
      <c r="NRM295" s="310"/>
      <c r="NRN295" s="310"/>
      <c r="NRO295" s="310"/>
      <c r="NRP295" s="310"/>
      <c r="NRQ295" s="310"/>
      <c r="NRR295" s="310"/>
      <c r="NRS295" s="310"/>
      <c r="NRT295" s="310"/>
      <c r="NRU295" s="310"/>
      <c r="NRV295" s="310"/>
      <c r="NRW295" s="310"/>
      <c r="NRX295" s="310"/>
      <c r="NRY295" s="310"/>
      <c r="NRZ295" s="310"/>
      <c r="NSA295" s="310"/>
      <c r="NSB295" s="310"/>
      <c r="NSC295" s="310"/>
      <c r="NSD295" s="310"/>
      <c r="NSE295" s="310"/>
      <c r="NSF295" s="310"/>
      <c r="NSG295" s="310"/>
      <c r="NSH295" s="310"/>
      <c r="NSI295" s="310"/>
      <c r="NSJ295" s="310"/>
      <c r="NSK295" s="310"/>
      <c r="NSL295" s="310"/>
      <c r="NSM295" s="310"/>
      <c r="NSN295" s="310"/>
      <c r="NSO295" s="310"/>
      <c r="NSP295" s="310"/>
      <c r="NSQ295" s="310"/>
      <c r="NSR295" s="310"/>
      <c r="NSS295" s="310"/>
      <c r="NST295" s="310"/>
      <c r="NSU295" s="310"/>
      <c r="NSV295" s="310"/>
      <c r="NSW295" s="310"/>
      <c r="NSX295" s="310"/>
      <c r="NSY295" s="310"/>
      <c r="NSZ295" s="310"/>
      <c r="NTA295" s="310"/>
      <c r="NTB295" s="310"/>
      <c r="NTC295" s="310"/>
      <c r="NTD295" s="310"/>
      <c r="NTE295" s="310"/>
      <c r="NTF295" s="310"/>
      <c r="NTG295" s="310"/>
      <c r="NTH295" s="310"/>
      <c r="NTI295" s="310"/>
      <c r="NTJ295" s="310"/>
      <c r="NTK295" s="310"/>
      <c r="NTL295" s="310"/>
      <c r="NTM295" s="310"/>
      <c r="NTN295" s="310"/>
      <c r="NTO295" s="310"/>
      <c r="NTP295" s="310"/>
      <c r="NTQ295" s="310"/>
      <c r="NTR295" s="310"/>
      <c r="NTS295" s="310"/>
      <c r="NTT295" s="310"/>
      <c r="NTU295" s="310"/>
      <c r="NTV295" s="310"/>
      <c r="NTW295" s="310"/>
      <c r="NTX295" s="310"/>
      <c r="NTY295" s="310"/>
      <c r="NTZ295" s="310"/>
      <c r="NUA295" s="310"/>
      <c r="NUB295" s="310"/>
      <c r="NUC295" s="310"/>
      <c r="NUD295" s="310"/>
      <c r="NUE295" s="310"/>
      <c r="NUF295" s="310"/>
      <c r="NUG295" s="310"/>
      <c r="NUH295" s="310"/>
      <c r="NUI295" s="310"/>
      <c r="NUJ295" s="310"/>
      <c r="NUK295" s="310"/>
      <c r="NUL295" s="310"/>
      <c r="NUM295" s="310"/>
      <c r="NUN295" s="310"/>
      <c r="NUO295" s="310"/>
      <c r="NUP295" s="310"/>
      <c r="NUQ295" s="310"/>
      <c r="NUR295" s="310"/>
      <c r="NUS295" s="310"/>
      <c r="NUT295" s="310"/>
      <c r="NUU295" s="310"/>
      <c r="NUV295" s="310"/>
      <c r="NUW295" s="310"/>
      <c r="NUX295" s="310"/>
      <c r="NUY295" s="310"/>
      <c r="NUZ295" s="310"/>
      <c r="NVA295" s="310"/>
      <c r="NVB295" s="310"/>
      <c r="NVC295" s="310"/>
      <c r="NVD295" s="310"/>
      <c r="NVE295" s="310"/>
      <c r="NVF295" s="310"/>
      <c r="NVG295" s="310"/>
      <c r="NVH295" s="310"/>
      <c r="NVI295" s="310"/>
      <c r="NVJ295" s="310"/>
      <c r="NVK295" s="310"/>
      <c r="NVL295" s="310"/>
      <c r="NVM295" s="310"/>
      <c r="NVN295" s="310"/>
      <c r="NVO295" s="310"/>
      <c r="NVP295" s="310"/>
      <c r="NVQ295" s="310"/>
      <c r="NVR295" s="310"/>
      <c r="NVS295" s="310"/>
      <c r="NVT295" s="310"/>
      <c r="NVU295" s="310"/>
      <c r="NVV295" s="310"/>
      <c r="NVW295" s="310"/>
      <c r="NVX295" s="310"/>
      <c r="NVY295" s="310"/>
      <c r="NVZ295" s="310"/>
      <c r="NWA295" s="310"/>
      <c r="NWB295" s="310"/>
      <c r="NWC295" s="310"/>
      <c r="NWD295" s="310"/>
      <c r="NWE295" s="310"/>
      <c r="NWF295" s="310"/>
      <c r="NWG295" s="310"/>
      <c r="NWH295" s="310"/>
      <c r="NWI295" s="310"/>
      <c r="NWJ295" s="310"/>
      <c r="NWK295" s="310"/>
      <c r="NWL295" s="310"/>
      <c r="NWM295" s="310"/>
      <c r="NWN295" s="310"/>
      <c r="NWO295" s="310"/>
      <c r="NWP295" s="310"/>
      <c r="NWQ295" s="310"/>
      <c r="NWR295" s="310"/>
      <c r="NWS295" s="310"/>
      <c r="NWT295" s="310"/>
      <c r="NWU295" s="310"/>
      <c r="NWV295" s="310"/>
      <c r="NWW295" s="310"/>
      <c r="NWX295" s="310"/>
      <c r="NWY295" s="310"/>
      <c r="NWZ295" s="310"/>
      <c r="NXA295" s="310"/>
      <c r="NXB295" s="310"/>
      <c r="NXC295" s="310"/>
      <c r="NXD295" s="310"/>
      <c r="NXE295" s="310"/>
      <c r="NXF295" s="310"/>
      <c r="NXG295" s="310"/>
      <c r="NXH295" s="310"/>
      <c r="NXI295" s="310"/>
      <c r="NXJ295" s="310"/>
      <c r="NXK295" s="310"/>
      <c r="NXL295" s="310"/>
      <c r="NXM295" s="310"/>
      <c r="NXN295" s="310"/>
      <c r="NXO295" s="310"/>
      <c r="NXP295" s="310"/>
      <c r="NXQ295" s="310"/>
      <c r="NXR295" s="310"/>
      <c r="NXS295" s="310"/>
      <c r="NXT295" s="310"/>
      <c r="NXU295" s="310"/>
      <c r="NXV295" s="310"/>
      <c r="NXW295" s="310"/>
      <c r="NXX295" s="310"/>
      <c r="NXY295" s="310"/>
      <c r="NXZ295" s="310"/>
      <c r="NYA295" s="310"/>
      <c r="NYB295" s="310"/>
      <c r="NYC295" s="310"/>
      <c r="NYD295" s="310"/>
      <c r="NYE295" s="310"/>
      <c r="NYF295" s="310"/>
      <c r="NYG295" s="310"/>
      <c r="NYH295" s="310"/>
      <c r="NYI295" s="310"/>
      <c r="NYJ295" s="310"/>
      <c r="NYK295" s="310"/>
      <c r="NYL295" s="310"/>
      <c r="NYM295" s="310"/>
      <c r="NYN295" s="310"/>
      <c r="NYO295" s="310"/>
      <c r="NYP295" s="310"/>
      <c r="NYQ295" s="310"/>
      <c r="NYR295" s="310"/>
      <c r="NYS295" s="310"/>
      <c r="NYT295" s="310"/>
      <c r="NYU295" s="310"/>
      <c r="NYV295" s="310"/>
      <c r="NYW295" s="310"/>
      <c r="NYX295" s="310"/>
      <c r="NYY295" s="310"/>
      <c r="NYZ295" s="310"/>
      <c r="NZA295" s="310"/>
      <c r="NZB295" s="310"/>
      <c r="NZC295" s="310"/>
      <c r="NZD295" s="310"/>
      <c r="NZE295" s="310"/>
      <c r="NZF295" s="310"/>
      <c r="NZG295" s="310"/>
      <c r="NZH295" s="310"/>
      <c r="NZI295" s="310"/>
      <c r="NZJ295" s="310"/>
      <c r="NZK295" s="310"/>
      <c r="NZL295" s="310"/>
      <c r="NZM295" s="310"/>
      <c r="NZN295" s="310"/>
      <c r="NZO295" s="310"/>
      <c r="NZP295" s="310"/>
      <c r="NZQ295" s="310"/>
      <c r="NZR295" s="310"/>
      <c r="NZS295" s="310"/>
      <c r="NZT295" s="310"/>
      <c r="NZU295" s="310"/>
      <c r="NZV295" s="310"/>
      <c r="NZW295" s="310"/>
      <c r="NZX295" s="310"/>
      <c r="NZY295" s="310"/>
      <c r="NZZ295" s="310"/>
      <c r="OAA295" s="310"/>
      <c r="OAB295" s="310"/>
      <c r="OAC295" s="310"/>
      <c r="OAD295" s="310"/>
      <c r="OAE295" s="310"/>
      <c r="OAF295" s="310"/>
      <c r="OAG295" s="310"/>
      <c r="OAH295" s="310"/>
      <c r="OAI295" s="310"/>
      <c r="OAJ295" s="310"/>
      <c r="OAK295" s="310"/>
      <c r="OAL295" s="310"/>
      <c r="OAM295" s="310"/>
      <c r="OAN295" s="310"/>
      <c r="OAO295" s="310"/>
      <c r="OAP295" s="310"/>
      <c r="OAQ295" s="310"/>
      <c r="OAR295" s="310"/>
      <c r="OAS295" s="310"/>
      <c r="OAT295" s="310"/>
      <c r="OAU295" s="310"/>
      <c r="OAV295" s="310"/>
      <c r="OAW295" s="310"/>
      <c r="OAX295" s="310"/>
      <c r="OAY295" s="310"/>
      <c r="OAZ295" s="310"/>
      <c r="OBA295" s="310"/>
      <c r="OBB295" s="310"/>
      <c r="OBC295" s="310"/>
      <c r="OBD295" s="310"/>
      <c r="OBE295" s="310"/>
      <c r="OBF295" s="310"/>
      <c r="OBG295" s="310"/>
      <c r="OBH295" s="310"/>
      <c r="OBI295" s="310"/>
      <c r="OBJ295" s="310"/>
      <c r="OBK295" s="310"/>
      <c r="OBL295" s="310"/>
      <c r="OBM295" s="310"/>
      <c r="OBN295" s="310"/>
      <c r="OBO295" s="310"/>
      <c r="OBP295" s="310"/>
      <c r="OBQ295" s="310"/>
      <c r="OBR295" s="310"/>
      <c r="OBS295" s="310"/>
      <c r="OBT295" s="310"/>
      <c r="OBU295" s="310"/>
      <c r="OBV295" s="310"/>
      <c r="OBW295" s="310"/>
      <c r="OBX295" s="310"/>
      <c r="OBY295" s="310"/>
      <c r="OBZ295" s="310"/>
      <c r="OCA295" s="310"/>
      <c r="OCB295" s="310"/>
      <c r="OCC295" s="310"/>
      <c r="OCD295" s="310"/>
      <c r="OCE295" s="310"/>
      <c r="OCF295" s="310"/>
      <c r="OCG295" s="310"/>
      <c r="OCH295" s="310"/>
      <c r="OCI295" s="310"/>
      <c r="OCJ295" s="310"/>
      <c r="OCK295" s="310"/>
      <c r="OCL295" s="310"/>
      <c r="OCM295" s="310"/>
      <c r="OCN295" s="310"/>
      <c r="OCO295" s="310"/>
      <c r="OCP295" s="310"/>
      <c r="OCQ295" s="310"/>
      <c r="OCR295" s="310"/>
      <c r="OCS295" s="310"/>
      <c r="OCT295" s="310"/>
      <c r="OCU295" s="310"/>
      <c r="OCV295" s="310"/>
      <c r="OCW295" s="310"/>
      <c r="OCX295" s="310"/>
      <c r="OCY295" s="310"/>
      <c r="OCZ295" s="310"/>
      <c r="ODA295" s="310"/>
      <c r="ODB295" s="310"/>
      <c r="ODC295" s="310"/>
      <c r="ODD295" s="310"/>
      <c r="ODE295" s="310"/>
      <c r="ODF295" s="310"/>
      <c r="ODG295" s="310"/>
      <c r="ODH295" s="310"/>
      <c r="ODI295" s="310"/>
      <c r="ODJ295" s="310"/>
      <c r="ODK295" s="310"/>
      <c r="ODL295" s="310"/>
      <c r="ODM295" s="310"/>
      <c r="ODN295" s="310"/>
      <c r="ODO295" s="310"/>
      <c r="ODP295" s="310"/>
      <c r="ODQ295" s="310"/>
      <c r="ODR295" s="310"/>
      <c r="ODS295" s="310"/>
      <c r="ODT295" s="310"/>
      <c r="ODU295" s="310"/>
      <c r="ODV295" s="310"/>
      <c r="ODW295" s="310"/>
      <c r="ODX295" s="310"/>
      <c r="ODY295" s="310"/>
      <c r="ODZ295" s="310"/>
      <c r="OEA295" s="310"/>
      <c r="OEB295" s="310"/>
      <c r="OEC295" s="310"/>
      <c r="OED295" s="310"/>
      <c r="OEE295" s="310"/>
      <c r="OEF295" s="310"/>
      <c r="OEG295" s="310"/>
      <c r="OEH295" s="310"/>
      <c r="OEI295" s="310"/>
      <c r="OEJ295" s="310"/>
      <c r="OEK295" s="310"/>
      <c r="OEL295" s="310"/>
      <c r="OEM295" s="310"/>
      <c r="OEN295" s="310"/>
      <c r="OEO295" s="310"/>
      <c r="OEP295" s="310"/>
      <c r="OEQ295" s="310"/>
      <c r="OER295" s="310"/>
      <c r="OES295" s="310"/>
      <c r="OET295" s="310"/>
      <c r="OEU295" s="310"/>
      <c r="OEV295" s="310"/>
      <c r="OEW295" s="310"/>
      <c r="OEX295" s="310"/>
      <c r="OEY295" s="310"/>
      <c r="OEZ295" s="310"/>
      <c r="OFA295" s="310"/>
      <c r="OFB295" s="310"/>
      <c r="OFC295" s="310"/>
      <c r="OFD295" s="310"/>
      <c r="OFE295" s="310"/>
      <c r="OFF295" s="310"/>
      <c r="OFG295" s="310"/>
      <c r="OFH295" s="310"/>
      <c r="OFI295" s="310"/>
      <c r="OFJ295" s="310"/>
      <c r="OFK295" s="310"/>
      <c r="OFL295" s="310"/>
      <c r="OFM295" s="310"/>
      <c r="OFN295" s="310"/>
      <c r="OFO295" s="310"/>
      <c r="OFP295" s="310"/>
      <c r="OFQ295" s="310"/>
      <c r="OFR295" s="310"/>
      <c r="OFS295" s="310"/>
      <c r="OFT295" s="310"/>
      <c r="OFU295" s="310"/>
      <c r="OFV295" s="310"/>
      <c r="OFW295" s="310"/>
      <c r="OFX295" s="310"/>
      <c r="OFY295" s="310"/>
      <c r="OFZ295" s="310"/>
      <c r="OGA295" s="310"/>
      <c r="OGB295" s="310"/>
      <c r="OGC295" s="310"/>
      <c r="OGD295" s="310"/>
      <c r="OGE295" s="310"/>
      <c r="OGF295" s="310"/>
      <c r="OGG295" s="310"/>
      <c r="OGH295" s="310"/>
      <c r="OGI295" s="310"/>
      <c r="OGJ295" s="310"/>
      <c r="OGK295" s="310"/>
      <c r="OGL295" s="310"/>
      <c r="OGM295" s="310"/>
      <c r="OGN295" s="310"/>
      <c r="OGO295" s="310"/>
      <c r="OGP295" s="310"/>
      <c r="OGQ295" s="310"/>
      <c r="OGR295" s="310"/>
      <c r="OGS295" s="310"/>
      <c r="OGT295" s="310"/>
      <c r="OGU295" s="310"/>
      <c r="OGV295" s="310"/>
      <c r="OGW295" s="310"/>
      <c r="OGX295" s="310"/>
      <c r="OGY295" s="310"/>
      <c r="OGZ295" s="310"/>
      <c r="OHA295" s="310"/>
      <c r="OHB295" s="310"/>
      <c r="OHC295" s="310"/>
      <c r="OHD295" s="310"/>
      <c r="OHE295" s="310"/>
      <c r="OHF295" s="310"/>
      <c r="OHG295" s="310"/>
      <c r="OHH295" s="310"/>
      <c r="OHI295" s="310"/>
      <c r="OHJ295" s="310"/>
      <c r="OHK295" s="310"/>
      <c r="OHL295" s="310"/>
      <c r="OHM295" s="310"/>
      <c r="OHN295" s="310"/>
      <c r="OHO295" s="310"/>
      <c r="OHP295" s="310"/>
      <c r="OHQ295" s="310"/>
      <c r="OHR295" s="310"/>
      <c r="OHS295" s="310"/>
      <c r="OHT295" s="310"/>
      <c r="OHU295" s="310"/>
      <c r="OHV295" s="310"/>
      <c r="OHW295" s="310"/>
      <c r="OHX295" s="310"/>
      <c r="OHY295" s="310"/>
      <c r="OHZ295" s="310"/>
      <c r="OIA295" s="310"/>
      <c r="OIB295" s="310"/>
      <c r="OIC295" s="310"/>
      <c r="OID295" s="310"/>
      <c r="OIE295" s="310"/>
      <c r="OIF295" s="310"/>
      <c r="OIG295" s="310"/>
      <c r="OIH295" s="310"/>
      <c r="OII295" s="310"/>
      <c r="OIJ295" s="310"/>
      <c r="OIK295" s="310"/>
      <c r="OIL295" s="310"/>
      <c r="OIM295" s="310"/>
      <c r="OIN295" s="310"/>
      <c r="OIO295" s="310"/>
      <c r="OIP295" s="310"/>
      <c r="OIQ295" s="310"/>
      <c r="OIR295" s="310"/>
      <c r="OIS295" s="310"/>
      <c r="OIT295" s="310"/>
      <c r="OIU295" s="310"/>
      <c r="OIV295" s="310"/>
      <c r="OIW295" s="310"/>
      <c r="OIX295" s="310"/>
      <c r="OIY295" s="310"/>
      <c r="OIZ295" s="310"/>
      <c r="OJA295" s="310"/>
      <c r="OJB295" s="310"/>
      <c r="OJC295" s="310"/>
      <c r="OJD295" s="310"/>
      <c r="OJE295" s="310"/>
      <c r="OJF295" s="310"/>
      <c r="OJG295" s="310"/>
      <c r="OJH295" s="310"/>
      <c r="OJI295" s="310"/>
      <c r="OJJ295" s="310"/>
      <c r="OJK295" s="310"/>
      <c r="OJL295" s="310"/>
      <c r="OJM295" s="310"/>
      <c r="OJN295" s="310"/>
      <c r="OJO295" s="310"/>
      <c r="OJP295" s="310"/>
      <c r="OJQ295" s="310"/>
      <c r="OJR295" s="310"/>
      <c r="OJS295" s="310"/>
      <c r="OJT295" s="310"/>
      <c r="OJU295" s="310"/>
      <c r="OJV295" s="310"/>
      <c r="OJW295" s="310"/>
      <c r="OJX295" s="310"/>
      <c r="OJY295" s="310"/>
      <c r="OJZ295" s="310"/>
      <c r="OKA295" s="310"/>
      <c r="OKB295" s="310"/>
      <c r="OKC295" s="310"/>
      <c r="OKD295" s="310"/>
      <c r="OKE295" s="310"/>
      <c r="OKF295" s="310"/>
      <c r="OKG295" s="310"/>
      <c r="OKH295" s="310"/>
      <c r="OKI295" s="310"/>
      <c r="OKJ295" s="310"/>
      <c r="OKK295" s="310"/>
      <c r="OKL295" s="310"/>
      <c r="OKM295" s="310"/>
      <c r="OKN295" s="310"/>
      <c r="OKO295" s="310"/>
      <c r="OKP295" s="310"/>
      <c r="OKQ295" s="310"/>
      <c r="OKR295" s="310"/>
      <c r="OKS295" s="310"/>
      <c r="OKT295" s="310"/>
      <c r="OKU295" s="310"/>
      <c r="OKV295" s="310"/>
      <c r="OKW295" s="310"/>
      <c r="OKX295" s="310"/>
      <c r="OKY295" s="310"/>
      <c r="OKZ295" s="310"/>
      <c r="OLA295" s="310"/>
      <c r="OLB295" s="310"/>
      <c r="OLC295" s="310"/>
      <c r="OLD295" s="310"/>
      <c r="OLE295" s="310"/>
      <c r="OLF295" s="310"/>
      <c r="OLG295" s="310"/>
      <c r="OLH295" s="310"/>
      <c r="OLI295" s="310"/>
      <c r="OLJ295" s="310"/>
      <c r="OLK295" s="310"/>
      <c r="OLL295" s="310"/>
      <c r="OLM295" s="310"/>
      <c r="OLN295" s="310"/>
      <c r="OLO295" s="310"/>
      <c r="OLP295" s="310"/>
      <c r="OLQ295" s="310"/>
      <c r="OLR295" s="310"/>
      <c r="OLS295" s="310"/>
      <c r="OLT295" s="310"/>
      <c r="OLU295" s="310"/>
      <c r="OLV295" s="310"/>
      <c r="OLW295" s="310"/>
      <c r="OLX295" s="310"/>
      <c r="OLY295" s="310"/>
      <c r="OLZ295" s="310"/>
      <c r="OMA295" s="310"/>
      <c r="OMB295" s="310"/>
      <c r="OMC295" s="310"/>
      <c r="OMD295" s="310"/>
      <c r="OME295" s="310"/>
      <c r="OMF295" s="310"/>
      <c r="OMG295" s="310"/>
      <c r="OMH295" s="310"/>
      <c r="OMI295" s="310"/>
      <c r="OMJ295" s="310"/>
      <c r="OMK295" s="310"/>
      <c r="OML295" s="310"/>
      <c r="OMM295" s="310"/>
      <c r="OMN295" s="310"/>
      <c r="OMO295" s="310"/>
      <c r="OMP295" s="310"/>
      <c r="OMQ295" s="310"/>
      <c r="OMR295" s="310"/>
      <c r="OMS295" s="310"/>
      <c r="OMT295" s="310"/>
      <c r="OMU295" s="310"/>
      <c r="OMV295" s="310"/>
      <c r="OMW295" s="310"/>
      <c r="OMX295" s="310"/>
      <c r="OMY295" s="310"/>
      <c r="OMZ295" s="310"/>
      <c r="ONA295" s="310"/>
      <c r="ONB295" s="310"/>
      <c r="ONC295" s="310"/>
      <c r="OND295" s="310"/>
      <c r="ONE295" s="310"/>
      <c r="ONF295" s="310"/>
      <c r="ONG295" s="310"/>
      <c r="ONH295" s="310"/>
      <c r="ONI295" s="310"/>
      <c r="ONJ295" s="310"/>
      <c r="ONK295" s="310"/>
      <c r="ONL295" s="310"/>
      <c r="ONM295" s="310"/>
      <c r="ONN295" s="310"/>
      <c r="ONO295" s="310"/>
      <c r="ONP295" s="310"/>
      <c r="ONQ295" s="310"/>
      <c r="ONR295" s="310"/>
      <c r="ONS295" s="310"/>
      <c r="ONT295" s="310"/>
      <c r="ONU295" s="310"/>
      <c r="ONV295" s="310"/>
      <c r="ONW295" s="310"/>
      <c r="ONX295" s="310"/>
      <c r="ONY295" s="310"/>
      <c r="ONZ295" s="310"/>
      <c r="OOA295" s="310"/>
      <c r="OOB295" s="310"/>
      <c r="OOC295" s="310"/>
      <c r="OOD295" s="310"/>
      <c r="OOE295" s="310"/>
      <c r="OOF295" s="310"/>
      <c r="OOG295" s="310"/>
      <c r="OOH295" s="310"/>
      <c r="OOI295" s="310"/>
      <c r="OOJ295" s="310"/>
      <c r="OOK295" s="310"/>
      <c r="OOL295" s="310"/>
      <c r="OOM295" s="310"/>
      <c r="OON295" s="310"/>
      <c r="OOO295" s="310"/>
      <c r="OOP295" s="310"/>
      <c r="OOQ295" s="310"/>
      <c r="OOR295" s="310"/>
      <c r="OOS295" s="310"/>
      <c r="OOT295" s="310"/>
      <c r="OOU295" s="310"/>
      <c r="OOV295" s="310"/>
      <c r="OOW295" s="310"/>
      <c r="OOX295" s="310"/>
      <c r="OOY295" s="310"/>
      <c r="OOZ295" s="310"/>
      <c r="OPA295" s="310"/>
      <c r="OPB295" s="310"/>
      <c r="OPC295" s="310"/>
      <c r="OPD295" s="310"/>
      <c r="OPE295" s="310"/>
      <c r="OPF295" s="310"/>
      <c r="OPG295" s="310"/>
      <c r="OPH295" s="310"/>
      <c r="OPI295" s="310"/>
      <c r="OPJ295" s="310"/>
      <c r="OPK295" s="310"/>
      <c r="OPL295" s="310"/>
      <c r="OPM295" s="310"/>
      <c r="OPN295" s="310"/>
      <c r="OPO295" s="310"/>
      <c r="OPP295" s="310"/>
      <c r="OPQ295" s="310"/>
      <c r="OPR295" s="310"/>
      <c r="OPS295" s="310"/>
      <c r="OPT295" s="310"/>
      <c r="OPU295" s="310"/>
      <c r="OPV295" s="310"/>
      <c r="OPW295" s="310"/>
      <c r="OPX295" s="310"/>
      <c r="OPY295" s="310"/>
      <c r="OPZ295" s="310"/>
      <c r="OQA295" s="310"/>
      <c r="OQB295" s="310"/>
      <c r="OQC295" s="310"/>
      <c r="OQD295" s="310"/>
      <c r="OQE295" s="310"/>
      <c r="OQF295" s="310"/>
      <c r="OQG295" s="310"/>
      <c r="OQH295" s="310"/>
      <c r="OQI295" s="310"/>
      <c r="OQJ295" s="310"/>
      <c r="OQK295" s="310"/>
      <c r="OQL295" s="310"/>
      <c r="OQM295" s="310"/>
      <c r="OQN295" s="310"/>
      <c r="OQO295" s="310"/>
      <c r="OQP295" s="310"/>
      <c r="OQQ295" s="310"/>
      <c r="OQR295" s="310"/>
      <c r="OQS295" s="310"/>
      <c r="OQT295" s="310"/>
      <c r="OQU295" s="310"/>
      <c r="OQV295" s="310"/>
      <c r="OQW295" s="310"/>
      <c r="OQX295" s="310"/>
      <c r="OQY295" s="310"/>
      <c r="OQZ295" s="310"/>
      <c r="ORA295" s="310"/>
      <c r="ORB295" s="310"/>
      <c r="ORC295" s="310"/>
      <c r="ORD295" s="310"/>
      <c r="ORE295" s="310"/>
      <c r="ORF295" s="310"/>
      <c r="ORG295" s="310"/>
      <c r="ORH295" s="310"/>
      <c r="ORI295" s="310"/>
      <c r="ORJ295" s="310"/>
      <c r="ORK295" s="310"/>
      <c r="ORL295" s="310"/>
      <c r="ORM295" s="310"/>
      <c r="ORN295" s="310"/>
      <c r="ORO295" s="310"/>
      <c r="ORP295" s="310"/>
      <c r="ORQ295" s="310"/>
      <c r="ORR295" s="310"/>
      <c r="ORS295" s="310"/>
      <c r="ORT295" s="310"/>
      <c r="ORU295" s="310"/>
      <c r="ORV295" s="310"/>
      <c r="ORW295" s="310"/>
      <c r="ORX295" s="310"/>
      <c r="ORY295" s="310"/>
      <c r="ORZ295" s="310"/>
      <c r="OSA295" s="310"/>
      <c r="OSB295" s="310"/>
      <c r="OSC295" s="310"/>
      <c r="OSD295" s="310"/>
      <c r="OSE295" s="310"/>
      <c r="OSF295" s="310"/>
      <c r="OSG295" s="310"/>
      <c r="OSH295" s="310"/>
      <c r="OSI295" s="310"/>
      <c r="OSJ295" s="310"/>
      <c r="OSK295" s="310"/>
      <c r="OSL295" s="310"/>
      <c r="OSM295" s="310"/>
      <c r="OSN295" s="310"/>
      <c r="OSO295" s="310"/>
      <c r="OSP295" s="310"/>
      <c r="OSQ295" s="310"/>
      <c r="OSR295" s="310"/>
      <c r="OSS295" s="310"/>
      <c r="OST295" s="310"/>
      <c r="OSU295" s="310"/>
      <c r="OSV295" s="310"/>
      <c r="OSW295" s="310"/>
      <c r="OSX295" s="310"/>
      <c r="OSY295" s="310"/>
      <c r="OSZ295" s="310"/>
      <c r="OTA295" s="310"/>
      <c r="OTB295" s="310"/>
      <c r="OTC295" s="310"/>
      <c r="OTD295" s="310"/>
      <c r="OTE295" s="310"/>
      <c r="OTF295" s="310"/>
      <c r="OTG295" s="310"/>
      <c r="OTH295" s="310"/>
      <c r="OTI295" s="310"/>
      <c r="OTJ295" s="310"/>
      <c r="OTK295" s="310"/>
      <c r="OTL295" s="310"/>
      <c r="OTM295" s="310"/>
      <c r="OTN295" s="310"/>
      <c r="OTO295" s="310"/>
      <c r="OTP295" s="310"/>
      <c r="OTQ295" s="310"/>
      <c r="OTR295" s="310"/>
      <c r="OTS295" s="310"/>
      <c r="OTT295" s="310"/>
      <c r="OTU295" s="310"/>
      <c r="OTV295" s="310"/>
      <c r="OTW295" s="310"/>
      <c r="OTX295" s="310"/>
      <c r="OTY295" s="310"/>
      <c r="OTZ295" s="310"/>
      <c r="OUA295" s="310"/>
      <c r="OUB295" s="310"/>
      <c r="OUC295" s="310"/>
      <c r="OUD295" s="310"/>
      <c r="OUE295" s="310"/>
      <c r="OUF295" s="310"/>
      <c r="OUG295" s="310"/>
      <c r="OUH295" s="310"/>
      <c r="OUI295" s="310"/>
      <c r="OUJ295" s="310"/>
      <c r="OUK295" s="310"/>
      <c r="OUL295" s="310"/>
      <c r="OUM295" s="310"/>
      <c r="OUN295" s="310"/>
      <c r="OUO295" s="310"/>
      <c r="OUP295" s="310"/>
      <c r="OUQ295" s="310"/>
      <c r="OUR295" s="310"/>
      <c r="OUS295" s="310"/>
      <c r="OUT295" s="310"/>
      <c r="OUU295" s="310"/>
      <c r="OUV295" s="310"/>
      <c r="OUW295" s="310"/>
      <c r="OUX295" s="310"/>
      <c r="OUY295" s="310"/>
      <c r="OUZ295" s="310"/>
      <c r="OVA295" s="310"/>
      <c r="OVB295" s="310"/>
      <c r="OVC295" s="310"/>
      <c r="OVD295" s="310"/>
      <c r="OVE295" s="310"/>
      <c r="OVF295" s="310"/>
      <c r="OVG295" s="310"/>
      <c r="OVH295" s="310"/>
      <c r="OVI295" s="310"/>
      <c r="OVJ295" s="310"/>
      <c r="OVK295" s="310"/>
      <c r="OVL295" s="310"/>
      <c r="OVM295" s="310"/>
      <c r="OVN295" s="310"/>
      <c r="OVO295" s="310"/>
      <c r="OVP295" s="310"/>
      <c r="OVQ295" s="310"/>
      <c r="OVR295" s="310"/>
      <c r="OVS295" s="310"/>
      <c r="OVT295" s="310"/>
      <c r="OVU295" s="310"/>
      <c r="OVV295" s="310"/>
      <c r="OVW295" s="310"/>
      <c r="OVX295" s="310"/>
      <c r="OVY295" s="310"/>
      <c r="OVZ295" s="310"/>
      <c r="OWA295" s="310"/>
      <c r="OWB295" s="310"/>
      <c r="OWC295" s="310"/>
      <c r="OWD295" s="310"/>
      <c r="OWE295" s="310"/>
      <c r="OWF295" s="310"/>
      <c r="OWG295" s="310"/>
      <c r="OWH295" s="310"/>
      <c r="OWI295" s="310"/>
      <c r="OWJ295" s="310"/>
      <c r="OWK295" s="310"/>
      <c r="OWL295" s="310"/>
      <c r="OWM295" s="310"/>
      <c r="OWN295" s="310"/>
      <c r="OWO295" s="310"/>
      <c r="OWP295" s="310"/>
      <c r="OWQ295" s="310"/>
      <c r="OWR295" s="310"/>
      <c r="OWS295" s="310"/>
      <c r="OWT295" s="310"/>
      <c r="OWU295" s="310"/>
      <c r="OWV295" s="310"/>
      <c r="OWW295" s="310"/>
      <c r="OWX295" s="310"/>
      <c r="OWY295" s="310"/>
      <c r="OWZ295" s="310"/>
      <c r="OXA295" s="310"/>
      <c r="OXB295" s="310"/>
      <c r="OXC295" s="310"/>
      <c r="OXD295" s="310"/>
      <c r="OXE295" s="310"/>
      <c r="OXF295" s="310"/>
      <c r="OXG295" s="310"/>
      <c r="OXH295" s="310"/>
      <c r="OXI295" s="310"/>
      <c r="OXJ295" s="310"/>
      <c r="OXK295" s="310"/>
      <c r="OXL295" s="310"/>
      <c r="OXM295" s="310"/>
      <c r="OXN295" s="310"/>
      <c r="OXO295" s="310"/>
      <c r="OXP295" s="310"/>
      <c r="OXQ295" s="310"/>
      <c r="OXR295" s="310"/>
      <c r="OXS295" s="310"/>
      <c r="OXT295" s="310"/>
      <c r="OXU295" s="310"/>
      <c r="OXV295" s="310"/>
      <c r="OXW295" s="310"/>
      <c r="OXX295" s="310"/>
      <c r="OXY295" s="310"/>
      <c r="OXZ295" s="310"/>
      <c r="OYA295" s="310"/>
      <c r="OYB295" s="310"/>
      <c r="OYC295" s="310"/>
      <c r="OYD295" s="310"/>
      <c r="OYE295" s="310"/>
      <c r="OYF295" s="310"/>
      <c r="OYG295" s="310"/>
      <c r="OYH295" s="310"/>
      <c r="OYI295" s="310"/>
      <c r="OYJ295" s="310"/>
      <c r="OYK295" s="310"/>
      <c r="OYL295" s="310"/>
      <c r="OYM295" s="310"/>
      <c r="OYN295" s="310"/>
      <c r="OYO295" s="310"/>
      <c r="OYP295" s="310"/>
      <c r="OYQ295" s="310"/>
      <c r="OYR295" s="310"/>
      <c r="OYS295" s="310"/>
      <c r="OYT295" s="310"/>
      <c r="OYU295" s="310"/>
      <c r="OYV295" s="310"/>
      <c r="OYW295" s="310"/>
      <c r="OYX295" s="310"/>
      <c r="OYY295" s="310"/>
      <c r="OYZ295" s="310"/>
      <c r="OZA295" s="310"/>
      <c r="OZB295" s="310"/>
      <c r="OZC295" s="310"/>
      <c r="OZD295" s="310"/>
      <c r="OZE295" s="310"/>
      <c r="OZF295" s="310"/>
      <c r="OZG295" s="310"/>
      <c r="OZH295" s="310"/>
      <c r="OZI295" s="310"/>
      <c r="OZJ295" s="310"/>
      <c r="OZK295" s="310"/>
      <c r="OZL295" s="310"/>
      <c r="OZM295" s="310"/>
      <c r="OZN295" s="310"/>
      <c r="OZO295" s="310"/>
      <c r="OZP295" s="310"/>
      <c r="OZQ295" s="310"/>
      <c r="OZR295" s="310"/>
      <c r="OZS295" s="310"/>
      <c r="OZT295" s="310"/>
      <c r="OZU295" s="310"/>
      <c r="OZV295" s="310"/>
      <c r="OZW295" s="310"/>
      <c r="OZX295" s="310"/>
      <c r="OZY295" s="310"/>
      <c r="OZZ295" s="310"/>
      <c r="PAA295" s="310"/>
      <c r="PAB295" s="310"/>
      <c r="PAC295" s="310"/>
      <c r="PAD295" s="310"/>
      <c r="PAE295" s="310"/>
      <c r="PAF295" s="310"/>
      <c r="PAG295" s="310"/>
      <c r="PAH295" s="310"/>
      <c r="PAI295" s="310"/>
      <c r="PAJ295" s="310"/>
      <c r="PAK295" s="310"/>
      <c r="PAL295" s="310"/>
      <c r="PAM295" s="310"/>
      <c r="PAN295" s="310"/>
      <c r="PAO295" s="310"/>
      <c r="PAP295" s="310"/>
      <c r="PAQ295" s="310"/>
      <c r="PAR295" s="310"/>
      <c r="PAS295" s="310"/>
      <c r="PAT295" s="310"/>
      <c r="PAU295" s="310"/>
      <c r="PAV295" s="310"/>
      <c r="PAW295" s="310"/>
      <c r="PAX295" s="310"/>
      <c r="PAY295" s="310"/>
      <c r="PAZ295" s="310"/>
      <c r="PBA295" s="310"/>
      <c r="PBB295" s="310"/>
      <c r="PBC295" s="310"/>
      <c r="PBD295" s="310"/>
      <c r="PBE295" s="310"/>
      <c r="PBF295" s="310"/>
      <c r="PBG295" s="310"/>
      <c r="PBH295" s="310"/>
      <c r="PBI295" s="310"/>
      <c r="PBJ295" s="310"/>
      <c r="PBK295" s="310"/>
      <c r="PBL295" s="310"/>
      <c r="PBM295" s="310"/>
      <c r="PBN295" s="310"/>
      <c r="PBO295" s="310"/>
      <c r="PBP295" s="310"/>
      <c r="PBQ295" s="310"/>
      <c r="PBR295" s="310"/>
      <c r="PBS295" s="310"/>
      <c r="PBT295" s="310"/>
      <c r="PBU295" s="310"/>
      <c r="PBV295" s="310"/>
      <c r="PBW295" s="310"/>
      <c r="PBX295" s="310"/>
      <c r="PBY295" s="310"/>
      <c r="PBZ295" s="310"/>
      <c r="PCA295" s="310"/>
      <c r="PCB295" s="310"/>
      <c r="PCC295" s="310"/>
      <c r="PCD295" s="310"/>
      <c r="PCE295" s="310"/>
      <c r="PCF295" s="310"/>
      <c r="PCG295" s="310"/>
      <c r="PCH295" s="310"/>
      <c r="PCI295" s="310"/>
      <c r="PCJ295" s="310"/>
      <c r="PCK295" s="310"/>
      <c r="PCL295" s="310"/>
      <c r="PCM295" s="310"/>
      <c r="PCN295" s="310"/>
      <c r="PCO295" s="310"/>
      <c r="PCP295" s="310"/>
      <c r="PCQ295" s="310"/>
      <c r="PCR295" s="310"/>
      <c r="PCS295" s="310"/>
      <c r="PCT295" s="310"/>
      <c r="PCU295" s="310"/>
      <c r="PCV295" s="310"/>
      <c r="PCW295" s="310"/>
      <c r="PCX295" s="310"/>
      <c r="PCY295" s="310"/>
      <c r="PCZ295" s="310"/>
      <c r="PDA295" s="310"/>
      <c r="PDB295" s="310"/>
      <c r="PDC295" s="310"/>
      <c r="PDD295" s="310"/>
      <c r="PDE295" s="310"/>
      <c r="PDF295" s="310"/>
      <c r="PDG295" s="310"/>
      <c r="PDH295" s="310"/>
      <c r="PDI295" s="310"/>
      <c r="PDJ295" s="310"/>
      <c r="PDK295" s="310"/>
      <c r="PDL295" s="310"/>
      <c r="PDM295" s="310"/>
      <c r="PDN295" s="310"/>
      <c r="PDO295" s="310"/>
      <c r="PDP295" s="310"/>
      <c r="PDQ295" s="310"/>
      <c r="PDR295" s="310"/>
      <c r="PDS295" s="310"/>
      <c r="PDT295" s="310"/>
      <c r="PDU295" s="310"/>
      <c r="PDV295" s="310"/>
      <c r="PDW295" s="310"/>
      <c r="PDX295" s="310"/>
      <c r="PDY295" s="310"/>
      <c r="PDZ295" s="310"/>
      <c r="PEA295" s="310"/>
      <c r="PEB295" s="310"/>
      <c r="PEC295" s="310"/>
      <c r="PED295" s="310"/>
      <c r="PEE295" s="310"/>
      <c r="PEF295" s="310"/>
      <c r="PEG295" s="310"/>
      <c r="PEH295" s="310"/>
      <c r="PEI295" s="310"/>
      <c r="PEJ295" s="310"/>
      <c r="PEK295" s="310"/>
      <c r="PEL295" s="310"/>
      <c r="PEM295" s="310"/>
      <c r="PEN295" s="310"/>
      <c r="PEO295" s="310"/>
      <c r="PEP295" s="310"/>
      <c r="PEQ295" s="310"/>
      <c r="PER295" s="310"/>
      <c r="PES295" s="310"/>
      <c r="PET295" s="310"/>
      <c r="PEU295" s="310"/>
      <c r="PEV295" s="310"/>
      <c r="PEW295" s="310"/>
      <c r="PEX295" s="310"/>
      <c r="PEY295" s="310"/>
      <c r="PEZ295" s="310"/>
      <c r="PFA295" s="310"/>
      <c r="PFB295" s="310"/>
      <c r="PFC295" s="310"/>
      <c r="PFD295" s="310"/>
      <c r="PFE295" s="310"/>
      <c r="PFF295" s="310"/>
      <c r="PFG295" s="310"/>
      <c r="PFH295" s="310"/>
      <c r="PFI295" s="310"/>
      <c r="PFJ295" s="310"/>
      <c r="PFK295" s="310"/>
      <c r="PFL295" s="310"/>
      <c r="PFM295" s="310"/>
      <c r="PFN295" s="310"/>
      <c r="PFO295" s="310"/>
      <c r="PFP295" s="310"/>
      <c r="PFQ295" s="310"/>
      <c r="PFR295" s="310"/>
      <c r="PFS295" s="310"/>
      <c r="PFT295" s="310"/>
      <c r="PFU295" s="310"/>
      <c r="PFV295" s="310"/>
      <c r="PFW295" s="310"/>
      <c r="PFX295" s="310"/>
      <c r="PFY295" s="310"/>
      <c r="PFZ295" s="310"/>
      <c r="PGA295" s="310"/>
      <c r="PGB295" s="310"/>
      <c r="PGC295" s="310"/>
      <c r="PGD295" s="310"/>
      <c r="PGE295" s="310"/>
      <c r="PGF295" s="310"/>
      <c r="PGG295" s="310"/>
      <c r="PGH295" s="310"/>
      <c r="PGI295" s="310"/>
      <c r="PGJ295" s="310"/>
      <c r="PGK295" s="310"/>
      <c r="PGL295" s="310"/>
      <c r="PGM295" s="310"/>
      <c r="PGN295" s="310"/>
      <c r="PGO295" s="310"/>
      <c r="PGP295" s="310"/>
      <c r="PGQ295" s="310"/>
      <c r="PGR295" s="310"/>
      <c r="PGS295" s="310"/>
      <c r="PGT295" s="310"/>
      <c r="PGU295" s="310"/>
      <c r="PGV295" s="310"/>
      <c r="PGW295" s="310"/>
      <c r="PGX295" s="310"/>
      <c r="PGY295" s="310"/>
      <c r="PGZ295" s="310"/>
      <c r="PHA295" s="310"/>
      <c r="PHB295" s="310"/>
      <c r="PHC295" s="310"/>
      <c r="PHD295" s="310"/>
      <c r="PHE295" s="310"/>
      <c r="PHF295" s="310"/>
      <c r="PHG295" s="310"/>
      <c r="PHH295" s="310"/>
      <c r="PHI295" s="310"/>
      <c r="PHJ295" s="310"/>
      <c r="PHK295" s="310"/>
      <c r="PHL295" s="310"/>
      <c r="PHM295" s="310"/>
      <c r="PHN295" s="310"/>
      <c r="PHO295" s="310"/>
      <c r="PHP295" s="310"/>
      <c r="PHQ295" s="310"/>
      <c r="PHR295" s="310"/>
      <c r="PHS295" s="310"/>
      <c r="PHT295" s="310"/>
      <c r="PHU295" s="310"/>
      <c r="PHV295" s="310"/>
      <c r="PHW295" s="310"/>
      <c r="PHX295" s="310"/>
      <c r="PHY295" s="310"/>
      <c r="PHZ295" s="310"/>
      <c r="PIA295" s="310"/>
      <c r="PIB295" s="310"/>
      <c r="PIC295" s="310"/>
      <c r="PID295" s="310"/>
      <c r="PIE295" s="310"/>
      <c r="PIF295" s="310"/>
      <c r="PIG295" s="310"/>
      <c r="PIH295" s="310"/>
      <c r="PII295" s="310"/>
      <c r="PIJ295" s="310"/>
      <c r="PIK295" s="310"/>
      <c r="PIL295" s="310"/>
      <c r="PIM295" s="310"/>
      <c r="PIN295" s="310"/>
      <c r="PIO295" s="310"/>
      <c r="PIP295" s="310"/>
      <c r="PIQ295" s="310"/>
      <c r="PIR295" s="310"/>
      <c r="PIS295" s="310"/>
      <c r="PIT295" s="310"/>
      <c r="PIU295" s="310"/>
      <c r="PIV295" s="310"/>
      <c r="PIW295" s="310"/>
      <c r="PIX295" s="310"/>
      <c r="PIY295" s="310"/>
      <c r="PIZ295" s="310"/>
      <c r="PJA295" s="310"/>
      <c r="PJB295" s="310"/>
      <c r="PJC295" s="310"/>
      <c r="PJD295" s="310"/>
      <c r="PJE295" s="310"/>
      <c r="PJF295" s="310"/>
      <c r="PJG295" s="310"/>
      <c r="PJH295" s="310"/>
      <c r="PJI295" s="310"/>
      <c r="PJJ295" s="310"/>
      <c r="PJK295" s="310"/>
      <c r="PJL295" s="310"/>
      <c r="PJM295" s="310"/>
      <c r="PJN295" s="310"/>
      <c r="PJO295" s="310"/>
      <c r="PJP295" s="310"/>
      <c r="PJQ295" s="310"/>
      <c r="PJR295" s="310"/>
      <c r="PJS295" s="310"/>
      <c r="PJT295" s="310"/>
      <c r="PJU295" s="310"/>
      <c r="PJV295" s="310"/>
      <c r="PJW295" s="310"/>
      <c r="PJX295" s="310"/>
      <c r="PJY295" s="310"/>
      <c r="PJZ295" s="310"/>
      <c r="PKA295" s="310"/>
      <c r="PKB295" s="310"/>
      <c r="PKC295" s="310"/>
      <c r="PKD295" s="310"/>
      <c r="PKE295" s="310"/>
      <c r="PKF295" s="310"/>
      <c r="PKG295" s="310"/>
      <c r="PKH295" s="310"/>
      <c r="PKI295" s="310"/>
      <c r="PKJ295" s="310"/>
      <c r="PKK295" s="310"/>
      <c r="PKL295" s="310"/>
      <c r="PKM295" s="310"/>
      <c r="PKN295" s="310"/>
      <c r="PKO295" s="310"/>
      <c r="PKP295" s="310"/>
      <c r="PKQ295" s="310"/>
      <c r="PKR295" s="310"/>
      <c r="PKS295" s="310"/>
      <c r="PKT295" s="310"/>
      <c r="PKU295" s="310"/>
      <c r="PKV295" s="310"/>
      <c r="PKW295" s="310"/>
      <c r="PKX295" s="310"/>
      <c r="PKY295" s="310"/>
      <c r="PKZ295" s="310"/>
      <c r="PLA295" s="310"/>
      <c r="PLB295" s="310"/>
      <c r="PLC295" s="310"/>
      <c r="PLD295" s="310"/>
      <c r="PLE295" s="310"/>
      <c r="PLF295" s="310"/>
      <c r="PLG295" s="310"/>
      <c r="PLH295" s="310"/>
      <c r="PLI295" s="310"/>
      <c r="PLJ295" s="310"/>
      <c r="PLK295" s="310"/>
      <c r="PLL295" s="310"/>
      <c r="PLM295" s="310"/>
      <c r="PLN295" s="310"/>
      <c r="PLO295" s="310"/>
      <c r="PLP295" s="310"/>
      <c r="PLQ295" s="310"/>
      <c r="PLR295" s="310"/>
      <c r="PLS295" s="310"/>
      <c r="PLT295" s="310"/>
      <c r="PLU295" s="310"/>
      <c r="PLV295" s="310"/>
      <c r="PLW295" s="310"/>
      <c r="PLX295" s="310"/>
      <c r="PLY295" s="310"/>
      <c r="PLZ295" s="310"/>
      <c r="PMA295" s="310"/>
      <c r="PMB295" s="310"/>
      <c r="PMC295" s="310"/>
      <c r="PMD295" s="310"/>
      <c r="PME295" s="310"/>
      <c r="PMF295" s="310"/>
      <c r="PMG295" s="310"/>
      <c r="PMH295" s="310"/>
      <c r="PMI295" s="310"/>
      <c r="PMJ295" s="310"/>
      <c r="PMK295" s="310"/>
      <c r="PML295" s="310"/>
      <c r="PMM295" s="310"/>
      <c r="PMN295" s="310"/>
      <c r="PMO295" s="310"/>
      <c r="PMP295" s="310"/>
      <c r="PMQ295" s="310"/>
      <c r="PMR295" s="310"/>
      <c r="PMS295" s="310"/>
      <c r="PMT295" s="310"/>
      <c r="PMU295" s="310"/>
      <c r="PMV295" s="310"/>
      <c r="PMW295" s="310"/>
      <c r="PMX295" s="310"/>
      <c r="PMY295" s="310"/>
      <c r="PMZ295" s="310"/>
      <c r="PNA295" s="310"/>
      <c r="PNB295" s="310"/>
      <c r="PNC295" s="310"/>
      <c r="PND295" s="310"/>
      <c r="PNE295" s="310"/>
      <c r="PNF295" s="310"/>
      <c r="PNG295" s="310"/>
      <c r="PNH295" s="310"/>
      <c r="PNI295" s="310"/>
      <c r="PNJ295" s="310"/>
      <c r="PNK295" s="310"/>
      <c r="PNL295" s="310"/>
      <c r="PNM295" s="310"/>
      <c r="PNN295" s="310"/>
      <c r="PNO295" s="310"/>
      <c r="PNP295" s="310"/>
      <c r="PNQ295" s="310"/>
      <c r="PNR295" s="310"/>
      <c r="PNS295" s="310"/>
      <c r="PNT295" s="310"/>
      <c r="PNU295" s="310"/>
      <c r="PNV295" s="310"/>
      <c r="PNW295" s="310"/>
      <c r="PNX295" s="310"/>
      <c r="PNY295" s="310"/>
      <c r="PNZ295" s="310"/>
      <c r="POA295" s="310"/>
      <c r="POB295" s="310"/>
      <c r="POC295" s="310"/>
      <c r="POD295" s="310"/>
      <c r="POE295" s="310"/>
      <c r="POF295" s="310"/>
      <c r="POG295" s="310"/>
      <c r="POH295" s="310"/>
      <c r="POI295" s="310"/>
      <c r="POJ295" s="310"/>
      <c r="POK295" s="310"/>
      <c r="POL295" s="310"/>
      <c r="POM295" s="310"/>
      <c r="PON295" s="310"/>
      <c r="POO295" s="310"/>
      <c r="POP295" s="310"/>
      <c r="POQ295" s="310"/>
      <c r="POR295" s="310"/>
      <c r="POS295" s="310"/>
      <c r="POT295" s="310"/>
      <c r="POU295" s="310"/>
      <c r="POV295" s="310"/>
      <c r="POW295" s="310"/>
      <c r="POX295" s="310"/>
      <c r="POY295" s="310"/>
      <c r="POZ295" s="310"/>
      <c r="PPA295" s="310"/>
      <c r="PPB295" s="310"/>
      <c r="PPC295" s="310"/>
      <c r="PPD295" s="310"/>
      <c r="PPE295" s="310"/>
      <c r="PPF295" s="310"/>
      <c r="PPG295" s="310"/>
      <c r="PPH295" s="310"/>
      <c r="PPI295" s="310"/>
      <c r="PPJ295" s="310"/>
      <c r="PPK295" s="310"/>
      <c r="PPL295" s="310"/>
      <c r="PPM295" s="310"/>
      <c r="PPN295" s="310"/>
      <c r="PPO295" s="310"/>
      <c r="PPP295" s="310"/>
      <c r="PPQ295" s="310"/>
      <c r="PPR295" s="310"/>
      <c r="PPS295" s="310"/>
      <c r="PPT295" s="310"/>
      <c r="PPU295" s="310"/>
      <c r="PPV295" s="310"/>
      <c r="PPW295" s="310"/>
      <c r="PPX295" s="310"/>
      <c r="PPY295" s="310"/>
      <c r="PPZ295" s="310"/>
      <c r="PQA295" s="310"/>
      <c r="PQB295" s="310"/>
      <c r="PQC295" s="310"/>
      <c r="PQD295" s="310"/>
      <c r="PQE295" s="310"/>
      <c r="PQF295" s="310"/>
      <c r="PQG295" s="310"/>
      <c r="PQH295" s="310"/>
      <c r="PQI295" s="310"/>
      <c r="PQJ295" s="310"/>
      <c r="PQK295" s="310"/>
      <c r="PQL295" s="310"/>
      <c r="PQM295" s="310"/>
      <c r="PQN295" s="310"/>
      <c r="PQO295" s="310"/>
      <c r="PQP295" s="310"/>
      <c r="PQQ295" s="310"/>
      <c r="PQR295" s="310"/>
      <c r="PQS295" s="310"/>
      <c r="PQT295" s="310"/>
      <c r="PQU295" s="310"/>
      <c r="PQV295" s="310"/>
      <c r="PQW295" s="310"/>
      <c r="PQX295" s="310"/>
      <c r="PQY295" s="310"/>
      <c r="PQZ295" s="310"/>
      <c r="PRA295" s="310"/>
      <c r="PRB295" s="310"/>
      <c r="PRC295" s="310"/>
      <c r="PRD295" s="310"/>
      <c r="PRE295" s="310"/>
      <c r="PRF295" s="310"/>
      <c r="PRG295" s="310"/>
      <c r="PRH295" s="310"/>
      <c r="PRI295" s="310"/>
      <c r="PRJ295" s="310"/>
      <c r="PRK295" s="310"/>
      <c r="PRL295" s="310"/>
      <c r="PRM295" s="310"/>
      <c r="PRN295" s="310"/>
      <c r="PRO295" s="310"/>
      <c r="PRP295" s="310"/>
      <c r="PRQ295" s="310"/>
      <c r="PRR295" s="310"/>
      <c r="PRS295" s="310"/>
      <c r="PRT295" s="310"/>
      <c r="PRU295" s="310"/>
      <c r="PRV295" s="310"/>
      <c r="PRW295" s="310"/>
      <c r="PRX295" s="310"/>
      <c r="PRY295" s="310"/>
      <c r="PRZ295" s="310"/>
      <c r="PSA295" s="310"/>
      <c r="PSB295" s="310"/>
      <c r="PSC295" s="310"/>
      <c r="PSD295" s="310"/>
      <c r="PSE295" s="310"/>
      <c r="PSF295" s="310"/>
      <c r="PSG295" s="310"/>
      <c r="PSH295" s="310"/>
      <c r="PSI295" s="310"/>
      <c r="PSJ295" s="310"/>
      <c r="PSK295" s="310"/>
      <c r="PSL295" s="310"/>
      <c r="PSM295" s="310"/>
      <c r="PSN295" s="310"/>
      <c r="PSO295" s="310"/>
      <c r="PSP295" s="310"/>
      <c r="PSQ295" s="310"/>
      <c r="PSR295" s="310"/>
      <c r="PSS295" s="310"/>
      <c r="PST295" s="310"/>
      <c r="PSU295" s="310"/>
      <c r="PSV295" s="310"/>
      <c r="PSW295" s="310"/>
      <c r="PSX295" s="310"/>
      <c r="PSY295" s="310"/>
      <c r="PSZ295" s="310"/>
      <c r="PTA295" s="310"/>
      <c r="PTB295" s="310"/>
      <c r="PTC295" s="310"/>
      <c r="PTD295" s="310"/>
      <c r="PTE295" s="310"/>
      <c r="PTF295" s="310"/>
      <c r="PTG295" s="310"/>
      <c r="PTH295" s="310"/>
      <c r="PTI295" s="310"/>
      <c r="PTJ295" s="310"/>
      <c r="PTK295" s="310"/>
      <c r="PTL295" s="310"/>
      <c r="PTM295" s="310"/>
      <c r="PTN295" s="310"/>
      <c r="PTO295" s="310"/>
      <c r="PTP295" s="310"/>
      <c r="PTQ295" s="310"/>
      <c r="PTR295" s="310"/>
      <c r="PTS295" s="310"/>
      <c r="PTT295" s="310"/>
      <c r="PTU295" s="310"/>
      <c r="PTV295" s="310"/>
      <c r="PTW295" s="310"/>
      <c r="PTX295" s="310"/>
      <c r="PTY295" s="310"/>
      <c r="PTZ295" s="310"/>
      <c r="PUA295" s="310"/>
      <c r="PUB295" s="310"/>
      <c r="PUC295" s="310"/>
      <c r="PUD295" s="310"/>
      <c r="PUE295" s="310"/>
      <c r="PUF295" s="310"/>
      <c r="PUG295" s="310"/>
      <c r="PUH295" s="310"/>
      <c r="PUI295" s="310"/>
      <c r="PUJ295" s="310"/>
      <c r="PUK295" s="310"/>
      <c r="PUL295" s="310"/>
      <c r="PUM295" s="310"/>
      <c r="PUN295" s="310"/>
      <c r="PUO295" s="310"/>
      <c r="PUP295" s="310"/>
      <c r="PUQ295" s="310"/>
      <c r="PUR295" s="310"/>
      <c r="PUS295" s="310"/>
      <c r="PUT295" s="310"/>
      <c r="PUU295" s="310"/>
      <c r="PUV295" s="310"/>
      <c r="PUW295" s="310"/>
      <c r="PUX295" s="310"/>
      <c r="PUY295" s="310"/>
      <c r="PUZ295" s="310"/>
      <c r="PVA295" s="310"/>
      <c r="PVB295" s="310"/>
      <c r="PVC295" s="310"/>
      <c r="PVD295" s="310"/>
      <c r="PVE295" s="310"/>
      <c r="PVF295" s="310"/>
      <c r="PVG295" s="310"/>
      <c r="PVH295" s="310"/>
      <c r="PVI295" s="310"/>
      <c r="PVJ295" s="310"/>
      <c r="PVK295" s="310"/>
      <c r="PVL295" s="310"/>
      <c r="PVM295" s="310"/>
      <c r="PVN295" s="310"/>
      <c r="PVO295" s="310"/>
      <c r="PVP295" s="310"/>
      <c r="PVQ295" s="310"/>
      <c r="PVR295" s="310"/>
      <c r="PVS295" s="310"/>
      <c r="PVT295" s="310"/>
      <c r="PVU295" s="310"/>
      <c r="PVV295" s="310"/>
      <c r="PVW295" s="310"/>
      <c r="PVX295" s="310"/>
      <c r="PVY295" s="310"/>
      <c r="PVZ295" s="310"/>
      <c r="PWA295" s="310"/>
      <c r="PWB295" s="310"/>
      <c r="PWC295" s="310"/>
      <c r="PWD295" s="310"/>
      <c r="PWE295" s="310"/>
      <c r="PWF295" s="310"/>
      <c r="PWG295" s="310"/>
      <c r="PWH295" s="310"/>
      <c r="PWI295" s="310"/>
      <c r="PWJ295" s="310"/>
      <c r="PWK295" s="310"/>
      <c r="PWL295" s="310"/>
      <c r="PWM295" s="310"/>
      <c r="PWN295" s="310"/>
      <c r="PWO295" s="310"/>
      <c r="PWP295" s="310"/>
      <c r="PWQ295" s="310"/>
      <c r="PWR295" s="310"/>
      <c r="PWS295" s="310"/>
      <c r="PWT295" s="310"/>
      <c r="PWU295" s="310"/>
      <c r="PWV295" s="310"/>
      <c r="PWW295" s="310"/>
      <c r="PWX295" s="310"/>
      <c r="PWY295" s="310"/>
      <c r="PWZ295" s="310"/>
      <c r="PXA295" s="310"/>
      <c r="PXB295" s="310"/>
      <c r="PXC295" s="310"/>
      <c r="PXD295" s="310"/>
      <c r="PXE295" s="310"/>
      <c r="PXF295" s="310"/>
      <c r="PXG295" s="310"/>
      <c r="PXH295" s="310"/>
      <c r="PXI295" s="310"/>
      <c r="PXJ295" s="310"/>
      <c r="PXK295" s="310"/>
      <c r="PXL295" s="310"/>
      <c r="PXM295" s="310"/>
      <c r="PXN295" s="310"/>
      <c r="PXO295" s="310"/>
      <c r="PXP295" s="310"/>
      <c r="PXQ295" s="310"/>
      <c r="PXR295" s="310"/>
      <c r="PXS295" s="310"/>
      <c r="PXT295" s="310"/>
      <c r="PXU295" s="310"/>
      <c r="PXV295" s="310"/>
      <c r="PXW295" s="310"/>
      <c r="PXX295" s="310"/>
      <c r="PXY295" s="310"/>
      <c r="PXZ295" s="310"/>
      <c r="PYA295" s="310"/>
      <c r="PYB295" s="310"/>
      <c r="PYC295" s="310"/>
      <c r="PYD295" s="310"/>
      <c r="PYE295" s="310"/>
      <c r="PYF295" s="310"/>
      <c r="PYG295" s="310"/>
      <c r="PYH295" s="310"/>
      <c r="PYI295" s="310"/>
      <c r="PYJ295" s="310"/>
      <c r="PYK295" s="310"/>
      <c r="PYL295" s="310"/>
      <c r="PYM295" s="310"/>
      <c r="PYN295" s="310"/>
      <c r="PYO295" s="310"/>
      <c r="PYP295" s="310"/>
      <c r="PYQ295" s="310"/>
      <c r="PYR295" s="310"/>
      <c r="PYS295" s="310"/>
      <c r="PYT295" s="310"/>
      <c r="PYU295" s="310"/>
      <c r="PYV295" s="310"/>
      <c r="PYW295" s="310"/>
      <c r="PYX295" s="310"/>
      <c r="PYY295" s="310"/>
      <c r="PYZ295" s="310"/>
      <c r="PZA295" s="310"/>
      <c r="PZB295" s="310"/>
      <c r="PZC295" s="310"/>
      <c r="PZD295" s="310"/>
      <c r="PZE295" s="310"/>
      <c r="PZF295" s="310"/>
      <c r="PZG295" s="310"/>
      <c r="PZH295" s="310"/>
      <c r="PZI295" s="310"/>
      <c r="PZJ295" s="310"/>
      <c r="PZK295" s="310"/>
      <c r="PZL295" s="310"/>
      <c r="PZM295" s="310"/>
      <c r="PZN295" s="310"/>
      <c r="PZO295" s="310"/>
      <c r="PZP295" s="310"/>
      <c r="PZQ295" s="310"/>
      <c r="PZR295" s="310"/>
      <c r="PZS295" s="310"/>
      <c r="PZT295" s="310"/>
      <c r="PZU295" s="310"/>
      <c r="PZV295" s="310"/>
      <c r="PZW295" s="310"/>
      <c r="PZX295" s="310"/>
      <c r="PZY295" s="310"/>
      <c r="PZZ295" s="310"/>
      <c r="QAA295" s="310"/>
      <c r="QAB295" s="310"/>
      <c r="QAC295" s="310"/>
      <c r="QAD295" s="310"/>
      <c r="QAE295" s="310"/>
      <c r="QAF295" s="310"/>
      <c r="QAG295" s="310"/>
      <c r="QAH295" s="310"/>
      <c r="QAI295" s="310"/>
      <c r="QAJ295" s="310"/>
      <c r="QAK295" s="310"/>
      <c r="QAL295" s="310"/>
      <c r="QAM295" s="310"/>
      <c r="QAN295" s="310"/>
      <c r="QAO295" s="310"/>
      <c r="QAP295" s="310"/>
      <c r="QAQ295" s="310"/>
      <c r="QAR295" s="310"/>
      <c r="QAS295" s="310"/>
      <c r="QAT295" s="310"/>
      <c r="QAU295" s="310"/>
      <c r="QAV295" s="310"/>
      <c r="QAW295" s="310"/>
      <c r="QAX295" s="310"/>
      <c r="QAY295" s="310"/>
      <c r="QAZ295" s="310"/>
      <c r="QBA295" s="310"/>
      <c r="QBB295" s="310"/>
      <c r="QBC295" s="310"/>
      <c r="QBD295" s="310"/>
      <c r="QBE295" s="310"/>
      <c r="QBF295" s="310"/>
      <c r="QBG295" s="310"/>
      <c r="QBH295" s="310"/>
      <c r="QBI295" s="310"/>
      <c r="QBJ295" s="310"/>
      <c r="QBK295" s="310"/>
      <c r="QBL295" s="310"/>
      <c r="QBM295" s="310"/>
      <c r="QBN295" s="310"/>
      <c r="QBO295" s="310"/>
      <c r="QBP295" s="310"/>
      <c r="QBQ295" s="310"/>
      <c r="QBR295" s="310"/>
      <c r="QBS295" s="310"/>
      <c r="QBT295" s="310"/>
      <c r="QBU295" s="310"/>
      <c r="QBV295" s="310"/>
      <c r="QBW295" s="310"/>
      <c r="QBX295" s="310"/>
      <c r="QBY295" s="310"/>
      <c r="QBZ295" s="310"/>
      <c r="QCA295" s="310"/>
      <c r="QCB295" s="310"/>
      <c r="QCC295" s="310"/>
      <c r="QCD295" s="310"/>
      <c r="QCE295" s="310"/>
      <c r="QCF295" s="310"/>
      <c r="QCG295" s="310"/>
      <c r="QCH295" s="310"/>
      <c r="QCI295" s="310"/>
      <c r="QCJ295" s="310"/>
      <c r="QCK295" s="310"/>
      <c r="QCL295" s="310"/>
      <c r="QCM295" s="310"/>
      <c r="QCN295" s="310"/>
      <c r="QCO295" s="310"/>
      <c r="QCP295" s="310"/>
      <c r="QCQ295" s="310"/>
      <c r="QCR295" s="310"/>
      <c r="QCS295" s="310"/>
      <c r="QCT295" s="310"/>
      <c r="QCU295" s="310"/>
      <c r="QCV295" s="310"/>
      <c r="QCW295" s="310"/>
      <c r="QCX295" s="310"/>
      <c r="QCY295" s="310"/>
      <c r="QCZ295" s="310"/>
      <c r="QDA295" s="310"/>
      <c r="QDB295" s="310"/>
      <c r="QDC295" s="310"/>
      <c r="QDD295" s="310"/>
      <c r="QDE295" s="310"/>
      <c r="QDF295" s="310"/>
      <c r="QDG295" s="310"/>
      <c r="QDH295" s="310"/>
      <c r="QDI295" s="310"/>
      <c r="QDJ295" s="310"/>
      <c r="QDK295" s="310"/>
      <c r="QDL295" s="310"/>
      <c r="QDM295" s="310"/>
      <c r="QDN295" s="310"/>
      <c r="QDO295" s="310"/>
      <c r="QDP295" s="310"/>
      <c r="QDQ295" s="310"/>
      <c r="QDR295" s="310"/>
      <c r="QDS295" s="310"/>
      <c r="QDT295" s="310"/>
      <c r="QDU295" s="310"/>
      <c r="QDV295" s="310"/>
      <c r="QDW295" s="310"/>
      <c r="QDX295" s="310"/>
      <c r="QDY295" s="310"/>
      <c r="QDZ295" s="310"/>
      <c r="QEA295" s="310"/>
      <c r="QEB295" s="310"/>
      <c r="QEC295" s="310"/>
      <c r="QED295" s="310"/>
      <c r="QEE295" s="310"/>
      <c r="QEF295" s="310"/>
      <c r="QEG295" s="310"/>
      <c r="QEH295" s="310"/>
      <c r="QEI295" s="310"/>
      <c r="QEJ295" s="310"/>
      <c r="QEK295" s="310"/>
      <c r="QEL295" s="310"/>
      <c r="QEM295" s="310"/>
      <c r="QEN295" s="310"/>
      <c r="QEO295" s="310"/>
      <c r="QEP295" s="310"/>
      <c r="QEQ295" s="310"/>
      <c r="QER295" s="310"/>
      <c r="QES295" s="310"/>
      <c r="QET295" s="310"/>
      <c r="QEU295" s="310"/>
      <c r="QEV295" s="310"/>
      <c r="QEW295" s="310"/>
      <c r="QEX295" s="310"/>
      <c r="QEY295" s="310"/>
      <c r="QEZ295" s="310"/>
      <c r="QFA295" s="310"/>
      <c r="QFB295" s="310"/>
      <c r="QFC295" s="310"/>
      <c r="QFD295" s="310"/>
      <c r="QFE295" s="310"/>
      <c r="QFF295" s="310"/>
      <c r="QFG295" s="310"/>
      <c r="QFH295" s="310"/>
      <c r="QFI295" s="310"/>
      <c r="QFJ295" s="310"/>
      <c r="QFK295" s="310"/>
      <c r="QFL295" s="310"/>
      <c r="QFM295" s="310"/>
      <c r="QFN295" s="310"/>
      <c r="QFO295" s="310"/>
      <c r="QFP295" s="310"/>
      <c r="QFQ295" s="310"/>
      <c r="QFR295" s="310"/>
      <c r="QFS295" s="310"/>
      <c r="QFT295" s="310"/>
      <c r="QFU295" s="310"/>
      <c r="QFV295" s="310"/>
      <c r="QFW295" s="310"/>
      <c r="QFX295" s="310"/>
      <c r="QFY295" s="310"/>
      <c r="QFZ295" s="310"/>
      <c r="QGA295" s="310"/>
      <c r="QGB295" s="310"/>
      <c r="QGC295" s="310"/>
      <c r="QGD295" s="310"/>
      <c r="QGE295" s="310"/>
      <c r="QGF295" s="310"/>
      <c r="QGG295" s="310"/>
      <c r="QGH295" s="310"/>
      <c r="QGI295" s="310"/>
      <c r="QGJ295" s="310"/>
      <c r="QGK295" s="310"/>
      <c r="QGL295" s="310"/>
      <c r="QGM295" s="310"/>
      <c r="QGN295" s="310"/>
      <c r="QGO295" s="310"/>
      <c r="QGP295" s="310"/>
      <c r="QGQ295" s="310"/>
      <c r="QGR295" s="310"/>
      <c r="QGS295" s="310"/>
      <c r="QGT295" s="310"/>
      <c r="QGU295" s="310"/>
      <c r="QGV295" s="310"/>
      <c r="QGW295" s="310"/>
      <c r="QGX295" s="310"/>
      <c r="QGY295" s="310"/>
      <c r="QGZ295" s="310"/>
      <c r="QHA295" s="310"/>
      <c r="QHB295" s="310"/>
      <c r="QHC295" s="310"/>
      <c r="QHD295" s="310"/>
      <c r="QHE295" s="310"/>
      <c r="QHF295" s="310"/>
      <c r="QHG295" s="310"/>
      <c r="QHH295" s="310"/>
      <c r="QHI295" s="310"/>
      <c r="QHJ295" s="310"/>
      <c r="QHK295" s="310"/>
      <c r="QHL295" s="310"/>
      <c r="QHM295" s="310"/>
      <c r="QHN295" s="310"/>
      <c r="QHO295" s="310"/>
      <c r="QHP295" s="310"/>
      <c r="QHQ295" s="310"/>
      <c r="QHR295" s="310"/>
      <c r="QHS295" s="310"/>
      <c r="QHT295" s="310"/>
      <c r="QHU295" s="310"/>
      <c r="QHV295" s="310"/>
      <c r="QHW295" s="310"/>
      <c r="QHX295" s="310"/>
      <c r="QHY295" s="310"/>
      <c r="QHZ295" s="310"/>
      <c r="QIA295" s="310"/>
      <c r="QIB295" s="310"/>
      <c r="QIC295" s="310"/>
      <c r="QID295" s="310"/>
      <c r="QIE295" s="310"/>
      <c r="QIF295" s="310"/>
      <c r="QIG295" s="310"/>
      <c r="QIH295" s="310"/>
      <c r="QII295" s="310"/>
      <c r="QIJ295" s="310"/>
      <c r="QIK295" s="310"/>
      <c r="QIL295" s="310"/>
      <c r="QIM295" s="310"/>
      <c r="QIN295" s="310"/>
      <c r="QIO295" s="310"/>
      <c r="QIP295" s="310"/>
      <c r="QIQ295" s="310"/>
      <c r="QIR295" s="310"/>
      <c r="QIS295" s="310"/>
      <c r="QIT295" s="310"/>
      <c r="QIU295" s="310"/>
      <c r="QIV295" s="310"/>
      <c r="QIW295" s="310"/>
      <c r="QIX295" s="310"/>
      <c r="QIY295" s="310"/>
      <c r="QIZ295" s="310"/>
      <c r="QJA295" s="310"/>
      <c r="QJB295" s="310"/>
      <c r="QJC295" s="310"/>
      <c r="QJD295" s="310"/>
      <c r="QJE295" s="310"/>
      <c r="QJF295" s="310"/>
      <c r="QJG295" s="310"/>
      <c r="QJH295" s="310"/>
      <c r="QJI295" s="310"/>
      <c r="QJJ295" s="310"/>
      <c r="QJK295" s="310"/>
      <c r="QJL295" s="310"/>
      <c r="QJM295" s="310"/>
      <c r="QJN295" s="310"/>
      <c r="QJO295" s="310"/>
      <c r="QJP295" s="310"/>
      <c r="QJQ295" s="310"/>
      <c r="QJR295" s="310"/>
      <c r="QJS295" s="310"/>
      <c r="QJT295" s="310"/>
      <c r="QJU295" s="310"/>
      <c r="QJV295" s="310"/>
      <c r="QJW295" s="310"/>
      <c r="QJX295" s="310"/>
      <c r="QJY295" s="310"/>
      <c r="QJZ295" s="310"/>
      <c r="QKA295" s="310"/>
      <c r="QKB295" s="310"/>
      <c r="QKC295" s="310"/>
      <c r="QKD295" s="310"/>
      <c r="QKE295" s="310"/>
      <c r="QKF295" s="310"/>
      <c r="QKG295" s="310"/>
      <c r="QKH295" s="310"/>
      <c r="QKI295" s="310"/>
      <c r="QKJ295" s="310"/>
      <c r="QKK295" s="310"/>
      <c r="QKL295" s="310"/>
      <c r="QKM295" s="310"/>
      <c r="QKN295" s="310"/>
      <c r="QKO295" s="310"/>
      <c r="QKP295" s="310"/>
      <c r="QKQ295" s="310"/>
      <c r="QKR295" s="310"/>
      <c r="QKS295" s="310"/>
      <c r="QKT295" s="310"/>
      <c r="QKU295" s="310"/>
      <c r="QKV295" s="310"/>
      <c r="QKW295" s="310"/>
      <c r="QKX295" s="310"/>
      <c r="QKY295" s="310"/>
      <c r="QKZ295" s="310"/>
      <c r="QLA295" s="310"/>
      <c r="QLB295" s="310"/>
      <c r="QLC295" s="310"/>
      <c r="QLD295" s="310"/>
      <c r="QLE295" s="310"/>
      <c r="QLF295" s="310"/>
      <c r="QLG295" s="310"/>
      <c r="QLH295" s="310"/>
      <c r="QLI295" s="310"/>
      <c r="QLJ295" s="310"/>
      <c r="QLK295" s="310"/>
      <c r="QLL295" s="310"/>
      <c r="QLM295" s="310"/>
      <c r="QLN295" s="310"/>
      <c r="QLO295" s="310"/>
      <c r="QLP295" s="310"/>
      <c r="QLQ295" s="310"/>
      <c r="QLR295" s="310"/>
      <c r="QLS295" s="310"/>
      <c r="QLT295" s="310"/>
      <c r="QLU295" s="310"/>
      <c r="QLV295" s="310"/>
      <c r="QLW295" s="310"/>
      <c r="QLX295" s="310"/>
      <c r="QLY295" s="310"/>
      <c r="QLZ295" s="310"/>
      <c r="QMA295" s="310"/>
      <c r="QMB295" s="310"/>
      <c r="QMC295" s="310"/>
      <c r="QMD295" s="310"/>
      <c r="QME295" s="310"/>
      <c r="QMF295" s="310"/>
      <c r="QMG295" s="310"/>
      <c r="QMH295" s="310"/>
      <c r="QMI295" s="310"/>
      <c r="QMJ295" s="310"/>
      <c r="QMK295" s="310"/>
      <c r="QML295" s="310"/>
      <c r="QMM295" s="310"/>
      <c r="QMN295" s="310"/>
      <c r="QMO295" s="310"/>
      <c r="QMP295" s="310"/>
      <c r="QMQ295" s="310"/>
      <c r="QMR295" s="310"/>
      <c r="QMS295" s="310"/>
      <c r="QMT295" s="310"/>
      <c r="QMU295" s="310"/>
      <c r="QMV295" s="310"/>
      <c r="QMW295" s="310"/>
      <c r="QMX295" s="310"/>
      <c r="QMY295" s="310"/>
      <c r="QMZ295" s="310"/>
      <c r="QNA295" s="310"/>
      <c r="QNB295" s="310"/>
      <c r="QNC295" s="310"/>
      <c r="QND295" s="310"/>
      <c r="QNE295" s="310"/>
      <c r="QNF295" s="310"/>
      <c r="QNG295" s="310"/>
      <c r="QNH295" s="310"/>
      <c r="QNI295" s="310"/>
      <c r="QNJ295" s="310"/>
      <c r="QNK295" s="310"/>
      <c r="QNL295" s="310"/>
      <c r="QNM295" s="310"/>
      <c r="QNN295" s="310"/>
      <c r="QNO295" s="310"/>
      <c r="QNP295" s="310"/>
      <c r="QNQ295" s="310"/>
      <c r="QNR295" s="310"/>
      <c r="QNS295" s="310"/>
      <c r="QNT295" s="310"/>
      <c r="QNU295" s="310"/>
      <c r="QNV295" s="310"/>
      <c r="QNW295" s="310"/>
      <c r="QNX295" s="310"/>
      <c r="QNY295" s="310"/>
      <c r="QNZ295" s="310"/>
      <c r="QOA295" s="310"/>
      <c r="QOB295" s="310"/>
      <c r="QOC295" s="310"/>
      <c r="QOD295" s="310"/>
      <c r="QOE295" s="310"/>
      <c r="QOF295" s="310"/>
      <c r="QOG295" s="310"/>
      <c r="QOH295" s="310"/>
      <c r="QOI295" s="310"/>
      <c r="QOJ295" s="310"/>
      <c r="QOK295" s="310"/>
      <c r="QOL295" s="310"/>
      <c r="QOM295" s="310"/>
      <c r="QON295" s="310"/>
      <c r="QOO295" s="310"/>
      <c r="QOP295" s="310"/>
      <c r="QOQ295" s="310"/>
      <c r="QOR295" s="310"/>
      <c r="QOS295" s="310"/>
      <c r="QOT295" s="310"/>
      <c r="QOU295" s="310"/>
      <c r="QOV295" s="310"/>
      <c r="QOW295" s="310"/>
      <c r="QOX295" s="310"/>
      <c r="QOY295" s="310"/>
      <c r="QOZ295" s="310"/>
      <c r="QPA295" s="310"/>
      <c r="QPB295" s="310"/>
      <c r="QPC295" s="310"/>
      <c r="QPD295" s="310"/>
      <c r="QPE295" s="310"/>
      <c r="QPF295" s="310"/>
      <c r="QPG295" s="310"/>
      <c r="QPH295" s="310"/>
      <c r="QPI295" s="310"/>
      <c r="QPJ295" s="310"/>
      <c r="QPK295" s="310"/>
      <c r="QPL295" s="310"/>
      <c r="QPM295" s="310"/>
      <c r="QPN295" s="310"/>
      <c r="QPO295" s="310"/>
      <c r="QPP295" s="310"/>
      <c r="QPQ295" s="310"/>
      <c r="QPR295" s="310"/>
      <c r="QPS295" s="310"/>
      <c r="QPT295" s="310"/>
      <c r="QPU295" s="310"/>
      <c r="QPV295" s="310"/>
      <c r="QPW295" s="310"/>
      <c r="QPX295" s="310"/>
      <c r="QPY295" s="310"/>
      <c r="QPZ295" s="310"/>
      <c r="QQA295" s="310"/>
      <c r="QQB295" s="310"/>
      <c r="QQC295" s="310"/>
      <c r="QQD295" s="310"/>
      <c r="QQE295" s="310"/>
      <c r="QQF295" s="310"/>
      <c r="QQG295" s="310"/>
      <c r="QQH295" s="310"/>
      <c r="QQI295" s="310"/>
      <c r="QQJ295" s="310"/>
      <c r="QQK295" s="310"/>
      <c r="QQL295" s="310"/>
      <c r="QQM295" s="310"/>
      <c r="QQN295" s="310"/>
      <c r="QQO295" s="310"/>
      <c r="QQP295" s="310"/>
      <c r="QQQ295" s="310"/>
      <c r="QQR295" s="310"/>
      <c r="QQS295" s="310"/>
      <c r="QQT295" s="310"/>
      <c r="QQU295" s="310"/>
      <c r="QQV295" s="310"/>
      <c r="QQW295" s="310"/>
      <c r="QQX295" s="310"/>
      <c r="QQY295" s="310"/>
      <c r="QQZ295" s="310"/>
      <c r="QRA295" s="310"/>
      <c r="QRB295" s="310"/>
      <c r="QRC295" s="310"/>
      <c r="QRD295" s="310"/>
      <c r="QRE295" s="310"/>
      <c r="QRF295" s="310"/>
      <c r="QRG295" s="310"/>
      <c r="QRH295" s="310"/>
      <c r="QRI295" s="310"/>
      <c r="QRJ295" s="310"/>
      <c r="QRK295" s="310"/>
      <c r="QRL295" s="310"/>
      <c r="QRM295" s="310"/>
      <c r="QRN295" s="310"/>
      <c r="QRO295" s="310"/>
      <c r="QRP295" s="310"/>
      <c r="QRQ295" s="310"/>
      <c r="QRR295" s="310"/>
      <c r="QRS295" s="310"/>
      <c r="QRT295" s="310"/>
      <c r="QRU295" s="310"/>
      <c r="QRV295" s="310"/>
      <c r="QRW295" s="310"/>
      <c r="QRX295" s="310"/>
      <c r="QRY295" s="310"/>
      <c r="QRZ295" s="310"/>
      <c r="QSA295" s="310"/>
      <c r="QSB295" s="310"/>
      <c r="QSC295" s="310"/>
      <c r="QSD295" s="310"/>
      <c r="QSE295" s="310"/>
      <c r="QSF295" s="310"/>
      <c r="QSG295" s="310"/>
      <c r="QSH295" s="310"/>
      <c r="QSI295" s="310"/>
      <c r="QSJ295" s="310"/>
      <c r="QSK295" s="310"/>
      <c r="QSL295" s="310"/>
      <c r="QSM295" s="310"/>
      <c r="QSN295" s="310"/>
      <c r="QSO295" s="310"/>
      <c r="QSP295" s="310"/>
      <c r="QSQ295" s="310"/>
      <c r="QSR295" s="310"/>
      <c r="QSS295" s="310"/>
      <c r="QST295" s="310"/>
      <c r="QSU295" s="310"/>
      <c r="QSV295" s="310"/>
      <c r="QSW295" s="310"/>
      <c r="QSX295" s="310"/>
      <c r="QSY295" s="310"/>
      <c r="QSZ295" s="310"/>
      <c r="QTA295" s="310"/>
      <c r="QTB295" s="310"/>
      <c r="QTC295" s="310"/>
      <c r="QTD295" s="310"/>
      <c r="QTE295" s="310"/>
      <c r="QTF295" s="310"/>
      <c r="QTG295" s="310"/>
      <c r="QTH295" s="310"/>
      <c r="QTI295" s="310"/>
      <c r="QTJ295" s="310"/>
      <c r="QTK295" s="310"/>
      <c r="QTL295" s="310"/>
      <c r="QTM295" s="310"/>
      <c r="QTN295" s="310"/>
      <c r="QTO295" s="310"/>
      <c r="QTP295" s="310"/>
      <c r="QTQ295" s="310"/>
      <c r="QTR295" s="310"/>
      <c r="QTS295" s="310"/>
      <c r="QTT295" s="310"/>
      <c r="QTU295" s="310"/>
      <c r="QTV295" s="310"/>
      <c r="QTW295" s="310"/>
      <c r="QTX295" s="310"/>
      <c r="QTY295" s="310"/>
      <c r="QTZ295" s="310"/>
      <c r="QUA295" s="310"/>
      <c r="QUB295" s="310"/>
      <c r="QUC295" s="310"/>
      <c r="QUD295" s="310"/>
      <c r="QUE295" s="310"/>
      <c r="QUF295" s="310"/>
      <c r="QUG295" s="310"/>
      <c r="QUH295" s="310"/>
      <c r="QUI295" s="310"/>
      <c r="QUJ295" s="310"/>
      <c r="QUK295" s="310"/>
      <c r="QUL295" s="310"/>
      <c r="QUM295" s="310"/>
      <c r="QUN295" s="310"/>
      <c r="QUO295" s="310"/>
      <c r="QUP295" s="310"/>
      <c r="QUQ295" s="310"/>
      <c r="QUR295" s="310"/>
      <c r="QUS295" s="310"/>
      <c r="QUT295" s="310"/>
      <c r="QUU295" s="310"/>
      <c r="QUV295" s="310"/>
      <c r="QUW295" s="310"/>
      <c r="QUX295" s="310"/>
      <c r="QUY295" s="310"/>
      <c r="QUZ295" s="310"/>
      <c r="QVA295" s="310"/>
      <c r="QVB295" s="310"/>
      <c r="QVC295" s="310"/>
      <c r="QVD295" s="310"/>
      <c r="QVE295" s="310"/>
      <c r="QVF295" s="310"/>
      <c r="QVG295" s="310"/>
      <c r="QVH295" s="310"/>
      <c r="QVI295" s="310"/>
      <c r="QVJ295" s="310"/>
      <c r="QVK295" s="310"/>
      <c r="QVL295" s="310"/>
      <c r="QVM295" s="310"/>
      <c r="QVN295" s="310"/>
      <c r="QVO295" s="310"/>
      <c r="QVP295" s="310"/>
      <c r="QVQ295" s="310"/>
      <c r="QVR295" s="310"/>
      <c r="QVS295" s="310"/>
      <c r="QVT295" s="310"/>
      <c r="QVU295" s="310"/>
      <c r="QVV295" s="310"/>
      <c r="QVW295" s="310"/>
      <c r="QVX295" s="310"/>
      <c r="QVY295" s="310"/>
      <c r="QVZ295" s="310"/>
      <c r="QWA295" s="310"/>
      <c r="QWB295" s="310"/>
      <c r="QWC295" s="310"/>
      <c r="QWD295" s="310"/>
      <c r="QWE295" s="310"/>
      <c r="QWF295" s="310"/>
      <c r="QWG295" s="310"/>
      <c r="QWH295" s="310"/>
      <c r="QWI295" s="310"/>
      <c r="QWJ295" s="310"/>
      <c r="QWK295" s="310"/>
      <c r="QWL295" s="310"/>
      <c r="QWM295" s="310"/>
      <c r="QWN295" s="310"/>
      <c r="QWO295" s="310"/>
      <c r="QWP295" s="310"/>
      <c r="QWQ295" s="310"/>
      <c r="QWR295" s="310"/>
      <c r="QWS295" s="310"/>
      <c r="QWT295" s="310"/>
      <c r="QWU295" s="310"/>
      <c r="QWV295" s="310"/>
      <c r="QWW295" s="310"/>
      <c r="QWX295" s="310"/>
      <c r="QWY295" s="310"/>
      <c r="QWZ295" s="310"/>
      <c r="QXA295" s="310"/>
      <c r="QXB295" s="310"/>
      <c r="QXC295" s="310"/>
      <c r="QXD295" s="310"/>
      <c r="QXE295" s="310"/>
      <c r="QXF295" s="310"/>
      <c r="QXG295" s="310"/>
      <c r="QXH295" s="310"/>
      <c r="QXI295" s="310"/>
      <c r="QXJ295" s="310"/>
      <c r="QXK295" s="310"/>
      <c r="QXL295" s="310"/>
      <c r="QXM295" s="310"/>
      <c r="QXN295" s="310"/>
      <c r="QXO295" s="310"/>
      <c r="QXP295" s="310"/>
      <c r="QXQ295" s="310"/>
      <c r="QXR295" s="310"/>
      <c r="QXS295" s="310"/>
      <c r="QXT295" s="310"/>
      <c r="QXU295" s="310"/>
      <c r="QXV295" s="310"/>
      <c r="QXW295" s="310"/>
      <c r="QXX295" s="310"/>
      <c r="QXY295" s="310"/>
      <c r="QXZ295" s="310"/>
      <c r="QYA295" s="310"/>
      <c r="QYB295" s="310"/>
      <c r="QYC295" s="310"/>
      <c r="QYD295" s="310"/>
      <c r="QYE295" s="310"/>
      <c r="QYF295" s="310"/>
      <c r="QYG295" s="310"/>
      <c r="QYH295" s="310"/>
      <c r="QYI295" s="310"/>
      <c r="QYJ295" s="310"/>
      <c r="QYK295" s="310"/>
      <c r="QYL295" s="310"/>
      <c r="QYM295" s="310"/>
      <c r="QYN295" s="310"/>
      <c r="QYO295" s="310"/>
      <c r="QYP295" s="310"/>
      <c r="QYQ295" s="310"/>
      <c r="QYR295" s="310"/>
      <c r="QYS295" s="310"/>
      <c r="QYT295" s="310"/>
      <c r="QYU295" s="310"/>
      <c r="QYV295" s="310"/>
      <c r="QYW295" s="310"/>
      <c r="QYX295" s="310"/>
      <c r="QYY295" s="310"/>
      <c r="QYZ295" s="310"/>
      <c r="QZA295" s="310"/>
      <c r="QZB295" s="310"/>
      <c r="QZC295" s="310"/>
      <c r="QZD295" s="310"/>
      <c r="QZE295" s="310"/>
      <c r="QZF295" s="310"/>
      <c r="QZG295" s="310"/>
      <c r="QZH295" s="310"/>
      <c r="QZI295" s="310"/>
      <c r="QZJ295" s="310"/>
      <c r="QZK295" s="310"/>
      <c r="QZL295" s="310"/>
      <c r="QZM295" s="310"/>
      <c r="QZN295" s="310"/>
      <c r="QZO295" s="310"/>
      <c r="QZP295" s="310"/>
      <c r="QZQ295" s="310"/>
      <c r="QZR295" s="310"/>
      <c r="QZS295" s="310"/>
      <c r="QZT295" s="310"/>
      <c r="QZU295" s="310"/>
      <c r="QZV295" s="310"/>
      <c r="QZW295" s="310"/>
      <c r="QZX295" s="310"/>
      <c r="QZY295" s="310"/>
      <c r="QZZ295" s="310"/>
      <c r="RAA295" s="310"/>
      <c r="RAB295" s="310"/>
      <c r="RAC295" s="310"/>
      <c r="RAD295" s="310"/>
      <c r="RAE295" s="310"/>
      <c r="RAF295" s="310"/>
      <c r="RAG295" s="310"/>
      <c r="RAH295" s="310"/>
      <c r="RAI295" s="310"/>
      <c r="RAJ295" s="310"/>
      <c r="RAK295" s="310"/>
      <c r="RAL295" s="310"/>
      <c r="RAM295" s="310"/>
      <c r="RAN295" s="310"/>
      <c r="RAO295" s="310"/>
      <c r="RAP295" s="310"/>
      <c r="RAQ295" s="310"/>
      <c r="RAR295" s="310"/>
      <c r="RAS295" s="310"/>
      <c r="RAT295" s="310"/>
      <c r="RAU295" s="310"/>
      <c r="RAV295" s="310"/>
      <c r="RAW295" s="310"/>
      <c r="RAX295" s="310"/>
      <c r="RAY295" s="310"/>
      <c r="RAZ295" s="310"/>
      <c r="RBA295" s="310"/>
      <c r="RBB295" s="310"/>
      <c r="RBC295" s="310"/>
      <c r="RBD295" s="310"/>
      <c r="RBE295" s="310"/>
      <c r="RBF295" s="310"/>
      <c r="RBG295" s="310"/>
      <c r="RBH295" s="310"/>
      <c r="RBI295" s="310"/>
      <c r="RBJ295" s="310"/>
      <c r="RBK295" s="310"/>
      <c r="RBL295" s="310"/>
      <c r="RBM295" s="310"/>
      <c r="RBN295" s="310"/>
      <c r="RBO295" s="310"/>
      <c r="RBP295" s="310"/>
      <c r="RBQ295" s="310"/>
      <c r="RBR295" s="310"/>
      <c r="RBS295" s="310"/>
      <c r="RBT295" s="310"/>
      <c r="RBU295" s="310"/>
      <c r="RBV295" s="310"/>
      <c r="RBW295" s="310"/>
      <c r="RBX295" s="310"/>
      <c r="RBY295" s="310"/>
      <c r="RBZ295" s="310"/>
      <c r="RCA295" s="310"/>
      <c r="RCB295" s="310"/>
      <c r="RCC295" s="310"/>
      <c r="RCD295" s="310"/>
      <c r="RCE295" s="310"/>
      <c r="RCF295" s="310"/>
      <c r="RCG295" s="310"/>
      <c r="RCH295" s="310"/>
      <c r="RCI295" s="310"/>
      <c r="RCJ295" s="310"/>
      <c r="RCK295" s="310"/>
      <c r="RCL295" s="310"/>
      <c r="RCM295" s="310"/>
      <c r="RCN295" s="310"/>
      <c r="RCO295" s="310"/>
      <c r="RCP295" s="310"/>
      <c r="RCQ295" s="310"/>
      <c r="RCR295" s="310"/>
      <c r="RCS295" s="310"/>
      <c r="RCT295" s="310"/>
      <c r="RCU295" s="310"/>
      <c r="RCV295" s="310"/>
      <c r="RCW295" s="310"/>
      <c r="RCX295" s="310"/>
      <c r="RCY295" s="310"/>
      <c r="RCZ295" s="310"/>
      <c r="RDA295" s="310"/>
      <c r="RDB295" s="310"/>
      <c r="RDC295" s="310"/>
      <c r="RDD295" s="310"/>
      <c r="RDE295" s="310"/>
      <c r="RDF295" s="310"/>
      <c r="RDG295" s="310"/>
      <c r="RDH295" s="310"/>
      <c r="RDI295" s="310"/>
      <c r="RDJ295" s="310"/>
      <c r="RDK295" s="310"/>
      <c r="RDL295" s="310"/>
      <c r="RDM295" s="310"/>
      <c r="RDN295" s="310"/>
      <c r="RDO295" s="310"/>
      <c r="RDP295" s="310"/>
      <c r="RDQ295" s="310"/>
      <c r="RDR295" s="310"/>
      <c r="RDS295" s="310"/>
      <c r="RDT295" s="310"/>
      <c r="RDU295" s="310"/>
      <c r="RDV295" s="310"/>
      <c r="RDW295" s="310"/>
      <c r="RDX295" s="310"/>
      <c r="RDY295" s="310"/>
      <c r="RDZ295" s="310"/>
      <c r="REA295" s="310"/>
      <c r="REB295" s="310"/>
      <c r="REC295" s="310"/>
      <c r="RED295" s="310"/>
      <c r="REE295" s="310"/>
      <c r="REF295" s="310"/>
      <c r="REG295" s="310"/>
      <c r="REH295" s="310"/>
      <c r="REI295" s="310"/>
      <c r="REJ295" s="310"/>
      <c r="REK295" s="310"/>
      <c r="REL295" s="310"/>
      <c r="REM295" s="310"/>
      <c r="REN295" s="310"/>
      <c r="REO295" s="310"/>
      <c r="REP295" s="310"/>
      <c r="REQ295" s="310"/>
      <c r="RER295" s="310"/>
      <c r="RES295" s="310"/>
      <c r="RET295" s="310"/>
      <c r="REU295" s="310"/>
      <c r="REV295" s="310"/>
      <c r="REW295" s="310"/>
      <c r="REX295" s="310"/>
      <c r="REY295" s="310"/>
      <c r="REZ295" s="310"/>
      <c r="RFA295" s="310"/>
      <c r="RFB295" s="310"/>
      <c r="RFC295" s="310"/>
      <c r="RFD295" s="310"/>
      <c r="RFE295" s="310"/>
      <c r="RFF295" s="310"/>
      <c r="RFG295" s="310"/>
      <c r="RFH295" s="310"/>
      <c r="RFI295" s="310"/>
      <c r="RFJ295" s="310"/>
      <c r="RFK295" s="310"/>
      <c r="RFL295" s="310"/>
      <c r="RFM295" s="310"/>
      <c r="RFN295" s="310"/>
      <c r="RFO295" s="310"/>
      <c r="RFP295" s="310"/>
      <c r="RFQ295" s="310"/>
      <c r="RFR295" s="310"/>
      <c r="RFS295" s="310"/>
      <c r="RFT295" s="310"/>
      <c r="RFU295" s="310"/>
      <c r="RFV295" s="310"/>
      <c r="RFW295" s="310"/>
      <c r="RFX295" s="310"/>
      <c r="RFY295" s="310"/>
      <c r="RFZ295" s="310"/>
      <c r="RGA295" s="310"/>
      <c r="RGB295" s="310"/>
      <c r="RGC295" s="310"/>
      <c r="RGD295" s="310"/>
      <c r="RGE295" s="310"/>
      <c r="RGF295" s="310"/>
      <c r="RGG295" s="310"/>
      <c r="RGH295" s="310"/>
      <c r="RGI295" s="310"/>
      <c r="RGJ295" s="310"/>
      <c r="RGK295" s="310"/>
      <c r="RGL295" s="310"/>
      <c r="RGM295" s="310"/>
      <c r="RGN295" s="310"/>
      <c r="RGO295" s="310"/>
      <c r="RGP295" s="310"/>
      <c r="RGQ295" s="310"/>
      <c r="RGR295" s="310"/>
      <c r="RGS295" s="310"/>
      <c r="RGT295" s="310"/>
      <c r="RGU295" s="310"/>
      <c r="RGV295" s="310"/>
      <c r="RGW295" s="310"/>
      <c r="RGX295" s="310"/>
      <c r="RGY295" s="310"/>
      <c r="RGZ295" s="310"/>
      <c r="RHA295" s="310"/>
      <c r="RHB295" s="310"/>
      <c r="RHC295" s="310"/>
      <c r="RHD295" s="310"/>
      <c r="RHE295" s="310"/>
      <c r="RHF295" s="310"/>
      <c r="RHG295" s="310"/>
      <c r="RHH295" s="310"/>
      <c r="RHI295" s="310"/>
      <c r="RHJ295" s="310"/>
      <c r="RHK295" s="310"/>
      <c r="RHL295" s="310"/>
      <c r="RHM295" s="310"/>
      <c r="RHN295" s="310"/>
      <c r="RHO295" s="310"/>
      <c r="RHP295" s="310"/>
      <c r="RHQ295" s="310"/>
      <c r="RHR295" s="310"/>
      <c r="RHS295" s="310"/>
      <c r="RHT295" s="310"/>
      <c r="RHU295" s="310"/>
      <c r="RHV295" s="310"/>
      <c r="RHW295" s="310"/>
      <c r="RHX295" s="310"/>
      <c r="RHY295" s="310"/>
      <c r="RHZ295" s="310"/>
      <c r="RIA295" s="310"/>
      <c r="RIB295" s="310"/>
      <c r="RIC295" s="310"/>
      <c r="RID295" s="310"/>
      <c r="RIE295" s="310"/>
      <c r="RIF295" s="310"/>
      <c r="RIG295" s="310"/>
      <c r="RIH295" s="310"/>
      <c r="RII295" s="310"/>
      <c r="RIJ295" s="310"/>
      <c r="RIK295" s="310"/>
      <c r="RIL295" s="310"/>
      <c r="RIM295" s="310"/>
      <c r="RIN295" s="310"/>
      <c r="RIO295" s="310"/>
      <c r="RIP295" s="310"/>
      <c r="RIQ295" s="310"/>
      <c r="RIR295" s="310"/>
      <c r="RIS295" s="310"/>
      <c r="RIT295" s="310"/>
      <c r="RIU295" s="310"/>
      <c r="RIV295" s="310"/>
      <c r="RIW295" s="310"/>
      <c r="RIX295" s="310"/>
      <c r="RIY295" s="310"/>
      <c r="RIZ295" s="310"/>
      <c r="RJA295" s="310"/>
      <c r="RJB295" s="310"/>
      <c r="RJC295" s="310"/>
      <c r="RJD295" s="310"/>
      <c r="RJE295" s="310"/>
      <c r="RJF295" s="310"/>
      <c r="RJG295" s="310"/>
      <c r="RJH295" s="310"/>
      <c r="RJI295" s="310"/>
      <c r="RJJ295" s="310"/>
      <c r="RJK295" s="310"/>
      <c r="RJL295" s="310"/>
      <c r="RJM295" s="310"/>
      <c r="RJN295" s="310"/>
      <c r="RJO295" s="310"/>
      <c r="RJP295" s="310"/>
      <c r="RJQ295" s="310"/>
      <c r="RJR295" s="310"/>
      <c r="RJS295" s="310"/>
      <c r="RJT295" s="310"/>
      <c r="RJU295" s="310"/>
      <c r="RJV295" s="310"/>
      <c r="RJW295" s="310"/>
      <c r="RJX295" s="310"/>
      <c r="RJY295" s="310"/>
      <c r="RJZ295" s="310"/>
      <c r="RKA295" s="310"/>
      <c r="RKB295" s="310"/>
      <c r="RKC295" s="310"/>
      <c r="RKD295" s="310"/>
      <c r="RKE295" s="310"/>
      <c r="RKF295" s="310"/>
      <c r="RKG295" s="310"/>
      <c r="RKH295" s="310"/>
      <c r="RKI295" s="310"/>
      <c r="RKJ295" s="310"/>
      <c r="RKK295" s="310"/>
      <c r="RKL295" s="310"/>
      <c r="RKM295" s="310"/>
      <c r="RKN295" s="310"/>
      <c r="RKO295" s="310"/>
      <c r="RKP295" s="310"/>
      <c r="RKQ295" s="310"/>
      <c r="RKR295" s="310"/>
      <c r="RKS295" s="310"/>
      <c r="RKT295" s="310"/>
      <c r="RKU295" s="310"/>
      <c r="RKV295" s="310"/>
      <c r="RKW295" s="310"/>
      <c r="RKX295" s="310"/>
      <c r="RKY295" s="310"/>
      <c r="RKZ295" s="310"/>
      <c r="RLA295" s="310"/>
      <c r="RLB295" s="310"/>
      <c r="RLC295" s="310"/>
      <c r="RLD295" s="310"/>
      <c r="RLE295" s="310"/>
      <c r="RLF295" s="310"/>
      <c r="RLG295" s="310"/>
      <c r="RLH295" s="310"/>
      <c r="RLI295" s="310"/>
      <c r="RLJ295" s="310"/>
      <c r="RLK295" s="310"/>
      <c r="RLL295" s="310"/>
      <c r="RLM295" s="310"/>
      <c r="RLN295" s="310"/>
      <c r="RLO295" s="310"/>
      <c r="RLP295" s="310"/>
      <c r="RLQ295" s="310"/>
      <c r="RLR295" s="310"/>
      <c r="RLS295" s="310"/>
      <c r="RLT295" s="310"/>
      <c r="RLU295" s="310"/>
      <c r="RLV295" s="310"/>
      <c r="RLW295" s="310"/>
      <c r="RLX295" s="310"/>
      <c r="RLY295" s="310"/>
      <c r="RLZ295" s="310"/>
      <c r="RMA295" s="310"/>
      <c r="RMB295" s="310"/>
      <c r="RMC295" s="310"/>
      <c r="RMD295" s="310"/>
      <c r="RME295" s="310"/>
      <c r="RMF295" s="310"/>
      <c r="RMG295" s="310"/>
      <c r="RMH295" s="310"/>
      <c r="RMI295" s="310"/>
      <c r="RMJ295" s="310"/>
      <c r="RMK295" s="310"/>
      <c r="RML295" s="310"/>
      <c r="RMM295" s="310"/>
      <c r="RMN295" s="310"/>
      <c r="RMO295" s="310"/>
      <c r="RMP295" s="310"/>
      <c r="RMQ295" s="310"/>
      <c r="RMR295" s="310"/>
      <c r="RMS295" s="310"/>
      <c r="RMT295" s="310"/>
      <c r="RMU295" s="310"/>
      <c r="RMV295" s="310"/>
      <c r="RMW295" s="310"/>
      <c r="RMX295" s="310"/>
      <c r="RMY295" s="310"/>
      <c r="RMZ295" s="310"/>
      <c r="RNA295" s="310"/>
      <c r="RNB295" s="310"/>
      <c r="RNC295" s="310"/>
      <c r="RND295" s="310"/>
      <c r="RNE295" s="310"/>
      <c r="RNF295" s="310"/>
      <c r="RNG295" s="310"/>
      <c r="RNH295" s="310"/>
      <c r="RNI295" s="310"/>
      <c r="RNJ295" s="310"/>
      <c r="RNK295" s="310"/>
      <c r="RNL295" s="310"/>
      <c r="RNM295" s="310"/>
      <c r="RNN295" s="310"/>
      <c r="RNO295" s="310"/>
      <c r="RNP295" s="310"/>
      <c r="RNQ295" s="310"/>
      <c r="RNR295" s="310"/>
      <c r="RNS295" s="310"/>
      <c r="RNT295" s="310"/>
      <c r="RNU295" s="310"/>
      <c r="RNV295" s="310"/>
      <c r="RNW295" s="310"/>
      <c r="RNX295" s="310"/>
      <c r="RNY295" s="310"/>
      <c r="RNZ295" s="310"/>
      <c r="ROA295" s="310"/>
      <c r="ROB295" s="310"/>
      <c r="ROC295" s="310"/>
      <c r="ROD295" s="310"/>
      <c r="ROE295" s="310"/>
      <c r="ROF295" s="310"/>
      <c r="ROG295" s="310"/>
      <c r="ROH295" s="310"/>
      <c r="ROI295" s="310"/>
      <c r="ROJ295" s="310"/>
      <c r="ROK295" s="310"/>
      <c r="ROL295" s="310"/>
      <c r="ROM295" s="310"/>
      <c r="RON295" s="310"/>
      <c r="ROO295" s="310"/>
      <c r="ROP295" s="310"/>
      <c r="ROQ295" s="310"/>
      <c r="ROR295" s="310"/>
      <c r="ROS295" s="310"/>
      <c r="ROT295" s="310"/>
      <c r="ROU295" s="310"/>
      <c r="ROV295" s="310"/>
      <c r="ROW295" s="310"/>
      <c r="ROX295" s="310"/>
      <c r="ROY295" s="310"/>
      <c r="ROZ295" s="310"/>
      <c r="RPA295" s="310"/>
      <c r="RPB295" s="310"/>
      <c r="RPC295" s="310"/>
      <c r="RPD295" s="310"/>
      <c r="RPE295" s="310"/>
      <c r="RPF295" s="310"/>
      <c r="RPG295" s="310"/>
      <c r="RPH295" s="310"/>
      <c r="RPI295" s="310"/>
      <c r="RPJ295" s="310"/>
      <c r="RPK295" s="310"/>
      <c r="RPL295" s="310"/>
      <c r="RPM295" s="310"/>
      <c r="RPN295" s="310"/>
      <c r="RPO295" s="310"/>
      <c r="RPP295" s="310"/>
      <c r="RPQ295" s="310"/>
      <c r="RPR295" s="310"/>
      <c r="RPS295" s="310"/>
      <c r="RPT295" s="310"/>
      <c r="RPU295" s="310"/>
      <c r="RPV295" s="310"/>
      <c r="RPW295" s="310"/>
      <c r="RPX295" s="310"/>
      <c r="RPY295" s="310"/>
      <c r="RPZ295" s="310"/>
      <c r="RQA295" s="310"/>
      <c r="RQB295" s="310"/>
      <c r="RQC295" s="310"/>
      <c r="RQD295" s="310"/>
      <c r="RQE295" s="310"/>
      <c r="RQF295" s="310"/>
      <c r="RQG295" s="310"/>
      <c r="RQH295" s="310"/>
      <c r="RQI295" s="310"/>
      <c r="RQJ295" s="310"/>
      <c r="RQK295" s="310"/>
      <c r="RQL295" s="310"/>
      <c r="RQM295" s="310"/>
      <c r="RQN295" s="310"/>
      <c r="RQO295" s="310"/>
      <c r="RQP295" s="310"/>
      <c r="RQQ295" s="310"/>
      <c r="RQR295" s="310"/>
      <c r="RQS295" s="310"/>
      <c r="RQT295" s="310"/>
      <c r="RQU295" s="310"/>
      <c r="RQV295" s="310"/>
      <c r="RQW295" s="310"/>
      <c r="RQX295" s="310"/>
      <c r="RQY295" s="310"/>
      <c r="RQZ295" s="310"/>
      <c r="RRA295" s="310"/>
      <c r="RRB295" s="310"/>
      <c r="RRC295" s="310"/>
      <c r="RRD295" s="310"/>
      <c r="RRE295" s="310"/>
      <c r="RRF295" s="310"/>
      <c r="RRG295" s="310"/>
      <c r="RRH295" s="310"/>
      <c r="RRI295" s="310"/>
      <c r="RRJ295" s="310"/>
      <c r="RRK295" s="310"/>
      <c r="RRL295" s="310"/>
      <c r="RRM295" s="310"/>
      <c r="RRN295" s="310"/>
      <c r="RRO295" s="310"/>
      <c r="RRP295" s="310"/>
      <c r="RRQ295" s="310"/>
      <c r="RRR295" s="310"/>
      <c r="RRS295" s="310"/>
      <c r="RRT295" s="310"/>
      <c r="RRU295" s="310"/>
      <c r="RRV295" s="310"/>
      <c r="RRW295" s="310"/>
      <c r="RRX295" s="310"/>
      <c r="RRY295" s="310"/>
      <c r="RRZ295" s="310"/>
      <c r="RSA295" s="310"/>
      <c r="RSB295" s="310"/>
      <c r="RSC295" s="310"/>
      <c r="RSD295" s="310"/>
      <c r="RSE295" s="310"/>
      <c r="RSF295" s="310"/>
      <c r="RSG295" s="310"/>
      <c r="RSH295" s="310"/>
      <c r="RSI295" s="310"/>
      <c r="RSJ295" s="310"/>
      <c r="RSK295" s="310"/>
      <c r="RSL295" s="310"/>
      <c r="RSM295" s="310"/>
      <c r="RSN295" s="310"/>
      <c r="RSO295" s="310"/>
      <c r="RSP295" s="310"/>
      <c r="RSQ295" s="310"/>
      <c r="RSR295" s="310"/>
      <c r="RSS295" s="310"/>
      <c r="RST295" s="310"/>
      <c r="RSU295" s="310"/>
      <c r="RSV295" s="310"/>
      <c r="RSW295" s="310"/>
      <c r="RSX295" s="310"/>
      <c r="RSY295" s="310"/>
      <c r="RSZ295" s="310"/>
      <c r="RTA295" s="310"/>
      <c r="RTB295" s="310"/>
      <c r="RTC295" s="310"/>
      <c r="RTD295" s="310"/>
      <c r="RTE295" s="310"/>
      <c r="RTF295" s="310"/>
      <c r="RTG295" s="310"/>
      <c r="RTH295" s="310"/>
      <c r="RTI295" s="310"/>
      <c r="RTJ295" s="310"/>
      <c r="RTK295" s="310"/>
      <c r="RTL295" s="310"/>
      <c r="RTM295" s="310"/>
      <c r="RTN295" s="310"/>
      <c r="RTO295" s="310"/>
      <c r="RTP295" s="310"/>
      <c r="RTQ295" s="310"/>
      <c r="RTR295" s="310"/>
      <c r="RTS295" s="310"/>
      <c r="RTT295" s="310"/>
      <c r="RTU295" s="310"/>
      <c r="RTV295" s="310"/>
      <c r="RTW295" s="310"/>
      <c r="RTX295" s="310"/>
      <c r="RTY295" s="310"/>
      <c r="RTZ295" s="310"/>
      <c r="RUA295" s="310"/>
      <c r="RUB295" s="310"/>
      <c r="RUC295" s="310"/>
      <c r="RUD295" s="310"/>
      <c r="RUE295" s="310"/>
      <c r="RUF295" s="310"/>
      <c r="RUG295" s="310"/>
      <c r="RUH295" s="310"/>
      <c r="RUI295" s="310"/>
      <c r="RUJ295" s="310"/>
      <c r="RUK295" s="310"/>
      <c r="RUL295" s="310"/>
      <c r="RUM295" s="310"/>
      <c r="RUN295" s="310"/>
      <c r="RUO295" s="310"/>
      <c r="RUP295" s="310"/>
      <c r="RUQ295" s="310"/>
      <c r="RUR295" s="310"/>
      <c r="RUS295" s="310"/>
      <c r="RUT295" s="310"/>
      <c r="RUU295" s="310"/>
      <c r="RUV295" s="310"/>
      <c r="RUW295" s="310"/>
      <c r="RUX295" s="310"/>
      <c r="RUY295" s="310"/>
      <c r="RUZ295" s="310"/>
      <c r="RVA295" s="310"/>
      <c r="RVB295" s="310"/>
      <c r="RVC295" s="310"/>
      <c r="RVD295" s="310"/>
      <c r="RVE295" s="310"/>
      <c r="RVF295" s="310"/>
      <c r="RVG295" s="310"/>
      <c r="RVH295" s="310"/>
      <c r="RVI295" s="310"/>
      <c r="RVJ295" s="310"/>
      <c r="RVK295" s="310"/>
      <c r="RVL295" s="310"/>
      <c r="RVM295" s="310"/>
      <c r="RVN295" s="310"/>
      <c r="RVO295" s="310"/>
      <c r="RVP295" s="310"/>
      <c r="RVQ295" s="310"/>
      <c r="RVR295" s="310"/>
      <c r="RVS295" s="310"/>
      <c r="RVT295" s="310"/>
      <c r="RVU295" s="310"/>
      <c r="RVV295" s="310"/>
      <c r="RVW295" s="310"/>
      <c r="RVX295" s="310"/>
      <c r="RVY295" s="310"/>
      <c r="RVZ295" s="310"/>
      <c r="RWA295" s="310"/>
      <c r="RWB295" s="310"/>
      <c r="RWC295" s="310"/>
      <c r="RWD295" s="310"/>
      <c r="RWE295" s="310"/>
      <c r="RWF295" s="310"/>
      <c r="RWG295" s="310"/>
      <c r="RWH295" s="310"/>
      <c r="RWI295" s="310"/>
      <c r="RWJ295" s="310"/>
      <c r="RWK295" s="310"/>
      <c r="RWL295" s="310"/>
      <c r="RWM295" s="310"/>
      <c r="RWN295" s="310"/>
      <c r="RWO295" s="310"/>
      <c r="RWP295" s="310"/>
      <c r="RWQ295" s="310"/>
      <c r="RWR295" s="310"/>
      <c r="RWS295" s="310"/>
      <c r="RWT295" s="310"/>
      <c r="RWU295" s="310"/>
      <c r="RWV295" s="310"/>
      <c r="RWW295" s="310"/>
      <c r="RWX295" s="310"/>
      <c r="RWY295" s="310"/>
      <c r="RWZ295" s="310"/>
      <c r="RXA295" s="310"/>
      <c r="RXB295" s="310"/>
      <c r="RXC295" s="310"/>
      <c r="RXD295" s="310"/>
      <c r="RXE295" s="310"/>
      <c r="RXF295" s="310"/>
      <c r="RXG295" s="310"/>
      <c r="RXH295" s="310"/>
      <c r="RXI295" s="310"/>
      <c r="RXJ295" s="310"/>
      <c r="RXK295" s="310"/>
      <c r="RXL295" s="310"/>
      <c r="RXM295" s="310"/>
      <c r="RXN295" s="310"/>
      <c r="RXO295" s="310"/>
      <c r="RXP295" s="310"/>
      <c r="RXQ295" s="310"/>
      <c r="RXR295" s="310"/>
      <c r="RXS295" s="310"/>
      <c r="RXT295" s="310"/>
      <c r="RXU295" s="310"/>
      <c r="RXV295" s="310"/>
      <c r="RXW295" s="310"/>
      <c r="RXX295" s="310"/>
      <c r="RXY295" s="310"/>
      <c r="RXZ295" s="310"/>
      <c r="RYA295" s="310"/>
      <c r="RYB295" s="310"/>
      <c r="RYC295" s="310"/>
      <c r="RYD295" s="310"/>
      <c r="RYE295" s="310"/>
      <c r="RYF295" s="310"/>
      <c r="RYG295" s="310"/>
      <c r="RYH295" s="310"/>
      <c r="RYI295" s="310"/>
      <c r="RYJ295" s="310"/>
      <c r="RYK295" s="310"/>
      <c r="RYL295" s="310"/>
      <c r="RYM295" s="310"/>
      <c r="RYN295" s="310"/>
      <c r="RYO295" s="310"/>
      <c r="RYP295" s="310"/>
      <c r="RYQ295" s="310"/>
      <c r="RYR295" s="310"/>
      <c r="RYS295" s="310"/>
      <c r="RYT295" s="310"/>
      <c r="RYU295" s="310"/>
      <c r="RYV295" s="310"/>
      <c r="RYW295" s="310"/>
      <c r="RYX295" s="310"/>
      <c r="RYY295" s="310"/>
      <c r="RYZ295" s="310"/>
      <c r="RZA295" s="310"/>
      <c r="RZB295" s="310"/>
      <c r="RZC295" s="310"/>
      <c r="RZD295" s="310"/>
      <c r="RZE295" s="310"/>
      <c r="RZF295" s="310"/>
      <c r="RZG295" s="310"/>
      <c r="RZH295" s="310"/>
      <c r="RZI295" s="310"/>
      <c r="RZJ295" s="310"/>
      <c r="RZK295" s="310"/>
      <c r="RZL295" s="310"/>
      <c r="RZM295" s="310"/>
      <c r="RZN295" s="310"/>
      <c r="RZO295" s="310"/>
      <c r="RZP295" s="310"/>
      <c r="RZQ295" s="310"/>
      <c r="RZR295" s="310"/>
      <c r="RZS295" s="310"/>
      <c r="RZT295" s="310"/>
      <c r="RZU295" s="310"/>
      <c r="RZV295" s="310"/>
      <c r="RZW295" s="310"/>
      <c r="RZX295" s="310"/>
      <c r="RZY295" s="310"/>
      <c r="RZZ295" s="310"/>
      <c r="SAA295" s="310"/>
      <c r="SAB295" s="310"/>
      <c r="SAC295" s="310"/>
      <c r="SAD295" s="310"/>
      <c r="SAE295" s="310"/>
      <c r="SAF295" s="310"/>
      <c r="SAG295" s="310"/>
      <c r="SAH295" s="310"/>
      <c r="SAI295" s="310"/>
      <c r="SAJ295" s="310"/>
      <c r="SAK295" s="310"/>
      <c r="SAL295" s="310"/>
      <c r="SAM295" s="310"/>
      <c r="SAN295" s="310"/>
      <c r="SAO295" s="310"/>
      <c r="SAP295" s="310"/>
      <c r="SAQ295" s="310"/>
      <c r="SAR295" s="310"/>
      <c r="SAS295" s="310"/>
      <c r="SAT295" s="310"/>
      <c r="SAU295" s="310"/>
      <c r="SAV295" s="310"/>
      <c r="SAW295" s="310"/>
      <c r="SAX295" s="310"/>
      <c r="SAY295" s="310"/>
      <c r="SAZ295" s="310"/>
      <c r="SBA295" s="310"/>
      <c r="SBB295" s="310"/>
      <c r="SBC295" s="310"/>
      <c r="SBD295" s="310"/>
      <c r="SBE295" s="310"/>
      <c r="SBF295" s="310"/>
      <c r="SBG295" s="310"/>
      <c r="SBH295" s="310"/>
      <c r="SBI295" s="310"/>
      <c r="SBJ295" s="310"/>
      <c r="SBK295" s="310"/>
      <c r="SBL295" s="310"/>
      <c r="SBM295" s="310"/>
      <c r="SBN295" s="310"/>
      <c r="SBO295" s="310"/>
      <c r="SBP295" s="310"/>
      <c r="SBQ295" s="310"/>
      <c r="SBR295" s="310"/>
      <c r="SBS295" s="310"/>
      <c r="SBT295" s="310"/>
      <c r="SBU295" s="310"/>
      <c r="SBV295" s="310"/>
      <c r="SBW295" s="310"/>
      <c r="SBX295" s="310"/>
      <c r="SBY295" s="310"/>
      <c r="SBZ295" s="310"/>
      <c r="SCA295" s="310"/>
      <c r="SCB295" s="310"/>
      <c r="SCC295" s="310"/>
      <c r="SCD295" s="310"/>
      <c r="SCE295" s="310"/>
      <c r="SCF295" s="310"/>
      <c r="SCG295" s="310"/>
      <c r="SCH295" s="310"/>
      <c r="SCI295" s="310"/>
      <c r="SCJ295" s="310"/>
      <c r="SCK295" s="310"/>
      <c r="SCL295" s="310"/>
      <c r="SCM295" s="310"/>
      <c r="SCN295" s="310"/>
      <c r="SCO295" s="310"/>
      <c r="SCP295" s="310"/>
      <c r="SCQ295" s="310"/>
      <c r="SCR295" s="310"/>
      <c r="SCS295" s="310"/>
      <c r="SCT295" s="310"/>
      <c r="SCU295" s="310"/>
      <c r="SCV295" s="310"/>
      <c r="SCW295" s="310"/>
      <c r="SCX295" s="310"/>
      <c r="SCY295" s="310"/>
      <c r="SCZ295" s="310"/>
      <c r="SDA295" s="310"/>
      <c r="SDB295" s="310"/>
      <c r="SDC295" s="310"/>
      <c r="SDD295" s="310"/>
      <c r="SDE295" s="310"/>
      <c r="SDF295" s="310"/>
      <c r="SDG295" s="310"/>
      <c r="SDH295" s="310"/>
      <c r="SDI295" s="310"/>
      <c r="SDJ295" s="310"/>
      <c r="SDK295" s="310"/>
      <c r="SDL295" s="310"/>
      <c r="SDM295" s="310"/>
      <c r="SDN295" s="310"/>
      <c r="SDO295" s="310"/>
      <c r="SDP295" s="310"/>
      <c r="SDQ295" s="310"/>
      <c r="SDR295" s="310"/>
      <c r="SDS295" s="310"/>
      <c r="SDT295" s="310"/>
      <c r="SDU295" s="310"/>
      <c r="SDV295" s="310"/>
      <c r="SDW295" s="310"/>
      <c r="SDX295" s="310"/>
      <c r="SDY295" s="310"/>
      <c r="SDZ295" s="310"/>
      <c r="SEA295" s="310"/>
      <c r="SEB295" s="310"/>
      <c r="SEC295" s="310"/>
      <c r="SED295" s="310"/>
      <c r="SEE295" s="310"/>
      <c r="SEF295" s="310"/>
      <c r="SEG295" s="310"/>
      <c r="SEH295" s="310"/>
      <c r="SEI295" s="310"/>
      <c r="SEJ295" s="310"/>
      <c r="SEK295" s="310"/>
      <c r="SEL295" s="310"/>
      <c r="SEM295" s="310"/>
      <c r="SEN295" s="310"/>
      <c r="SEO295" s="310"/>
      <c r="SEP295" s="310"/>
      <c r="SEQ295" s="310"/>
      <c r="SER295" s="310"/>
      <c r="SES295" s="310"/>
      <c r="SET295" s="310"/>
      <c r="SEU295" s="310"/>
      <c r="SEV295" s="310"/>
      <c r="SEW295" s="310"/>
      <c r="SEX295" s="310"/>
      <c r="SEY295" s="310"/>
      <c r="SEZ295" s="310"/>
      <c r="SFA295" s="310"/>
      <c r="SFB295" s="310"/>
      <c r="SFC295" s="310"/>
      <c r="SFD295" s="310"/>
      <c r="SFE295" s="310"/>
      <c r="SFF295" s="310"/>
      <c r="SFG295" s="310"/>
      <c r="SFH295" s="310"/>
      <c r="SFI295" s="310"/>
      <c r="SFJ295" s="310"/>
      <c r="SFK295" s="310"/>
      <c r="SFL295" s="310"/>
      <c r="SFM295" s="310"/>
      <c r="SFN295" s="310"/>
      <c r="SFO295" s="310"/>
      <c r="SFP295" s="310"/>
      <c r="SFQ295" s="310"/>
      <c r="SFR295" s="310"/>
      <c r="SFS295" s="310"/>
      <c r="SFT295" s="310"/>
      <c r="SFU295" s="310"/>
      <c r="SFV295" s="310"/>
      <c r="SFW295" s="310"/>
      <c r="SFX295" s="310"/>
      <c r="SFY295" s="310"/>
      <c r="SFZ295" s="310"/>
      <c r="SGA295" s="310"/>
      <c r="SGB295" s="310"/>
      <c r="SGC295" s="310"/>
      <c r="SGD295" s="310"/>
      <c r="SGE295" s="310"/>
      <c r="SGF295" s="310"/>
      <c r="SGG295" s="310"/>
      <c r="SGH295" s="310"/>
      <c r="SGI295" s="310"/>
      <c r="SGJ295" s="310"/>
      <c r="SGK295" s="310"/>
      <c r="SGL295" s="310"/>
      <c r="SGM295" s="310"/>
      <c r="SGN295" s="310"/>
      <c r="SGO295" s="310"/>
      <c r="SGP295" s="310"/>
      <c r="SGQ295" s="310"/>
      <c r="SGR295" s="310"/>
      <c r="SGS295" s="310"/>
      <c r="SGT295" s="310"/>
      <c r="SGU295" s="310"/>
      <c r="SGV295" s="310"/>
      <c r="SGW295" s="310"/>
      <c r="SGX295" s="310"/>
      <c r="SGY295" s="310"/>
      <c r="SGZ295" s="310"/>
      <c r="SHA295" s="310"/>
      <c r="SHB295" s="310"/>
      <c r="SHC295" s="310"/>
      <c r="SHD295" s="310"/>
      <c r="SHE295" s="310"/>
      <c r="SHF295" s="310"/>
      <c r="SHG295" s="310"/>
      <c r="SHH295" s="310"/>
      <c r="SHI295" s="310"/>
      <c r="SHJ295" s="310"/>
      <c r="SHK295" s="310"/>
      <c r="SHL295" s="310"/>
      <c r="SHM295" s="310"/>
      <c r="SHN295" s="310"/>
      <c r="SHO295" s="310"/>
      <c r="SHP295" s="310"/>
      <c r="SHQ295" s="310"/>
      <c r="SHR295" s="310"/>
      <c r="SHS295" s="310"/>
      <c r="SHT295" s="310"/>
      <c r="SHU295" s="310"/>
      <c r="SHV295" s="310"/>
      <c r="SHW295" s="310"/>
      <c r="SHX295" s="310"/>
      <c r="SHY295" s="310"/>
      <c r="SHZ295" s="310"/>
      <c r="SIA295" s="310"/>
      <c r="SIB295" s="310"/>
      <c r="SIC295" s="310"/>
      <c r="SID295" s="310"/>
      <c r="SIE295" s="310"/>
      <c r="SIF295" s="310"/>
      <c r="SIG295" s="310"/>
      <c r="SIH295" s="310"/>
      <c r="SII295" s="310"/>
      <c r="SIJ295" s="310"/>
      <c r="SIK295" s="310"/>
      <c r="SIL295" s="310"/>
      <c r="SIM295" s="310"/>
      <c r="SIN295" s="310"/>
      <c r="SIO295" s="310"/>
      <c r="SIP295" s="310"/>
      <c r="SIQ295" s="310"/>
      <c r="SIR295" s="310"/>
      <c r="SIS295" s="310"/>
      <c r="SIT295" s="310"/>
      <c r="SIU295" s="310"/>
      <c r="SIV295" s="310"/>
      <c r="SIW295" s="310"/>
      <c r="SIX295" s="310"/>
      <c r="SIY295" s="310"/>
      <c r="SIZ295" s="310"/>
      <c r="SJA295" s="310"/>
      <c r="SJB295" s="310"/>
      <c r="SJC295" s="310"/>
      <c r="SJD295" s="310"/>
      <c r="SJE295" s="310"/>
      <c r="SJF295" s="310"/>
      <c r="SJG295" s="310"/>
      <c r="SJH295" s="310"/>
      <c r="SJI295" s="310"/>
      <c r="SJJ295" s="310"/>
      <c r="SJK295" s="310"/>
      <c r="SJL295" s="310"/>
      <c r="SJM295" s="310"/>
      <c r="SJN295" s="310"/>
      <c r="SJO295" s="310"/>
      <c r="SJP295" s="310"/>
      <c r="SJQ295" s="310"/>
      <c r="SJR295" s="310"/>
      <c r="SJS295" s="310"/>
      <c r="SJT295" s="310"/>
      <c r="SJU295" s="310"/>
      <c r="SJV295" s="310"/>
      <c r="SJW295" s="310"/>
      <c r="SJX295" s="310"/>
      <c r="SJY295" s="310"/>
      <c r="SJZ295" s="310"/>
      <c r="SKA295" s="310"/>
      <c r="SKB295" s="310"/>
      <c r="SKC295" s="310"/>
      <c r="SKD295" s="310"/>
      <c r="SKE295" s="310"/>
      <c r="SKF295" s="310"/>
      <c r="SKG295" s="310"/>
      <c r="SKH295" s="310"/>
      <c r="SKI295" s="310"/>
      <c r="SKJ295" s="310"/>
      <c r="SKK295" s="310"/>
      <c r="SKL295" s="310"/>
      <c r="SKM295" s="310"/>
      <c r="SKN295" s="310"/>
      <c r="SKO295" s="310"/>
      <c r="SKP295" s="310"/>
      <c r="SKQ295" s="310"/>
      <c r="SKR295" s="310"/>
      <c r="SKS295" s="310"/>
      <c r="SKT295" s="310"/>
      <c r="SKU295" s="310"/>
      <c r="SKV295" s="310"/>
      <c r="SKW295" s="310"/>
      <c r="SKX295" s="310"/>
      <c r="SKY295" s="310"/>
      <c r="SKZ295" s="310"/>
      <c r="SLA295" s="310"/>
      <c r="SLB295" s="310"/>
      <c r="SLC295" s="310"/>
      <c r="SLD295" s="310"/>
      <c r="SLE295" s="310"/>
      <c r="SLF295" s="310"/>
      <c r="SLG295" s="310"/>
      <c r="SLH295" s="310"/>
      <c r="SLI295" s="310"/>
      <c r="SLJ295" s="310"/>
      <c r="SLK295" s="310"/>
      <c r="SLL295" s="310"/>
      <c r="SLM295" s="310"/>
      <c r="SLN295" s="310"/>
      <c r="SLO295" s="310"/>
      <c r="SLP295" s="310"/>
      <c r="SLQ295" s="310"/>
      <c r="SLR295" s="310"/>
      <c r="SLS295" s="310"/>
      <c r="SLT295" s="310"/>
      <c r="SLU295" s="310"/>
      <c r="SLV295" s="310"/>
      <c r="SLW295" s="310"/>
      <c r="SLX295" s="310"/>
      <c r="SLY295" s="310"/>
      <c r="SLZ295" s="310"/>
      <c r="SMA295" s="310"/>
      <c r="SMB295" s="310"/>
      <c r="SMC295" s="310"/>
      <c r="SMD295" s="310"/>
      <c r="SME295" s="310"/>
      <c r="SMF295" s="310"/>
      <c r="SMG295" s="310"/>
      <c r="SMH295" s="310"/>
      <c r="SMI295" s="310"/>
      <c r="SMJ295" s="310"/>
      <c r="SMK295" s="310"/>
      <c r="SML295" s="310"/>
      <c r="SMM295" s="310"/>
      <c r="SMN295" s="310"/>
      <c r="SMO295" s="310"/>
      <c r="SMP295" s="310"/>
      <c r="SMQ295" s="310"/>
      <c r="SMR295" s="310"/>
      <c r="SMS295" s="310"/>
      <c r="SMT295" s="310"/>
      <c r="SMU295" s="310"/>
      <c r="SMV295" s="310"/>
      <c r="SMW295" s="310"/>
      <c r="SMX295" s="310"/>
      <c r="SMY295" s="310"/>
      <c r="SMZ295" s="310"/>
      <c r="SNA295" s="310"/>
      <c r="SNB295" s="310"/>
      <c r="SNC295" s="310"/>
      <c r="SND295" s="310"/>
      <c r="SNE295" s="310"/>
      <c r="SNF295" s="310"/>
      <c r="SNG295" s="310"/>
      <c r="SNH295" s="310"/>
      <c r="SNI295" s="310"/>
      <c r="SNJ295" s="310"/>
      <c r="SNK295" s="310"/>
      <c r="SNL295" s="310"/>
      <c r="SNM295" s="310"/>
      <c r="SNN295" s="310"/>
      <c r="SNO295" s="310"/>
      <c r="SNP295" s="310"/>
      <c r="SNQ295" s="310"/>
      <c r="SNR295" s="310"/>
      <c r="SNS295" s="310"/>
      <c r="SNT295" s="310"/>
      <c r="SNU295" s="310"/>
      <c r="SNV295" s="310"/>
      <c r="SNW295" s="310"/>
      <c r="SNX295" s="310"/>
      <c r="SNY295" s="310"/>
      <c r="SNZ295" s="310"/>
      <c r="SOA295" s="310"/>
      <c r="SOB295" s="310"/>
      <c r="SOC295" s="310"/>
      <c r="SOD295" s="310"/>
      <c r="SOE295" s="310"/>
      <c r="SOF295" s="310"/>
      <c r="SOG295" s="310"/>
      <c r="SOH295" s="310"/>
      <c r="SOI295" s="310"/>
      <c r="SOJ295" s="310"/>
      <c r="SOK295" s="310"/>
      <c r="SOL295" s="310"/>
      <c r="SOM295" s="310"/>
      <c r="SON295" s="310"/>
      <c r="SOO295" s="310"/>
      <c r="SOP295" s="310"/>
      <c r="SOQ295" s="310"/>
      <c r="SOR295" s="310"/>
      <c r="SOS295" s="310"/>
      <c r="SOT295" s="310"/>
      <c r="SOU295" s="310"/>
      <c r="SOV295" s="310"/>
      <c r="SOW295" s="310"/>
      <c r="SOX295" s="310"/>
      <c r="SOY295" s="310"/>
      <c r="SOZ295" s="310"/>
      <c r="SPA295" s="310"/>
      <c r="SPB295" s="310"/>
      <c r="SPC295" s="310"/>
      <c r="SPD295" s="310"/>
      <c r="SPE295" s="310"/>
      <c r="SPF295" s="310"/>
      <c r="SPG295" s="310"/>
      <c r="SPH295" s="310"/>
      <c r="SPI295" s="310"/>
      <c r="SPJ295" s="310"/>
      <c r="SPK295" s="310"/>
      <c r="SPL295" s="310"/>
      <c r="SPM295" s="310"/>
      <c r="SPN295" s="310"/>
      <c r="SPO295" s="310"/>
      <c r="SPP295" s="310"/>
      <c r="SPQ295" s="310"/>
      <c r="SPR295" s="310"/>
      <c r="SPS295" s="310"/>
      <c r="SPT295" s="310"/>
      <c r="SPU295" s="310"/>
      <c r="SPV295" s="310"/>
      <c r="SPW295" s="310"/>
      <c r="SPX295" s="310"/>
      <c r="SPY295" s="310"/>
      <c r="SPZ295" s="310"/>
      <c r="SQA295" s="310"/>
      <c r="SQB295" s="310"/>
      <c r="SQC295" s="310"/>
      <c r="SQD295" s="310"/>
      <c r="SQE295" s="310"/>
      <c r="SQF295" s="310"/>
      <c r="SQG295" s="310"/>
      <c r="SQH295" s="310"/>
      <c r="SQI295" s="310"/>
      <c r="SQJ295" s="310"/>
      <c r="SQK295" s="310"/>
      <c r="SQL295" s="310"/>
      <c r="SQM295" s="310"/>
      <c r="SQN295" s="310"/>
      <c r="SQO295" s="310"/>
      <c r="SQP295" s="310"/>
      <c r="SQQ295" s="310"/>
      <c r="SQR295" s="310"/>
      <c r="SQS295" s="310"/>
      <c r="SQT295" s="310"/>
      <c r="SQU295" s="310"/>
      <c r="SQV295" s="310"/>
      <c r="SQW295" s="310"/>
      <c r="SQX295" s="310"/>
      <c r="SQY295" s="310"/>
      <c r="SQZ295" s="310"/>
      <c r="SRA295" s="310"/>
      <c r="SRB295" s="310"/>
      <c r="SRC295" s="310"/>
      <c r="SRD295" s="310"/>
      <c r="SRE295" s="310"/>
      <c r="SRF295" s="310"/>
      <c r="SRG295" s="310"/>
      <c r="SRH295" s="310"/>
      <c r="SRI295" s="310"/>
      <c r="SRJ295" s="310"/>
      <c r="SRK295" s="310"/>
      <c r="SRL295" s="310"/>
      <c r="SRM295" s="310"/>
      <c r="SRN295" s="310"/>
      <c r="SRO295" s="310"/>
      <c r="SRP295" s="310"/>
      <c r="SRQ295" s="310"/>
      <c r="SRR295" s="310"/>
      <c r="SRS295" s="310"/>
      <c r="SRT295" s="310"/>
      <c r="SRU295" s="310"/>
      <c r="SRV295" s="310"/>
      <c r="SRW295" s="310"/>
      <c r="SRX295" s="310"/>
      <c r="SRY295" s="310"/>
      <c r="SRZ295" s="310"/>
      <c r="SSA295" s="310"/>
      <c r="SSB295" s="310"/>
      <c r="SSC295" s="310"/>
      <c r="SSD295" s="310"/>
      <c r="SSE295" s="310"/>
      <c r="SSF295" s="310"/>
      <c r="SSG295" s="310"/>
      <c r="SSH295" s="310"/>
      <c r="SSI295" s="310"/>
      <c r="SSJ295" s="310"/>
      <c r="SSK295" s="310"/>
      <c r="SSL295" s="310"/>
      <c r="SSM295" s="310"/>
      <c r="SSN295" s="310"/>
      <c r="SSO295" s="310"/>
      <c r="SSP295" s="310"/>
      <c r="SSQ295" s="310"/>
      <c r="SSR295" s="310"/>
      <c r="SSS295" s="310"/>
      <c r="SST295" s="310"/>
      <c r="SSU295" s="310"/>
      <c r="SSV295" s="310"/>
      <c r="SSW295" s="310"/>
      <c r="SSX295" s="310"/>
      <c r="SSY295" s="310"/>
      <c r="SSZ295" s="310"/>
      <c r="STA295" s="310"/>
      <c r="STB295" s="310"/>
      <c r="STC295" s="310"/>
      <c r="STD295" s="310"/>
      <c r="STE295" s="310"/>
      <c r="STF295" s="310"/>
      <c r="STG295" s="310"/>
      <c r="STH295" s="310"/>
      <c r="STI295" s="310"/>
      <c r="STJ295" s="310"/>
      <c r="STK295" s="310"/>
      <c r="STL295" s="310"/>
      <c r="STM295" s="310"/>
      <c r="STN295" s="310"/>
      <c r="STO295" s="310"/>
      <c r="STP295" s="310"/>
      <c r="STQ295" s="310"/>
      <c r="STR295" s="310"/>
      <c r="STS295" s="310"/>
      <c r="STT295" s="310"/>
      <c r="STU295" s="310"/>
      <c r="STV295" s="310"/>
      <c r="STW295" s="310"/>
      <c r="STX295" s="310"/>
      <c r="STY295" s="310"/>
      <c r="STZ295" s="310"/>
      <c r="SUA295" s="310"/>
      <c r="SUB295" s="310"/>
      <c r="SUC295" s="310"/>
      <c r="SUD295" s="310"/>
      <c r="SUE295" s="310"/>
      <c r="SUF295" s="310"/>
      <c r="SUG295" s="310"/>
      <c r="SUH295" s="310"/>
      <c r="SUI295" s="310"/>
      <c r="SUJ295" s="310"/>
      <c r="SUK295" s="310"/>
      <c r="SUL295" s="310"/>
      <c r="SUM295" s="310"/>
      <c r="SUN295" s="310"/>
      <c r="SUO295" s="310"/>
      <c r="SUP295" s="310"/>
      <c r="SUQ295" s="310"/>
      <c r="SUR295" s="310"/>
      <c r="SUS295" s="310"/>
      <c r="SUT295" s="310"/>
      <c r="SUU295" s="310"/>
      <c r="SUV295" s="310"/>
      <c r="SUW295" s="310"/>
      <c r="SUX295" s="310"/>
      <c r="SUY295" s="310"/>
      <c r="SUZ295" s="310"/>
      <c r="SVA295" s="310"/>
      <c r="SVB295" s="310"/>
      <c r="SVC295" s="310"/>
      <c r="SVD295" s="310"/>
      <c r="SVE295" s="310"/>
      <c r="SVF295" s="310"/>
      <c r="SVG295" s="310"/>
      <c r="SVH295" s="310"/>
      <c r="SVI295" s="310"/>
      <c r="SVJ295" s="310"/>
      <c r="SVK295" s="310"/>
      <c r="SVL295" s="310"/>
      <c r="SVM295" s="310"/>
      <c r="SVN295" s="310"/>
      <c r="SVO295" s="310"/>
      <c r="SVP295" s="310"/>
      <c r="SVQ295" s="310"/>
      <c r="SVR295" s="310"/>
      <c r="SVS295" s="310"/>
      <c r="SVT295" s="310"/>
      <c r="SVU295" s="310"/>
      <c r="SVV295" s="310"/>
      <c r="SVW295" s="310"/>
      <c r="SVX295" s="310"/>
      <c r="SVY295" s="310"/>
      <c r="SVZ295" s="310"/>
      <c r="SWA295" s="310"/>
      <c r="SWB295" s="310"/>
      <c r="SWC295" s="310"/>
      <c r="SWD295" s="310"/>
      <c r="SWE295" s="310"/>
      <c r="SWF295" s="310"/>
      <c r="SWG295" s="310"/>
      <c r="SWH295" s="310"/>
      <c r="SWI295" s="310"/>
      <c r="SWJ295" s="310"/>
      <c r="SWK295" s="310"/>
      <c r="SWL295" s="310"/>
      <c r="SWM295" s="310"/>
      <c r="SWN295" s="310"/>
      <c r="SWO295" s="310"/>
      <c r="SWP295" s="310"/>
      <c r="SWQ295" s="310"/>
      <c r="SWR295" s="310"/>
      <c r="SWS295" s="310"/>
      <c r="SWT295" s="310"/>
      <c r="SWU295" s="310"/>
      <c r="SWV295" s="310"/>
      <c r="SWW295" s="310"/>
      <c r="SWX295" s="310"/>
      <c r="SWY295" s="310"/>
      <c r="SWZ295" s="310"/>
      <c r="SXA295" s="310"/>
      <c r="SXB295" s="310"/>
      <c r="SXC295" s="310"/>
      <c r="SXD295" s="310"/>
      <c r="SXE295" s="310"/>
      <c r="SXF295" s="310"/>
      <c r="SXG295" s="310"/>
      <c r="SXH295" s="310"/>
      <c r="SXI295" s="310"/>
      <c r="SXJ295" s="310"/>
      <c r="SXK295" s="310"/>
      <c r="SXL295" s="310"/>
      <c r="SXM295" s="310"/>
      <c r="SXN295" s="310"/>
      <c r="SXO295" s="310"/>
      <c r="SXP295" s="310"/>
      <c r="SXQ295" s="310"/>
      <c r="SXR295" s="310"/>
      <c r="SXS295" s="310"/>
      <c r="SXT295" s="310"/>
      <c r="SXU295" s="310"/>
      <c r="SXV295" s="310"/>
      <c r="SXW295" s="310"/>
      <c r="SXX295" s="310"/>
      <c r="SXY295" s="310"/>
      <c r="SXZ295" s="310"/>
      <c r="SYA295" s="310"/>
      <c r="SYB295" s="310"/>
      <c r="SYC295" s="310"/>
      <c r="SYD295" s="310"/>
      <c r="SYE295" s="310"/>
      <c r="SYF295" s="310"/>
      <c r="SYG295" s="310"/>
      <c r="SYH295" s="310"/>
      <c r="SYI295" s="310"/>
      <c r="SYJ295" s="310"/>
      <c r="SYK295" s="310"/>
      <c r="SYL295" s="310"/>
      <c r="SYM295" s="310"/>
      <c r="SYN295" s="310"/>
      <c r="SYO295" s="310"/>
      <c r="SYP295" s="310"/>
      <c r="SYQ295" s="310"/>
      <c r="SYR295" s="310"/>
      <c r="SYS295" s="310"/>
      <c r="SYT295" s="310"/>
      <c r="SYU295" s="310"/>
      <c r="SYV295" s="310"/>
      <c r="SYW295" s="310"/>
      <c r="SYX295" s="310"/>
      <c r="SYY295" s="310"/>
      <c r="SYZ295" s="310"/>
      <c r="SZA295" s="310"/>
      <c r="SZB295" s="310"/>
      <c r="SZC295" s="310"/>
      <c r="SZD295" s="310"/>
      <c r="SZE295" s="310"/>
      <c r="SZF295" s="310"/>
      <c r="SZG295" s="310"/>
      <c r="SZH295" s="310"/>
      <c r="SZI295" s="310"/>
      <c r="SZJ295" s="310"/>
      <c r="SZK295" s="310"/>
      <c r="SZL295" s="310"/>
      <c r="SZM295" s="310"/>
      <c r="SZN295" s="310"/>
      <c r="SZO295" s="310"/>
      <c r="SZP295" s="310"/>
      <c r="SZQ295" s="310"/>
      <c r="SZR295" s="310"/>
      <c r="SZS295" s="310"/>
      <c r="SZT295" s="310"/>
      <c r="SZU295" s="310"/>
      <c r="SZV295" s="310"/>
      <c r="SZW295" s="310"/>
      <c r="SZX295" s="310"/>
      <c r="SZY295" s="310"/>
      <c r="SZZ295" s="310"/>
      <c r="TAA295" s="310"/>
      <c r="TAB295" s="310"/>
      <c r="TAC295" s="310"/>
      <c r="TAD295" s="310"/>
      <c r="TAE295" s="310"/>
      <c r="TAF295" s="310"/>
      <c r="TAG295" s="310"/>
      <c r="TAH295" s="310"/>
      <c r="TAI295" s="310"/>
      <c r="TAJ295" s="310"/>
      <c r="TAK295" s="310"/>
      <c r="TAL295" s="310"/>
      <c r="TAM295" s="310"/>
      <c r="TAN295" s="310"/>
      <c r="TAO295" s="310"/>
      <c r="TAP295" s="310"/>
      <c r="TAQ295" s="310"/>
      <c r="TAR295" s="310"/>
      <c r="TAS295" s="310"/>
      <c r="TAT295" s="310"/>
      <c r="TAU295" s="310"/>
      <c r="TAV295" s="310"/>
      <c r="TAW295" s="310"/>
      <c r="TAX295" s="310"/>
      <c r="TAY295" s="310"/>
      <c r="TAZ295" s="310"/>
      <c r="TBA295" s="310"/>
      <c r="TBB295" s="310"/>
      <c r="TBC295" s="310"/>
      <c r="TBD295" s="310"/>
      <c r="TBE295" s="310"/>
      <c r="TBF295" s="310"/>
      <c r="TBG295" s="310"/>
      <c r="TBH295" s="310"/>
      <c r="TBI295" s="310"/>
      <c r="TBJ295" s="310"/>
      <c r="TBK295" s="310"/>
      <c r="TBL295" s="310"/>
      <c r="TBM295" s="310"/>
      <c r="TBN295" s="310"/>
      <c r="TBO295" s="310"/>
      <c r="TBP295" s="310"/>
      <c r="TBQ295" s="310"/>
      <c r="TBR295" s="310"/>
      <c r="TBS295" s="310"/>
      <c r="TBT295" s="310"/>
      <c r="TBU295" s="310"/>
      <c r="TBV295" s="310"/>
      <c r="TBW295" s="310"/>
      <c r="TBX295" s="310"/>
      <c r="TBY295" s="310"/>
      <c r="TBZ295" s="310"/>
      <c r="TCA295" s="310"/>
      <c r="TCB295" s="310"/>
      <c r="TCC295" s="310"/>
      <c r="TCD295" s="310"/>
      <c r="TCE295" s="310"/>
      <c r="TCF295" s="310"/>
      <c r="TCG295" s="310"/>
      <c r="TCH295" s="310"/>
      <c r="TCI295" s="310"/>
      <c r="TCJ295" s="310"/>
      <c r="TCK295" s="310"/>
      <c r="TCL295" s="310"/>
      <c r="TCM295" s="310"/>
      <c r="TCN295" s="310"/>
      <c r="TCO295" s="310"/>
      <c r="TCP295" s="310"/>
      <c r="TCQ295" s="310"/>
      <c r="TCR295" s="310"/>
      <c r="TCS295" s="310"/>
      <c r="TCT295" s="310"/>
      <c r="TCU295" s="310"/>
      <c r="TCV295" s="310"/>
      <c r="TCW295" s="310"/>
      <c r="TCX295" s="310"/>
      <c r="TCY295" s="310"/>
      <c r="TCZ295" s="310"/>
      <c r="TDA295" s="310"/>
      <c r="TDB295" s="310"/>
      <c r="TDC295" s="310"/>
      <c r="TDD295" s="310"/>
      <c r="TDE295" s="310"/>
      <c r="TDF295" s="310"/>
      <c r="TDG295" s="310"/>
      <c r="TDH295" s="310"/>
      <c r="TDI295" s="310"/>
      <c r="TDJ295" s="310"/>
      <c r="TDK295" s="310"/>
      <c r="TDL295" s="310"/>
      <c r="TDM295" s="310"/>
      <c r="TDN295" s="310"/>
      <c r="TDO295" s="310"/>
      <c r="TDP295" s="310"/>
      <c r="TDQ295" s="310"/>
      <c r="TDR295" s="310"/>
      <c r="TDS295" s="310"/>
      <c r="TDT295" s="310"/>
      <c r="TDU295" s="310"/>
      <c r="TDV295" s="310"/>
      <c r="TDW295" s="310"/>
      <c r="TDX295" s="310"/>
      <c r="TDY295" s="310"/>
      <c r="TDZ295" s="310"/>
      <c r="TEA295" s="310"/>
      <c r="TEB295" s="310"/>
      <c r="TEC295" s="310"/>
      <c r="TED295" s="310"/>
      <c r="TEE295" s="310"/>
      <c r="TEF295" s="310"/>
      <c r="TEG295" s="310"/>
      <c r="TEH295" s="310"/>
      <c r="TEI295" s="310"/>
      <c r="TEJ295" s="310"/>
      <c r="TEK295" s="310"/>
      <c r="TEL295" s="310"/>
      <c r="TEM295" s="310"/>
      <c r="TEN295" s="310"/>
      <c r="TEO295" s="310"/>
      <c r="TEP295" s="310"/>
      <c r="TEQ295" s="310"/>
      <c r="TER295" s="310"/>
      <c r="TES295" s="310"/>
      <c r="TET295" s="310"/>
      <c r="TEU295" s="310"/>
      <c r="TEV295" s="310"/>
      <c r="TEW295" s="310"/>
      <c r="TEX295" s="310"/>
      <c r="TEY295" s="310"/>
      <c r="TEZ295" s="310"/>
      <c r="TFA295" s="310"/>
      <c r="TFB295" s="310"/>
      <c r="TFC295" s="310"/>
      <c r="TFD295" s="310"/>
      <c r="TFE295" s="310"/>
      <c r="TFF295" s="310"/>
      <c r="TFG295" s="310"/>
      <c r="TFH295" s="310"/>
      <c r="TFI295" s="310"/>
      <c r="TFJ295" s="310"/>
      <c r="TFK295" s="310"/>
      <c r="TFL295" s="310"/>
      <c r="TFM295" s="310"/>
      <c r="TFN295" s="310"/>
      <c r="TFO295" s="310"/>
      <c r="TFP295" s="310"/>
      <c r="TFQ295" s="310"/>
      <c r="TFR295" s="310"/>
      <c r="TFS295" s="310"/>
      <c r="TFT295" s="310"/>
      <c r="TFU295" s="310"/>
      <c r="TFV295" s="310"/>
      <c r="TFW295" s="310"/>
      <c r="TFX295" s="310"/>
      <c r="TFY295" s="310"/>
      <c r="TFZ295" s="310"/>
      <c r="TGA295" s="310"/>
      <c r="TGB295" s="310"/>
      <c r="TGC295" s="310"/>
      <c r="TGD295" s="310"/>
      <c r="TGE295" s="310"/>
      <c r="TGF295" s="310"/>
      <c r="TGG295" s="310"/>
      <c r="TGH295" s="310"/>
      <c r="TGI295" s="310"/>
      <c r="TGJ295" s="310"/>
      <c r="TGK295" s="310"/>
      <c r="TGL295" s="310"/>
      <c r="TGM295" s="310"/>
      <c r="TGN295" s="310"/>
      <c r="TGO295" s="310"/>
      <c r="TGP295" s="310"/>
      <c r="TGQ295" s="310"/>
      <c r="TGR295" s="310"/>
      <c r="TGS295" s="310"/>
      <c r="TGT295" s="310"/>
      <c r="TGU295" s="310"/>
      <c r="TGV295" s="310"/>
      <c r="TGW295" s="310"/>
      <c r="TGX295" s="310"/>
      <c r="TGY295" s="310"/>
      <c r="TGZ295" s="310"/>
      <c r="THA295" s="310"/>
      <c r="THB295" s="310"/>
      <c r="THC295" s="310"/>
      <c r="THD295" s="310"/>
      <c r="THE295" s="310"/>
      <c r="THF295" s="310"/>
      <c r="THG295" s="310"/>
      <c r="THH295" s="310"/>
      <c r="THI295" s="310"/>
      <c r="THJ295" s="310"/>
      <c r="THK295" s="310"/>
      <c r="THL295" s="310"/>
      <c r="THM295" s="310"/>
      <c r="THN295" s="310"/>
      <c r="THO295" s="310"/>
      <c r="THP295" s="310"/>
      <c r="THQ295" s="310"/>
      <c r="THR295" s="310"/>
      <c r="THS295" s="310"/>
      <c r="THT295" s="310"/>
      <c r="THU295" s="310"/>
      <c r="THV295" s="310"/>
      <c r="THW295" s="310"/>
      <c r="THX295" s="310"/>
      <c r="THY295" s="310"/>
      <c r="THZ295" s="310"/>
      <c r="TIA295" s="310"/>
      <c r="TIB295" s="310"/>
      <c r="TIC295" s="310"/>
      <c r="TID295" s="310"/>
      <c r="TIE295" s="310"/>
      <c r="TIF295" s="310"/>
      <c r="TIG295" s="310"/>
      <c r="TIH295" s="310"/>
      <c r="TII295" s="310"/>
      <c r="TIJ295" s="310"/>
      <c r="TIK295" s="310"/>
      <c r="TIL295" s="310"/>
      <c r="TIM295" s="310"/>
      <c r="TIN295" s="310"/>
      <c r="TIO295" s="310"/>
      <c r="TIP295" s="310"/>
      <c r="TIQ295" s="310"/>
      <c r="TIR295" s="310"/>
      <c r="TIS295" s="310"/>
      <c r="TIT295" s="310"/>
      <c r="TIU295" s="310"/>
      <c r="TIV295" s="310"/>
      <c r="TIW295" s="310"/>
      <c r="TIX295" s="310"/>
      <c r="TIY295" s="310"/>
      <c r="TIZ295" s="310"/>
      <c r="TJA295" s="310"/>
      <c r="TJB295" s="310"/>
      <c r="TJC295" s="310"/>
      <c r="TJD295" s="310"/>
      <c r="TJE295" s="310"/>
      <c r="TJF295" s="310"/>
      <c r="TJG295" s="310"/>
      <c r="TJH295" s="310"/>
      <c r="TJI295" s="310"/>
      <c r="TJJ295" s="310"/>
      <c r="TJK295" s="310"/>
      <c r="TJL295" s="310"/>
      <c r="TJM295" s="310"/>
      <c r="TJN295" s="310"/>
      <c r="TJO295" s="310"/>
      <c r="TJP295" s="310"/>
      <c r="TJQ295" s="310"/>
      <c r="TJR295" s="310"/>
      <c r="TJS295" s="310"/>
      <c r="TJT295" s="310"/>
      <c r="TJU295" s="310"/>
      <c r="TJV295" s="310"/>
      <c r="TJW295" s="310"/>
      <c r="TJX295" s="310"/>
      <c r="TJY295" s="310"/>
      <c r="TJZ295" s="310"/>
      <c r="TKA295" s="310"/>
      <c r="TKB295" s="310"/>
      <c r="TKC295" s="310"/>
      <c r="TKD295" s="310"/>
      <c r="TKE295" s="310"/>
      <c r="TKF295" s="310"/>
      <c r="TKG295" s="310"/>
      <c r="TKH295" s="310"/>
      <c r="TKI295" s="310"/>
      <c r="TKJ295" s="310"/>
      <c r="TKK295" s="310"/>
      <c r="TKL295" s="310"/>
      <c r="TKM295" s="310"/>
      <c r="TKN295" s="310"/>
      <c r="TKO295" s="310"/>
      <c r="TKP295" s="310"/>
      <c r="TKQ295" s="310"/>
      <c r="TKR295" s="310"/>
      <c r="TKS295" s="310"/>
      <c r="TKT295" s="310"/>
      <c r="TKU295" s="310"/>
      <c r="TKV295" s="310"/>
      <c r="TKW295" s="310"/>
      <c r="TKX295" s="310"/>
      <c r="TKY295" s="310"/>
      <c r="TKZ295" s="310"/>
      <c r="TLA295" s="310"/>
      <c r="TLB295" s="310"/>
      <c r="TLC295" s="310"/>
      <c r="TLD295" s="310"/>
      <c r="TLE295" s="310"/>
      <c r="TLF295" s="310"/>
      <c r="TLG295" s="310"/>
      <c r="TLH295" s="310"/>
      <c r="TLI295" s="310"/>
      <c r="TLJ295" s="310"/>
      <c r="TLK295" s="310"/>
      <c r="TLL295" s="310"/>
      <c r="TLM295" s="310"/>
      <c r="TLN295" s="310"/>
      <c r="TLO295" s="310"/>
      <c r="TLP295" s="310"/>
      <c r="TLQ295" s="310"/>
      <c r="TLR295" s="310"/>
      <c r="TLS295" s="310"/>
      <c r="TLT295" s="310"/>
      <c r="TLU295" s="310"/>
      <c r="TLV295" s="310"/>
      <c r="TLW295" s="310"/>
      <c r="TLX295" s="310"/>
      <c r="TLY295" s="310"/>
      <c r="TLZ295" s="310"/>
      <c r="TMA295" s="310"/>
      <c r="TMB295" s="310"/>
      <c r="TMC295" s="310"/>
      <c r="TMD295" s="310"/>
      <c r="TME295" s="310"/>
      <c r="TMF295" s="310"/>
      <c r="TMG295" s="310"/>
      <c r="TMH295" s="310"/>
      <c r="TMI295" s="310"/>
      <c r="TMJ295" s="310"/>
      <c r="TMK295" s="310"/>
      <c r="TML295" s="310"/>
      <c r="TMM295" s="310"/>
      <c r="TMN295" s="310"/>
      <c r="TMO295" s="310"/>
      <c r="TMP295" s="310"/>
      <c r="TMQ295" s="310"/>
      <c r="TMR295" s="310"/>
      <c r="TMS295" s="310"/>
      <c r="TMT295" s="310"/>
      <c r="TMU295" s="310"/>
      <c r="TMV295" s="310"/>
      <c r="TMW295" s="310"/>
      <c r="TMX295" s="310"/>
      <c r="TMY295" s="310"/>
      <c r="TMZ295" s="310"/>
      <c r="TNA295" s="310"/>
      <c r="TNB295" s="310"/>
      <c r="TNC295" s="310"/>
      <c r="TND295" s="310"/>
      <c r="TNE295" s="310"/>
      <c r="TNF295" s="310"/>
      <c r="TNG295" s="310"/>
      <c r="TNH295" s="310"/>
      <c r="TNI295" s="310"/>
      <c r="TNJ295" s="310"/>
      <c r="TNK295" s="310"/>
      <c r="TNL295" s="310"/>
      <c r="TNM295" s="310"/>
      <c r="TNN295" s="310"/>
      <c r="TNO295" s="310"/>
      <c r="TNP295" s="310"/>
      <c r="TNQ295" s="310"/>
      <c r="TNR295" s="310"/>
      <c r="TNS295" s="310"/>
      <c r="TNT295" s="310"/>
      <c r="TNU295" s="310"/>
      <c r="TNV295" s="310"/>
      <c r="TNW295" s="310"/>
      <c r="TNX295" s="310"/>
      <c r="TNY295" s="310"/>
      <c r="TNZ295" s="310"/>
      <c r="TOA295" s="310"/>
      <c r="TOB295" s="310"/>
      <c r="TOC295" s="310"/>
      <c r="TOD295" s="310"/>
      <c r="TOE295" s="310"/>
      <c r="TOF295" s="310"/>
      <c r="TOG295" s="310"/>
      <c r="TOH295" s="310"/>
      <c r="TOI295" s="310"/>
      <c r="TOJ295" s="310"/>
      <c r="TOK295" s="310"/>
      <c r="TOL295" s="310"/>
      <c r="TOM295" s="310"/>
      <c r="TON295" s="310"/>
      <c r="TOO295" s="310"/>
      <c r="TOP295" s="310"/>
      <c r="TOQ295" s="310"/>
      <c r="TOR295" s="310"/>
      <c r="TOS295" s="310"/>
      <c r="TOT295" s="310"/>
      <c r="TOU295" s="310"/>
      <c r="TOV295" s="310"/>
      <c r="TOW295" s="310"/>
      <c r="TOX295" s="310"/>
      <c r="TOY295" s="310"/>
      <c r="TOZ295" s="310"/>
      <c r="TPA295" s="310"/>
      <c r="TPB295" s="310"/>
      <c r="TPC295" s="310"/>
      <c r="TPD295" s="310"/>
      <c r="TPE295" s="310"/>
      <c r="TPF295" s="310"/>
      <c r="TPG295" s="310"/>
      <c r="TPH295" s="310"/>
      <c r="TPI295" s="310"/>
      <c r="TPJ295" s="310"/>
      <c r="TPK295" s="310"/>
      <c r="TPL295" s="310"/>
      <c r="TPM295" s="310"/>
      <c r="TPN295" s="310"/>
      <c r="TPO295" s="310"/>
      <c r="TPP295" s="310"/>
      <c r="TPQ295" s="310"/>
      <c r="TPR295" s="310"/>
      <c r="TPS295" s="310"/>
      <c r="TPT295" s="310"/>
      <c r="TPU295" s="310"/>
      <c r="TPV295" s="310"/>
      <c r="TPW295" s="310"/>
      <c r="TPX295" s="310"/>
      <c r="TPY295" s="310"/>
      <c r="TPZ295" s="310"/>
      <c r="TQA295" s="310"/>
      <c r="TQB295" s="310"/>
      <c r="TQC295" s="310"/>
      <c r="TQD295" s="310"/>
      <c r="TQE295" s="310"/>
      <c r="TQF295" s="310"/>
      <c r="TQG295" s="310"/>
      <c r="TQH295" s="310"/>
      <c r="TQI295" s="310"/>
      <c r="TQJ295" s="310"/>
      <c r="TQK295" s="310"/>
      <c r="TQL295" s="310"/>
      <c r="TQM295" s="310"/>
      <c r="TQN295" s="310"/>
      <c r="TQO295" s="310"/>
      <c r="TQP295" s="310"/>
      <c r="TQQ295" s="310"/>
      <c r="TQR295" s="310"/>
      <c r="TQS295" s="310"/>
      <c r="TQT295" s="310"/>
      <c r="TQU295" s="310"/>
      <c r="TQV295" s="310"/>
      <c r="TQW295" s="310"/>
      <c r="TQX295" s="310"/>
      <c r="TQY295" s="310"/>
      <c r="TQZ295" s="310"/>
      <c r="TRA295" s="310"/>
      <c r="TRB295" s="310"/>
      <c r="TRC295" s="310"/>
      <c r="TRD295" s="310"/>
      <c r="TRE295" s="310"/>
      <c r="TRF295" s="310"/>
      <c r="TRG295" s="310"/>
      <c r="TRH295" s="310"/>
      <c r="TRI295" s="310"/>
      <c r="TRJ295" s="310"/>
      <c r="TRK295" s="310"/>
      <c r="TRL295" s="310"/>
      <c r="TRM295" s="310"/>
      <c r="TRN295" s="310"/>
      <c r="TRO295" s="310"/>
      <c r="TRP295" s="310"/>
      <c r="TRQ295" s="310"/>
      <c r="TRR295" s="310"/>
      <c r="TRS295" s="310"/>
      <c r="TRT295" s="310"/>
      <c r="TRU295" s="310"/>
      <c r="TRV295" s="310"/>
      <c r="TRW295" s="310"/>
      <c r="TRX295" s="310"/>
      <c r="TRY295" s="310"/>
      <c r="TRZ295" s="310"/>
      <c r="TSA295" s="310"/>
      <c r="TSB295" s="310"/>
      <c r="TSC295" s="310"/>
      <c r="TSD295" s="310"/>
      <c r="TSE295" s="310"/>
      <c r="TSF295" s="310"/>
      <c r="TSG295" s="310"/>
      <c r="TSH295" s="310"/>
      <c r="TSI295" s="310"/>
      <c r="TSJ295" s="310"/>
      <c r="TSK295" s="310"/>
      <c r="TSL295" s="310"/>
      <c r="TSM295" s="310"/>
      <c r="TSN295" s="310"/>
      <c r="TSO295" s="310"/>
      <c r="TSP295" s="310"/>
      <c r="TSQ295" s="310"/>
      <c r="TSR295" s="310"/>
      <c r="TSS295" s="310"/>
      <c r="TST295" s="310"/>
      <c r="TSU295" s="310"/>
      <c r="TSV295" s="310"/>
      <c r="TSW295" s="310"/>
      <c r="TSX295" s="310"/>
      <c r="TSY295" s="310"/>
      <c r="TSZ295" s="310"/>
      <c r="TTA295" s="310"/>
      <c r="TTB295" s="310"/>
      <c r="TTC295" s="310"/>
      <c r="TTD295" s="310"/>
      <c r="TTE295" s="310"/>
      <c r="TTF295" s="310"/>
      <c r="TTG295" s="310"/>
      <c r="TTH295" s="310"/>
      <c r="TTI295" s="310"/>
      <c r="TTJ295" s="310"/>
      <c r="TTK295" s="310"/>
      <c r="TTL295" s="310"/>
      <c r="TTM295" s="310"/>
      <c r="TTN295" s="310"/>
      <c r="TTO295" s="310"/>
      <c r="TTP295" s="310"/>
      <c r="TTQ295" s="310"/>
      <c r="TTR295" s="310"/>
      <c r="TTS295" s="310"/>
      <c r="TTT295" s="310"/>
      <c r="TTU295" s="310"/>
      <c r="TTV295" s="310"/>
      <c r="TTW295" s="310"/>
      <c r="TTX295" s="310"/>
      <c r="TTY295" s="310"/>
      <c r="TTZ295" s="310"/>
      <c r="TUA295" s="310"/>
      <c r="TUB295" s="310"/>
      <c r="TUC295" s="310"/>
      <c r="TUD295" s="310"/>
      <c r="TUE295" s="310"/>
      <c r="TUF295" s="310"/>
      <c r="TUG295" s="310"/>
      <c r="TUH295" s="310"/>
      <c r="TUI295" s="310"/>
      <c r="TUJ295" s="310"/>
      <c r="TUK295" s="310"/>
      <c r="TUL295" s="310"/>
      <c r="TUM295" s="310"/>
      <c r="TUN295" s="310"/>
      <c r="TUO295" s="310"/>
      <c r="TUP295" s="310"/>
      <c r="TUQ295" s="310"/>
      <c r="TUR295" s="310"/>
      <c r="TUS295" s="310"/>
      <c r="TUT295" s="310"/>
      <c r="TUU295" s="310"/>
      <c r="TUV295" s="310"/>
      <c r="TUW295" s="310"/>
      <c r="TUX295" s="310"/>
      <c r="TUY295" s="310"/>
      <c r="TUZ295" s="310"/>
      <c r="TVA295" s="310"/>
      <c r="TVB295" s="310"/>
      <c r="TVC295" s="310"/>
      <c r="TVD295" s="310"/>
      <c r="TVE295" s="310"/>
      <c r="TVF295" s="310"/>
      <c r="TVG295" s="310"/>
      <c r="TVH295" s="310"/>
      <c r="TVI295" s="310"/>
      <c r="TVJ295" s="310"/>
      <c r="TVK295" s="310"/>
      <c r="TVL295" s="310"/>
      <c r="TVM295" s="310"/>
      <c r="TVN295" s="310"/>
      <c r="TVO295" s="310"/>
      <c r="TVP295" s="310"/>
      <c r="TVQ295" s="310"/>
      <c r="TVR295" s="310"/>
      <c r="TVS295" s="310"/>
      <c r="TVT295" s="310"/>
      <c r="TVU295" s="310"/>
      <c r="TVV295" s="310"/>
      <c r="TVW295" s="310"/>
      <c r="TVX295" s="310"/>
      <c r="TVY295" s="310"/>
      <c r="TVZ295" s="310"/>
      <c r="TWA295" s="310"/>
      <c r="TWB295" s="310"/>
      <c r="TWC295" s="310"/>
      <c r="TWD295" s="310"/>
      <c r="TWE295" s="310"/>
      <c r="TWF295" s="310"/>
      <c r="TWG295" s="310"/>
      <c r="TWH295" s="310"/>
      <c r="TWI295" s="310"/>
      <c r="TWJ295" s="310"/>
      <c r="TWK295" s="310"/>
      <c r="TWL295" s="310"/>
      <c r="TWM295" s="310"/>
      <c r="TWN295" s="310"/>
      <c r="TWO295" s="310"/>
      <c r="TWP295" s="310"/>
      <c r="TWQ295" s="310"/>
      <c r="TWR295" s="310"/>
      <c r="TWS295" s="310"/>
      <c r="TWT295" s="310"/>
      <c r="TWU295" s="310"/>
      <c r="TWV295" s="310"/>
      <c r="TWW295" s="310"/>
      <c r="TWX295" s="310"/>
      <c r="TWY295" s="310"/>
      <c r="TWZ295" s="310"/>
      <c r="TXA295" s="310"/>
      <c r="TXB295" s="310"/>
      <c r="TXC295" s="310"/>
      <c r="TXD295" s="310"/>
      <c r="TXE295" s="310"/>
      <c r="TXF295" s="310"/>
      <c r="TXG295" s="310"/>
      <c r="TXH295" s="310"/>
      <c r="TXI295" s="310"/>
      <c r="TXJ295" s="310"/>
      <c r="TXK295" s="310"/>
      <c r="TXL295" s="310"/>
      <c r="TXM295" s="310"/>
      <c r="TXN295" s="310"/>
      <c r="TXO295" s="310"/>
      <c r="TXP295" s="310"/>
      <c r="TXQ295" s="310"/>
      <c r="TXR295" s="310"/>
      <c r="TXS295" s="310"/>
      <c r="TXT295" s="310"/>
      <c r="TXU295" s="310"/>
      <c r="TXV295" s="310"/>
      <c r="TXW295" s="310"/>
      <c r="TXX295" s="310"/>
      <c r="TXY295" s="310"/>
      <c r="TXZ295" s="310"/>
      <c r="TYA295" s="310"/>
      <c r="TYB295" s="310"/>
      <c r="TYC295" s="310"/>
      <c r="TYD295" s="310"/>
      <c r="TYE295" s="310"/>
      <c r="TYF295" s="310"/>
      <c r="TYG295" s="310"/>
      <c r="TYH295" s="310"/>
      <c r="TYI295" s="310"/>
      <c r="TYJ295" s="310"/>
      <c r="TYK295" s="310"/>
      <c r="TYL295" s="310"/>
      <c r="TYM295" s="310"/>
      <c r="TYN295" s="310"/>
      <c r="TYO295" s="310"/>
      <c r="TYP295" s="310"/>
      <c r="TYQ295" s="310"/>
      <c r="TYR295" s="310"/>
      <c r="TYS295" s="310"/>
      <c r="TYT295" s="310"/>
      <c r="TYU295" s="310"/>
      <c r="TYV295" s="310"/>
      <c r="TYW295" s="310"/>
      <c r="TYX295" s="310"/>
      <c r="TYY295" s="310"/>
      <c r="TYZ295" s="310"/>
      <c r="TZA295" s="310"/>
      <c r="TZB295" s="310"/>
      <c r="TZC295" s="310"/>
      <c r="TZD295" s="310"/>
      <c r="TZE295" s="310"/>
      <c r="TZF295" s="310"/>
      <c r="TZG295" s="310"/>
      <c r="TZH295" s="310"/>
      <c r="TZI295" s="310"/>
      <c r="TZJ295" s="310"/>
      <c r="TZK295" s="310"/>
      <c r="TZL295" s="310"/>
      <c r="TZM295" s="310"/>
      <c r="TZN295" s="310"/>
      <c r="TZO295" s="310"/>
      <c r="TZP295" s="310"/>
      <c r="TZQ295" s="310"/>
      <c r="TZR295" s="310"/>
      <c r="TZS295" s="310"/>
      <c r="TZT295" s="310"/>
      <c r="TZU295" s="310"/>
      <c r="TZV295" s="310"/>
      <c r="TZW295" s="310"/>
      <c r="TZX295" s="310"/>
      <c r="TZY295" s="310"/>
      <c r="TZZ295" s="310"/>
      <c r="UAA295" s="310"/>
      <c r="UAB295" s="310"/>
      <c r="UAC295" s="310"/>
      <c r="UAD295" s="310"/>
      <c r="UAE295" s="310"/>
      <c r="UAF295" s="310"/>
      <c r="UAG295" s="310"/>
      <c r="UAH295" s="310"/>
      <c r="UAI295" s="310"/>
      <c r="UAJ295" s="310"/>
      <c r="UAK295" s="310"/>
      <c r="UAL295" s="310"/>
      <c r="UAM295" s="310"/>
      <c r="UAN295" s="310"/>
      <c r="UAO295" s="310"/>
      <c r="UAP295" s="310"/>
      <c r="UAQ295" s="310"/>
      <c r="UAR295" s="310"/>
      <c r="UAS295" s="310"/>
      <c r="UAT295" s="310"/>
      <c r="UAU295" s="310"/>
      <c r="UAV295" s="310"/>
      <c r="UAW295" s="310"/>
      <c r="UAX295" s="310"/>
      <c r="UAY295" s="310"/>
      <c r="UAZ295" s="310"/>
      <c r="UBA295" s="310"/>
      <c r="UBB295" s="310"/>
      <c r="UBC295" s="310"/>
      <c r="UBD295" s="310"/>
      <c r="UBE295" s="310"/>
      <c r="UBF295" s="310"/>
      <c r="UBG295" s="310"/>
      <c r="UBH295" s="310"/>
      <c r="UBI295" s="310"/>
      <c r="UBJ295" s="310"/>
      <c r="UBK295" s="310"/>
      <c r="UBL295" s="310"/>
      <c r="UBM295" s="310"/>
      <c r="UBN295" s="310"/>
      <c r="UBO295" s="310"/>
      <c r="UBP295" s="310"/>
      <c r="UBQ295" s="310"/>
      <c r="UBR295" s="310"/>
      <c r="UBS295" s="310"/>
      <c r="UBT295" s="310"/>
      <c r="UBU295" s="310"/>
      <c r="UBV295" s="310"/>
      <c r="UBW295" s="310"/>
      <c r="UBX295" s="310"/>
      <c r="UBY295" s="310"/>
      <c r="UBZ295" s="310"/>
      <c r="UCA295" s="310"/>
      <c r="UCB295" s="310"/>
      <c r="UCC295" s="310"/>
      <c r="UCD295" s="310"/>
      <c r="UCE295" s="310"/>
      <c r="UCF295" s="310"/>
      <c r="UCG295" s="310"/>
      <c r="UCH295" s="310"/>
      <c r="UCI295" s="310"/>
      <c r="UCJ295" s="310"/>
      <c r="UCK295" s="310"/>
      <c r="UCL295" s="310"/>
      <c r="UCM295" s="310"/>
      <c r="UCN295" s="310"/>
      <c r="UCO295" s="310"/>
      <c r="UCP295" s="310"/>
      <c r="UCQ295" s="310"/>
      <c r="UCR295" s="310"/>
      <c r="UCS295" s="310"/>
      <c r="UCT295" s="310"/>
      <c r="UCU295" s="310"/>
      <c r="UCV295" s="310"/>
      <c r="UCW295" s="310"/>
      <c r="UCX295" s="310"/>
      <c r="UCY295" s="310"/>
      <c r="UCZ295" s="310"/>
      <c r="UDA295" s="310"/>
      <c r="UDB295" s="310"/>
      <c r="UDC295" s="310"/>
      <c r="UDD295" s="310"/>
      <c r="UDE295" s="310"/>
      <c r="UDF295" s="310"/>
      <c r="UDG295" s="310"/>
      <c r="UDH295" s="310"/>
      <c r="UDI295" s="310"/>
      <c r="UDJ295" s="310"/>
      <c r="UDK295" s="310"/>
      <c r="UDL295" s="310"/>
      <c r="UDM295" s="310"/>
      <c r="UDN295" s="310"/>
      <c r="UDO295" s="310"/>
      <c r="UDP295" s="310"/>
      <c r="UDQ295" s="310"/>
      <c r="UDR295" s="310"/>
      <c r="UDS295" s="310"/>
      <c r="UDT295" s="310"/>
      <c r="UDU295" s="310"/>
      <c r="UDV295" s="310"/>
      <c r="UDW295" s="310"/>
      <c r="UDX295" s="310"/>
      <c r="UDY295" s="310"/>
      <c r="UDZ295" s="310"/>
      <c r="UEA295" s="310"/>
      <c r="UEB295" s="310"/>
      <c r="UEC295" s="310"/>
      <c r="UED295" s="310"/>
      <c r="UEE295" s="310"/>
      <c r="UEF295" s="310"/>
      <c r="UEG295" s="310"/>
      <c r="UEH295" s="310"/>
      <c r="UEI295" s="310"/>
      <c r="UEJ295" s="310"/>
      <c r="UEK295" s="310"/>
      <c r="UEL295" s="310"/>
      <c r="UEM295" s="310"/>
      <c r="UEN295" s="310"/>
      <c r="UEO295" s="310"/>
      <c r="UEP295" s="310"/>
      <c r="UEQ295" s="310"/>
      <c r="UER295" s="310"/>
      <c r="UES295" s="310"/>
      <c r="UET295" s="310"/>
      <c r="UEU295" s="310"/>
      <c r="UEV295" s="310"/>
      <c r="UEW295" s="310"/>
      <c r="UEX295" s="310"/>
      <c r="UEY295" s="310"/>
      <c r="UEZ295" s="310"/>
      <c r="UFA295" s="310"/>
      <c r="UFB295" s="310"/>
      <c r="UFC295" s="310"/>
      <c r="UFD295" s="310"/>
      <c r="UFE295" s="310"/>
      <c r="UFF295" s="310"/>
      <c r="UFG295" s="310"/>
      <c r="UFH295" s="310"/>
      <c r="UFI295" s="310"/>
      <c r="UFJ295" s="310"/>
      <c r="UFK295" s="310"/>
      <c r="UFL295" s="310"/>
      <c r="UFM295" s="310"/>
      <c r="UFN295" s="310"/>
      <c r="UFO295" s="310"/>
      <c r="UFP295" s="310"/>
      <c r="UFQ295" s="310"/>
      <c r="UFR295" s="310"/>
      <c r="UFS295" s="310"/>
      <c r="UFT295" s="310"/>
      <c r="UFU295" s="310"/>
      <c r="UFV295" s="310"/>
      <c r="UFW295" s="310"/>
      <c r="UFX295" s="310"/>
      <c r="UFY295" s="310"/>
      <c r="UFZ295" s="310"/>
      <c r="UGA295" s="310"/>
      <c r="UGB295" s="310"/>
      <c r="UGC295" s="310"/>
      <c r="UGD295" s="310"/>
      <c r="UGE295" s="310"/>
      <c r="UGF295" s="310"/>
      <c r="UGG295" s="310"/>
      <c r="UGH295" s="310"/>
      <c r="UGI295" s="310"/>
      <c r="UGJ295" s="310"/>
      <c r="UGK295" s="310"/>
      <c r="UGL295" s="310"/>
      <c r="UGM295" s="310"/>
      <c r="UGN295" s="310"/>
      <c r="UGO295" s="310"/>
      <c r="UGP295" s="310"/>
      <c r="UGQ295" s="310"/>
      <c r="UGR295" s="310"/>
      <c r="UGS295" s="310"/>
      <c r="UGT295" s="310"/>
      <c r="UGU295" s="310"/>
      <c r="UGV295" s="310"/>
      <c r="UGW295" s="310"/>
      <c r="UGX295" s="310"/>
      <c r="UGY295" s="310"/>
      <c r="UGZ295" s="310"/>
      <c r="UHA295" s="310"/>
      <c r="UHB295" s="310"/>
      <c r="UHC295" s="310"/>
      <c r="UHD295" s="310"/>
      <c r="UHE295" s="310"/>
      <c r="UHF295" s="310"/>
      <c r="UHG295" s="310"/>
      <c r="UHH295" s="310"/>
      <c r="UHI295" s="310"/>
      <c r="UHJ295" s="310"/>
      <c r="UHK295" s="310"/>
      <c r="UHL295" s="310"/>
      <c r="UHM295" s="310"/>
      <c r="UHN295" s="310"/>
      <c r="UHO295" s="310"/>
      <c r="UHP295" s="310"/>
      <c r="UHQ295" s="310"/>
      <c r="UHR295" s="310"/>
      <c r="UHS295" s="310"/>
      <c r="UHT295" s="310"/>
      <c r="UHU295" s="310"/>
      <c r="UHV295" s="310"/>
      <c r="UHW295" s="310"/>
      <c r="UHX295" s="310"/>
      <c r="UHY295" s="310"/>
      <c r="UHZ295" s="310"/>
      <c r="UIA295" s="310"/>
      <c r="UIB295" s="310"/>
      <c r="UIC295" s="310"/>
      <c r="UID295" s="310"/>
      <c r="UIE295" s="310"/>
      <c r="UIF295" s="310"/>
      <c r="UIG295" s="310"/>
      <c r="UIH295" s="310"/>
      <c r="UII295" s="310"/>
      <c r="UIJ295" s="310"/>
      <c r="UIK295" s="310"/>
      <c r="UIL295" s="310"/>
      <c r="UIM295" s="310"/>
      <c r="UIN295" s="310"/>
      <c r="UIO295" s="310"/>
      <c r="UIP295" s="310"/>
      <c r="UIQ295" s="310"/>
      <c r="UIR295" s="310"/>
      <c r="UIS295" s="310"/>
      <c r="UIT295" s="310"/>
      <c r="UIU295" s="310"/>
      <c r="UIV295" s="310"/>
      <c r="UIW295" s="310"/>
      <c r="UIX295" s="310"/>
      <c r="UIY295" s="310"/>
      <c r="UIZ295" s="310"/>
      <c r="UJA295" s="310"/>
      <c r="UJB295" s="310"/>
      <c r="UJC295" s="310"/>
      <c r="UJD295" s="310"/>
      <c r="UJE295" s="310"/>
      <c r="UJF295" s="310"/>
      <c r="UJG295" s="310"/>
      <c r="UJH295" s="310"/>
      <c r="UJI295" s="310"/>
      <c r="UJJ295" s="310"/>
      <c r="UJK295" s="310"/>
      <c r="UJL295" s="310"/>
      <c r="UJM295" s="310"/>
      <c r="UJN295" s="310"/>
      <c r="UJO295" s="310"/>
      <c r="UJP295" s="310"/>
      <c r="UJQ295" s="310"/>
      <c r="UJR295" s="310"/>
      <c r="UJS295" s="310"/>
      <c r="UJT295" s="310"/>
      <c r="UJU295" s="310"/>
      <c r="UJV295" s="310"/>
      <c r="UJW295" s="310"/>
      <c r="UJX295" s="310"/>
      <c r="UJY295" s="310"/>
      <c r="UJZ295" s="310"/>
      <c r="UKA295" s="310"/>
      <c r="UKB295" s="310"/>
      <c r="UKC295" s="310"/>
      <c r="UKD295" s="310"/>
      <c r="UKE295" s="310"/>
      <c r="UKF295" s="310"/>
      <c r="UKG295" s="310"/>
      <c r="UKH295" s="310"/>
      <c r="UKI295" s="310"/>
      <c r="UKJ295" s="310"/>
      <c r="UKK295" s="310"/>
      <c r="UKL295" s="310"/>
      <c r="UKM295" s="310"/>
      <c r="UKN295" s="310"/>
      <c r="UKO295" s="310"/>
      <c r="UKP295" s="310"/>
      <c r="UKQ295" s="310"/>
      <c r="UKR295" s="310"/>
      <c r="UKS295" s="310"/>
      <c r="UKT295" s="310"/>
      <c r="UKU295" s="310"/>
      <c r="UKV295" s="310"/>
      <c r="UKW295" s="310"/>
      <c r="UKX295" s="310"/>
      <c r="UKY295" s="310"/>
      <c r="UKZ295" s="310"/>
      <c r="ULA295" s="310"/>
      <c r="ULB295" s="310"/>
      <c r="ULC295" s="310"/>
      <c r="ULD295" s="310"/>
      <c r="ULE295" s="310"/>
      <c r="ULF295" s="310"/>
      <c r="ULG295" s="310"/>
      <c r="ULH295" s="310"/>
      <c r="ULI295" s="310"/>
      <c r="ULJ295" s="310"/>
      <c r="ULK295" s="310"/>
      <c r="ULL295" s="310"/>
      <c r="ULM295" s="310"/>
      <c r="ULN295" s="310"/>
      <c r="ULO295" s="310"/>
      <c r="ULP295" s="310"/>
      <c r="ULQ295" s="310"/>
      <c r="ULR295" s="310"/>
      <c r="ULS295" s="310"/>
      <c r="ULT295" s="310"/>
      <c r="ULU295" s="310"/>
      <c r="ULV295" s="310"/>
      <c r="ULW295" s="310"/>
      <c r="ULX295" s="310"/>
      <c r="ULY295" s="310"/>
      <c r="ULZ295" s="310"/>
      <c r="UMA295" s="310"/>
      <c r="UMB295" s="310"/>
      <c r="UMC295" s="310"/>
      <c r="UMD295" s="310"/>
      <c r="UME295" s="310"/>
      <c r="UMF295" s="310"/>
      <c r="UMG295" s="310"/>
      <c r="UMH295" s="310"/>
      <c r="UMI295" s="310"/>
      <c r="UMJ295" s="310"/>
      <c r="UMK295" s="310"/>
      <c r="UML295" s="310"/>
      <c r="UMM295" s="310"/>
      <c r="UMN295" s="310"/>
      <c r="UMO295" s="310"/>
      <c r="UMP295" s="310"/>
      <c r="UMQ295" s="310"/>
      <c r="UMR295" s="310"/>
      <c r="UMS295" s="310"/>
      <c r="UMT295" s="310"/>
      <c r="UMU295" s="310"/>
      <c r="UMV295" s="310"/>
      <c r="UMW295" s="310"/>
      <c r="UMX295" s="310"/>
      <c r="UMY295" s="310"/>
      <c r="UMZ295" s="310"/>
      <c r="UNA295" s="310"/>
      <c r="UNB295" s="310"/>
      <c r="UNC295" s="310"/>
      <c r="UND295" s="310"/>
      <c r="UNE295" s="310"/>
      <c r="UNF295" s="310"/>
      <c r="UNG295" s="310"/>
      <c r="UNH295" s="310"/>
      <c r="UNI295" s="310"/>
      <c r="UNJ295" s="310"/>
      <c r="UNK295" s="310"/>
      <c r="UNL295" s="310"/>
      <c r="UNM295" s="310"/>
      <c r="UNN295" s="310"/>
      <c r="UNO295" s="310"/>
      <c r="UNP295" s="310"/>
      <c r="UNQ295" s="310"/>
      <c r="UNR295" s="310"/>
      <c r="UNS295" s="310"/>
      <c r="UNT295" s="310"/>
      <c r="UNU295" s="310"/>
      <c r="UNV295" s="310"/>
      <c r="UNW295" s="310"/>
      <c r="UNX295" s="310"/>
      <c r="UNY295" s="310"/>
      <c r="UNZ295" s="310"/>
      <c r="UOA295" s="310"/>
      <c r="UOB295" s="310"/>
      <c r="UOC295" s="310"/>
      <c r="UOD295" s="310"/>
      <c r="UOE295" s="310"/>
      <c r="UOF295" s="310"/>
      <c r="UOG295" s="310"/>
      <c r="UOH295" s="310"/>
      <c r="UOI295" s="310"/>
      <c r="UOJ295" s="310"/>
      <c r="UOK295" s="310"/>
      <c r="UOL295" s="310"/>
      <c r="UOM295" s="310"/>
      <c r="UON295" s="310"/>
      <c r="UOO295" s="310"/>
      <c r="UOP295" s="310"/>
      <c r="UOQ295" s="310"/>
      <c r="UOR295" s="310"/>
      <c r="UOS295" s="310"/>
      <c r="UOT295" s="310"/>
      <c r="UOU295" s="310"/>
      <c r="UOV295" s="310"/>
      <c r="UOW295" s="310"/>
      <c r="UOX295" s="310"/>
      <c r="UOY295" s="310"/>
      <c r="UOZ295" s="310"/>
      <c r="UPA295" s="310"/>
      <c r="UPB295" s="310"/>
      <c r="UPC295" s="310"/>
      <c r="UPD295" s="310"/>
      <c r="UPE295" s="310"/>
      <c r="UPF295" s="310"/>
      <c r="UPG295" s="310"/>
      <c r="UPH295" s="310"/>
      <c r="UPI295" s="310"/>
      <c r="UPJ295" s="310"/>
      <c r="UPK295" s="310"/>
      <c r="UPL295" s="310"/>
      <c r="UPM295" s="310"/>
      <c r="UPN295" s="310"/>
      <c r="UPO295" s="310"/>
      <c r="UPP295" s="310"/>
      <c r="UPQ295" s="310"/>
      <c r="UPR295" s="310"/>
      <c r="UPS295" s="310"/>
      <c r="UPT295" s="310"/>
      <c r="UPU295" s="310"/>
      <c r="UPV295" s="310"/>
      <c r="UPW295" s="310"/>
      <c r="UPX295" s="310"/>
      <c r="UPY295" s="310"/>
      <c r="UPZ295" s="310"/>
      <c r="UQA295" s="310"/>
      <c r="UQB295" s="310"/>
      <c r="UQC295" s="310"/>
      <c r="UQD295" s="310"/>
      <c r="UQE295" s="310"/>
      <c r="UQF295" s="310"/>
      <c r="UQG295" s="310"/>
      <c r="UQH295" s="310"/>
      <c r="UQI295" s="310"/>
      <c r="UQJ295" s="310"/>
      <c r="UQK295" s="310"/>
      <c r="UQL295" s="310"/>
      <c r="UQM295" s="310"/>
      <c r="UQN295" s="310"/>
      <c r="UQO295" s="310"/>
      <c r="UQP295" s="310"/>
      <c r="UQQ295" s="310"/>
      <c r="UQR295" s="310"/>
      <c r="UQS295" s="310"/>
      <c r="UQT295" s="310"/>
      <c r="UQU295" s="310"/>
      <c r="UQV295" s="310"/>
      <c r="UQW295" s="310"/>
      <c r="UQX295" s="310"/>
      <c r="UQY295" s="310"/>
      <c r="UQZ295" s="310"/>
      <c r="URA295" s="310"/>
      <c r="URB295" s="310"/>
      <c r="URC295" s="310"/>
      <c r="URD295" s="310"/>
      <c r="URE295" s="310"/>
      <c r="URF295" s="310"/>
      <c r="URG295" s="310"/>
      <c r="URH295" s="310"/>
      <c r="URI295" s="310"/>
      <c r="URJ295" s="310"/>
      <c r="URK295" s="310"/>
      <c r="URL295" s="310"/>
      <c r="URM295" s="310"/>
      <c r="URN295" s="310"/>
      <c r="URO295" s="310"/>
      <c r="URP295" s="310"/>
      <c r="URQ295" s="310"/>
      <c r="URR295" s="310"/>
      <c r="URS295" s="310"/>
      <c r="URT295" s="310"/>
      <c r="URU295" s="310"/>
      <c r="URV295" s="310"/>
      <c r="URW295" s="310"/>
      <c r="URX295" s="310"/>
      <c r="URY295" s="310"/>
      <c r="URZ295" s="310"/>
      <c r="USA295" s="310"/>
      <c r="USB295" s="310"/>
      <c r="USC295" s="310"/>
      <c r="USD295" s="310"/>
      <c r="USE295" s="310"/>
      <c r="USF295" s="310"/>
      <c r="USG295" s="310"/>
      <c r="USH295" s="310"/>
      <c r="USI295" s="310"/>
      <c r="USJ295" s="310"/>
      <c r="USK295" s="310"/>
      <c r="USL295" s="310"/>
      <c r="USM295" s="310"/>
      <c r="USN295" s="310"/>
      <c r="USO295" s="310"/>
      <c r="USP295" s="310"/>
      <c r="USQ295" s="310"/>
      <c r="USR295" s="310"/>
      <c r="USS295" s="310"/>
      <c r="UST295" s="310"/>
      <c r="USU295" s="310"/>
      <c r="USV295" s="310"/>
      <c r="USW295" s="310"/>
      <c r="USX295" s="310"/>
      <c r="USY295" s="310"/>
      <c r="USZ295" s="310"/>
      <c r="UTA295" s="310"/>
      <c r="UTB295" s="310"/>
      <c r="UTC295" s="310"/>
      <c r="UTD295" s="310"/>
      <c r="UTE295" s="310"/>
      <c r="UTF295" s="310"/>
      <c r="UTG295" s="310"/>
      <c r="UTH295" s="310"/>
      <c r="UTI295" s="310"/>
      <c r="UTJ295" s="310"/>
      <c r="UTK295" s="310"/>
      <c r="UTL295" s="310"/>
      <c r="UTM295" s="310"/>
      <c r="UTN295" s="310"/>
      <c r="UTO295" s="310"/>
      <c r="UTP295" s="310"/>
      <c r="UTQ295" s="310"/>
      <c r="UTR295" s="310"/>
      <c r="UTS295" s="310"/>
      <c r="UTT295" s="310"/>
      <c r="UTU295" s="310"/>
      <c r="UTV295" s="310"/>
      <c r="UTW295" s="310"/>
      <c r="UTX295" s="310"/>
      <c r="UTY295" s="310"/>
      <c r="UTZ295" s="310"/>
      <c r="UUA295" s="310"/>
      <c r="UUB295" s="310"/>
      <c r="UUC295" s="310"/>
      <c r="UUD295" s="310"/>
      <c r="UUE295" s="310"/>
      <c r="UUF295" s="310"/>
      <c r="UUG295" s="310"/>
      <c r="UUH295" s="310"/>
      <c r="UUI295" s="310"/>
      <c r="UUJ295" s="310"/>
      <c r="UUK295" s="310"/>
      <c r="UUL295" s="310"/>
      <c r="UUM295" s="310"/>
      <c r="UUN295" s="310"/>
      <c r="UUO295" s="310"/>
      <c r="UUP295" s="310"/>
      <c r="UUQ295" s="310"/>
      <c r="UUR295" s="310"/>
      <c r="UUS295" s="310"/>
      <c r="UUT295" s="310"/>
      <c r="UUU295" s="310"/>
      <c r="UUV295" s="310"/>
      <c r="UUW295" s="310"/>
      <c r="UUX295" s="310"/>
      <c r="UUY295" s="310"/>
      <c r="UUZ295" s="310"/>
      <c r="UVA295" s="310"/>
      <c r="UVB295" s="310"/>
      <c r="UVC295" s="310"/>
      <c r="UVD295" s="310"/>
      <c r="UVE295" s="310"/>
      <c r="UVF295" s="310"/>
      <c r="UVG295" s="310"/>
      <c r="UVH295" s="310"/>
      <c r="UVI295" s="310"/>
      <c r="UVJ295" s="310"/>
      <c r="UVK295" s="310"/>
      <c r="UVL295" s="310"/>
      <c r="UVM295" s="310"/>
      <c r="UVN295" s="310"/>
      <c r="UVO295" s="310"/>
      <c r="UVP295" s="310"/>
      <c r="UVQ295" s="310"/>
      <c r="UVR295" s="310"/>
      <c r="UVS295" s="310"/>
      <c r="UVT295" s="310"/>
      <c r="UVU295" s="310"/>
      <c r="UVV295" s="310"/>
      <c r="UVW295" s="310"/>
      <c r="UVX295" s="310"/>
      <c r="UVY295" s="310"/>
      <c r="UVZ295" s="310"/>
      <c r="UWA295" s="310"/>
      <c r="UWB295" s="310"/>
      <c r="UWC295" s="310"/>
      <c r="UWD295" s="310"/>
      <c r="UWE295" s="310"/>
      <c r="UWF295" s="310"/>
      <c r="UWG295" s="310"/>
      <c r="UWH295" s="310"/>
      <c r="UWI295" s="310"/>
      <c r="UWJ295" s="310"/>
      <c r="UWK295" s="310"/>
      <c r="UWL295" s="310"/>
      <c r="UWM295" s="310"/>
      <c r="UWN295" s="310"/>
      <c r="UWO295" s="310"/>
      <c r="UWP295" s="310"/>
      <c r="UWQ295" s="310"/>
      <c r="UWR295" s="310"/>
      <c r="UWS295" s="310"/>
      <c r="UWT295" s="310"/>
      <c r="UWU295" s="310"/>
      <c r="UWV295" s="310"/>
      <c r="UWW295" s="310"/>
      <c r="UWX295" s="310"/>
      <c r="UWY295" s="310"/>
      <c r="UWZ295" s="310"/>
      <c r="UXA295" s="310"/>
      <c r="UXB295" s="310"/>
      <c r="UXC295" s="310"/>
      <c r="UXD295" s="310"/>
      <c r="UXE295" s="310"/>
      <c r="UXF295" s="310"/>
      <c r="UXG295" s="310"/>
      <c r="UXH295" s="310"/>
      <c r="UXI295" s="310"/>
      <c r="UXJ295" s="310"/>
      <c r="UXK295" s="310"/>
      <c r="UXL295" s="310"/>
      <c r="UXM295" s="310"/>
      <c r="UXN295" s="310"/>
      <c r="UXO295" s="310"/>
      <c r="UXP295" s="310"/>
      <c r="UXQ295" s="310"/>
      <c r="UXR295" s="310"/>
      <c r="UXS295" s="310"/>
      <c r="UXT295" s="310"/>
      <c r="UXU295" s="310"/>
      <c r="UXV295" s="310"/>
      <c r="UXW295" s="310"/>
      <c r="UXX295" s="310"/>
      <c r="UXY295" s="310"/>
      <c r="UXZ295" s="310"/>
      <c r="UYA295" s="310"/>
      <c r="UYB295" s="310"/>
      <c r="UYC295" s="310"/>
      <c r="UYD295" s="310"/>
      <c r="UYE295" s="310"/>
      <c r="UYF295" s="310"/>
      <c r="UYG295" s="310"/>
      <c r="UYH295" s="310"/>
      <c r="UYI295" s="310"/>
      <c r="UYJ295" s="310"/>
      <c r="UYK295" s="310"/>
      <c r="UYL295" s="310"/>
      <c r="UYM295" s="310"/>
      <c r="UYN295" s="310"/>
      <c r="UYO295" s="310"/>
      <c r="UYP295" s="310"/>
      <c r="UYQ295" s="310"/>
      <c r="UYR295" s="310"/>
      <c r="UYS295" s="310"/>
      <c r="UYT295" s="310"/>
      <c r="UYU295" s="310"/>
      <c r="UYV295" s="310"/>
      <c r="UYW295" s="310"/>
      <c r="UYX295" s="310"/>
      <c r="UYY295" s="310"/>
      <c r="UYZ295" s="310"/>
      <c r="UZA295" s="310"/>
      <c r="UZB295" s="310"/>
      <c r="UZC295" s="310"/>
      <c r="UZD295" s="310"/>
      <c r="UZE295" s="310"/>
      <c r="UZF295" s="310"/>
      <c r="UZG295" s="310"/>
      <c r="UZH295" s="310"/>
      <c r="UZI295" s="310"/>
      <c r="UZJ295" s="310"/>
      <c r="UZK295" s="310"/>
      <c r="UZL295" s="310"/>
      <c r="UZM295" s="310"/>
      <c r="UZN295" s="310"/>
      <c r="UZO295" s="310"/>
      <c r="UZP295" s="310"/>
      <c r="UZQ295" s="310"/>
      <c r="UZR295" s="310"/>
      <c r="UZS295" s="310"/>
      <c r="UZT295" s="310"/>
      <c r="UZU295" s="310"/>
      <c r="UZV295" s="310"/>
      <c r="UZW295" s="310"/>
      <c r="UZX295" s="310"/>
      <c r="UZY295" s="310"/>
      <c r="UZZ295" s="310"/>
      <c r="VAA295" s="310"/>
      <c r="VAB295" s="310"/>
      <c r="VAC295" s="310"/>
      <c r="VAD295" s="310"/>
      <c r="VAE295" s="310"/>
      <c r="VAF295" s="310"/>
      <c r="VAG295" s="310"/>
      <c r="VAH295" s="310"/>
      <c r="VAI295" s="310"/>
      <c r="VAJ295" s="310"/>
      <c r="VAK295" s="310"/>
      <c r="VAL295" s="310"/>
      <c r="VAM295" s="310"/>
      <c r="VAN295" s="310"/>
      <c r="VAO295" s="310"/>
      <c r="VAP295" s="310"/>
      <c r="VAQ295" s="310"/>
      <c r="VAR295" s="310"/>
      <c r="VAS295" s="310"/>
      <c r="VAT295" s="310"/>
      <c r="VAU295" s="310"/>
      <c r="VAV295" s="310"/>
      <c r="VAW295" s="310"/>
      <c r="VAX295" s="310"/>
      <c r="VAY295" s="310"/>
      <c r="VAZ295" s="310"/>
      <c r="VBA295" s="310"/>
      <c r="VBB295" s="310"/>
      <c r="VBC295" s="310"/>
      <c r="VBD295" s="310"/>
      <c r="VBE295" s="310"/>
      <c r="VBF295" s="310"/>
      <c r="VBG295" s="310"/>
      <c r="VBH295" s="310"/>
      <c r="VBI295" s="310"/>
      <c r="VBJ295" s="310"/>
      <c r="VBK295" s="310"/>
      <c r="VBL295" s="310"/>
      <c r="VBM295" s="310"/>
      <c r="VBN295" s="310"/>
      <c r="VBO295" s="310"/>
      <c r="VBP295" s="310"/>
      <c r="VBQ295" s="310"/>
      <c r="VBR295" s="310"/>
      <c r="VBS295" s="310"/>
      <c r="VBT295" s="310"/>
      <c r="VBU295" s="310"/>
      <c r="VBV295" s="310"/>
      <c r="VBW295" s="310"/>
      <c r="VBX295" s="310"/>
      <c r="VBY295" s="310"/>
      <c r="VBZ295" s="310"/>
      <c r="VCA295" s="310"/>
      <c r="VCB295" s="310"/>
      <c r="VCC295" s="310"/>
      <c r="VCD295" s="310"/>
      <c r="VCE295" s="310"/>
      <c r="VCF295" s="310"/>
      <c r="VCG295" s="310"/>
      <c r="VCH295" s="310"/>
      <c r="VCI295" s="310"/>
      <c r="VCJ295" s="310"/>
      <c r="VCK295" s="310"/>
      <c r="VCL295" s="310"/>
      <c r="VCM295" s="310"/>
      <c r="VCN295" s="310"/>
      <c r="VCO295" s="310"/>
      <c r="VCP295" s="310"/>
      <c r="VCQ295" s="310"/>
      <c r="VCR295" s="310"/>
      <c r="VCS295" s="310"/>
      <c r="VCT295" s="310"/>
      <c r="VCU295" s="310"/>
      <c r="VCV295" s="310"/>
      <c r="VCW295" s="310"/>
      <c r="VCX295" s="310"/>
      <c r="VCY295" s="310"/>
      <c r="VCZ295" s="310"/>
      <c r="VDA295" s="310"/>
      <c r="VDB295" s="310"/>
      <c r="VDC295" s="310"/>
      <c r="VDD295" s="310"/>
      <c r="VDE295" s="310"/>
      <c r="VDF295" s="310"/>
      <c r="VDG295" s="310"/>
      <c r="VDH295" s="310"/>
      <c r="VDI295" s="310"/>
      <c r="VDJ295" s="310"/>
      <c r="VDK295" s="310"/>
      <c r="VDL295" s="310"/>
      <c r="VDM295" s="310"/>
      <c r="VDN295" s="310"/>
      <c r="VDO295" s="310"/>
      <c r="VDP295" s="310"/>
      <c r="VDQ295" s="310"/>
      <c r="VDR295" s="310"/>
      <c r="VDS295" s="310"/>
      <c r="VDT295" s="310"/>
      <c r="VDU295" s="310"/>
      <c r="VDV295" s="310"/>
      <c r="VDW295" s="310"/>
      <c r="VDX295" s="310"/>
      <c r="VDY295" s="310"/>
      <c r="VDZ295" s="310"/>
      <c r="VEA295" s="310"/>
      <c r="VEB295" s="310"/>
      <c r="VEC295" s="310"/>
      <c r="VED295" s="310"/>
      <c r="VEE295" s="310"/>
      <c r="VEF295" s="310"/>
      <c r="VEG295" s="310"/>
      <c r="VEH295" s="310"/>
      <c r="VEI295" s="310"/>
      <c r="VEJ295" s="310"/>
      <c r="VEK295" s="310"/>
      <c r="VEL295" s="310"/>
      <c r="VEM295" s="310"/>
      <c r="VEN295" s="310"/>
      <c r="VEO295" s="310"/>
      <c r="VEP295" s="310"/>
      <c r="VEQ295" s="310"/>
      <c r="VER295" s="310"/>
      <c r="VES295" s="310"/>
      <c r="VET295" s="310"/>
      <c r="VEU295" s="310"/>
      <c r="VEV295" s="310"/>
      <c r="VEW295" s="310"/>
      <c r="VEX295" s="310"/>
      <c r="VEY295" s="310"/>
      <c r="VEZ295" s="310"/>
      <c r="VFA295" s="310"/>
      <c r="VFB295" s="310"/>
      <c r="VFC295" s="310"/>
      <c r="VFD295" s="310"/>
      <c r="VFE295" s="310"/>
      <c r="VFF295" s="310"/>
      <c r="VFG295" s="310"/>
      <c r="VFH295" s="310"/>
      <c r="VFI295" s="310"/>
      <c r="VFJ295" s="310"/>
      <c r="VFK295" s="310"/>
      <c r="VFL295" s="310"/>
      <c r="VFM295" s="310"/>
      <c r="VFN295" s="310"/>
      <c r="VFO295" s="310"/>
      <c r="VFP295" s="310"/>
      <c r="VFQ295" s="310"/>
      <c r="VFR295" s="310"/>
      <c r="VFS295" s="310"/>
      <c r="VFT295" s="310"/>
      <c r="VFU295" s="310"/>
      <c r="VFV295" s="310"/>
      <c r="VFW295" s="310"/>
      <c r="VFX295" s="310"/>
      <c r="VFY295" s="310"/>
      <c r="VFZ295" s="310"/>
      <c r="VGA295" s="310"/>
      <c r="VGB295" s="310"/>
      <c r="VGC295" s="310"/>
      <c r="VGD295" s="310"/>
      <c r="VGE295" s="310"/>
      <c r="VGF295" s="310"/>
      <c r="VGG295" s="310"/>
      <c r="VGH295" s="310"/>
      <c r="VGI295" s="310"/>
      <c r="VGJ295" s="310"/>
      <c r="VGK295" s="310"/>
      <c r="VGL295" s="310"/>
      <c r="VGM295" s="310"/>
      <c r="VGN295" s="310"/>
      <c r="VGO295" s="310"/>
      <c r="VGP295" s="310"/>
      <c r="VGQ295" s="310"/>
      <c r="VGR295" s="310"/>
      <c r="VGS295" s="310"/>
      <c r="VGT295" s="310"/>
      <c r="VGU295" s="310"/>
      <c r="VGV295" s="310"/>
      <c r="VGW295" s="310"/>
      <c r="VGX295" s="310"/>
      <c r="VGY295" s="310"/>
      <c r="VGZ295" s="310"/>
      <c r="VHA295" s="310"/>
      <c r="VHB295" s="310"/>
      <c r="VHC295" s="310"/>
      <c r="VHD295" s="310"/>
      <c r="VHE295" s="310"/>
      <c r="VHF295" s="310"/>
      <c r="VHG295" s="310"/>
      <c r="VHH295" s="310"/>
      <c r="VHI295" s="310"/>
      <c r="VHJ295" s="310"/>
      <c r="VHK295" s="310"/>
      <c r="VHL295" s="310"/>
      <c r="VHM295" s="310"/>
      <c r="VHN295" s="310"/>
      <c r="VHO295" s="310"/>
      <c r="VHP295" s="310"/>
      <c r="VHQ295" s="310"/>
      <c r="VHR295" s="310"/>
      <c r="VHS295" s="310"/>
      <c r="VHT295" s="310"/>
      <c r="VHU295" s="310"/>
      <c r="VHV295" s="310"/>
      <c r="VHW295" s="310"/>
      <c r="VHX295" s="310"/>
      <c r="VHY295" s="310"/>
      <c r="VHZ295" s="310"/>
      <c r="VIA295" s="310"/>
      <c r="VIB295" s="310"/>
      <c r="VIC295" s="310"/>
      <c r="VID295" s="310"/>
      <c r="VIE295" s="310"/>
      <c r="VIF295" s="310"/>
      <c r="VIG295" s="310"/>
      <c r="VIH295" s="310"/>
      <c r="VII295" s="310"/>
      <c r="VIJ295" s="310"/>
      <c r="VIK295" s="310"/>
      <c r="VIL295" s="310"/>
      <c r="VIM295" s="310"/>
      <c r="VIN295" s="310"/>
      <c r="VIO295" s="310"/>
      <c r="VIP295" s="310"/>
      <c r="VIQ295" s="310"/>
      <c r="VIR295" s="310"/>
      <c r="VIS295" s="310"/>
      <c r="VIT295" s="310"/>
      <c r="VIU295" s="310"/>
      <c r="VIV295" s="310"/>
      <c r="VIW295" s="310"/>
      <c r="VIX295" s="310"/>
      <c r="VIY295" s="310"/>
      <c r="VIZ295" s="310"/>
      <c r="VJA295" s="310"/>
      <c r="VJB295" s="310"/>
      <c r="VJC295" s="310"/>
      <c r="VJD295" s="310"/>
      <c r="VJE295" s="310"/>
      <c r="VJF295" s="310"/>
      <c r="VJG295" s="310"/>
      <c r="VJH295" s="310"/>
      <c r="VJI295" s="310"/>
      <c r="VJJ295" s="310"/>
      <c r="VJK295" s="310"/>
      <c r="VJL295" s="310"/>
      <c r="VJM295" s="310"/>
      <c r="VJN295" s="310"/>
      <c r="VJO295" s="310"/>
      <c r="VJP295" s="310"/>
      <c r="VJQ295" s="310"/>
      <c r="VJR295" s="310"/>
      <c r="VJS295" s="310"/>
      <c r="VJT295" s="310"/>
      <c r="VJU295" s="310"/>
      <c r="VJV295" s="310"/>
      <c r="VJW295" s="310"/>
      <c r="VJX295" s="310"/>
      <c r="VJY295" s="310"/>
      <c r="VJZ295" s="310"/>
      <c r="VKA295" s="310"/>
      <c r="VKB295" s="310"/>
      <c r="VKC295" s="310"/>
      <c r="VKD295" s="310"/>
      <c r="VKE295" s="310"/>
      <c r="VKF295" s="310"/>
      <c r="VKG295" s="310"/>
      <c r="VKH295" s="310"/>
      <c r="VKI295" s="310"/>
      <c r="VKJ295" s="310"/>
      <c r="VKK295" s="310"/>
      <c r="VKL295" s="310"/>
      <c r="VKM295" s="310"/>
      <c r="VKN295" s="310"/>
      <c r="VKO295" s="310"/>
      <c r="VKP295" s="310"/>
      <c r="VKQ295" s="310"/>
      <c r="VKR295" s="310"/>
      <c r="VKS295" s="310"/>
      <c r="VKT295" s="310"/>
      <c r="VKU295" s="310"/>
      <c r="VKV295" s="310"/>
      <c r="VKW295" s="310"/>
      <c r="VKX295" s="310"/>
      <c r="VKY295" s="310"/>
      <c r="VKZ295" s="310"/>
      <c r="VLA295" s="310"/>
      <c r="VLB295" s="310"/>
      <c r="VLC295" s="310"/>
      <c r="VLD295" s="310"/>
      <c r="VLE295" s="310"/>
      <c r="VLF295" s="310"/>
      <c r="VLG295" s="310"/>
      <c r="VLH295" s="310"/>
      <c r="VLI295" s="310"/>
      <c r="VLJ295" s="310"/>
      <c r="VLK295" s="310"/>
      <c r="VLL295" s="310"/>
      <c r="VLM295" s="310"/>
      <c r="VLN295" s="310"/>
      <c r="VLO295" s="310"/>
      <c r="VLP295" s="310"/>
      <c r="VLQ295" s="310"/>
      <c r="VLR295" s="310"/>
      <c r="VLS295" s="310"/>
      <c r="VLT295" s="310"/>
      <c r="VLU295" s="310"/>
      <c r="VLV295" s="310"/>
      <c r="VLW295" s="310"/>
      <c r="VLX295" s="310"/>
      <c r="VLY295" s="310"/>
      <c r="VLZ295" s="310"/>
      <c r="VMA295" s="310"/>
      <c r="VMB295" s="310"/>
      <c r="VMC295" s="310"/>
      <c r="VMD295" s="310"/>
      <c r="VME295" s="310"/>
      <c r="VMF295" s="310"/>
      <c r="VMG295" s="310"/>
      <c r="VMH295" s="310"/>
      <c r="VMI295" s="310"/>
      <c r="VMJ295" s="310"/>
      <c r="VMK295" s="310"/>
      <c r="VML295" s="310"/>
      <c r="VMM295" s="310"/>
      <c r="VMN295" s="310"/>
      <c r="VMO295" s="310"/>
      <c r="VMP295" s="310"/>
      <c r="VMQ295" s="310"/>
      <c r="VMR295" s="310"/>
      <c r="VMS295" s="310"/>
      <c r="VMT295" s="310"/>
      <c r="VMU295" s="310"/>
      <c r="VMV295" s="310"/>
      <c r="VMW295" s="310"/>
      <c r="VMX295" s="310"/>
      <c r="VMY295" s="310"/>
      <c r="VMZ295" s="310"/>
      <c r="VNA295" s="310"/>
      <c r="VNB295" s="310"/>
      <c r="VNC295" s="310"/>
      <c r="VND295" s="310"/>
      <c r="VNE295" s="310"/>
      <c r="VNF295" s="310"/>
      <c r="VNG295" s="310"/>
      <c r="VNH295" s="310"/>
      <c r="VNI295" s="310"/>
      <c r="VNJ295" s="310"/>
      <c r="VNK295" s="310"/>
      <c r="VNL295" s="310"/>
      <c r="VNM295" s="310"/>
      <c r="VNN295" s="310"/>
      <c r="VNO295" s="310"/>
      <c r="VNP295" s="310"/>
      <c r="VNQ295" s="310"/>
      <c r="VNR295" s="310"/>
      <c r="VNS295" s="310"/>
      <c r="VNT295" s="310"/>
      <c r="VNU295" s="310"/>
      <c r="VNV295" s="310"/>
      <c r="VNW295" s="310"/>
      <c r="VNX295" s="310"/>
      <c r="VNY295" s="310"/>
      <c r="VNZ295" s="310"/>
      <c r="VOA295" s="310"/>
      <c r="VOB295" s="310"/>
      <c r="VOC295" s="310"/>
      <c r="VOD295" s="310"/>
      <c r="VOE295" s="310"/>
      <c r="VOF295" s="310"/>
      <c r="VOG295" s="310"/>
      <c r="VOH295" s="310"/>
      <c r="VOI295" s="310"/>
      <c r="VOJ295" s="310"/>
      <c r="VOK295" s="310"/>
      <c r="VOL295" s="310"/>
      <c r="VOM295" s="310"/>
      <c r="VON295" s="310"/>
      <c r="VOO295" s="310"/>
      <c r="VOP295" s="310"/>
      <c r="VOQ295" s="310"/>
      <c r="VOR295" s="310"/>
      <c r="VOS295" s="310"/>
      <c r="VOT295" s="310"/>
      <c r="VOU295" s="310"/>
      <c r="VOV295" s="310"/>
      <c r="VOW295" s="310"/>
      <c r="VOX295" s="310"/>
      <c r="VOY295" s="310"/>
      <c r="VOZ295" s="310"/>
      <c r="VPA295" s="310"/>
      <c r="VPB295" s="310"/>
      <c r="VPC295" s="310"/>
      <c r="VPD295" s="310"/>
      <c r="VPE295" s="310"/>
      <c r="VPF295" s="310"/>
      <c r="VPG295" s="310"/>
      <c r="VPH295" s="310"/>
      <c r="VPI295" s="310"/>
      <c r="VPJ295" s="310"/>
      <c r="VPK295" s="310"/>
      <c r="VPL295" s="310"/>
      <c r="VPM295" s="310"/>
      <c r="VPN295" s="310"/>
      <c r="VPO295" s="310"/>
      <c r="VPP295" s="310"/>
      <c r="VPQ295" s="310"/>
      <c r="VPR295" s="310"/>
      <c r="VPS295" s="310"/>
      <c r="VPT295" s="310"/>
      <c r="VPU295" s="310"/>
      <c r="VPV295" s="310"/>
      <c r="VPW295" s="310"/>
      <c r="VPX295" s="310"/>
      <c r="VPY295" s="310"/>
      <c r="VPZ295" s="310"/>
      <c r="VQA295" s="310"/>
      <c r="VQB295" s="310"/>
      <c r="VQC295" s="310"/>
      <c r="VQD295" s="310"/>
      <c r="VQE295" s="310"/>
      <c r="VQF295" s="310"/>
      <c r="VQG295" s="310"/>
      <c r="VQH295" s="310"/>
      <c r="VQI295" s="310"/>
      <c r="VQJ295" s="310"/>
      <c r="VQK295" s="310"/>
      <c r="VQL295" s="310"/>
      <c r="VQM295" s="310"/>
      <c r="VQN295" s="310"/>
      <c r="VQO295" s="310"/>
      <c r="VQP295" s="310"/>
      <c r="VQQ295" s="310"/>
      <c r="VQR295" s="310"/>
      <c r="VQS295" s="310"/>
      <c r="VQT295" s="310"/>
      <c r="VQU295" s="310"/>
      <c r="VQV295" s="310"/>
      <c r="VQW295" s="310"/>
      <c r="VQX295" s="310"/>
      <c r="VQY295" s="310"/>
      <c r="VQZ295" s="310"/>
      <c r="VRA295" s="310"/>
      <c r="VRB295" s="310"/>
      <c r="VRC295" s="310"/>
      <c r="VRD295" s="310"/>
      <c r="VRE295" s="310"/>
      <c r="VRF295" s="310"/>
      <c r="VRG295" s="310"/>
      <c r="VRH295" s="310"/>
      <c r="VRI295" s="310"/>
      <c r="VRJ295" s="310"/>
      <c r="VRK295" s="310"/>
      <c r="VRL295" s="310"/>
      <c r="VRM295" s="310"/>
      <c r="VRN295" s="310"/>
      <c r="VRO295" s="310"/>
      <c r="VRP295" s="310"/>
      <c r="VRQ295" s="310"/>
      <c r="VRR295" s="310"/>
      <c r="VRS295" s="310"/>
      <c r="VRT295" s="310"/>
      <c r="VRU295" s="310"/>
      <c r="VRV295" s="310"/>
      <c r="VRW295" s="310"/>
      <c r="VRX295" s="310"/>
      <c r="VRY295" s="310"/>
      <c r="VRZ295" s="310"/>
      <c r="VSA295" s="310"/>
      <c r="VSB295" s="310"/>
      <c r="VSC295" s="310"/>
      <c r="VSD295" s="310"/>
      <c r="VSE295" s="310"/>
      <c r="VSF295" s="310"/>
      <c r="VSG295" s="310"/>
      <c r="VSH295" s="310"/>
      <c r="VSI295" s="310"/>
      <c r="VSJ295" s="310"/>
      <c r="VSK295" s="310"/>
      <c r="VSL295" s="310"/>
      <c r="VSM295" s="310"/>
      <c r="VSN295" s="310"/>
      <c r="VSO295" s="310"/>
      <c r="VSP295" s="310"/>
      <c r="VSQ295" s="310"/>
      <c r="VSR295" s="310"/>
      <c r="VSS295" s="310"/>
      <c r="VST295" s="310"/>
      <c r="VSU295" s="310"/>
      <c r="VSV295" s="310"/>
      <c r="VSW295" s="310"/>
      <c r="VSX295" s="310"/>
      <c r="VSY295" s="310"/>
      <c r="VSZ295" s="310"/>
      <c r="VTA295" s="310"/>
      <c r="VTB295" s="310"/>
      <c r="VTC295" s="310"/>
      <c r="VTD295" s="310"/>
      <c r="VTE295" s="310"/>
      <c r="VTF295" s="310"/>
      <c r="VTG295" s="310"/>
      <c r="VTH295" s="310"/>
      <c r="VTI295" s="310"/>
      <c r="VTJ295" s="310"/>
      <c r="VTK295" s="310"/>
      <c r="VTL295" s="310"/>
      <c r="VTM295" s="310"/>
      <c r="VTN295" s="310"/>
      <c r="VTO295" s="310"/>
      <c r="VTP295" s="310"/>
      <c r="VTQ295" s="310"/>
      <c r="VTR295" s="310"/>
      <c r="VTS295" s="310"/>
      <c r="VTT295" s="310"/>
      <c r="VTU295" s="310"/>
      <c r="VTV295" s="310"/>
      <c r="VTW295" s="310"/>
      <c r="VTX295" s="310"/>
      <c r="VTY295" s="310"/>
      <c r="VTZ295" s="310"/>
      <c r="VUA295" s="310"/>
      <c r="VUB295" s="310"/>
      <c r="VUC295" s="310"/>
      <c r="VUD295" s="310"/>
      <c r="VUE295" s="310"/>
      <c r="VUF295" s="310"/>
      <c r="VUG295" s="310"/>
      <c r="VUH295" s="310"/>
      <c r="VUI295" s="310"/>
      <c r="VUJ295" s="310"/>
      <c r="VUK295" s="310"/>
      <c r="VUL295" s="310"/>
      <c r="VUM295" s="310"/>
      <c r="VUN295" s="310"/>
      <c r="VUO295" s="310"/>
      <c r="VUP295" s="310"/>
      <c r="VUQ295" s="310"/>
      <c r="VUR295" s="310"/>
      <c r="VUS295" s="310"/>
      <c r="VUT295" s="310"/>
      <c r="VUU295" s="310"/>
      <c r="VUV295" s="310"/>
      <c r="VUW295" s="310"/>
      <c r="VUX295" s="310"/>
      <c r="VUY295" s="310"/>
      <c r="VUZ295" s="310"/>
      <c r="VVA295" s="310"/>
      <c r="VVB295" s="310"/>
      <c r="VVC295" s="310"/>
      <c r="VVD295" s="310"/>
      <c r="VVE295" s="310"/>
      <c r="VVF295" s="310"/>
      <c r="VVG295" s="310"/>
      <c r="VVH295" s="310"/>
      <c r="VVI295" s="310"/>
      <c r="VVJ295" s="310"/>
      <c r="VVK295" s="310"/>
      <c r="VVL295" s="310"/>
      <c r="VVM295" s="310"/>
      <c r="VVN295" s="310"/>
      <c r="VVO295" s="310"/>
      <c r="VVP295" s="310"/>
      <c r="VVQ295" s="310"/>
      <c r="VVR295" s="310"/>
      <c r="VVS295" s="310"/>
      <c r="VVT295" s="310"/>
      <c r="VVU295" s="310"/>
      <c r="VVV295" s="310"/>
      <c r="VVW295" s="310"/>
      <c r="VVX295" s="310"/>
      <c r="VVY295" s="310"/>
      <c r="VVZ295" s="310"/>
      <c r="VWA295" s="310"/>
      <c r="VWB295" s="310"/>
      <c r="VWC295" s="310"/>
      <c r="VWD295" s="310"/>
      <c r="VWE295" s="310"/>
      <c r="VWF295" s="310"/>
      <c r="VWG295" s="310"/>
      <c r="VWH295" s="310"/>
      <c r="VWI295" s="310"/>
      <c r="VWJ295" s="310"/>
      <c r="VWK295" s="310"/>
      <c r="VWL295" s="310"/>
      <c r="VWM295" s="310"/>
      <c r="VWN295" s="310"/>
      <c r="VWO295" s="310"/>
      <c r="VWP295" s="310"/>
      <c r="VWQ295" s="310"/>
      <c r="VWR295" s="310"/>
      <c r="VWS295" s="310"/>
      <c r="VWT295" s="310"/>
      <c r="VWU295" s="310"/>
      <c r="VWV295" s="310"/>
      <c r="VWW295" s="310"/>
      <c r="VWX295" s="310"/>
      <c r="VWY295" s="310"/>
      <c r="VWZ295" s="310"/>
      <c r="VXA295" s="310"/>
      <c r="VXB295" s="310"/>
      <c r="VXC295" s="310"/>
      <c r="VXD295" s="310"/>
      <c r="VXE295" s="310"/>
      <c r="VXF295" s="310"/>
      <c r="VXG295" s="310"/>
      <c r="VXH295" s="310"/>
      <c r="VXI295" s="310"/>
      <c r="VXJ295" s="310"/>
      <c r="VXK295" s="310"/>
      <c r="VXL295" s="310"/>
      <c r="VXM295" s="310"/>
      <c r="VXN295" s="310"/>
      <c r="VXO295" s="310"/>
      <c r="VXP295" s="310"/>
      <c r="VXQ295" s="310"/>
      <c r="VXR295" s="310"/>
      <c r="VXS295" s="310"/>
      <c r="VXT295" s="310"/>
      <c r="VXU295" s="310"/>
      <c r="VXV295" s="310"/>
      <c r="VXW295" s="310"/>
      <c r="VXX295" s="310"/>
      <c r="VXY295" s="310"/>
      <c r="VXZ295" s="310"/>
      <c r="VYA295" s="310"/>
      <c r="VYB295" s="310"/>
      <c r="VYC295" s="310"/>
      <c r="VYD295" s="310"/>
      <c r="VYE295" s="310"/>
      <c r="VYF295" s="310"/>
      <c r="VYG295" s="310"/>
      <c r="VYH295" s="310"/>
      <c r="VYI295" s="310"/>
      <c r="VYJ295" s="310"/>
      <c r="VYK295" s="310"/>
      <c r="VYL295" s="310"/>
      <c r="VYM295" s="310"/>
      <c r="VYN295" s="310"/>
      <c r="VYO295" s="310"/>
      <c r="VYP295" s="310"/>
      <c r="VYQ295" s="310"/>
      <c r="VYR295" s="310"/>
      <c r="VYS295" s="310"/>
      <c r="VYT295" s="310"/>
      <c r="VYU295" s="310"/>
      <c r="VYV295" s="310"/>
      <c r="VYW295" s="310"/>
      <c r="VYX295" s="310"/>
      <c r="VYY295" s="310"/>
      <c r="VYZ295" s="310"/>
      <c r="VZA295" s="310"/>
      <c r="VZB295" s="310"/>
      <c r="VZC295" s="310"/>
      <c r="VZD295" s="310"/>
      <c r="VZE295" s="310"/>
      <c r="VZF295" s="310"/>
      <c r="VZG295" s="310"/>
      <c r="VZH295" s="310"/>
      <c r="VZI295" s="310"/>
      <c r="VZJ295" s="310"/>
      <c r="VZK295" s="310"/>
      <c r="VZL295" s="310"/>
      <c r="VZM295" s="310"/>
      <c r="VZN295" s="310"/>
      <c r="VZO295" s="310"/>
      <c r="VZP295" s="310"/>
      <c r="VZQ295" s="310"/>
      <c r="VZR295" s="310"/>
      <c r="VZS295" s="310"/>
      <c r="VZT295" s="310"/>
      <c r="VZU295" s="310"/>
      <c r="VZV295" s="310"/>
      <c r="VZW295" s="310"/>
      <c r="VZX295" s="310"/>
      <c r="VZY295" s="310"/>
      <c r="VZZ295" s="310"/>
      <c r="WAA295" s="310"/>
      <c r="WAB295" s="310"/>
      <c r="WAC295" s="310"/>
      <c r="WAD295" s="310"/>
      <c r="WAE295" s="310"/>
      <c r="WAF295" s="310"/>
      <c r="WAG295" s="310"/>
      <c r="WAH295" s="310"/>
      <c r="WAI295" s="310"/>
      <c r="WAJ295" s="310"/>
      <c r="WAK295" s="310"/>
      <c r="WAL295" s="310"/>
      <c r="WAM295" s="310"/>
      <c r="WAN295" s="310"/>
      <c r="WAO295" s="310"/>
      <c r="WAP295" s="310"/>
      <c r="WAQ295" s="310"/>
      <c r="WAR295" s="310"/>
      <c r="WAS295" s="310"/>
      <c r="WAT295" s="310"/>
      <c r="WAU295" s="310"/>
      <c r="WAV295" s="310"/>
      <c r="WAW295" s="310"/>
      <c r="WAX295" s="310"/>
      <c r="WAY295" s="310"/>
      <c r="WAZ295" s="310"/>
      <c r="WBA295" s="310"/>
      <c r="WBB295" s="310"/>
      <c r="WBC295" s="310"/>
      <c r="WBD295" s="310"/>
      <c r="WBE295" s="310"/>
      <c r="WBF295" s="310"/>
      <c r="WBG295" s="310"/>
      <c r="WBH295" s="310"/>
      <c r="WBI295" s="310"/>
      <c r="WBJ295" s="310"/>
      <c r="WBK295" s="310"/>
      <c r="WBL295" s="310"/>
      <c r="WBM295" s="310"/>
      <c r="WBN295" s="310"/>
      <c r="WBO295" s="310"/>
      <c r="WBP295" s="310"/>
      <c r="WBQ295" s="310"/>
      <c r="WBR295" s="310"/>
      <c r="WBS295" s="310"/>
      <c r="WBT295" s="310"/>
      <c r="WBU295" s="310"/>
      <c r="WBV295" s="310"/>
      <c r="WBW295" s="310"/>
      <c r="WBX295" s="310"/>
      <c r="WBY295" s="310"/>
      <c r="WBZ295" s="310"/>
      <c r="WCA295" s="310"/>
      <c r="WCB295" s="310"/>
      <c r="WCC295" s="310"/>
      <c r="WCD295" s="310"/>
      <c r="WCE295" s="310"/>
      <c r="WCF295" s="310"/>
      <c r="WCG295" s="310"/>
      <c r="WCH295" s="310"/>
      <c r="WCI295" s="310"/>
      <c r="WCJ295" s="310"/>
      <c r="WCK295" s="310"/>
      <c r="WCL295" s="310"/>
      <c r="WCM295" s="310"/>
      <c r="WCN295" s="310"/>
      <c r="WCO295" s="310"/>
      <c r="WCP295" s="310"/>
      <c r="WCQ295" s="310"/>
      <c r="WCR295" s="310"/>
      <c r="WCS295" s="310"/>
      <c r="WCT295" s="310"/>
      <c r="WCU295" s="310"/>
      <c r="WCV295" s="310"/>
      <c r="WCW295" s="310"/>
      <c r="WCX295" s="310"/>
      <c r="WCY295" s="310"/>
      <c r="WCZ295" s="310"/>
      <c r="WDA295" s="310"/>
      <c r="WDB295" s="310"/>
      <c r="WDC295" s="310"/>
      <c r="WDD295" s="310"/>
      <c r="WDE295" s="310"/>
      <c r="WDF295" s="310"/>
      <c r="WDG295" s="310"/>
      <c r="WDH295" s="310"/>
      <c r="WDI295" s="310"/>
      <c r="WDJ295" s="310"/>
      <c r="WDK295" s="310"/>
      <c r="WDL295" s="310"/>
      <c r="WDM295" s="310"/>
      <c r="WDN295" s="310"/>
      <c r="WDO295" s="310"/>
      <c r="WDP295" s="310"/>
      <c r="WDQ295" s="310"/>
      <c r="WDR295" s="310"/>
      <c r="WDS295" s="310"/>
      <c r="WDT295" s="310"/>
      <c r="WDU295" s="310"/>
      <c r="WDV295" s="310"/>
      <c r="WDW295" s="310"/>
      <c r="WDX295" s="310"/>
      <c r="WDY295" s="310"/>
      <c r="WDZ295" s="310"/>
      <c r="WEA295" s="310"/>
      <c r="WEB295" s="310"/>
      <c r="WEC295" s="310"/>
      <c r="WED295" s="310"/>
      <c r="WEE295" s="310"/>
      <c r="WEF295" s="310"/>
      <c r="WEG295" s="310"/>
      <c r="WEH295" s="310"/>
      <c r="WEI295" s="310"/>
      <c r="WEJ295" s="310"/>
      <c r="WEK295" s="310"/>
      <c r="WEL295" s="310"/>
      <c r="WEM295" s="310"/>
      <c r="WEN295" s="310"/>
      <c r="WEO295" s="310"/>
      <c r="WEP295" s="310"/>
      <c r="WEQ295" s="310"/>
      <c r="WER295" s="310"/>
      <c r="WES295" s="310"/>
      <c r="WET295" s="310"/>
      <c r="WEU295" s="310"/>
      <c r="WEV295" s="310"/>
      <c r="WEW295" s="310"/>
      <c r="WEX295" s="310"/>
      <c r="WEY295" s="310"/>
      <c r="WEZ295" s="310"/>
      <c r="WFA295" s="310"/>
      <c r="WFB295" s="310"/>
      <c r="WFC295" s="310"/>
      <c r="WFD295" s="310"/>
      <c r="WFE295" s="310"/>
      <c r="WFF295" s="310"/>
      <c r="WFG295" s="310"/>
      <c r="WFH295" s="310"/>
      <c r="WFI295" s="310"/>
      <c r="WFJ295" s="310"/>
      <c r="WFK295" s="310"/>
      <c r="WFL295" s="310"/>
      <c r="WFM295" s="310"/>
      <c r="WFN295" s="310"/>
      <c r="WFO295" s="310"/>
      <c r="WFP295" s="310"/>
      <c r="WFQ295" s="310"/>
      <c r="WFR295" s="310"/>
      <c r="WFS295" s="310"/>
      <c r="WFT295" s="310"/>
      <c r="WFU295" s="310"/>
      <c r="WFV295" s="310"/>
      <c r="WFW295" s="310"/>
      <c r="WFX295" s="310"/>
      <c r="WFY295" s="310"/>
      <c r="WFZ295" s="310"/>
      <c r="WGA295" s="310"/>
      <c r="WGB295" s="310"/>
      <c r="WGC295" s="310"/>
      <c r="WGD295" s="310"/>
      <c r="WGE295" s="310"/>
      <c r="WGF295" s="310"/>
      <c r="WGG295" s="310"/>
      <c r="WGH295" s="310"/>
      <c r="WGI295" s="310"/>
      <c r="WGJ295" s="310"/>
      <c r="WGK295" s="310"/>
      <c r="WGL295" s="310"/>
      <c r="WGM295" s="310"/>
      <c r="WGN295" s="310"/>
      <c r="WGO295" s="310"/>
      <c r="WGP295" s="310"/>
      <c r="WGQ295" s="310"/>
      <c r="WGR295" s="310"/>
      <c r="WGS295" s="310"/>
      <c r="WGT295" s="310"/>
      <c r="WGU295" s="310"/>
      <c r="WGV295" s="310"/>
      <c r="WGW295" s="310"/>
      <c r="WGX295" s="310"/>
      <c r="WGY295" s="310"/>
      <c r="WGZ295" s="310"/>
      <c r="WHA295" s="310"/>
      <c r="WHB295" s="310"/>
      <c r="WHC295" s="310"/>
      <c r="WHD295" s="310"/>
      <c r="WHE295" s="310"/>
      <c r="WHF295" s="310"/>
      <c r="WHG295" s="310"/>
      <c r="WHH295" s="310"/>
      <c r="WHI295" s="310"/>
      <c r="WHJ295" s="310"/>
      <c r="WHK295" s="310"/>
      <c r="WHL295" s="310"/>
      <c r="WHM295" s="310"/>
      <c r="WHN295" s="310"/>
      <c r="WHO295" s="310"/>
      <c r="WHP295" s="310"/>
      <c r="WHQ295" s="310"/>
      <c r="WHR295" s="310"/>
      <c r="WHS295" s="310"/>
      <c r="WHT295" s="310"/>
      <c r="WHU295" s="310"/>
      <c r="WHV295" s="310"/>
      <c r="WHW295" s="310"/>
      <c r="WHX295" s="310"/>
      <c r="WHY295" s="310"/>
      <c r="WHZ295" s="310"/>
      <c r="WIA295" s="310"/>
      <c r="WIB295" s="310"/>
      <c r="WIC295" s="310"/>
      <c r="WID295" s="310"/>
      <c r="WIE295" s="310"/>
      <c r="WIF295" s="310"/>
      <c r="WIG295" s="310"/>
      <c r="WIH295" s="310"/>
      <c r="WII295" s="310"/>
      <c r="WIJ295" s="310"/>
      <c r="WIK295" s="310"/>
      <c r="WIL295" s="310"/>
      <c r="WIM295" s="310"/>
      <c r="WIN295" s="310"/>
      <c r="WIO295" s="310"/>
      <c r="WIP295" s="310"/>
      <c r="WIQ295" s="310"/>
      <c r="WIR295" s="310"/>
      <c r="WIS295" s="310"/>
      <c r="WIT295" s="310"/>
      <c r="WIU295" s="310"/>
      <c r="WIV295" s="310"/>
      <c r="WIW295" s="310"/>
      <c r="WIX295" s="310"/>
      <c r="WIY295" s="310"/>
      <c r="WIZ295" s="310"/>
      <c r="WJA295" s="310"/>
      <c r="WJB295" s="310"/>
      <c r="WJC295" s="310"/>
      <c r="WJD295" s="310"/>
      <c r="WJE295" s="310"/>
      <c r="WJF295" s="310"/>
      <c r="WJG295" s="310"/>
      <c r="WJH295" s="310"/>
      <c r="WJI295" s="310"/>
      <c r="WJJ295" s="310"/>
      <c r="WJK295" s="310"/>
      <c r="WJL295" s="310"/>
      <c r="WJM295" s="310"/>
      <c r="WJN295" s="310"/>
      <c r="WJO295" s="310"/>
      <c r="WJP295" s="310"/>
      <c r="WJQ295" s="310"/>
      <c r="WJR295" s="310"/>
      <c r="WJS295" s="310"/>
      <c r="WJT295" s="310"/>
      <c r="WJU295" s="310"/>
      <c r="WJV295" s="310"/>
      <c r="WJW295" s="310"/>
      <c r="WJX295" s="310"/>
      <c r="WJY295" s="310"/>
      <c r="WJZ295" s="310"/>
      <c r="WKA295" s="310"/>
      <c r="WKB295" s="310"/>
      <c r="WKC295" s="310"/>
      <c r="WKD295" s="310"/>
      <c r="WKE295" s="310"/>
      <c r="WKF295" s="310"/>
      <c r="WKG295" s="310"/>
      <c r="WKH295" s="310"/>
      <c r="WKI295" s="310"/>
      <c r="WKJ295" s="310"/>
      <c r="WKK295" s="310"/>
      <c r="WKL295" s="310"/>
      <c r="WKM295" s="310"/>
      <c r="WKN295" s="310"/>
      <c r="WKO295" s="310"/>
      <c r="WKP295" s="310"/>
      <c r="WKQ295" s="310"/>
      <c r="WKR295" s="310"/>
      <c r="WKS295" s="310"/>
      <c r="WKT295" s="310"/>
      <c r="WKU295" s="310"/>
      <c r="WKV295" s="310"/>
      <c r="WKW295" s="310"/>
      <c r="WKX295" s="310"/>
      <c r="WKY295" s="310"/>
      <c r="WKZ295" s="310"/>
      <c r="WLA295" s="310"/>
      <c r="WLB295" s="310"/>
      <c r="WLC295" s="310"/>
      <c r="WLD295" s="310"/>
      <c r="WLE295" s="310"/>
      <c r="WLF295" s="310"/>
      <c r="WLG295" s="310"/>
      <c r="WLH295" s="310"/>
      <c r="WLI295" s="310"/>
      <c r="WLJ295" s="310"/>
      <c r="WLK295" s="310"/>
      <c r="WLL295" s="310"/>
      <c r="WLM295" s="310"/>
      <c r="WLN295" s="310"/>
      <c r="WLO295" s="310"/>
      <c r="WLP295" s="310"/>
      <c r="WLQ295" s="310"/>
      <c r="WLR295" s="310"/>
      <c r="WLS295" s="310"/>
      <c r="WLT295" s="310"/>
      <c r="WLU295" s="310"/>
      <c r="WLV295" s="310"/>
      <c r="WLW295" s="310"/>
      <c r="WLX295" s="310"/>
      <c r="WLY295" s="310"/>
      <c r="WLZ295" s="310"/>
      <c r="WMA295" s="310"/>
      <c r="WMB295" s="310"/>
      <c r="WMC295" s="310"/>
      <c r="WMD295" s="310"/>
      <c r="WME295" s="310"/>
      <c r="WMF295" s="310"/>
      <c r="WMG295" s="310"/>
      <c r="WMH295" s="310"/>
      <c r="WMI295" s="310"/>
      <c r="WMJ295" s="310"/>
      <c r="WMK295" s="310"/>
      <c r="WML295" s="310"/>
      <c r="WMM295" s="310"/>
      <c r="WMN295" s="310"/>
      <c r="WMO295" s="310"/>
      <c r="WMP295" s="310"/>
      <c r="WMQ295" s="310"/>
      <c r="WMR295" s="310"/>
      <c r="WMS295" s="310"/>
      <c r="WMT295" s="310"/>
      <c r="WMU295" s="310"/>
      <c r="WMV295" s="310"/>
      <c r="WMW295" s="310"/>
      <c r="WMX295" s="310"/>
      <c r="WMY295" s="310"/>
      <c r="WMZ295" s="310"/>
      <c r="WNA295" s="310"/>
      <c r="WNB295" s="310"/>
      <c r="WNC295" s="310"/>
      <c r="WND295" s="310"/>
      <c r="WNE295" s="310"/>
      <c r="WNF295" s="310"/>
      <c r="WNG295" s="310"/>
      <c r="WNH295" s="310"/>
      <c r="WNI295" s="310"/>
      <c r="WNJ295" s="310"/>
      <c r="WNK295" s="310"/>
      <c r="WNL295" s="310"/>
      <c r="WNM295" s="310"/>
      <c r="WNN295" s="310"/>
      <c r="WNO295" s="310"/>
      <c r="WNP295" s="310"/>
      <c r="WNQ295" s="310"/>
      <c r="WNR295" s="310"/>
      <c r="WNS295" s="310"/>
      <c r="WNT295" s="310"/>
      <c r="WNU295" s="310"/>
      <c r="WNV295" s="310"/>
      <c r="WNW295" s="310"/>
      <c r="WNX295" s="310"/>
      <c r="WNY295" s="310"/>
      <c r="WNZ295" s="310"/>
      <c r="WOA295" s="310"/>
      <c r="WOB295" s="310"/>
      <c r="WOC295" s="310"/>
      <c r="WOD295" s="310"/>
      <c r="WOE295" s="310"/>
      <c r="WOF295" s="310"/>
      <c r="WOG295" s="310"/>
      <c r="WOH295" s="310"/>
      <c r="WOI295" s="310"/>
      <c r="WOJ295" s="310"/>
      <c r="WOK295" s="310"/>
      <c r="WOL295" s="310"/>
      <c r="WOM295" s="310"/>
      <c r="WON295" s="310"/>
      <c r="WOO295" s="310"/>
      <c r="WOP295" s="310"/>
      <c r="WOQ295" s="310"/>
      <c r="WOR295" s="310"/>
      <c r="WOS295" s="310"/>
      <c r="WOT295" s="310"/>
      <c r="WOU295" s="310"/>
      <c r="WOV295" s="310"/>
      <c r="WOW295" s="310"/>
      <c r="WOX295" s="310"/>
      <c r="WOY295" s="310"/>
      <c r="WOZ295" s="310"/>
      <c r="WPA295" s="310"/>
      <c r="WPB295" s="310"/>
      <c r="WPC295" s="310"/>
      <c r="WPD295" s="310"/>
      <c r="WPE295" s="310"/>
      <c r="WPF295" s="310"/>
      <c r="WPG295" s="310"/>
      <c r="WPH295" s="310"/>
      <c r="WPI295" s="310"/>
      <c r="WPJ295" s="310"/>
      <c r="WPK295" s="310"/>
      <c r="WPL295" s="310"/>
      <c r="WPM295" s="310"/>
      <c r="WPN295" s="310"/>
      <c r="WPO295" s="310"/>
      <c r="WPP295" s="310"/>
      <c r="WPQ295" s="310"/>
      <c r="WPR295" s="310"/>
      <c r="WPS295" s="310"/>
      <c r="WPT295" s="310"/>
      <c r="WPU295" s="310"/>
      <c r="WPV295" s="310"/>
      <c r="WPW295" s="310"/>
      <c r="WPX295" s="310"/>
      <c r="WPY295" s="310"/>
      <c r="WPZ295" s="310"/>
      <c r="WQA295" s="310"/>
      <c r="WQB295" s="310"/>
      <c r="WQC295" s="310"/>
      <c r="WQD295" s="310"/>
      <c r="WQE295" s="310"/>
      <c r="WQF295" s="310"/>
      <c r="WQG295" s="310"/>
      <c r="WQH295" s="310"/>
      <c r="WQI295" s="310"/>
      <c r="WQJ295" s="310"/>
      <c r="WQK295" s="310"/>
      <c r="WQL295" s="310"/>
      <c r="WQM295" s="310"/>
      <c r="WQN295" s="310"/>
      <c r="WQO295" s="310"/>
      <c r="WQP295" s="310"/>
      <c r="WQQ295" s="310"/>
      <c r="WQR295" s="310"/>
      <c r="WQS295" s="310"/>
      <c r="WQT295" s="310"/>
      <c r="WQU295" s="310"/>
      <c r="WQV295" s="310"/>
      <c r="WQW295" s="310"/>
      <c r="WQX295" s="310"/>
      <c r="WQY295" s="310"/>
      <c r="WQZ295" s="310"/>
      <c r="WRA295" s="310"/>
      <c r="WRB295" s="310"/>
      <c r="WRC295" s="310"/>
      <c r="WRD295" s="310"/>
      <c r="WRE295" s="310"/>
      <c r="WRF295" s="310"/>
      <c r="WRG295" s="310"/>
      <c r="WRH295" s="310"/>
      <c r="WRI295" s="310"/>
      <c r="WRJ295" s="310"/>
      <c r="WRK295" s="310"/>
      <c r="WRL295" s="310"/>
      <c r="WRM295" s="310"/>
      <c r="WRN295" s="310"/>
      <c r="WRO295" s="310"/>
      <c r="WRP295" s="310"/>
      <c r="WRQ295" s="310"/>
      <c r="WRR295" s="310"/>
      <c r="WRS295" s="310"/>
      <c r="WRT295" s="310"/>
      <c r="WRU295" s="310"/>
      <c r="WRV295" s="310"/>
      <c r="WRW295" s="310"/>
      <c r="WRX295" s="310"/>
      <c r="WRY295" s="310"/>
      <c r="WRZ295" s="310"/>
      <c r="WSA295" s="310"/>
      <c r="WSB295" s="310"/>
      <c r="WSC295" s="310"/>
      <c r="WSD295" s="310"/>
      <c r="WSE295" s="310"/>
      <c r="WSF295" s="310"/>
      <c r="WSG295" s="310"/>
      <c r="WSH295" s="310"/>
      <c r="WSI295" s="310"/>
      <c r="WSJ295" s="310"/>
      <c r="WSK295" s="310"/>
      <c r="WSL295" s="310"/>
      <c r="WSM295" s="310"/>
      <c r="WSN295" s="310"/>
      <c r="WSO295" s="310"/>
      <c r="WSP295" s="310"/>
      <c r="WSQ295" s="310"/>
      <c r="WSR295" s="310"/>
      <c r="WSS295" s="310"/>
      <c r="WST295" s="310"/>
      <c r="WSU295" s="310"/>
      <c r="WSV295" s="310"/>
      <c r="WSW295" s="310"/>
      <c r="WSX295" s="310"/>
      <c r="WSY295" s="310"/>
      <c r="WSZ295" s="310"/>
      <c r="WTA295" s="310"/>
      <c r="WTB295" s="310"/>
      <c r="WTC295" s="310"/>
      <c r="WTD295" s="310"/>
      <c r="WTE295" s="310"/>
      <c r="WTF295" s="310"/>
      <c r="WTG295" s="310"/>
      <c r="WTH295" s="310"/>
      <c r="WTI295" s="310"/>
      <c r="WTJ295" s="310"/>
      <c r="WTK295" s="310"/>
      <c r="WTL295" s="310"/>
      <c r="WTM295" s="310"/>
      <c r="WTN295" s="310"/>
      <c r="WTO295" s="310"/>
      <c r="WTP295" s="310"/>
      <c r="WTQ295" s="310"/>
      <c r="WTR295" s="310"/>
      <c r="WTS295" s="310"/>
      <c r="WTT295" s="310"/>
      <c r="WTU295" s="310"/>
      <c r="WTV295" s="310"/>
      <c r="WTW295" s="310"/>
      <c r="WTX295" s="310"/>
      <c r="WTY295" s="310"/>
      <c r="WTZ295" s="310"/>
      <c r="WUA295" s="310"/>
      <c r="WUB295" s="310"/>
      <c r="WUC295" s="310"/>
      <c r="WUD295" s="310"/>
      <c r="WUE295" s="310"/>
      <c r="WUF295" s="310"/>
      <c r="WUG295" s="310"/>
      <c r="WUH295" s="310"/>
      <c r="WUI295" s="310"/>
      <c r="WUJ295" s="310"/>
      <c r="WUK295" s="310"/>
      <c r="WUL295" s="310"/>
      <c r="WUM295" s="310"/>
      <c r="WUN295" s="310"/>
      <c r="WUO295" s="310"/>
      <c r="WUP295" s="310"/>
      <c r="WUQ295" s="310"/>
      <c r="WUR295" s="310"/>
      <c r="WUS295" s="310"/>
      <c r="WUT295" s="310"/>
      <c r="WUU295" s="310"/>
      <c r="WUV295" s="310"/>
      <c r="WUW295" s="310"/>
      <c r="WUX295" s="310"/>
      <c r="WUY295" s="310"/>
      <c r="WUZ295" s="310"/>
      <c r="WVA295" s="310"/>
      <c r="WVB295" s="310"/>
      <c r="WVC295" s="310"/>
      <c r="WVD295" s="310"/>
      <c r="WVE295" s="310"/>
      <c r="WVF295" s="310"/>
      <c r="WVG295" s="310"/>
      <c r="WVH295" s="310"/>
      <c r="WVI295" s="310"/>
      <c r="WVJ295" s="310"/>
      <c r="WVK295" s="310"/>
      <c r="WVL295" s="310"/>
      <c r="WVM295" s="310"/>
      <c r="WVN295" s="310"/>
      <c r="WVO295" s="310"/>
      <c r="WVP295" s="310"/>
      <c r="WVQ295" s="310"/>
      <c r="WVR295" s="310"/>
      <c r="WVS295" s="310"/>
      <c r="WVT295" s="310"/>
      <c r="WVU295" s="310"/>
      <c r="WVV295" s="310"/>
      <c r="WVW295" s="310"/>
      <c r="WVX295" s="310"/>
      <c r="WVY295" s="310"/>
      <c r="WVZ295" s="310"/>
      <c r="WWA295" s="310"/>
      <c r="WWB295" s="310"/>
      <c r="WWC295" s="310"/>
      <c r="WWD295" s="310"/>
      <c r="WWE295" s="310"/>
      <c r="WWF295" s="310"/>
      <c r="WWG295" s="310"/>
      <c r="WWH295" s="310"/>
      <c r="WWI295" s="310"/>
      <c r="WWJ295" s="310"/>
      <c r="WWK295" s="310"/>
      <c r="WWL295" s="310"/>
      <c r="WWM295" s="310"/>
      <c r="WWN295" s="310"/>
      <c r="WWO295" s="310"/>
      <c r="WWP295" s="310"/>
      <c r="WWQ295" s="310"/>
      <c r="WWR295" s="310"/>
      <c r="WWS295" s="310"/>
      <c r="WWT295" s="310"/>
      <c r="WWU295" s="310"/>
      <c r="WWV295" s="310"/>
      <c r="WWW295" s="310"/>
      <c r="WWX295" s="310"/>
      <c r="WWY295" s="310"/>
      <c r="WWZ295" s="310"/>
      <c r="WXA295" s="310"/>
      <c r="WXB295" s="310"/>
      <c r="WXC295" s="310"/>
      <c r="WXD295" s="310"/>
      <c r="WXE295" s="310"/>
      <c r="WXF295" s="310"/>
      <c r="WXG295" s="310"/>
      <c r="WXH295" s="310"/>
      <c r="WXI295" s="310"/>
      <c r="WXJ295" s="310"/>
      <c r="WXK295" s="310"/>
      <c r="WXL295" s="310"/>
      <c r="WXM295" s="310"/>
      <c r="WXN295" s="310"/>
      <c r="WXO295" s="310"/>
      <c r="WXP295" s="310"/>
      <c r="WXQ295" s="310"/>
      <c r="WXR295" s="310"/>
      <c r="WXS295" s="310"/>
      <c r="WXT295" s="310"/>
      <c r="WXU295" s="310"/>
      <c r="WXV295" s="310"/>
      <c r="WXW295" s="310"/>
      <c r="WXX295" s="310"/>
      <c r="WXY295" s="310"/>
      <c r="WXZ295" s="310"/>
      <c r="WYA295" s="310"/>
      <c r="WYB295" s="310"/>
      <c r="WYC295" s="310"/>
      <c r="WYD295" s="310"/>
      <c r="WYE295" s="310"/>
      <c r="WYF295" s="310"/>
      <c r="WYG295" s="310"/>
      <c r="WYH295" s="310"/>
      <c r="WYI295" s="310"/>
      <c r="WYJ295" s="310"/>
      <c r="WYK295" s="310"/>
      <c r="WYL295" s="310"/>
      <c r="WYM295" s="310"/>
      <c r="WYN295" s="310"/>
      <c r="WYO295" s="310"/>
      <c r="WYP295" s="310"/>
      <c r="WYQ295" s="310"/>
      <c r="WYR295" s="310"/>
      <c r="WYS295" s="310"/>
      <c r="WYT295" s="310"/>
      <c r="WYU295" s="310"/>
      <c r="WYV295" s="310"/>
      <c r="WYW295" s="310"/>
      <c r="WYX295" s="310"/>
      <c r="WYY295" s="310"/>
      <c r="WYZ295" s="310"/>
      <c r="WZA295" s="310"/>
      <c r="WZB295" s="310"/>
      <c r="WZC295" s="310"/>
      <c r="WZD295" s="310"/>
      <c r="WZE295" s="310"/>
      <c r="WZF295" s="310"/>
      <c r="WZG295" s="310"/>
      <c r="WZH295" s="310"/>
      <c r="WZI295" s="310"/>
      <c r="WZJ295" s="310"/>
      <c r="WZK295" s="310"/>
      <c r="WZL295" s="310"/>
      <c r="WZM295" s="310"/>
      <c r="WZN295" s="310"/>
      <c r="WZO295" s="310"/>
      <c r="WZP295" s="310"/>
      <c r="WZQ295" s="310"/>
      <c r="WZR295" s="310"/>
      <c r="WZS295" s="310"/>
      <c r="WZT295" s="310"/>
      <c r="WZU295" s="310"/>
      <c r="WZV295" s="310"/>
      <c r="WZW295" s="310"/>
      <c r="WZX295" s="310"/>
      <c r="WZY295" s="310"/>
      <c r="WZZ295" s="310"/>
      <c r="XAA295" s="310"/>
      <c r="XAB295" s="310"/>
      <c r="XAC295" s="310"/>
      <c r="XAD295" s="310"/>
      <c r="XAE295" s="310"/>
      <c r="XAF295" s="310"/>
      <c r="XAG295" s="310"/>
      <c r="XAH295" s="310"/>
      <c r="XAI295" s="310"/>
      <c r="XAJ295" s="310"/>
      <c r="XAK295" s="310"/>
      <c r="XAL295" s="310"/>
      <c r="XAM295" s="310"/>
      <c r="XAN295" s="310"/>
      <c r="XAO295" s="310"/>
      <c r="XAP295" s="310"/>
      <c r="XAQ295" s="310"/>
      <c r="XAR295" s="310"/>
      <c r="XAS295" s="310"/>
      <c r="XAT295" s="310"/>
      <c r="XAU295" s="310"/>
      <c r="XAV295" s="310"/>
      <c r="XAW295" s="310"/>
      <c r="XAX295" s="310"/>
      <c r="XAY295" s="310"/>
      <c r="XAZ295" s="310"/>
      <c r="XBA295" s="310"/>
      <c r="XBB295" s="310"/>
      <c r="XBC295" s="310"/>
      <c r="XBD295" s="310"/>
      <c r="XBE295" s="310"/>
      <c r="XBF295" s="310"/>
      <c r="XBG295" s="310"/>
      <c r="XBH295" s="310"/>
      <c r="XBI295" s="310"/>
      <c r="XBJ295" s="310"/>
      <c r="XBK295" s="310"/>
      <c r="XBL295" s="310"/>
      <c r="XBM295" s="310"/>
      <c r="XBN295" s="310"/>
      <c r="XBO295" s="310"/>
      <c r="XBP295" s="310"/>
      <c r="XBQ295" s="310"/>
      <c r="XBR295" s="310"/>
      <c r="XBS295" s="310"/>
      <c r="XBT295" s="310"/>
      <c r="XBU295" s="310"/>
      <c r="XBV295" s="310"/>
      <c r="XBW295" s="310"/>
      <c r="XBX295" s="310"/>
      <c r="XBY295" s="310"/>
      <c r="XBZ295" s="310"/>
      <c r="XCA295" s="310"/>
      <c r="XCB295" s="310"/>
      <c r="XCC295" s="310"/>
      <c r="XCD295" s="310"/>
      <c r="XCE295" s="310"/>
      <c r="XCF295" s="310"/>
      <c r="XCG295" s="310"/>
      <c r="XCH295" s="310"/>
      <c r="XCI295" s="310"/>
      <c r="XCJ295" s="310"/>
      <c r="XCK295" s="310"/>
      <c r="XCL295" s="310"/>
      <c r="XCM295" s="310"/>
      <c r="XCN295" s="310"/>
      <c r="XCO295" s="310"/>
      <c r="XCP295" s="310"/>
      <c r="XCQ295" s="310"/>
      <c r="XCR295" s="310"/>
      <c r="XCS295" s="310"/>
      <c r="XCT295" s="310"/>
      <c r="XCU295" s="310"/>
      <c r="XCV295" s="310"/>
      <c r="XCW295" s="310"/>
      <c r="XCX295" s="310"/>
      <c r="XCY295" s="310"/>
      <c r="XCZ295" s="310"/>
      <c r="XDA295" s="310"/>
      <c r="XDB295" s="310"/>
      <c r="XDC295" s="310"/>
      <c r="XDD295" s="310"/>
      <c r="XDE295" s="310"/>
      <c r="XDF295" s="310"/>
      <c r="XDG295" s="310"/>
      <c r="XDH295" s="310"/>
      <c r="XDI295" s="310"/>
      <c r="XDJ295" s="310"/>
      <c r="XDK295" s="310"/>
      <c r="XDL295" s="310"/>
      <c r="XDM295" s="310"/>
      <c r="XDN295" s="310"/>
      <c r="XDO295" s="310"/>
      <c r="XDP295" s="310"/>
      <c r="XDQ295" s="310"/>
      <c r="XDR295" s="310"/>
      <c r="XDS295" s="310"/>
      <c r="XDT295" s="310"/>
      <c r="XDU295" s="310"/>
      <c r="XDV295" s="310"/>
      <c r="XDW295" s="310"/>
      <c r="XDX295" s="310"/>
      <c r="XDY295" s="310"/>
      <c r="XDZ295" s="310"/>
      <c r="XEA295" s="310"/>
      <c r="XEB295" s="310"/>
      <c r="XEC295" s="310"/>
      <c r="XED295" s="310"/>
      <c r="XEE295" s="310"/>
      <c r="XEF295" s="310"/>
      <c r="XEG295" s="310"/>
      <c r="XEH295" s="310"/>
      <c r="XEI295" s="310"/>
      <c r="XEJ295" s="310"/>
      <c r="XEK295" s="310"/>
      <c r="XEL295" s="310"/>
      <c r="XEM295" s="310"/>
      <c r="XEN295" s="310"/>
      <c r="XEO295" s="310"/>
      <c r="XEP295" s="310"/>
      <c r="XEQ295" s="310"/>
      <c r="XER295" s="310"/>
      <c r="XES295" s="310"/>
      <c r="XET295" s="310"/>
      <c r="XEU295" s="310"/>
      <c r="XEV295" s="310"/>
      <c r="XEW295" s="310"/>
      <c r="XEX295" s="310"/>
      <c r="XEY295" s="310"/>
      <c r="XEZ295" s="310"/>
    </row>
    <row r="296" spans="1:16380" ht="15" customHeight="1">
      <c r="A296" s="87" t="s">
        <v>51</v>
      </c>
      <c r="B296" s="88"/>
      <c r="C296" s="89"/>
      <c r="D296" s="90"/>
      <c r="E296" s="90"/>
      <c r="F296" s="90"/>
      <c r="G296" s="89"/>
      <c r="H296" s="90"/>
      <c r="I296" s="89"/>
      <c r="J296" s="89"/>
      <c r="K296" s="90"/>
      <c r="L296" s="89"/>
      <c r="M296" s="90"/>
      <c r="N296" s="98"/>
      <c r="O296" s="99"/>
      <c r="P296" s="100"/>
      <c r="Q296" s="98"/>
      <c r="R296" s="92"/>
      <c r="S296" s="93"/>
      <c r="T296" s="94"/>
      <c r="U296" s="95"/>
      <c r="V296" s="96"/>
      <c r="W296" s="101"/>
      <c r="X296" s="95"/>
      <c r="Y296" s="96"/>
      <c r="Z296" s="94"/>
      <c r="AA296" s="95"/>
      <c r="AB296" s="96"/>
      <c r="AC296" s="94"/>
      <c r="AD296" s="95"/>
      <c r="AE296" s="96"/>
      <c r="AF296" s="94"/>
      <c r="AG296" s="94"/>
      <c r="AH296" s="94"/>
      <c r="AI296" s="310"/>
      <c r="AJ296" s="310"/>
      <c r="AK296" s="310"/>
      <c r="AL296" s="310"/>
      <c r="AM296" s="310"/>
      <c r="AN296" s="310"/>
      <c r="AO296" s="310"/>
      <c r="AP296" s="310"/>
      <c r="AQ296" s="310"/>
      <c r="AR296" s="310"/>
      <c r="AS296" s="310"/>
      <c r="AT296" s="310"/>
      <c r="AU296" s="310"/>
      <c r="AV296" s="310"/>
      <c r="AW296" s="310"/>
      <c r="AX296" s="310"/>
      <c r="AY296" s="310"/>
      <c r="AZ296" s="310"/>
      <c r="BA296" s="310"/>
      <c r="BB296" s="310"/>
      <c r="BC296" s="310"/>
      <c r="BD296" s="310"/>
      <c r="BE296" s="310"/>
      <c r="BF296" s="310"/>
      <c r="BG296" s="310"/>
      <c r="BH296" s="310"/>
      <c r="BI296" s="310"/>
      <c r="BJ296" s="310"/>
      <c r="BK296" s="310"/>
      <c r="BL296" s="310"/>
      <c r="BM296" s="310"/>
      <c r="BN296" s="310"/>
      <c r="BO296" s="310"/>
      <c r="BP296" s="310"/>
      <c r="BQ296" s="310"/>
      <c r="BR296" s="310"/>
      <c r="BS296" s="310"/>
      <c r="BT296" s="310"/>
      <c r="BU296" s="310"/>
      <c r="BV296" s="310"/>
      <c r="BW296" s="310"/>
      <c r="BX296" s="310"/>
      <c r="BY296" s="310"/>
      <c r="BZ296" s="310"/>
      <c r="CA296" s="310"/>
      <c r="CB296" s="310"/>
      <c r="CC296" s="310"/>
      <c r="CD296" s="310"/>
      <c r="CE296" s="310"/>
      <c r="CF296" s="310"/>
      <c r="CG296" s="310"/>
      <c r="CH296" s="310"/>
      <c r="CI296" s="310"/>
      <c r="CJ296" s="310"/>
      <c r="CK296" s="310"/>
      <c r="CL296" s="310"/>
      <c r="CM296" s="310"/>
      <c r="CN296" s="310"/>
      <c r="CO296" s="310"/>
      <c r="CP296" s="310"/>
      <c r="CQ296" s="310"/>
      <c r="CR296" s="310"/>
      <c r="CS296" s="310"/>
      <c r="CT296" s="310"/>
      <c r="CU296" s="310"/>
      <c r="CV296" s="310"/>
      <c r="CW296" s="310"/>
      <c r="CX296" s="310"/>
      <c r="CY296" s="310"/>
      <c r="CZ296" s="310"/>
      <c r="DA296" s="310"/>
      <c r="DB296" s="310"/>
      <c r="DC296" s="310"/>
      <c r="DD296" s="310"/>
      <c r="DE296" s="310"/>
      <c r="DF296" s="310"/>
      <c r="DG296" s="310"/>
      <c r="DH296" s="310"/>
      <c r="DI296" s="310"/>
      <c r="DJ296" s="310"/>
      <c r="DK296" s="310"/>
      <c r="DL296" s="310"/>
      <c r="DM296" s="310"/>
      <c r="DN296" s="310"/>
      <c r="DO296" s="310"/>
      <c r="DP296" s="310"/>
      <c r="DQ296" s="310"/>
      <c r="DR296" s="310"/>
      <c r="DS296" s="310"/>
      <c r="DT296" s="310"/>
      <c r="DU296" s="310"/>
      <c r="DV296" s="310"/>
      <c r="DW296" s="310"/>
      <c r="DX296" s="310"/>
      <c r="DY296" s="310"/>
      <c r="DZ296" s="310"/>
      <c r="EA296" s="310"/>
      <c r="EB296" s="310"/>
      <c r="EC296" s="310"/>
      <c r="ED296" s="310"/>
      <c r="EE296" s="310"/>
      <c r="EF296" s="310"/>
      <c r="EG296" s="310"/>
      <c r="EH296" s="310"/>
      <c r="EI296" s="310"/>
      <c r="EJ296" s="310"/>
      <c r="EK296" s="310"/>
      <c r="EL296" s="310"/>
      <c r="EM296" s="310"/>
      <c r="EN296" s="310"/>
      <c r="EO296" s="310"/>
      <c r="EP296" s="310"/>
      <c r="EQ296" s="310"/>
      <c r="ER296" s="310"/>
      <c r="ES296" s="310"/>
      <c r="ET296" s="310"/>
      <c r="EU296" s="310"/>
      <c r="EV296" s="310"/>
      <c r="EW296" s="310"/>
      <c r="EX296" s="310"/>
      <c r="EY296" s="310"/>
      <c r="EZ296" s="310"/>
      <c r="FA296" s="310"/>
      <c r="FB296" s="310"/>
      <c r="FC296" s="310"/>
      <c r="FD296" s="310"/>
      <c r="FE296" s="310"/>
      <c r="FF296" s="310"/>
      <c r="FG296" s="310"/>
      <c r="FH296" s="310"/>
      <c r="FI296" s="310"/>
      <c r="FJ296" s="310"/>
      <c r="FK296" s="310"/>
      <c r="FL296" s="310"/>
      <c r="FM296" s="310"/>
      <c r="FN296" s="310"/>
      <c r="FO296" s="310"/>
      <c r="FP296" s="310"/>
      <c r="FQ296" s="310"/>
      <c r="FR296" s="310"/>
      <c r="FS296" s="310"/>
      <c r="FT296" s="310"/>
      <c r="FU296" s="310"/>
      <c r="FV296" s="310"/>
      <c r="FW296" s="310"/>
      <c r="FX296" s="310"/>
      <c r="FY296" s="310"/>
      <c r="FZ296" s="310"/>
      <c r="GA296" s="310"/>
      <c r="GB296" s="310"/>
      <c r="GC296" s="310"/>
      <c r="GD296" s="310"/>
      <c r="GE296" s="310"/>
      <c r="GF296" s="310"/>
      <c r="GG296" s="310"/>
      <c r="GH296" s="310"/>
      <c r="GI296" s="310"/>
      <c r="GJ296" s="310"/>
      <c r="GK296" s="310"/>
      <c r="GL296" s="310"/>
      <c r="GM296" s="310"/>
      <c r="GN296" s="310"/>
      <c r="GO296" s="310"/>
      <c r="GP296" s="310"/>
      <c r="GQ296" s="310"/>
      <c r="GR296" s="310"/>
      <c r="GS296" s="310"/>
      <c r="GT296" s="310"/>
      <c r="GU296" s="310"/>
      <c r="GV296" s="310"/>
      <c r="GW296" s="310"/>
      <c r="GX296" s="310"/>
      <c r="GY296" s="310"/>
      <c r="GZ296" s="310"/>
      <c r="HA296" s="310"/>
      <c r="HB296" s="310"/>
      <c r="HC296" s="310"/>
      <c r="HD296" s="310"/>
      <c r="HE296" s="310"/>
      <c r="HF296" s="310"/>
      <c r="HG296" s="310"/>
      <c r="HH296" s="310"/>
      <c r="HI296" s="310"/>
      <c r="HJ296" s="310"/>
      <c r="HK296" s="310"/>
      <c r="HL296" s="310"/>
      <c r="HM296" s="310"/>
      <c r="HN296" s="310"/>
      <c r="HO296" s="310"/>
      <c r="HP296" s="310"/>
      <c r="HQ296" s="310"/>
      <c r="HR296" s="310"/>
      <c r="HS296" s="310"/>
      <c r="HT296" s="310"/>
      <c r="HU296" s="310"/>
      <c r="HV296" s="310"/>
      <c r="HW296" s="310"/>
      <c r="HX296" s="310"/>
      <c r="HY296" s="310"/>
      <c r="HZ296" s="310"/>
      <c r="IA296" s="310"/>
      <c r="IB296" s="310"/>
      <c r="IC296" s="310"/>
      <c r="ID296" s="310"/>
      <c r="IE296" s="310"/>
      <c r="IF296" s="310"/>
      <c r="IG296" s="310"/>
      <c r="IH296" s="310"/>
      <c r="II296" s="310"/>
      <c r="IJ296" s="310"/>
      <c r="IK296" s="310"/>
      <c r="IL296" s="310"/>
      <c r="IM296" s="310"/>
      <c r="IN296" s="310"/>
      <c r="IO296" s="310"/>
      <c r="IP296" s="310"/>
      <c r="IQ296" s="310"/>
      <c r="IR296" s="310"/>
      <c r="IS296" s="310"/>
      <c r="IT296" s="310"/>
      <c r="IU296" s="310"/>
      <c r="IV296" s="310"/>
      <c r="IW296" s="310"/>
      <c r="IX296" s="310"/>
      <c r="IY296" s="310"/>
      <c r="IZ296" s="310"/>
      <c r="JA296" s="310"/>
      <c r="JB296" s="310"/>
      <c r="JC296" s="310"/>
      <c r="JD296" s="310"/>
      <c r="JE296" s="310"/>
      <c r="JF296" s="310"/>
      <c r="JG296" s="310"/>
      <c r="JH296" s="310"/>
      <c r="JI296" s="310"/>
      <c r="JJ296" s="310"/>
      <c r="JK296" s="310"/>
      <c r="JL296" s="310"/>
      <c r="JM296" s="310"/>
      <c r="JN296" s="310"/>
      <c r="JO296" s="310"/>
      <c r="JP296" s="310"/>
      <c r="JQ296" s="310"/>
      <c r="JR296" s="310"/>
      <c r="JS296" s="310"/>
      <c r="JT296" s="310"/>
      <c r="JU296" s="310"/>
      <c r="JV296" s="310"/>
      <c r="JW296" s="310"/>
      <c r="JX296" s="310"/>
      <c r="JY296" s="310"/>
      <c r="JZ296" s="310"/>
      <c r="KA296" s="310"/>
      <c r="KB296" s="310"/>
      <c r="KC296" s="310"/>
      <c r="KD296" s="310"/>
      <c r="KE296" s="310"/>
      <c r="KF296" s="310"/>
      <c r="KG296" s="310"/>
      <c r="KH296" s="310"/>
      <c r="KI296" s="310"/>
      <c r="KJ296" s="310"/>
      <c r="KK296" s="310"/>
      <c r="KL296" s="310"/>
      <c r="KM296" s="310"/>
      <c r="KN296" s="310"/>
      <c r="KO296" s="310"/>
      <c r="KP296" s="310"/>
      <c r="KQ296" s="310"/>
      <c r="KR296" s="310"/>
      <c r="KS296" s="310"/>
      <c r="KT296" s="310"/>
      <c r="KU296" s="310"/>
      <c r="KV296" s="310"/>
      <c r="KW296" s="310"/>
      <c r="KX296" s="310"/>
      <c r="KY296" s="310"/>
      <c r="KZ296" s="310"/>
      <c r="LA296" s="310"/>
      <c r="LB296" s="310"/>
      <c r="LC296" s="310"/>
      <c r="LD296" s="310"/>
      <c r="LE296" s="310"/>
      <c r="LF296" s="310"/>
      <c r="LG296" s="310"/>
      <c r="LH296" s="310"/>
      <c r="LI296" s="310"/>
      <c r="LJ296" s="310"/>
      <c r="LK296" s="310"/>
      <c r="LL296" s="310"/>
      <c r="LM296" s="310"/>
      <c r="LN296" s="310"/>
      <c r="LO296" s="310"/>
      <c r="LP296" s="310"/>
      <c r="LQ296" s="310"/>
      <c r="LR296" s="310"/>
      <c r="LS296" s="310"/>
      <c r="LT296" s="310"/>
      <c r="LU296" s="310"/>
      <c r="LV296" s="310"/>
      <c r="LW296" s="310"/>
      <c r="LX296" s="310"/>
      <c r="LY296" s="310"/>
      <c r="LZ296" s="310"/>
      <c r="MA296" s="310"/>
      <c r="MB296" s="310"/>
      <c r="MC296" s="310"/>
      <c r="MD296" s="310"/>
      <c r="ME296" s="310"/>
      <c r="MF296" s="310"/>
      <c r="MG296" s="310"/>
      <c r="MH296" s="310"/>
      <c r="MI296" s="310"/>
      <c r="MJ296" s="310"/>
      <c r="MK296" s="310"/>
      <c r="ML296" s="310"/>
      <c r="MM296" s="310"/>
      <c r="MN296" s="310"/>
      <c r="MO296" s="310"/>
      <c r="MP296" s="310"/>
      <c r="MQ296" s="310"/>
      <c r="MR296" s="310"/>
      <c r="MS296" s="310"/>
      <c r="MT296" s="310"/>
      <c r="MU296" s="310"/>
      <c r="MV296" s="310"/>
      <c r="MW296" s="310"/>
      <c r="MX296" s="310"/>
      <c r="MY296" s="310"/>
      <c r="MZ296" s="310"/>
      <c r="NA296" s="310"/>
      <c r="NB296" s="310"/>
      <c r="NC296" s="310"/>
      <c r="ND296" s="310"/>
      <c r="NE296" s="310"/>
      <c r="NF296" s="310"/>
      <c r="NG296" s="310"/>
      <c r="NH296" s="310"/>
      <c r="NI296" s="310"/>
      <c r="NJ296" s="310"/>
      <c r="NK296" s="310"/>
      <c r="NL296" s="310"/>
      <c r="NM296" s="310"/>
      <c r="NN296" s="310"/>
      <c r="NO296" s="310"/>
      <c r="NP296" s="310"/>
      <c r="NQ296" s="310"/>
      <c r="NR296" s="310"/>
      <c r="NS296" s="310"/>
      <c r="NT296" s="310"/>
      <c r="NU296" s="310"/>
      <c r="NV296" s="310"/>
      <c r="NW296" s="310"/>
      <c r="NX296" s="310"/>
      <c r="NY296" s="310"/>
      <c r="NZ296" s="310"/>
      <c r="OA296" s="310"/>
      <c r="OB296" s="310"/>
      <c r="OC296" s="310"/>
      <c r="OD296" s="310"/>
      <c r="OE296" s="310"/>
      <c r="OF296" s="310"/>
      <c r="OG296" s="310"/>
      <c r="OH296" s="310"/>
      <c r="OI296" s="310"/>
      <c r="OJ296" s="310"/>
      <c r="OK296" s="310"/>
      <c r="OL296" s="310"/>
      <c r="OM296" s="310"/>
      <c r="ON296" s="310"/>
      <c r="OO296" s="310"/>
      <c r="OP296" s="310"/>
      <c r="OQ296" s="310"/>
      <c r="OR296" s="310"/>
      <c r="OS296" s="310"/>
      <c r="OT296" s="310"/>
      <c r="OU296" s="310"/>
      <c r="OV296" s="310"/>
      <c r="OW296" s="310"/>
      <c r="OX296" s="310"/>
      <c r="OY296" s="310"/>
      <c r="OZ296" s="310"/>
      <c r="PA296" s="310"/>
      <c r="PB296" s="310"/>
      <c r="PC296" s="310"/>
      <c r="PD296" s="310"/>
      <c r="PE296" s="310"/>
      <c r="PF296" s="310"/>
      <c r="PG296" s="310"/>
      <c r="PH296" s="310"/>
      <c r="PI296" s="310"/>
      <c r="PJ296" s="310"/>
      <c r="PK296" s="310"/>
      <c r="PL296" s="310"/>
      <c r="PM296" s="310"/>
      <c r="PN296" s="310"/>
      <c r="PO296" s="310"/>
      <c r="PP296" s="310"/>
      <c r="PQ296" s="310"/>
      <c r="PR296" s="310"/>
      <c r="PS296" s="310"/>
      <c r="PT296" s="310"/>
      <c r="PU296" s="310"/>
      <c r="PV296" s="310"/>
      <c r="PW296" s="310"/>
      <c r="PX296" s="310"/>
      <c r="PY296" s="310"/>
      <c r="PZ296" s="310"/>
      <c r="QA296" s="310"/>
      <c r="QB296" s="310"/>
      <c r="QC296" s="310"/>
      <c r="QD296" s="310"/>
      <c r="QE296" s="310"/>
      <c r="QF296" s="310"/>
      <c r="QG296" s="310"/>
      <c r="QH296" s="310"/>
      <c r="QI296" s="310"/>
      <c r="QJ296" s="310"/>
      <c r="QK296" s="310"/>
      <c r="QL296" s="310"/>
      <c r="QM296" s="310"/>
      <c r="QN296" s="310"/>
      <c r="QO296" s="310"/>
      <c r="QP296" s="310"/>
      <c r="QQ296" s="310"/>
      <c r="QR296" s="310"/>
      <c r="QS296" s="310"/>
      <c r="QT296" s="310"/>
      <c r="QU296" s="310"/>
      <c r="QV296" s="310"/>
      <c r="QW296" s="310"/>
      <c r="QX296" s="310"/>
      <c r="QY296" s="310"/>
      <c r="QZ296" s="310"/>
      <c r="RA296" s="310"/>
      <c r="RB296" s="310"/>
      <c r="RC296" s="310"/>
      <c r="RD296" s="310"/>
      <c r="RE296" s="310"/>
      <c r="RF296" s="310"/>
      <c r="RG296" s="310"/>
      <c r="RH296" s="310"/>
      <c r="RI296" s="310"/>
      <c r="RJ296" s="310"/>
      <c r="RK296" s="310"/>
      <c r="RL296" s="310"/>
      <c r="RM296" s="310"/>
      <c r="RN296" s="310"/>
      <c r="RO296" s="310"/>
      <c r="RP296" s="310"/>
      <c r="RQ296" s="310"/>
      <c r="RR296" s="310"/>
      <c r="RS296" s="310"/>
      <c r="RT296" s="310"/>
      <c r="RU296" s="310"/>
      <c r="RV296" s="310"/>
      <c r="RW296" s="310"/>
      <c r="RX296" s="310"/>
      <c r="RY296" s="310"/>
      <c r="RZ296" s="310"/>
      <c r="SA296" s="310"/>
      <c r="SB296" s="310"/>
      <c r="SC296" s="310"/>
      <c r="SD296" s="310"/>
      <c r="SE296" s="310"/>
      <c r="SF296" s="310"/>
      <c r="SG296" s="310"/>
      <c r="SH296" s="310"/>
      <c r="SI296" s="310"/>
      <c r="SJ296" s="310"/>
      <c r="SK296" s="310"/>
      <c r="SL296" s="310"/>
      <c r="SM296" s="310"/>
      <c r="SN296" s="310"/>
      <c r="SO296" s="310"/>
      <c r="SP296" s="310"/>
      <c r="SQ296" s="310"/>
      <c r="SR296" s="310"/>
      <c r="SS296" s="310"/>
      <c r="ST296" s="310"/>
      <c r="SU296" s="310"/>
      <c r="SV296" s="310"/>
      <c r="SW296" s="310"/>
      <c r="SX296" s="310"/>
      <c r="SY296" s="310"/>
      <c r="SZ296" s="310"/>
      <c r="TA296" s="310"/>
      <c r="TB296" s="310"/>
      <c r="TC296" s="310"/>
      <c r="TD296" s="310"/>
      <c r="TE296" s="310"/>
      <c r="TF296" s="310"/>
      <c r="TG296" s="310"/>
      <c r="TH296" s="310"/>
      <c r="TI296" s="310"/>
      <c r="TJ296" s="310"/>
      <c r="TK296" s="310"/>
      <c r="TL296" s="310"/>
      <c r="TM296" s="310"/>
      <c r="TN296" s="310"/>
      <c r="TO296" s="310"/>
      <c r="TP296" s="310"/>
      <c r="TQ296" s="310"/>
      <c r="TR296" s="310"/>
      <c r="TS296" s="310"/>
      <c r="TT296" s="310"/>
      <c r="TU296" s="310"/>
      <c r="TV296" s="310"/>
      <c r="TW296" s="310"/>
      <c r="TX296" s="310"/>
      <c r="TY296" s="310"/>
      <c r="TZ296" s="310"/>
      <c r="UA296" s="310"/>
      <c r="UB296" s="310"/>
      <c r="UC296" s="310"/>
      <c r="UD296" s="310"/>
      <c r="UE296" s="310"/>
      <c r="UF296" s="310"/>
      <c r="UG296" s="310"/>
      <c r="UH296" s="310"/>
      <c r="UI296" s="310"/>
      <c r="UJ296" s="310"/>
      <c r="UK296" s="310"/>
      <c r="UL296" s="310"/>
      <c r="UM296" s="310"/>
      <c r="UN296" s="310"/>
      <c r="UO296" s="310"/>
      <c r="UP296" s="310"/>
      <c r="UQ296" s="310"/>
      <c r="UR296" s="310"/>
      <c r="US296" s="310"/>
      <c r="UT296" s="310"/>
      <c r="UU296" s="310"/>
      <c r="UV296" s="310"/>
      <c r="UW296" s="310"/>
      <c r="UX296" s="310"/>
      <c r="UY296" s="310"/>
      <c r="UZ296" s="310"/>
      <c r="VA296" s="310"/>
      <c r="VB296" s="310"/>
      <c r="VC296" s="310"/>
      <c r="VD296" s="310"/>
      <c r="VE296" s="310"/>
      <c r="VF296" s="310"/>
      <c r="VG296" s="310"/>
      <c r="VH296" s="310"/>
      <c r="VI296" s="310"/>
      <c r="VJ296" s="310"/>
      <c r="VK296" s="310"/>
      <c r="VL296" s="310"/>
      <c r="VM296" s="310"/>
      <c r="VN296" s="310"/>
      <c r="VO296" s="310"/>
      <c r="VP296" s="310"/>
      <c r="VQ296" s="310"/>
      <c r="VR296" s="310"/>
      <c r="VS296" s="310"/>
      <c r="VT296" s="310"/>
      <c r="VU296" s="310"/>
      <c r="VV296" s="310"/>
      <c r="VW296" s="310"/>
      <c r="VX296" s="310"/>
      <c r="VY296" s="310"/>
      <c r="VZ296" s="310"/>
      <c r="WA296" s="310"/>
      <c r="WB296" s="310"/>
      <c r="WC296" s="310"/>
      <c r="WD296" s="310"/>
      <c r="WE296" s="310"/>
      <c r="WF296" s="310"/>
      <c r="WG296" s="310"/>
      <c r="WH296" s="310"/>
      <c r="WI296" s="310"/>
      <c r="WJ296" s="310"/>
      <c r="WK296" s="310"/>
      <c r="WL296" s="310"/>
      <c r="WM296" s="310"/>
      <c r="WN296" s="310"/>
      <c r="WO296" s="310"/>
      <c r="WP296" s="310"/>
      <c r="WQ296" s="310"/>
      <c r="WR296" s="310"/>
      <c r="WS296" s="310"/>
      <c r="WT296" s="310"/>
      <c r="WU296" s="310"/>
      <c r="WV296" s="310"/>
      <c r="WW296" s="310"/>
      <c r="WX296" s="310"/>
      <c r="WY296" s="310"/>
      <c r="WZ296" s="310"/>
      <c r="XA296" s="310"/>
      <c r="XB296" s="310"/>
      <c r="XC296" s="310"/>
      <c r="XD296" s="310"/>
      <c r="XE296" s="310"/>
      <c r="XF296" s="310"/>
      <c r="XG296" s="310"/>
      <c r="XH296" s="310"/>
      <c r="XI296" s="310"/>
      <c r="XJ296" s="310"/>
      <c r="XK296" s="310"/>
      <c r="XL296" s="310"/>
      <c r="XM296" s="310"/>
      <c r="XN296" s="310"/>
      <c r="XO296" s="310"/>
      <c r="XP296" s="310"/>
      <c r="XQ296" s="310"/>
      <c r="XR296" s="310"/>
      <c r="XS296" s="310"/>
      <c r="XT296" s="310"/>
      <c r="XU296" s="310"/>
      <c r="XV296" s="310"/>
      <c r="XW296" s="310"/>
      <c r="XX296" s="310"/>
      <c r="XY296" s="310"/>
      <c r="XZ296" s="310"/>
      <c r="YA296" s="310"/>
      <c r="YB296" s="310"/>
      <c r="YC296" s="310"/>
      <c r="YD296" s="310"/>
      <c r="YE296" s="310"/>
      <c r="YF296" s="310"/>
      <c r="YG296" s="310"/>
      <c r="YH296" s="310"/>
      <c r="YI296" s="310"/>
      <c r="YJ296" s="310"/>
      <c r="YK296" s="310"/>
      <c r="YL296" s="310"/>
      <c r="YM296" s="310"/>
      <c r="YN296" s="310"/>
      <c r="YO296" s="310"/>
      <c r="YP296" s="310"/>
      <c r="YQ296" s="310"/>
      <c r="YR296" s="310"/>
      <c r="YS296" s="310"/>
      <c r="YT296" s="310"/>
      <c r="YU296" s="310"/>
      <c r="YV296" s="310"/>
      <c r="YW296" s="310"/>
      <c r="YX296" s="310"/>
      <c r="YY296" s="310"/>
      <c r="YZ296" s="310"/>
      <c r="ZA296" s="310"/>
      <c r="ZB296" s="310"/>
      <c r="ZC296" s="310"/>
      <c r="ZD296" s="310"/>
      <c r="ZE296" s="310"/>
      <c r="ZF296" s="310"/>
      <c r="ZG296" s="310"/>
      <c r="ZH296" s="310"/>
      <c r="ZI296" s="310"/>
      <c r="ZJ296" s="310"/>
      <c r="ZK296" s="310"/>
      <c r="ZL296" s="310"/>
      <c r="ZM296" s="310"/>
      <c r="ZN296" s="310"/>
      <c r="ZO296" s="310"/>
      <c r="ZP296" s="310"/>
      <c r="ZQ296" s="310"/>
      <c r="ZR296" s="310"/>
      <c r="ZS296" s="310"/>
      <c r="ZT296" s="310"/>
      <c r="ZU296" s="310"/>
      <c r="ZV296" s="310"/>
      <c r="ZW296" s="310"/>
      <c r="ZX296" s="310"/>
      <c r="ZY296" s="310"/>
      <c r="ZZ296" s="310"/>
      <c r="AAA296" s="310"/>
      <c r="AAB296" s="310"/>
      <c r="AAC296" s="310"/>
      <c r="AAD296" s="310"/>
      <c r="AAE296" s="310"/>
      <c r="AAF296" s="310"/>
      <c r="AAG296" s="310"/>
      <c r="AAH296" s="310"/>
      <c r="AAI296" s="310"/>
      <c r="AAJ296" s="310"/>
      <c r="AAK296" s="310"/>
      <c r="AAL296" s="310"/>
      <c r="AAM296" s="310"/>
      <c r="AAN296" s="310"/>
      <c r="AAO296" s="310"/>
      <c r="AAP296" s="310"/>
      <c r="AAQ296" s="310"/>
      <c r="AAR296" s="310"/>
      <c r="AAS296" s="310"/>
      <c r="AAT296" s="310"/>
      <c r="AAU296" s="310"/>
      <c r="AAV296" s="310"/>
      <c r="AAW296" s="310"/>
      <c r="AAX296" s="310"/>
      <c r="AAY296" s="310"/>
      <c r="AAZ296" s="310"/>
      <c r="ABA296" s="310"/>
      <c r="ABB296" s="310"/>
      <c r="ABC296" s="310"/>
      <c r="ABD296" s="310"/>
      <c r="ABE296" s="310"/>
      <c r="ABF296" s="310"/>
      <c r="ABG296" s="310"/>
      <c r="ABH296" s="310"/>
      <c r="ABI296" s="310"/>
      <c r="ABJ296" s="310"/>
      <c r="ABK296" s="310"/>
      <c r="ABL296" s="310"/>
      <c r="ABM296" s="310"/>
      <c r="ABN296" s="310"/>
      <c r="ABO296" s="310"/>
      <c r="ABP296" s="310"/>
      <c r="ABQ296" s="310"/>
      <c r="ABR296" s="310"/>
      <c r="ABS296" s="310"/>
      <c r="ABT296" s="310"/>
      <c r="ABU296" s="310"/>
      <c r="ABV296" s="310"/>
      <c r="ABW296" s="310"/>
      <c r="ABX296" s="310"/>
      <c r="ABY296" s="310"/>
      <c r="ABZ296" s="310"/>
      <c r="ACA296" s="310"/>
      <c r="ACB296" s="310"/>
      <c r="ACC296" s="310"/>
      <c r="ACD296" s="310"/>
      <c r="ACE296" s="310"/>
      <c r="ACF296" s="310"/>
      <c r="ACG296" s="310"/>
      <c r="ACH296" s="310"/>
      <c r="ACI296" s="310"/>
      <c r="ACJ296" s="310"/>
      <c r="ACK296" s="310"/>
      <c r="ACL296" s="310"/>
      <c r="ACM296" s="310"/>
      <c r="ACN296" s="310"/>
      <c r="ACO296" s="310"/>
      <c r="ACP296" s="310"/>
      <c r="ACQ296" s="310"/>
      <c r="ACR296" s="310"/>
      <c r="ACS296" s="310"/>
      <c r="ACT296" s="310"/>
      <c r="ACU296" s="310"/>
      <c r="ACV296" s="310"/>
      <c r="ACW296" s="310"/>
      <c r="ACX296" s="310"/>
      <c r="ACY296" s="310"/>
      <c r="ACZ296" s="310"/>
      <c r="ADA296" s="310"/>
      <c r="ADB296" s="310"/>
      <c r="ADC296" s="310"/>
      <c r="ADD296" s="310"/>
      <c r="ADE296" s="310"/>
      <c r="ADF296" s="310"/>
      <c r="ADG296" s="310"/>
      <c r="ADH296" s="310"/>
      <c r="ADI296" s="310"/>
      <c r="ADJ296" s="310"/>
      <c r="ADK296" s="310"/>
      <c r="ADL296" s="310"/>
      <c r="ADM296" s="310"/>
      <c r="ADN296" s="310"/>
      <c r="ADO296" s="310"/>
      <c r="ADP296" s="310"/>
      <c r="ADQ296" s="310"/>
      <c r="ADR296" s="310"/>
      <c r="ADS296" s="310"/>
      <c r="ADT296" s="310"/>
      <c r="ADU296" s="310"/>
      <c r="ADV296" s="310"/>
      <c r="ADW296" s="310"/>
      <c r="ADX296" s="310"/>
      <c r="ADY296" s="310"/>
      <c r="ADZ296" s="310"/>
      <c r="AEA296" s="310"/>
      <c r="AEB296" s="310"/>
      <c r="AEC296" s="310"/>
      <c r="AED296" s="310"/>
      <c r="AEE296" s="310"/>
      <c r="AEF296" s="310"/>
      <c r="AEG296" s="310"/>
      <c r="AEH296" s="310"/>
      <c r="AEI296" s="310"/>
      <c r="AEJ296" s="310"/>
      <c r="AEK296" s="310"/>
      <c r="AEL296" s="310"/>
      <c r="AEM296" s="310"/>
      <c r="AEN296" s="310"/>
      <c r="AEO296" s="310"/>
      <c r="AEP296" s="310"/>
      <c r="AEQ296" s="310"/>
      <c r="AER296" s="310"/>
      <c r="AES296" s="310"/>
      <c r="AET296" s="310"/>
      <c r="AEU296" s="310"/>
      <c r="AEV296" s="310"/>
      <c r="AEW296" s="310"/>
      <c r="AEX296" s="310"/>
      <c r="AEY296" s="310"/>
      <c r="AEZ296" s="310"/>
      <c r="AFA296" s="310"/>
      <c r="AFB296" s="310"/>
      <c r="AFC296" s="310"/>
      <c r="AFD296" s="310"/>
      <c r="AFE296" s="310"/>
      <c r="AFF296" s="310"/>
      <c r="AFG296" s="310"/>
      <c r="AFH296" s="310"/>
      <c r="AFI296" s="310"/>
      <c r="AFJ296" s="310"/>
      <c r="AFK296" s="310"/>
      <c r="AFL296" s="310"/>
      <c r="AFM296" s="310"/>
      <c r="AFN296" s="310"/>
      <c r="AFO296" s="310"/>
      <c r="AFP296" s="310"/>
      <c r="AFQ296" s="310"/>
      <c r="AFR296" s="310"/>
      <c r="AFS296" s="310"/>
      <c r="AFT296" s="310"/>
      <c r="AFU296" s="310"/>
      <c r="AFV296" s="310"/>
      <c r="AFW296" s="310"/>
      <c r="AFX296" s="310"/>
      <c r="AFY296" s="310"/>
      <c r="AFZ296" s="310"/>
      <c r="AGA296" s="310"/>
      <c r="AGB296" s="310"/>
      <c r="AGC296" s="310"/>
      <c r="AGD296" s="310"/>
      <c r="AGE296" s="310"/>
      <c r="AGF296" s="310"/>
      <c r="AGG296" s="310"/>
      <c r="AGH296" s="310"/>
      <c r="AGI296" s="310"/>
      <c r="AGJ296" s="310"/>
      <c r="AGK296" s="310"/>
      <c r="AGL296" s="310"/>
      <c r="AGM296" s="310"/>
      <c r="AGN296" s="310"/>
      <c r="AGO296" s="310"/>
      <c r="AGP296" s="310"/>
      <c r="AGQ296" s="310"/>
      <c r="AGR296" s="310"/>
      <c r="AGS296" s="310"/>
      <c r="AGT296" s="310"/>
      <c r="AGU296" s="310"/>
      <c r="AGV296" s="310"/>
      <c r="AGW296" s="310"/>
      <c r="AGX296" s="310"/>
      <c r="AGY296" s="310"/>
      <c r="AGZ296" s="310"/>
      <c r="AHA296" s="310"/>
      <c r="AHB296" s="310"/>
      <c r="AHC296" s="310"/>
      <c r="AHD296" s="310"/>
      <c r="AHE296" s="310"/>
      <c r="AHF296" s="310"/>
      <c r="AHG296" s="310"/>
      <c r="AHH296" s="310"/>
      <c r="AHI296" s="310"/>
      <c r="AHJ296" s="310"/>
      <c r="AHK296" s="310"/>
      <c r="AHL296" s="310"/>
      <c r="AHM296" s="310"/>
      <c r="AHN296" s="310"/>
      <c r="AHO296" s="310"/>
      <c r="AHP296" s="310"/>
      <c r="AHQ296" s="310"/>
      <c r="AHR296" s="310"/>
      <c r="AHS296" s="310"/>
      <c r="AHT296" s="310"/>
      <c r="AHU296" s="310"/>
      <c r="AHV296" s="310"/>
      <c r="AHW296" s="310"/>
      <c r="AHX296" s="310"/>
      <c r="AHY296" s="310"/>
      <c r="AHZ296" s="310"/>
      <c r="AIA296" s="310"/>
      <c r="AIB296" s="310"/>
      <c r="AIC296" s="310"/>
      <c r="AID296" s="310"/>
      <c r="AIE296" s="310"/>
      <c r="AIF296" s="310"/>
      <c r="AIG296" s="310"/>
      <c r="AIH296" s="310"/>
      <c r="AII296" s="310"/>
      <c r="AIJ296" s="310"/>
      <c r="AIK296" s="310"/>
      <c r="AIL296" s="310"/>
      <c r="AIM296" s="310"/>
      <c r="AIN296" s="310"/>
      <c r="AIO296" s="310"/>
      <c r="AIP296" s="310"/>
      <c r="AIQ296" s="310"/>
      <c r="AIR296" s="310"/>
      <c r="AIS296" s="310"/>
      <c r="AIT296" s="310"/>
      <c r="AIU296" s="310"/>
      <c r="AIV296" s="310"/>
      <c r="AIW296" s="310"/>
      <c r="AIX296" s="310"/>
      <c r="AIY296" s="310"/>
      <c r="AIZ296" s="310"/>
      <c r="AJA296" s="310"/>
      <c r="AJB296" s="310"/>
      <c r="AJC296" s="310"/>
      <c r="AJD296" s="310"/>
      <c r="AJE296" s="310"/>
      <c r="AJF296" s="310"/>
      <c r="AJG296" s="310"/>
      <c r="AJH296" s="310"/>
      <c r="AJI296" s="310"/>
      <c r="AJJ296" s="310"/>
      <c r="AJK296" s="310"/>
      <c r="AJL296" s="310"/>
      <c r="AJM296" s="310"/>
      <c r="AJN296" s="310"/>
      <c r="AJO296" s="310"/>
      <c r="AJP296" s="310"/>
      <c r="AJQ296" s="310"/>
      <c r="AJR296" s="310"/>
      <c r="AJS296" s="310"/>
      <c r="AJT296" s="310"/>
      <c r="AJU296" s="310"/>
      <c r="AJV296" s="310"/>
      <c r="AJW296" s="310"/>
      <c r="AJX296" s="310"/>
      <c r="AJY296" s="310"/>
      <c r="AJZ296" s="310"/>
      <c r="AKA296" s="310"/>
      <c r="AKB296" s="310"/>
      <c r="AKC296" s="310"/>
      <c r="AKD296" s="310"/>
      <c r="AKE296" s="310"/>
      <c r="AKF296" s="310"/>
      <c r="AKG296" s="310"/>
      <c r="AKH296" s="310"/>
      <c r="AKI296" s="310"/>
      <c r="AKJ296" s="310"/>
      <c r="AKK296" s="310"/>
      <c r="AKL296" s="310"/>
      <c r="AKM296" s="310"/>
      <c r="AKN296" s="310"/>
      <c r="AKO296" s="310"/>
      <c r="AKP296" s="310"/>
      <c r="AKQ296" s="310"/>
      <c r="AKR296" s="310"/>
      <c r="AKS296" s="310"/>
      <c r="AKT296" s="310"/>
      <c r="AKU296" s="310"/>
      <c r="AKV296" s="310"/>
      <c r="AKW296" s="310"/>
      <c r="AKX296" s="310"/>
      <c r="AKY296" s="310"/>
      <c r="AKZ296" s="310"/>
      <c r="ALA296" s="310"/>
      <c r="ALB296" s="310"/>
      <c r="ALC296" s="310"/>
      <c r="ALD296" s="310"/>
      <c r="ALE296" s="310"/>
      <c r="ALF296" s="310"/>
      <c r="ALG296" s="310"/>
      <c r="ALH296" s="310"/>
      <c r="ALI296" s="310"/>
      <c r="ALJ296" s="310"/>
      <c r="ALK296" s="310"/>
      <c r="ALL296" s="310"/>
      <c r="ALM296" s="310"/>
      <c r="ALN296" s="310"/>
      <c r="ALO296" s="310"/>
      <c r="ALP296" s="310"/>
      <c r="ALQ296" s="310"/>
      <c r="ALR296" s="310"/>
      <c r="ALS296" s="310"/>
      <c r="ALT296" s="310"/>
      <c r="ALU296" s="310"/>
      <c r="ALV296" s="310"/>
      <c r="ALW296" s="310"/>
      <c r="ALX296" s="310"/>
      <c r="ALY296" s="310"/>
      <c r="ALZ296" s="310"/>
      <c r="AMA296" s="310"/>
      <c r="AMB296" s="310"/>
      <c r="AMC296" s="310"/>
      <c r="AMD296" s="310"/>
      <c r="AME296" s="310"/>
      <c r="AMF296" s="310"/>
      <c r="AMG296" s="310"/>
      <c r="AMH296" s="310"/>
      <c r="AMI296" s="310"/>
      <c r="AMJ296" s="310"/>
      <c r="AMK296" s="310"/>
      <c r="AML296" s="310"/>
      <c r="AMM296" s="310"/>
      <c r="AMN296" s="310"/>
      <c r="AMO296" s="310"/>
      <c r="AMP296" s="310"/>
      <c r="AMQ296" s="310"/>
      <c r="AMR296" s="310"/>
      <c r="AMS296" s="310"/>
      <c r="AMT296" s="310"/>
      <c r="AMU296" s="310"/>
      <c r="AMV296" s="310"/>
      <c r="AMW296" s="310"/>
      <c r="AMX296" s="310"/>
      <c r="AMY296" s="310"/>
      <c r="AMZ296" s="310"/>
      <c r="ANA296" s="310"/>
      <c r="ANB296" s="310"/>
      <c r="ANC296" s="310"/>
      <c r="AND296" s="310"/>
      <c r="ANE296" s="310"/>
      <c r="ANF296" s="310"/>
      <c r="ANG296" s="310"/>
      <c r="ANH296" s="310"/>
      <c r="ANI296" s="310"/>
      <c r="ANJ296" s="310"/>
      <c r="ANK296" s="310"/>
      <c r="ANL296" s="310"/>
      <c r="ANM296" s="310"/>
      <c r="ANN296" s="310"/>
      <c r="ANO296" s="310"/>
      <c r="ANP296" s="310"/>
      <c r="ANQ296" s="310"/>
      <c r="ANR296" s="310"/>
      <c r="ANS296" s="310"/>
      <c r="ANT296" s="310"/>
      <c r="ANU296" s="310"/>
      <c r="ANV296" s="310"/>
      <c r="ANW296" s="310"/>
      <c r="ANX296" s="310"/>
      <c r="ANY296" s="310"/>
      <c r="ANZ296" s="310"/>
      <c r="AOA296" s="310"/>
      <c r="AOB296" s="310"/>
      <c r="AOC296" s="310"/>
      <c r="AOD296" s="310"/>
      <c r="AOE296" s="310"/>
      <c r="AOF296" s="310"/>
      <c r="AOG296" s="310"/>
      <c r="AOH296" s="310"/>
      <c r="AOI296" s="310"/>
      <c r="AOJ296" s="310"/>
      <c r="AOK296" s="310"/>
      <c r="AOL296" s="310"/>
      <c r="AOM296" s="310"/>
      <c r="AON296" s="310"/>
      <c r="AOO296" s="310"/>
      <c r="AOP296" s="310"/>
      <c r="AOQ296" s="310"/>
      <c r="AOR296" s="310"/>
      <c r="AOS296" s="310"/>
      <c r="AOT296" s="310"/>
      <c r="AOU296" s="310"/>
      <c r="AOV296" s="310"/>
      <c r="AOW296" s="310"/>
      <c r="AOX296" s="310"/>
      <c r="AOY296" s="310"/>
      <c r="AOZ296" s="310"/>
      <c r="APA296" s="310"/>
      <c r="APB296" s="310"/>
      <c r="APC296" s="310"/>
      <c r="APD296" s="310"/>
      <c r="APE296" s="310"/>
      <c r="APF296" s="310"/>
      <c r="APG296" s="310"/>
      <c r="APH296" s="310"/>
      <c r="API296" s="310"/>
      <c r="APJ296" s="310"/>
      <c r="APK296" s="310"/>
      <c r="APL296" s="310"/>
      <c r="APM296" s="310"/>
      <c r="APN296" s="310"/>
      <c r="APO296" s="310"/>
      <c r="APP296" s="310"/>
      <c r="APQ296" s="310"/>
      <c r="APR296" s="310"/>
      <c r="APS296" s="310"/>
      <c r="APT296" s="310"/>
      <c r="APU296" s="310"/>
      <c r="APV296" s="310"/>
      <c r="APW296" s="310"/>
      <c r="APX296" s="310"/>
      <c r="APY296" s="310"/>
      <c r="APZ296" s="310"/>
      <c r="AQA296" s="310"/>
      <c r="AQB296" s="310"/>
      <c r="AQC296" s="310"/>
      <c r="AQD296" s="310"/>
      <c r="AQE296" s="310"/>
      <c r="AQF296" s="310"/>
      <c r="AQG296" s="310"/>
      <c r="AQH296" s="310"/>
      <c r="AQI296" s="310"/>
      <c r="AQJ296" s="310"/>
      <c r="AQK296" s="310"/>
      <c r="AQL296" s="310"/>
      <c r="AQM296" s="310"/>
      <c r="AQN296" s="310"/>
      <c r="AQO296" s="310"/>
      <c r="AQP296" s="310"/>
      <c r="AQQ296" s="310"/>
      <c r="AQR296" s="310"/>
      <c r="AQS296" s="310"/>
      <c r="AQT296" s="310"/>
      <c r="AQU296" s="310"/>
      <c r="AQV296" s="310"/>
      <c r="AQW296" s="310"/>
      <c r="AQX296" s="310"/>
      <c r="AQY296" s="310"/>
      <c r="AQZ296" s="310"/>
      <c r="ARA296" s="310"/>
      <c r="ARB296" s="310"/>
      <c r="ARC296" s="310"/>
      <c r="ARD296" s="310"/>
      <c r="ARE296" s="310"/>
      <c r="ARF296" s="310"/>
      <c r="ARG296" s="310"/>
      <c r="ARH296" s="310"/>
      <c r="ARI296" s="310"/>
      <c r="ARJ296" s="310"/>
      <c r="ARK296" s="310"/>
      <c r="ARL296" s="310"/>
      <c r="ARM296" s="310"/>
      <c r="ARN296" s="310"/>
      <c r="ARO296" s="310"/>
      <c r="ARP296" s="310"/>
      <c r="ARQ296" s="310"/>
      <c r="ARR296" s="310"/>
      <c r="ARS296" s="310"/>
      <c r="ART296" s="310"/>
      <c r="ARU296" s="310"/>
      <c r="ARV296" s="310"/>
      <c r="ARW296" s="310"/>
      <c r="ARX296" s="310"/>
      <c r="ARY296" s="310"/>
      <c r="ARZ296" s="310"/>
      <c r="ASA296" s="310"/>
      <c r="ASB296" s="310"/>
      <c r="ASC296" s="310"/>
      <c r="ASD296" s="310"/>
      <c r="ASE296" s="310"/>
      <c r="ASF296" s="310"/>
      <c r="ASG296" s="310"/>
      <c r="ASH296" s="310"/>
      <c r="ASI296" s="310"/>
      <c r="ASJ296" s="310"/>
      <c r="ASK296" s="310"/>
      <c r="ASL296" s="310"/>
      <c r="ASM296" s="310"/>
      <c r="ASN296" s="310"/>
      <c r="ASO296" s="310"/>
      <c r="ASP296" s="310"/>
      <c r="ASQ296" s="310"/>
      <c r="ASR296" s="310"/>
      <c r="ASS296" s="310"/>
      <c r="AST296" s="310"/>
      <c r="ASU296" s="310"/>
      <c r="ASV296" s="310"/>
      <c r="ASW296" s="310"/>
      <c r="ASX296" s="310"/>
      <c r="ASY296" s="310"/>
      <c r="ASZ296" s="310"/>
      <c r="ATA296" s="310"/>
      <c r="ATB296" s="310"/>
      <c r="ATC296" s="310"/>
      <c r="ATD296" s="310"/>
      <c r="ATE296" s="310"/>
      <c r="ATF296" s="310"/>
      <c r="ATG296" s="310"/>
      <c r="ATH296" s="310"/>
      <c r="ATI296" s="310"/>
      <c r="ATJ296" s="310"/>
      <c r="ATK296" s="310"/>
      <c r="ATL296" s="310"/>
      <c r="ATM296" s="310"/>
      <c r="ATN296" s="310"/>
      <c r="ATO296" s="310"/>
      <c r="ATP296" s="310"/>
      <c r="ATQ296" s="310"/>
      <c r="ATR296" s="310"/>
      <c r="ATS296" s="310"/>
      <c r="ATT296" s="310"/>
      <c r="ATU296" s="310"/>
      <c r="ATV296" s="310"/>
      <c r="ATW296" s="310"/>
      <c r="ATX296" s="310"/>
      <c r="ATY296" s="310"/>
      <c r="ATZ296" s="310"/>
      <c r="AUA296" s="310"/>
      <c r="AUB296" s="310"/>
      <c r="AUC296" s="310"/>
      <c r="AUD296" s="310"/>
      <c r="AUE296" s="310"/>
      <c r="AUF296" s="310"/>
      <c r="AUG296" s="310"/>
      <c r="AUH296" s="310"/>
      <c r="AUI296" s="310"/>
      <c r="AUJ296" s="310"/>
      <c r="AUK296" s="310"/>
      <c r="AUL296" s="310"/>
      <c r="AUM296" s="310"/>
      <c r="AUN296" s="310"/>
      <c r="AUO296" s="310"/>
      <c r="AUP296" s="310"/>
      <c r="AUQ296" s="310"/>
      <c r="AUR296" s="310"/>
      <c r="AUS296" s="310"/>
      <c r="AUT296" s="310"/>
      <c r="AUU296" s="310"/>
      <c r="AUV296" s="310"/>
      <c r="AUW296" s="310"/>
      <c r="AUX296" s="310"/>
      <c r="AUY296" s="310"/>
      <c r="AUZ296" s="310"/>
      <c r="AVA296" s="310"/>
      <c r="AVB296" s="310"/>
      <c r="AVC296" s="310"/>
      <c r="AVD296" s="310"/>
      <c r="AVE296" s="310"/>
      <c r="AVF296" s="310"/>
      <c r="AVG296" s="310"/>
      <c r="AVH296" s="310"/>
      <c r="AVI296" s="310"/>
      <c r="AVJ296" s="310"/>
      <c r="AVK296" s="310"/>
      <c r="AVL296" s="310"/>
      <c r="AVM296" s="310"/>
      <c r="AVN296" s="310"/>
      <c r="AVO296" s="310"/>
      <c r="AVP296" s="310"/>
      <c r="AVQ296" s="310"/>
      <c r="AVR296" s="310"/>
      <c r="AVS296" s="310"/>
      <c r="AVT296" s="310"/>
      <c r="AVU296" s="310"/>
      <c r="AVV296" s="310"/>
      <c r="AVW296" s="310"/>
      <c r="AVX296" s="310"/>
      <c r="AVY296" s="310"/>
      <c r="AVZ296" s="310"/>
      <c r="AWA296" s="310"/>
      <c r="AWB296" s="310"/>
      <c r="AWC296" s="310"/>
      <c r="AWD296" s="310"/>
      <c r="AWE296" s="310"/>
      <c r="AWF296" s="310"/>
      <c r="AWG296" s="310"/>
      <c r="AWH296" s="310"/>
      <c r="AWI296" s="310"/>
      <c r="AWJ296" s="310"/>
      <c r="AWK296" s="310"/>
      <c r="AWL296" s="310"/>
      <c r="AWM296" s="310"/>
      <c r="AWN296" s="310"/>
      <c r="AWO296" s="310"/>
      <c r="AWP296" s="310"/>
      <c r="AWQ296" s="310"/>
      <c r="AWR296" s="310"/>
      <c r="AWS296" s="310"/>
      <c r="AWT296" s="310"/>
      <c r="AWU296" s="310"/>
      <c r="AWV296" s="310"/>
      <c r="AWW296" s="310"/>
      <c r="AWX296" s="310"/>
      <c r="AWY296" s="310"/>
      <c r="AWZ296" s="310"/>
      <c r="AXA296" s="310"/>
      <c r="AXB296" s="310"/>
      <c r="AXC296" s="310"/>
      <c r="AXD296" s="310"/>
      <c r="AXE296" s="310"/>
      <c r="AXF296" s="310"/>
      <c r="AXG296" s="310"/>
      <c r="AXH296" s="310"/>
      <c r="AXI296" s="310"/>
      <c r="AXJ296" s="310"/>
      <c r="AXK296" s="310"/>
      <c r="AXL296" s="310"/>
      <c r="AXM296" s="310"/>
      <c r="AXN296" s="310"/>
      <c r="AXO296" s="310"/>
      <c r="AXP296" s="310"/>
      <c r="AXQ296" s="310"/>
      <c r="AXR296" s="310"/>
      <c r="AXS296" s="310"/>
      <c r="AXT296" s="310"/>
      <c r="AXU296" s="310"/>
      <c r="AXV296" s="310"/>
      <c r="AXW296" s="310"/>
      <c r="AXX296" s="310"/>
      <c r="AXY296" s="310"/>
      <c r="AXZ296" s="310"/>
      <c r="AYA296" s="310"/>
      <c r="AYB296" s="310"/>
      <c r="AYC296" s="310"/>
      <c r="AYD296" s="310"/>
      <c r="AYE296" s="310"/>
      <c r="AYF296" s="310"/>
      <c r="AYG296" s="310"/>
      <c r="AYH296" s="310"/>
      <c r="AYI296" s="310"/>
      <c r="AYJ296" s="310"/>
      <c r="AYK296" s="310"/>
      <c r="AYL296" s="310"/>
      <c r="AYM296" s="310"/>
      <c r="AYN296" s="310"/>
      <c r="AYO296" s="310"/>
      <c r="AYP296" s="310"/>
      <c r="AYQ296" s="310"/>
      <c r="AYR296" s="310"/>
      <c r="AYS296" s="310"/>
      <c r="AYT296" s="310"/>
      <c r="AYU296" s="310"/>
      <c r="AYV296" s="310"/>
      <c r="AYW296" s="310"/>
      <c r="AYX296" s="310"/>
      <c r="AYY296" s="310"/>
      <c r="AYZ296" s="310"/>
      <c r="AZA296" s="310"/>
      <c r="AZB296" s="310"/>
      <c r="AZC296" s="310"/>
      <c r="AZD296" s="310"/>
      <c r="AZE296" s="310"/>
      <c r="AZF296" s="310"/>
      <c r="AZG296" s="310"/>
      <c r="AZH296" s="310"/>
      <c r="AZI296" s="310"/>
      <c r="AZJ296" s="310"/>
      <c r="AZK296" s="310"/>
      <c r="AZL296" s="310"/>
      <c r="AZM296" s="310"/>
      <c r="AZN296" s="310"/>
      <c r="AZO296" s="310"/>
      <c r="AZP296" s="310"/>
      <c r="AZQ296" s="310"/>
      <c r="AZR296" s="310"/>
      <c r="AZS296" s="310"/>
      <c r="AZT296" s="310"/>
      <c r="AZU296" s="310"/>
      <c r="AZV296" s="310"/>
      <c r="AZW296" s="310"/>
      <c r="AZX296" s="310"/>
      <c r="AZY296" s="310"/>
      <c r="AZZ296" s="310"/>
      <c r="BAA296" s="310"/>
      <c r="BAB296" s="310"/>
      <c r="BAC296" s="310"/>
      <c r="BAD296" s="310"/>
      <c r="BAE296" s="310"/>
      <c r="BAF296" s="310"/>
      <c r="BAG296" s="310"/>
      <c r="BAH296" s="310"/>
      <c r="BAI296" s="310"/>
      <c r="BAJ296" s="310"/>
      <c r="BAK296" s="310"/>
      <c r="BAL296" s="310"/>
      <c r="BAM296" s="310"/>
      <c r="BAN296" s="310"/>
      <c r="BAO296" s="310"/>
      <c r="BAP296" s="310"/>
      <c r="BAQ296" s="310"/>
      <c r="BAR296" s="310"/>
      <c r="BAS296" s="310"/>
      <c r="BAT296" s="310"/>
      <c r="BAU296" s="310"/>
      <c r="BAV296" s="310"/>
      <c r="BAW296" s="310"/>
      <c r="BAX296" s="310"/>
      <c r="BAY296" s="310"/>
      <c r="BAZ296" s="310"/>
      <c r="BBA296" s="310"/>
      <c r="BBB296" s="310"/>
      <c r="BBC296" s="310"/>
      <c r="BBD296" s="310"/>
      <c r="BBE296" s="310"/>
      <c r="BBF296" s="310"/>
      <c r="BBG296" s="310"/>
      <c r="BBH296" s="310"/>
      <c r="BBI296" s="310"/>
      <c r="BBJ296" s="310"/>
      <c r="BBK296" s="310"/>
      <c r="BBL296" s="310"/>
      <c r="BBM296" s="310"/>
      <c r="BBN296" s="310"/>
      <c r="BBO296" s="310"/>
      <c r="BBP296" s="310"/>
      <c r="BBQ296" s="310"/>
      <c r="BBR296" s="310"/>
      <c r="BBS296" s="310"/>
      <c r="BBT296" s="310"/>
      <c r="BBU296" s="310"/>
      <c r="BBV296" s="310"/>
      <c r="BBW296" s="310"/>
      <c r="BBX296" s="310"/>
      <c r="BBY296" s="310"/>
      <c r="BBZ296" s="310"/>
      <c r="BCA296" s="310"/>
      <c r="BCB296" s="310"/>
      <c r="BCC296" s="310"/>
      <c r="BCD296" s="310"/>
      <c r="BCE296" s="310"/>
      <c r="BCF296" s="310"/>
      <c r="BCG296" s="310"/>
      <c r="BCH296" s="310"/>
      <c r="BCI296" s="310"/>
      <c r="BCJ296" s="310"/>
      <c r="BCK296" s="310"/>
      <c r="BCL296" s="310"/>
      <c r="BCM296" s="310"/>
      <c r="BCN296" s="310"/>
      <c r="BCO296" s="310"/>
      <c r="BCP296" s="310"/>
      <c r="BCQ296" s="310"/>
      <c r="BCR296" s="310"/>
      <c r="BCS296" s="310"/>
      <c r="BCT296" s="310"/>
      <c r="BCU296" s="310"/>
      <c r="BCV296" s="310"/>
      <c r="BCW296" s="310"/>
      <c r="BCX296" s="310"/>
      <c r="BCY296" s="310"/>
      <c r="BCZ296" s="310"/>
      <c r="BDA296" s="310"/>
      <c r="BDB296" s="310"/>
      <c r="BDC296" s="310"/>
      <c r="BDD296" s="310"/>
      <c r="BDE296" s="310"/>
      <c r="BDF296" s="310"/>
      <c r="BDG296" s="310"/>
      <c r="BDH296" s="310"/>
      <c r="BDI296" s="310"/>
      <c r="BDJ296" s="310"/>
      <c r="BDK296" s="310"/>
      <c r="BDL296" s="310"/>
      <c r="BDM296" s="310"/>
      <c r="BDN296" s="310"/>
      <c r="BDO296" s="310"/>
      <c r="BDP296" s="310"/>
      <c r="BDQ296" s="310"/>
      <c r="BDR296" s="310"/>
      <c r="BDS296" s="310"/>
      <c r="BDT296" s="310"/>
      <c r="BDU296" s="310"/>
      <c r="BDV296" s="310"/>
      <c r="BDW296" s="310"/>
      <c r="BDX296" s="310"/>
      <c r="BDY296" s="310"/>
      <c r="BDZ296" s="310"/>
      <c r="BEA296" s="310"/>
      <c r="BEB296" s="310"/>
      <c r="BEC296" s="310"/>
      <c r="BED296" s="310"/>
      <c r="BEE296" s="310"/>
      <c r="BEF296" s="310"/>
      <c r="BEG296" s="310"/>
      <c r="BEH296" s="310"/>
      <c r="BEI296" s="310"/>
      <c r="BEJ296" s="310"/>
      <c r="BEK296" s="310"/>
      <c r="BEL296" s="310"/>
      <c r="BEM296" s="310"/>
      <c r="BEN296" s="310"/>
      <c r="BEO296" s="310"/>
      <c r="BEP296" s="310"/>
      <c r="BEQ296" s="310"/>
      <c r="BER296" s="310"/>
      <c r="BES296" s="310"/>
      <c r="BET296" s="310"/>
      <c r="BEU296" s="310"/>
      <c r="BEV296" s="310"/>
      <c r="BEW296" s="310"/>
      <c r="BEX296" s="310"/>
      <c r="BEY296" s="310"/>
      <c r="BEZ296" s="310"/>
      <c r="BFA296" s="310"/>
      <c r="BFB296" s="310"/>
      <c r="BFC296" s="310"/>
      <c r="BFD296" s="310"/>
      <c r="BFE296" s="310"/>
      <c r="BFF296" s="310"/>
      <c r="BFG296" s="310"/>
      <c r="BFH296" s="310"/>
      <c r="BFI296" s="310"/>
      <c r="BFJ296" s="310"/>
      <c r="BFK296" s="310"/>
      <c r="BFL296" s="310"/>
      <c r="BFM296" s="310"/>
      <c r="BFN296" s="310"/>
      <c r="BFO296" s="310"/>
      <c r="BFP296" s="310"/>
      <c r="BFQ296" s="310"/>
      <c r="BFR296" s="310"/>
      <c r="BFS296" s="310"/>
      <c r="BFT296" s="310"/>
      <c r="BFU296" s="310"/>
      <c r="BFV296" s="310"/>
      <c r="BFW296" s="310"/>
      <c r="BFX296" s="310"/>
      <c r="BFY296" s="310"/>
      <c r="BFZ296" s="310"/>
      <c r="BGA296" s="310"/>
      <c r="BGB296" s="310"/>
      <c r="BGC296" s="310"/>
      <c r="BGD296" s="310"/>
      <c r="BGE296" s="310"/>
      <c r="BGF296" s="310"/>
      <c r="BGG296" s="310"/>
      <c r="BGH296" s="310"/>
      <c r="BGI296" s="310"/>
      <c r="BGJ296" s="310"/>
      <c r="BGK296" s="310"/>
      <c r="BGL296" s="310"/>
      <c r="BGM296" s="310"/>
      <c r="BGN296" s="310"/>
      <c r="BGO296" s="310"/>
      <c r="BGP296" s="310"/>
      <c r="BGQ296" s="310"/>
      <c r="BGR296" s="310"/>
      <c r="BGS296" s="310"/>
      <c r="BGT296" s="310"/>
      <c r="BGU296" s="310"/>
      <c r="BGV296" s="310"/>
      <c r="BGW296" s="310"/>
      <c r="BGX296" s="310"/>
      <c r="BGY296" s="310"/>
      <c r="BGZ296" s="310"/>
      <c r="BHA296" s="310"/>
      <c r="BHB296" s="310"/>
      <c r="BHC296" s="310"/>
      <c r="BHD296" s="310"/>
      <c r="BHE296" s="310"/>
      <c r="BHF296" s="310"/>
      <c r="BHG296" s="310"/>
      <c r="BHH296" s="310"/>
      <c r="BHI296" s="310"/>
      <c r="BHJ296" s="310"/>
      <c r="BHK296" s="310"/>
      <c r="BHL296" s="310"/>
      <c r="BHM296" s="310"/>
      <c r="BHN296" s="310"/>
      <c r="BHO296" s="310"/>
      <c r="BHP296" s="310"/>
      <c r="BHQ296" s="310"/>
      <c r="BHR296" s="310"/>
      <c r="BHS296" s="310"/>
      <c r="BHT296" s="310"/>
      <c r="BHU296" s="310"/>
      <c r="BHV296" s="310"/>
      <c r="BHW296" s="310"/>
      <c r="BHX296" s="310"/>
      <c r="BHY296" s="310"/>
      <c r="BHZ296" s="310"/>
      <c r="BIA296" s="310"/>
      <c r="BIB296" s="310"/>
      <c r="BIC296" s="310"/>
      <c r="BID296" s="310"/>
      <c r="BIE296" s="310"/>
      <c r="BIF296" s="310"/>
      <c r="BIG296" s="310"/>
      <c r="BIH296" s="310"/>
      <c r="BII296" s="310"/>
      <c r="BIJ296" s="310"/>
      <c r="BIK296" s="310"/>
      <c r="BIL296" s="310"/>
      <c r="BIM296" s="310"/>
      <c r="BIN296" s="310"/>
      <c r="BIO296" s="310"/>
      <c r="BIP296" s="310"/>
      <c r="BIQ296" s="310"/>
      <c r="BIR296" s="310"/>
      <c r="BIS296" s="310"/>
      <c r="BIT296" s="310"/>
      <c r="BIU296" s="310"/>
      <c r="BIV296" s="310"/>
      <c r="BIW296" s="310"/>
      <c r="BIX296" s="310"/>
      <c r="BIY296" s="310"/>
      <c r="BIZ296" s="310"/>
      <c r="BJA296" s="310"/>
      <c r="BJB296" s="310"/>
      <c r="BJC296" s="310"/>
      <c r="BJD296" s="310"/>
      <c r="BJE296" s="310"/>
      <c r="BJF296" s="310"/>
      <c r="BJG296" s="310"/>
      <c r="BJH296" s="310"/>
      <c r="BJI296" s="310"/>
      <c r="BJJ296" s="310"/>
      <c r="BJK296" s="310"/>
      <c r="BJL296" s="310"/>
      <c r="BJM296" s="310"/>
      <c r="BJN296" s="310"/>
      <c r="BJO296" s="310"/>
      <c r="BJP296" s="310"/>
      <c r="BJQ296" s="310"/>
      <c r="BJR296" s="310"/>
      <c r="BJS296" s="310"/>
      <c r="BJT296" s="310"/>
      <c r="BJU296" s="310"/>
      <c r="BJV296" s="310"/>
      <c r="BJW296" s="310"/>
      <c r="BJX296" s="310"/>
      <c r="BJY296" s="310"/>
      <c r="BJZ296" s="310"/>
      <c r="BKA296" s="310"/>
      <c r="BKB296" s="310"/>
      <c r="BKC296" s="310"/>
      <c r="BKD296" s="310"/>
      <c r="BKE296" s="310"/>
      <c r="BKF296" s="310"/>
      <c r="BKG296" s="310"/>
      <c r="BKH296" s="310"/>
      <c r="BKI296" s="310"/>
      <c r="BKJ296" s="310"/>
      <c r="BKK296" s="310"/>
      <c r="BKL296" s="310"/>
      <c r="BKM296" s="310"/>
      <c r="BKN296" s="310"/>
      <c r="BKO296" s="310"/>
      <c r="BKP296" s="310"/>
      <c r="BKQ296" s="310"/>
      <c r="BKR296" s="310"/>
      <c r="BKS296" s="310"/>
      <c r="BKT296" s="310"/>
      <c r="BKU296" s="310"/>
      <c r="BKV296" s="310"/>
      <c r="BKW296" s="310"/>
      <c r="BKX296" s="310"/>
      <c r="BKY296" s="310"/>
      <c r="BKZ296" s="310"/>
      <c r="BLA296" s="310"/>
      <c r="BLB296" s="310"/>
      <c r="BLC296" s="310"/>
      <c r="BLD296" s="310"/>
      <c r="BLE296" s="310"/>
      <c r="BLF296" s="310"/>
      <c r="BLG296" s="310"/>
      <c r="BLH296" s="310"/>
      <c r="BLI296" s="310"/>
      <c r="BLJ296" s="310"/>
      <c r="BLK296" s="310"/>
      <c r="BLL296" s="310"/>
      <c r="BLM296" s="310"/>
      <c r="BLN296" s="310"/>
      <c r="BLO296" s="310"/>
      <c r="BLP296" s="310"/>
      <c r="BLQ296" s="310"/>
      <c r="BLR296" s="310"/>
      <c r="BLS296" s="310"/>
      <c r="BLT296" s="310"/>
      <c r="BLU296" s="310"/>
      <c r="BLV296" s="310"/>
      <c r="BLW296" s="310"/>
      <c r="BLX296" s="310"/>
      <c r="BLY296" s="310"/>
      <c r="BLZ296" s="310"/>
      <c r="BMA296" s="310"/>
      <c r="BMB296" s="310"/>
      <c r="BMC296" s="310"/>
      <c r="BMD296" s="310"/>
      <c r="BME296" s="310"/>
      <c r="BMF296" s="310"/>
      <c r="BMG296" s="310"/>
      <c r="BMH296" s="310"/>
      <c r="BMI296" s="310"/>
      <c r="BMJ296" s="310"/>
      <c r="BMK296" s="310"/>
      <c r="BML296" s="310"/>
      <c r="BMM296" s="310"/>
      <c r="BMN296" s="310"/>
      <c r="BMO296" s="310"/>
      <c r="BMP296" s="310"/>
      <c r="BMQ296" s="310"/>
      <c r="BMR296" s="310"/>
      <c r="BMS296" s="310"/>
      <c r="BMT296" s="310"/>
      <c r="BMU296" s="310"/>
      <c r="BMV296" s="310"/>
      <c r="BMW296" s="310"/>
      <c r="BMX296" s="310"/>
      <c r="BMY296" s="310"/>
      <c r="BMZ296" s="310"/>
      <c r="BNA296" s="310"/>
      <c r="BNB296" s="310"/>
      <c r="BNC296" s="310"/>
      <c r="BND296" s="310"/>
      <c r="BNE296" s="310"/>
      <c r="BNF296" s="310"/>
      <c r="BNG296" s="310"/>
      <c r="BNH296" s="310"/>
      <c r="BNI296" s="310"/>
      <c r="BNJ296" s="310"/>
      <c r="BNK296" s="310"/>
      <c r="BNL296" s="310"/>
      <c r="BNM296" s="310"/>
      <c r="BNN296" s="310"/>
      <c r="BNO296" s="310"/>
      <c r="BNP296" s="310"/>
      <c r="BNQ296" s="310"/>
      <c r="BNR296" s="310"/>
      <c r="BNS296" s="310"/>
      <c r="BNT296" s="310"/>
      <c r="BNU296" s="310"/>
      <c r="BNV296" s="310"/>
      <c r="BNW296" s="310"/>
      <c r="BNX296" s="310"/>
      <c r="BNY296" s="310"/>
      <c r="BNZ296" s="310"/>
      <c r="BOA296" s="310"/>
      <c r="BOB296" s="310"/>
      <c r="BOC296" s="310"/>
      <c r="BOD296" s="310"/>
      <c r="BOE296" s="310"/>
      <c r="BOF296" s="310"/>
      <c r="BOG296" s="310"/>
      <c r="BOH296" s="310"/>
      <c r="BOI296" s="310"/>
      <c r="BOJ296" s="310"/>
      <c r="BOK296" s="310"/>
      <c r="BOL296" s="310"/>
      <c r="BOM296" s="310"/>
      <c r="BON296" s="310"/>
      <c r="BOO296" s="310"/>
      <c r="BOP296" s="310"/>
      <c r="BOQ296" s="310"/>
      <c r="BOR296" s="310"/>
      <c r="BOS296" s="310"/>
      <c r="BOT296" s="310"/>
      <c r="BOU296" s="310"/>
      <c r="BOV296" s="310"/>
      <c r="BOW296" s="310"/>
      <c r="BOX296" s="310"/>
      <c r="BOY296" s="310"/>
      <c r="BOZ296" s="310"/>
      <c r="BPA296" s="310"/>
      <c r="BPB296" s="310"/>
      <c r="BPC296" s="310"/>
      <c r="BPD296" s="310"/>
      <c r="BPE296" s="310"/>
      <c r="BPF296" s="310"/>
      <c r="BPG296" s="310"/>
      <c r="BPH296" s="310"/>
      <c r="BPI296" s="310"/>
      <c r="BPJ296" s="310"/>
      <c r="BPK296" s="310"/>
      <c r="BPL296" s="310"/>
      <c r="BPM296" s="310"/>
      <c r="BPN296" s="310"/>
      <c r="BPO296" s="310"/>
      <c r="BPP296" s="310"/>
      <c r="BPQ296" s="310"/>
      <c r="BPR296" s="310"/>
      <c r="BPS296" s="310"/>
      <c r="BPT296" s="310"/>
      <c r="BPU296" s="310"/>
      <c r="BPV296" s="310"/>
      <c r="BPW296" s="310"/>
      <c r="BPX296" s="310"/>
      <c r="BPY296" s="310"/>
      <c r="BPZ296" s="310"/>
      <c r="BQA296" s="310"/>
      <c r="BQB296" s="310"/>
      <c r="BQC296" s="310"/>
      <c r="BQD296" s="310"/>
      <c r="BQE296" s="310"/>
      <c r="BQF296" s="310"/>
      <c r="BQG296" s="310"/>
      <c r="BQH296" s="310"/>
      <c r="BQI296" s="310"/>
      <c r="BQJ296" s="310"/>
      <c r="BQK296" s="310"/>
      <c r="BQL296" s="310"/>
      <c r="BQM296" s="310"/>
      <c r="BQN296" s="310"/>
      <c r="BQO296" s="310"/>
      <c r="BQP296" s="310"/>
      <c r="BQQ296" s="310"/>
      <c r="BQR296" s="310"/>
      <c r="BQS296" s="310"/>
      <c r="BQT296" s="310"/>
      <c r="BQU296" s="310"/>
      <c r="BQV296" s="310"/>
      <c r="BQW296" s="310"/>
      <c r="BQX296" s="310"/>
      <c r="BQY296" s="310"/>
      <c r="BQZ296" s="310"/>
      <c r="BRA296" s="310"/>
      <c r="BRB296" s="310"/>
      <c r="BRC296" s="310"/>
      <c r="BRD296" s="310"/>
      <c r="BRE296" s="310"/>
      <c r="BRF296" s="310"/>
      <c r="BRG296" s="310"/>
      <c r="BRH296" s="310"/>
      <c r="BRI296" s="310"/>
      <c r="BRJ296" s="310"/>
      <c r="BRK296" s="310"/>
      <c r="BRL296" s="310"/>
      <c r="BRM296" s="310"/>
      <c r="BRN296" s="310"/>
      <c r="BRO296" s="310"/>
      <c r="BRP296" s="310"/>
      <c r="BRQ296" s="310"/>
      <c r="BRR296" s="310"/>
      <c r="BRS296" s="310"/>
      <c r="BRT296" s="310"/>
      <c r="BRU296" s="310"/>
      <c r="BRV296" s="310"/>
      <c r="BRW296" s="310"/>
      <c r="BRX296" s="310"/>
      <c r="BRY296" s="310"/>
      <c r="BRZ296" s="310"/>
      <c r="BSA296" s="310"/>
      <c r="BSB296" s="310"/>
      <c r="BSC296" s="310"/>
      <c r="BSD296" s="310"/>
      <c r="BSE296" s="310"/>
      <c r="BSF296" s="310"/>
      <c r="BSG296" s="310"/>
      <c r="BSH296" s="310"/>
      <c r="BSI296" s="310"/>
      <c r="BSJ296" s="310"/>
      <c r="BSK296" s="310"/>
      <c r="BSL296" s="310"/>
      <c r="BSM296" s="310"/>
      <c r="BSN296" s="310"/>
      <c r="BSO296" s="310"/>
      <c r="BSP296" s="310"/>
      <c r="BSQ296" s="310"/>
      <c r="BSR296" s="310"/>
      <c r="BSS296" s="310"/>
      <c r="BST296" s="310"/>
      <c r="BSU296" s="310"/>
      <c r="BSV296" s="310"/>
      <c r="BSW296" s="310"/>
      <c r="BSX296" s="310"/>
      <c r="BSY296" s="310"/>
      <c r="BSZ296" s="310"/>
      <c r="BTA296" s="310"/>
      <c r="BTB296" s="310"/>
      <c r="BTC296" s="310"/>
      <c r="BTD296" s="310"/>
      <c r="BTE296" s="310"/>
      <c r="BTF296" s="310"/>
      <c r="BTG296" s="310"/>
      <c r="BTH296" s="310"/>
      <c r="BTI296" s="310"/>
      <c r="BTJ296" s="310"/>
      <c r="BTK296" s="310"/>
      <c r="BTL296" s="310"/>
      <c r="BTM296" s="310"/>
      <c r="BTN296" s="310"/>
      <c r="BTO296" s="310"/>
      <c r="BTP296" s="310"/>
      <c r="BTQ296" s="310"/>
      <c r="BTR296" s="310"/>
      <c r="BTS296" s="310"/>
      <c r="BTT296" s="310"/>
      <c r="BTU296" s="310"/>
      <c r="BTV296" s="310"/>
      <c r="BTW296" s="310"/>
      <c r="BTX296" s="310"/>
      <c r="BTY296" s="310"/>
      <c r="BTZ296" s="310"/>
      <c r="BUA296" s="310"/>
      <c r="BUB296" s="310"/>
      <c r="BUC296" s="310"/>
      <c r="BUD296" s="310"/>
      <c r="BUE296" s="310"/>
      <c r="BUF296" s="310"/>
      <c r="BUG296" s="310"/>
      <c r="BUH296" s="310"/>
      <c r="BUI296" s="310"/>
      <c r="BUJ296" s="310"/>
      <c r="BUK296" s="310"/>
      <c r="BUL296" s="310"/>
      <c r="BUM296" s="310"/>
      <c r="BUN296" s="310"/>
      <c r="BUO296" s="310"/>
      <c r="BUP296" s="310"/>
      <c r="BUQ296" s="310"/>
      <c r="BUR296" s="310"/>
      <c r="BUS296" s="310"/>
      <c r="BUT296" s="310"/>
      <c r="BUU296" s="310"/>
      <c r="BUV296" s="310"/>
      <c r="BUW296" s="310"/>
      <c r="BUX296" s="310"/>
      <c r="BUY296" s="310"/>
      <c r="BUZ296" s="310"/>
      <c r="BVA296" s="310"/>
      <c r="BVB296" s="310"/>
      <c r="BVC296" s="310"/>
      <c r="BVD296" s="310"/>
      <c r="BVE296" s="310"/>
      <c r="BVF296" s="310"/>
      <c r="BVG296" s="310"/>
      <c r="BVH296" s="310"/>
      <c r="BVI296" s="310"/>
      <c r="BVJ296" s="310"/>
      <c r="BVK296" s="310"/>
      <c r="BVL296" s="310"/>
      <c r="BVM296" s="310"/>
      <c r="BVN296" s="310"/>
      <c r="BVO296" s="310"/>
      <c r="BVP296" s="310"/>
      <c r="BVQ296" s="310"/>
      <c r="BVR296" s="310"/>
      <c r="BVS296" s="310"/>
      <c r="BVT296" s="310"/>
      <c r="BVU296" s="310"/>
      <c r="BVV296" s="310"/>
      <c r="BVW296" s="310"/>
      <c r="BVX296" s="310"/>
      <c r="BVY296" s="310"/>
      <c r="BVZ296" s="310"/>
      <c r="BWA296" s="310"/>
      <c r="BWB296" s="310"/>
      <c r="BWC296" s="310"/>
      <c r="BWD296" s="310"/>
      <c r="BWE296" s="310"/>
      <c r="BWF296" s="310"/>
      <c r="BWG296" s="310"/>
      <c r="BWH296" s="310"/>
      <c r="BWI296" s="310"/>
      <c r="BWJ296" s="310"/>
      <c r="BWK296" s="310"/>
      <c r="BWL296" s="310"/>
      <c r="BWM296" s="310"/>
      <c r="BWN296" s="310"/>
      <c r="BWO296" s="310"/>
      <c r="BWP296" s="310"/>
      <c r="BWQ296" s="310"/>
      <c r="BWR296" s="310"/>
      <c r="BWS296" s="310"/>
      <c r="BWT296" s="310"/>
      <c r="BWU296" s="310"/>
      <c r="BWV296" s="310"/>
      <c r="BWW296" s="310"/>
      <c r="BWX296" s="310"/>
      <c r="BWY296" s="310"/>
      <c r="BWZ296" s="310"/>
      <c r="BXA296" s="310"/>
      <c r="BXB296" s="310"/>
      <c r="BXC296" s="310"/>
      <c r="BXD296" s="310"/>
      <c r="BXE296" s="310"/>
      <c r="BXF296" s="310"/>
      <c r="BXG296" s="310"/>
      <c r="BXH296" s="310"/>
      <c r="BXI296" s="310"/>
      <c r="BXJ296" s="310"/>
      <c r="BXK296" s="310"/>
      <c r="BXL296" s="310"/>
      <c r="BXM296" s="310"/>
      <c r="BXN296" s="310"/>
      <c r="BXO296" s="310"/>
      <c r="BXP296" s="310"/>
      <c r="BXQ296" s="310"/>
      <c r="BXR296" s="310"/>
      <c r="BXS296" s="310"/>
      <c r="BXT296" s="310"/>
      <c r="BXU296" s="310"/>
      <c r="BXV296" s="310"/>
      <c r="BXW296" s="310"/>
      <c r="BXX296" s="310"/>
      <c r="BXY296" s="310"/>
      <c r="BXZ296" s="310"/>
      <c r="BYA296" s="310"/>
      <c r="BYB296" s="310"/>
      <c r="BYC296" s="310"/>
      <c r="BYD296" s="310"/>
      <c r="BYE296" s="310"/>
      <c r="BYF296" s="310"/>
      <c r="BYG296" s="310"/>
      <c r="BYH296" s="310"/>
      <c r="BYI296" s="310"/>
      <c r="BYJ296" s="310"/>
      <c r="BYK296" s="310"/>
      <c r="BYL296" s="310"/>
      <c r="BYM296" s="310"/>
      <c r="BYN296" s="310"/>
      <c r="BYO296" s="310"/>
      <c r="BYP296" s="310"/>
      <c r="BYQ296" s="310"/>
      <c r="BYR296" s="310"/>
      <c r="BYS296" s="310"/>
      <c r="BYT296" s="310"/>
      <c r="BYU296" s="310"/>
      <c r="BYV296" s="310"/>
      <c r="BYW296" s="310"/>
      <c r="BYX296" s="310"/>
      <c r="BYY296" s="310"/>
      <c r="BYZ296" s="310"/>
      <c r="BZA296" s="310"/>
      <c r="BZB296" s="310"/>
      <c r="BZC296" s="310"/>
      <c r="BZD296" s="310"/>
      <c r="BZE296" s="310"/>
      <c r="BZF296" s="310"/>
      <c r="BZG296" s="310"/>
      <c r="BZH296" s="310"/>
      <c r="BZI296" s="310"/>
      <c r="BZJ296" s="310"/>
      <c r="BZK296" s="310"/>
      <c r="BZL296" s="310"/>
      <c r="BZM296" s="310"/>
      <c r="BZN296" s="310"/>
      <c r="BZO296" s="310"/>
      <c r="BZP296" s="310"/>
      <c r="BZQ296" s="310"/>
      <c r="BZR296" s="310"/>
      <c r="BZS296" s="310"/>
      <c r="BZT296" s="310"/>
      <c r="BZU296" s="310"/>
      <c r="BZV296" s="310"/>
      <c r="BZW296" s="310"/>
      <c r="BZX296" s="310"/>
      <c r="BZY296" s="310"/>
      <c r="BZZ296" s="310"/>
      <c r="CAA296" s="310"/>
      <c r="CAB296" s="310"/>
      <c r="CAC296" s="310"/>
      <c r="CAD296" s="310"/>
      <c r="CAE296" s="310"/>
      <c r="CAF296" s="310"/>
      <c r="CAG296" s="310"/>
      <c r="CAH296" s="310"/>
      <c r="CAI296" s="310"/>
      <c r="CAJ296" s="310"/>
      <c r="CAK296" s="310"/>
      <c r="CAL296" s="310"/>
      <c r="CAM296" s="310"/>
      <c r="CAN296" s="310"/>
      <c r="CAO296" s="310"/>
      <c r="CAP296" s="310"/>
      <c r="CAQ296" s="310"/>
      <c r="CAR296" s="310"/>
      <c r="CAS296" s="310"/>
      <c r="CAT296" s="310"/>
      <c r="CAU296" s="310"/>
      <c r="CAV296" s="310"/>
      <c r="CAW296" s="310"/>
      <c r="CAX296" s="310"/>
      <c r="CAY296" s="310"/>
      <c r="CAZ296" s="310"/>
      <c r="CBA296" s="310"/>
      <c r="CBB296" s="310"/>
      <c r="CBC296" s="310"/>
      <c r="CBD296" s="310"/>
      <c r="CBE296" s="310"/>
      <c r="CBF296" s="310"/>
      <c r="CBG296" s="310"/>
      <c r="CBH296" s="310"/>
      <c r="CBI296" s="310"/>
      <c r="CBJ296" s="310"/>
      <c r="CBK296" s="310"/>
      <c r="CBL296" s="310"/>
      <c r="CBM296" s="310"/>
      <c r="CBN296" s="310"/>
      <c r="CBO296" s="310"/>
      <c r="CBP296" s="310"/>
      <c r="CBQ296" s="310"/>
      <c r="CBR296" s="310"/>
      <c r="CBS296" s="310"/>
      <c r="CBT296" s="310"/>
      <c r="CBU296" s="310"/>
      <c r="CBV296" s="310"/>
      <c r="CBW296" s="310"/>
      <c r="CBX296" s="310"/>
      <c r="CBY296" s="310"/>
      <c r="CBZ296" s="310"/>
      <c r="CCA296" s="310"/>
      <c r="CCB296" s="310"/>
      <c r="CCC296" s="310"/>
      <c r="CCD296" s="310"/>
      <c r="CCE296" s="310"/>
      <c r="CCF296" s="310"/>
      <c r="CCG296" s="310"/>
      <c r="CCH296" s="310"/>
      <c r="CCI296" s="310"/>
      <c r="CCJ296" s="310"/>
      <c r="CCK296" s="310"/>
      <c r="CCL296" s="310"/>
      <c r="CCM296" s="310"/>
      <c r="CCN296" s="310"/>
      <c r="CCO296" s="310"/>
      <c r="CCP296" s="310"/>
      <c r="CCQ296" s="310"/>
      <c r="CCR296" s="310"/>
      <c r="CCS296" s="310"/>
      <c r="CCT296" s="310"/>
      <c r="CCU296" s="310"/>
      <c r="CCV296" s="310"/>
      <c r="CCW296" s="310"/>
      <c r="CCX296" s="310"/>
      <c r="CCY296" s="310"/>
      <c r="CCZ296" s="310"/>
      <c r="CDA296" s="310"/>
      <c r="CDB296" s="310"/>
      <c r="CDC296" s="310"/>
      <c r="CDD296" s="310"/>
      <c r="CDE296" s="310"/>
      <c r="CDF296" s="310"/>
      <c r="CDG296" s="310"/>
      <c r="CDH296" s="310"/>
      <c r="CDI296" s="310"/>
      <c r="CDJ296" s="310"/>
      <c r="CDK296" s="310"/>
      <c r="CDL296" s="310"/>
      <c r="CDM296" s="310"/>
      <c r="CDN296" s="310"/>
      <c r="CDO296" s="310"/>
      <c r="CDP296" s="310"/>
      <c r="CDQ296" s="310"/>
      <c r="CDR296" s="310"/>
      <c r="CDS296" s="310"/>
      <c r="CDT296" s="310"/>
      <c r="CDU296" s="310"/>
      <c r="CDV296" s="310"/>
      <c r="CDW296" s="310"/>
      <c r="CDX296" s="310"/>
      <c r="CDY296" s="310"/>
      <c r="CDZ296" s="310"/>
      <c r="CEA296" s="310"/>
      <c r="CEB296" s="310"/>
      <c r="CEC296" s="310"/>
      <c r="CED296" s="310"/>
      <c r="CEE296" s="310"/>
      <c r="CEF296" s="310"/>
      <c r="CEG296" s="310"/>
      <c r="CEH296" s="310"/>
      <c r="CEI296" s="310"/>
      <c r="CEJ296" s="310"/>
      <c r="CEK296" s="310"/>
      <c r="CEL296" s="310"/>
      <c r="CEM296" s="310"/>
      <c r="CEN296" s="310"/>
      <c r="CEO296" s="310"/>
      <c r="CEP296" s="310"/>
      <c r="CEQ296" s="310"/>
      <c r="CER296" s="310"/>
      <c r="CES296" s="310"/>
      <c r="CET296" s="310"/>
      <c r="CEU296" s="310"/>
      <c r="CEV296" s="310"/>
      <c r="CEW296" s="310"/>
      <c r="CEX296" s="310"/>
      <c r="CEY296" s="310"/>
      <c r="CEZ296" s="310"/>
      <c r="CFA296" s="310"/>
      <c r="CFB296" s="310"/>
      <c r="CFC296" s="310"/>
      <c r="CFD296" s="310"/>
      <c r="CFE296" s="310"/>
      <c r="CFF296" s="310"/>
      <c r="CFG296" s="310"/>
      <c r="CFH296" s="310"/>
      <c r="CFI296" s="310"/>
      <c r="CFJ296" s="310"/>
      <c r="CFK296" s="310"/>
      <c r="CFL296" s="310"/>
      <c r="CFM296" s="310"/>
      <c r="CFN296" s="310"/>
      <c r="CFO296" s="310"/>
      <c r="CFP296" s="310"/>
      <c r="CFQ296" s="310"/>
      <c r="CFR296" s="310"/>
      <c r="CFS296" s="310"/>
      <c r="CFT296" s="310"/>
      <c r="CFU296" s="310"/>
      <c r="CFV296" s="310"/>
      <c r="CFW296" s="310"/>
      <c r="CFX296" s="310"/>
      <c r="CFY296" s="310"/>
      <c r="CFZ296" s="310"/>
      <c r="CGA296" s="310"/>
      <c r="CGB296" s="310"/>
      <c r="CGC296" s="310"/>
      <c r="CGD296" s="310"/>
      <c r="CGE296" s="310"/>
      <c r="CGF296" s="310"/>
      <c r="CGG296" s="310"/>
      <c r="CGH296" s="310"/>
      <c r="CGI296" s="310"/>
      <c r="CGJ296" s="310"/>
      <c r="CGK296" s="310"/>
      <c r="CGL296" s="310"/>
      <c r="CGM296" s="310"/>
      <c r="CGN296" s="310"/>
      <c r="CGO296" s="310"/>
      <c r="CGP296" s="310"/>
      <c r="CGQ296" s="310"/>
      <c r="CGR296" s="310"/>
      <c r="CGS296" s="310"/>
      <c r="CGT296" s="310"/>
      <c r="CGU296" s="310"/>
      <c r="CGV296" s="310"/>
      <c r="CGW296" s="310"/>
      <c r="CGX296" s="310"/>
      <c r="CGY296" s="310"/>
      <c r="CGZ296" s="310"/>
      <c r="CHA296" s="310"/>
      <c r="CHB296" s="310"/>
      <c r="CHC296" s="310"/>
      <c r="CHD296" s="310"/>
      <c r="CHE296" s="310"/>
      <c r="CHF296" s="310"/>
      <c r="CHG296" s="310"/>
      <c r="CHH296" s="310"/>
      <c r="CHI296" s="310"/>
      <c r="CHJ296" s="310"/>
      <c r="CHK296" s="310"/>
      <c r="CHL296" s="310"/>
      <c r="CHM296" s="310"/>
      <c r="CHN296" s="310"/>
      <c r="CHO296" s="310"/>
      <c r="CHP296" s="310"/>
      <c r="CHQ296" s="310"/>
      <c r="CHR296" s="310"/>
      <c r="CHS296" s="310"/>
      <c r="CHT296" s="310"/>
      <c r="CHU296" s="310"/>
      <c r="CHV296" s="310"/>
      <c r="CHW296" s="310"/>
      <c r="CHX296" s="310"/>
      <c r="CHY296" s="310"/>
      <c r="CHZ296" s="310"/>
      <c r="CIA296" s="310"/>
      <c r="CIB296" s="310"/>
      <c r="CIC296" s="310"/>
      <c r="CID296" s="310"/>
      <c r="CIE296" s="310"/>
      <c r="CIF296" s="310"/>
      <c r="CIG296" s="310"/>
      <c r="CIH296" s="310"/>
      <c r="CII296" s="310"/>
      <c r="CIJ296" s="310"/>
      <c r="CIK296" s="310"/>
      <c r="CIL296" s="310"/>
      <c r="CIM296" s="310"/>
      <c r="CIN296" s="310"/>
      <c r="CIO296" s="310"/>
      <c r="CIP296" s="310"/>
      <c r="CIQ296" s="310"/>
      <c r="CIR296" s="310"/>
      <c r="CIS296" s="310"/>
      <c r="CIT296" s="310"/>
      <c r="CIU296" s="310"/>
      <c r="CIV296" s="310"/>
      <c r="CIW296" s="310"/>
      <c r="CIX296" s="310"/>
      <c r="CIY296" s="310"/>
      <c r="CIZ296" s="310"/>
      <c r="CJA296" s="310"/>
      <c r="CJB296" s="310"/>
      <c r="CJC296" s="310"/>
      <c r="CJD296" s="310"/>
      <c r="CJE296" s="310"/>
      <c r="CJF296" s="310"/>
      <c r="CJG296" s="310"/>
      <c r="CJH296" s="310"/>
      <c r="CJI296" s="310"/>
      <c r="CJJ296" s="310"/>
      <c r="CJK296" s="310"/>
      <c r="CJL296" s="310"/>
      <c r="CJM296" s="310"/>
      <c r="CJN296" s="310"/>
      <c r="CJO296" s="310"/>
      <c r="CJP296" s="310"/>
      <c r="CJQ296" s="310"/>
      <c r="CJR296" s="310"/>
      <c r="CJS296" s="310"/>
      <c r="CJT296" s="310"/>
      <c r="CJU296" s="310"/>
      <c r="CJV296" s="310"/>
      <c r="CJW296" s="310"/>
      <c r="CJX296" s="310"/>
      <c r="CJY296" s="310"/>
      <c r="CJZ296" s="310"/>
      <c r="CKA296" s="310"/>
      <c r="CKB296" s="310"/>
      <c r="CKC296" s="310"/>
      <c r="CKD296" s="310"/>
      <c r="CKE296" s="310"/>
      <c r="CKF296" s="310"/>
      <c r="CKG296" s="310"/>
      <c r="CKH296" s="310"/>
      <c r="CKI296" s="310"/>
      <c r="CKJ296" s="310"/>
      <c r="CKK296" s="310"/>
      <c r="CKL296" s="310"/>
      <c r="CKM296" s="310"/>
      <c r="CKN296" s="310"/>
      <c r="CKO296" s="310"/>
      <c r="CKP296" s="310"/>
      <c r="CKQ296" s="310"/>
      <c r="CKR296" s="310"/>
      <c r="CKS296" s="310"/>
      <c r="CKT296" s="310"/>
      <c r="CKU296" s="310"/>
      <c r="CKV296" s="310"/>
      <c r="CKW296" s="310"/>
      <c r="CKX296" s="310"/>
      <c r="CKY296" s="310"/>
      <c r="CKZ296" s="310"/>
      <c r="CLA296" s="310"/>
      <c r="CLB296" s="310"/>
      <c r="CLC296" s="310"/>
      <c r="CLD296" s="310"/>
      <c r="CLE296" s="310"/>
      <c r="CLF296" s="310"/>
      <c r="CLG296" s="310"/>
      <c r="CLH296" s="310"/>
      <c r="CLI296" s="310"/>
      <c r="CLJ296" s="310"/>
      <c r="CLK296" s="310"/>
      <c r="CLL296" s="310"/>
      <c r="CLM296" s="310"/>
      <c r="CLN296" s="310"/>
      <c r="CLO296" s="310"/>
      <c r="CLP296" s="310"/>
      <c r="CLQ296" s="310"/>
      <c r="CLR296" s="310"/>
      <c r="CLS296" s="310"/>
      <c r="CLT296" s="310"/>
      <c r="CLU296" s="310"/>
      <c r="CLV296" s="310"/>
      <c r="CLW296" s="310"/>
      <c r="CLX296" s="310"/>
      <c r="CLY296" s="310"/>
      <c r="CLZ296" s="310"/>
      <c r="CMA296" s="310"/>
      <c r="CMB296" s="310"/>
      <c r="CMC296" s="310"/>
      <c r="CMD296" s="310"/>
      <c r="CME296" s="310"/>
      <c r="CMF296" s="310"/>
      <c r="CMG296" s="310"/>
      <c r="CMH296" s="310"/>
      <c r="CMI296" s="310"/>
      <c r="CMJ296" s="310"/>
      <c r="CMK296" s="310"/>
      <c r="CML296" s="310"/>
      <c r="CMM296" s="310"/>
      <c r="CMN296" s="310"/>
      <c r="CMO296" s="310"/>
      <c r="CMP296" s="310"/>
      <c r="CMQ296" s="310"/>
      <c r="CMR296" s="310"/>
      <c r="CMS296" s="310"/>
      <c r="CMT296" s="310"/>
      <c r="CMU296" s="310"/>
      <c r="CMV296" s="310"/>
      <c r="CMW296" s="310"/>
      <c r="CMX296" s="310"/>
      <c r="CMY296" s="310"/>
      <c r="CMZ296" s="310"/>
      <c r="CNA296" s="310"/>
      <c r="CNB296" s="310"/>
      <c r="CNC296" s="310"/>
      <c r="CND296" s="310"/>
      <c r="CNE296" s="310"/>
      <c r="CNF296" s="310"/>
      <c r="CNG296" s="310"/>
      <c r="CNH296" s="310"/>
      <c r="CNI296" s="310"/>
      <c r="CNJ296" s="310"/>
      <c r="CNK296" s="310"/>
      <c r="CNL296" s="310"/>
      <c r="CNM296" s="310"/>
      <c r="CNN296" s="310"/>
      <c r="CNO296" s="310"/>
      <c r="CNP296" s="310"/>
      <c r="CNQ296" s="310"/>
      <c r="CNR296" s="310"/>
      <c r="CNS296" s="310"/>
      <c r="CNT296" s="310"/>
      <c r="CNU296" s="310"/>
      <c r="CNV296" s="310"/>
      <c r="CNW296" s="310"/>
      <c r="CNX296" s="310"/>
      <c r="CNY296" s="310"/>
      <c r="CNZ296" s="310"/>
      <c r="COA296" s="310"/>
      <c r="COB296" s="310"/>
      <c r="COC296" s="310"/>
      <c r="COD296" s="310"/>
      <c r="COE296" s="310"/>
      <c r="COF296" s="310"/>
      <c r="COG296" s="310"/>
      <c r="COH296" s="310"/>
      <c r="COI296" s="310"/>
      <c r="COJ296" s="310"/>
      <c r="COK296" s="310"/>
      <c r="COL296" s="310"/>
      <c r="COM296" s="310"/>
      <c r="CON296" s="310"/>
      <c r="COO296" s="310"/>
      <c r="COP296" s="310"/>
      <c r="COQ296" s="310"/>
      <c r="COR296" s="310"/>
      <c r="COS296" s="310"/>
      <c r="COT296" s="310"/>
      <c r="COU296" s="310"/>
      <c r="COV296" s="310"/>
      <c r="COW296" s="310"/>
      <c r="COX296" s="310"/>
      <c r="COY296" s="310"/>
      <c r="COZ296" s="310"/>
      <c r="CPA296" s="310"/>
      <c r="CPB296" s="310"/>
      <c r="CPC296" s="310"/>
      <c r="CPD296" s="310"/>
      <c r="CPE296" s="310"/>
      <c r="CPF296" s="310"/>
      <c r="CPG296" s="310"/>
      <c r="CPH296" s="310"/>
      <c r="CPI296" s="310"/>
      <c r="CPJ296" s="310"/>
      <c r="CPK296" s="310"/>
      <c r="CPL296" s="310"/>
      <c r="CPM296" s="310"/>
      <c r="CPN296" s="310"/>
      <c r="CPO296" s="310"/>
      <c r="CPP296" s="310"/>
      <c r="CPQ296" s="310"/>
      <c r="CPR296" s="310"/>
      <c r="CPS296" s="310"/>
      <c r="CPT296" s="310"/>
      <c r="CPU296" s="310"/>
      <c r="CPV296" s="310"/>
      <c r="CPW296" s="310"/>
      <c r="CPX296" s="310"/>
      <c r="CPY296" s="310"/>
      <c r="CPZ296" s="310"/>
      <c r="CQA296" s="310"/>
      <c r="CQB296" s="310"/>
      <c r="CQC296" s="310"/>
      <c r="CQD296" s="310"/>
      <c r="CQE296" s="310"/>
      <c r="CQF296" s="310"/>
      <c r="CQG296" s="310"/>
      <c r="CQH296" s="310"/>
      <c r="CQI296" s="310"/>
      <c r="CQJ296" s="310"/>
      <c r="CQK296" s="310"/>
      <c r="CQL296" s="310"/>
      <c r="CQM296" s="310"/>
      <c r="CQN296" s="310"/>
      <c r="CQO296" s="310"/>
      <c r="CQP296" s="310"/>
      <c r="CQQ296" s="310"/>
      <c r="CQR296" s="310"/>
      <c r="CQS296" s="310"/>
      <c r="CQT296" s="310"/>
      <c r="CQU296" s="310"/>
      <c r="CQV296" s="310"/>
      <c r="CQW296" s="310"/>
      <c r="CQX296" s="310"/>
      <c r="CQY296" s="310"/>
      <c r="CQZ296" s="310"/>
      <c r="CRA296" s="310"/>
      <c r="CRB296" s="310"/>
      <c r="CRC296" s="310"/>
      <c r="CRD296" s="310"/>
      <c r="CRE296" s="310"/>
      <c r="CRF296" s="310"/>
      <c r="CRG296" s="310"/>
      <c r="CRH296" s="310"/>
      <c r="CRI296" s="310"/>
      <c r="CRJ296" s="310"/>
      <c r="CRK296" s="310"/>
      <c r="CRL296" s="310"/>
      <c r="CRM296" s="310"/>
      <c r="CRN296" s="310"/>
      <c r="CRO296" s="310"/>
      <c r="CRP296" s="310"/>
      <c r="CRQ296" s="310"/>
      <c r="CRR296" s="310"/>
      <c r="CRS296" s="310"/>
      <c r="CRT296" s="310"/>
      <c r="CRU296" s="310"/>
      <c r="CRV296" s="310"/>
      <c r="CRW296" s="310"/>
      <c r="CRX296" s="310"/>
      <c r="CRY296" s="310"/>
      <c r="CRZ296" s="310"/>
      <c r="CSA296" s="310"/>
      <c r="CSB296" s="310"/>
      <c r="CSC296" s="310"/>
      <c r="CSD296" s="310"/>
      <c r="CSE296" s="310"/>
      <c r="CSF296" s="310"/>
      <c r="CSG296" s="310"/>
      <c r="CSH296" s="310"/>
      <c r="CSI296" s="310"/>
      <c r="CSJ296" s="310"/>
      <c r="CSK296" s="310"/>
      <c r="CSL296" s="310"/>
      <c r="CSM296" s="310"/>
      <c r="CSN296" s="310"/>
      <c r="CSO296" s="310"/>
      <c r="CSP296" s="310"/>
      <c r="CSQ296" s="310"/>
      <c r="CSR296" s="310"/>
      <c r="CSS296" s="310"/>
      <c r="CST296" s="310"/>
      <c r="CSU296" s="310"/>
      <c r="CSV296" s="310"/>
      <c r="CSW296" s="310"/>
      <c r="CSX296" s="310"/>
      <c r="CSY296" s="310"/>
      <c r="CSZ296" s="310"/>
      <c r="CTA296" s="310"/>
      <c r="CTB296" s="310"/>
      <c r="CTC296" s="310"/>
      <c r="CTD296" s="310"/>
      <c r="CTE296" s="310"/>
      <c r="CTF296" s="310"/>
      <c r="CTG296" s="310"/>
      <c r="CTH296" s="310"/>
      <c r="CTI296" s="310"/>
      <c r="CTJ296" s="310"/>
      <c r="CTK296" s="310"/>
      <c r="CTL296" s="310"/>
      <c r="CTM296" s="310"/>
      <c r="CTN296" s="310"/>
      <c r="CTO296" s="310"/>
      <c r="CTP296" s="310"/>
      <c r="CTQ296" s="310"/>
      <c r="CTR296" s="310"/>
      <c r="CTS296" s="310"/>
      <c r="CTT296" s="310"/>
      <c r="CTU296" s="310"/>
      <c r="CTV296" s="310"/>
      <c r="CTW296" s="310"/>
      <c r="CTX296" s="310"/>
      <c r="CTY296" s="310"/>
      <c r="CTZ296" s="310"/>
      <c r="CUA296" s="310"/>
      <c r="CUB296" s="310"/>
      <c r="CUC296" s="310"/>
      <c r="CUD296" s="310"/>
      <c r="CUE296" s="310"/>
      <c r="CUF296" s="310"/>
      <c r="CUG296" s="310"/>
      <c r="CUH296" s="310"/>
      <c r="CUI296" s="310"/>
      <c r="CUJ296" s="310"/>
      <c r="CUK296" s="310"/>
      <c r="CUL296" s="310"/>
      <c r="CUM296" s="310"/>
      <c r="CUN296" s="310"/>
      <c r="CUO296" s="310"/>
      <c r="CUP296" s="310"/>
      <c r="CUQ296" s="310"/>
      <c r="CUR296" s="310"/>
      <c r="CUS296" s="310"/>
      <c r="CUT296" s="310"/>
      <c r="CUU296" s="310"/>
      <c r="CUV296" s="310"/>
      <c r="CUW296" s="310"/>
      <c r="CUX296" s="310"/>
      <c r="CUY296" s="310"/>
      <c r="CUZ296" s="310"/>
      <c r="CVA296" s="310"/>
      <c r="CVB296" s="310"/>
      <c r="CVC296" s="310"/>
      <c r="CVD296" s="310"/>
      <c r="CVE296" s="310"/>
      <c r="CVF296" s="310"/>
      <c r="CVG296" s="310"/>
      <c r="CVH296" s="310"/>
      <c r="CVI296" s="310"/>
      <c r="CVJ296" s="310"/>
      <c r="CVK296" s="310"/>
      <c r="CVL296" s="310"/>
      <c r="CVM296" s="310"/>
      <c r="CVN296" s="310"/>
      <c r="CVO296" s="310"/>
      <c r="CVP296" s="310"/>
      <c r="CVQ296" s="310"/>
      <c r="CVR296" s="310"/>
      <c r="CVS296" s="310"/>
      <c r="CVT296" s="310"/>
      <c r="CVU296" s="310"/>
      <c r="CVV296" s="310"/>
      <c r="CVW296" s="310"/>
      <c r="CVX296" s="310"/>
      <c r="CVY296" s="310"/>
      <c r="CVZ296" s="310"/>
      <c r="CWA296" s="310"/>
      <c r="CWB296" s="310"/>
      <c r="CWC296" s="310"/>
      <c r="CWD296" s="310"/>
      <c r="CWE296" s="310"/>
      <c r="CWF296" s="310"/>
      <c r="CWG296" s="310"/>
      <c r="CWH296" s="310"/>
      <c r="CWI296" s="310"/>
      <c r="CWJ296" s="310"/>
      <c r="CWK296" s="310"/>
      <c r="CWL296" s="310"/>
      <c r="CWM296" s="310"/>
      <c r="CWN296" s="310"/>
      <c r="CWO296" s="310"/>
      <c r="CWP296" s="310"/>
      <c r="CWQ296" s="310"/>
      <c r="CWR296" s="310"/>
      <c r="CWS296" s="310"/>
      <c r="CWT296" s="310"/>
      <c r="CWU296" s="310"/>
      <c r="CWV296" s="310"/>
      <c r="CWW296" s="310"/>
      <c r="CWX296" s="310"/>
      <c r="CWY296" s="310"/>
      <c r="CWZ296" s="310"/>
      <c r="CXA296" s="310"/>
      <c r="CXB296" s="310"/>
      <c r="CXC296" s="310"/>
      <c r="CXD296" s="310"/>
      <c r="CXE296" s="310"/>
      <c r="CXF296" s="310"/>
      <c r="CXG296" s="310"/>
      <c r="CXH296" s="310"/>
      <c r="CXI296" s="310"/>
      <c r="CXJ296" s="310"/>
      <c r="CXK296" s="310"/>
      <c r="CXL296" s="310"/>
      <c r="CXM296" s="310"/>
      <c r="CXN296" s="310"/>
      <c r="CXO296" s="310"/>
      <c r="CXP296" s="310"/>
      <c r="CXQ296" s="310"/>
      <c r="CXR296" s="310"/>
      <c r="CXS296" s="310"/>
      <c r="CXT296" s="310"/>
      <c r="CXU296" s="310"/>
      <c r="CXV296" s="310"/>
      <c r="CXW296" s="310"/>
      <c r="CXX296" s="310"/>
      <c r="CXY296" s="310"/>
      <c r="CXZ296" s="310"/>
      <c r="CYA296" s="310"/>
      <c r="CYB296" s="310"/>
      <c r="CYC296" s="310"/>
      <c r="CYD296" s="310"/>
      <c r="CYE296" s="310"/>
      <c r="CYF296" s="310"/>
      <c r="CYG296" s="310"/>
      <c r="CYH296" s="310"/>
      <c r="CYI296" s="310"/>
      <c r="CYJ296" s="310"/>
      <c r="CYK296" s="310"/>
      <c r="CYL296" s="310"/>
      <c r="CYM296" s="310"/>
      <c r="CYN296" s="310"/>
      <c r="CYO296" s="310"/>
      <c r="CYP296" s="310"/>
      <c r="CYQ296" s="310"/>
      <c r="CYR296" s="310"/>
      <c r="CYS296" s="310"/>
      <c r="CYT296" s="310"/>
      <c r="CYU296" s="310"/>
      <c r="CYV296" s="310"/>
      <c r="CYW296" s="310"/>
      <c r="CYX296" s="310"/>
      <c r="CYY296" s="310"/>
      <c r="CYZ296" s="310"/>
      <c r="CZA296" s="310"/>
      <c r="CZB296" s="310"/>
      <c r="CZC296" s="310"/>
      <c r="CZD296" s="310"/>
      <c r="CZE296" s="310"/>
      <c r="CZF296" s="310"/>
      <c r="CZG296" s="310"/>
      <c r="CZH296" s="310"/>
      <c r="CZI296" s="310"/>
      <c r="CZJ296" s="310"/>
      <c r="CZK296" s="310"/>
      <c r="CZL296" s="310"/>
      <c r="CZM296" s="310"/>
      <c r="CZN296" s="310"/>
      <c r="CZO296" s="310"/>
      <c r="CZP296" s="310"/>
      <c r="CZQ296" s="310"/>
      <c r="CZR296" s="310"/>
      <c r="CZS296" s="310"/>
      <c r="CZT296" s="310"/>
      <c r="CZU296" s="310"/>
      <c r="CZV296" s="310"/>
      <c r="CZW296" s="310"/>
      <c r="CZX296" s="310"/>
      <c r="CZY296" s="310"/>
      <c r="CZZ296" s="310"/>
      <c r="DAA296" s="310"/>
      <c r="DAB296" s="310"/>
      <c r="DAC296" s="310"/>
      <c r="DAD296" s="310"/>
      <c r="DAE296" s="310"/>
      <c r="DAF296" s="310"/>
      <c r="DAG296" s="310"/>
      <c r="DAH296" s="310"/>
      <c r="DAI296" s="310"/>
      <c r="DAJ296" s="310"/>
      <c r="DAK296" s="310"/>
      <c r="DAL296" s="310"/>
      <c r="DAM296" s="310"/>
      <c r="DAN296" s="310"/>
      <c r="DAO296" s="310"/>
      <c r="DAP296" s="310"/>
      <c r="DAQ296" s="310"/>
      <c r="DAR296" s="310"/>
      <c r="DAS296" s="310"/>
      <c r="DAT296" s="310"/>
      <c r="DAU296" s="310"/>
      <c r="DAV296" s="310"/>
      <c r="DAW296" s="310"/>
      <c r="DAX296" s="310"/>
      <c r="DAY296" s="310"/>
      <c r="DAZ296" s="310"/>
      <c r="DBA296" s="310"/>
      <c r="DBB296" s="310"/>
      <c r="DBC296" s="310"/>
      <c r="DBD296" s="310"/>
      <c r="DBE296" s="310"/>
      <c r="DBF296" s="310"/>
      <c r="DBG296" s="310"/>
      <c r="DBH296" s="310"/>
      <c r="DBI296" s="310"/>
      <c r="DBJ296" s="310"/>
      <c r="DBK296" s="310"/>
      <c r="DBL296" s="310"/>
      <c r="DBM296" s="310"/>
      <c r="DBN296" s="310"/>
      <c r="DBO296" s="310"/>
      <c r="DBP296" s="310"/>
      <c r="DBQ296" s="310"/>
      <c r="DBR296" s="310"/>
      <c r="DBS296" s="310"/>
      <c r="DBT296" s="310"/>
      <c r="DBU296" s="310"/>
      <c r="DBV296" s="310"/>
      <c r="DBW296" s="310"/>
      <c r="DBX296" s="310"/>
      <c r="DBY296" s="310"/>
      <c r="DBZ296" s="310"/>
      <c r="DCA296" s="310"/>
      <c r="DCB296" s="310"/>
      <c r="DCC296" s="310"/>
      <c r="DCD296" s="310"/>
      <c r="DCE296" s="310"/>
      <c r="DCF296" s="310"/>
      <c r="DCG296" s="310"/>
      <c r="DCH296" s="310"/>
      <c r="DCI296" s="310"/>
      <c r="DCJ296" s="310"/>
      <c r="DCK296" s="310"/>
      <c r="DCL296" s="310"/>
      <c r="DCM296" s="310"/>
      <c r="DCN296" s="310"/>
      <c r="DCO296" s="310"/>
      <c r="DCP296" s="310"/>
      <c r="DCQ296" s="310"/>
      <c r="DCR296" s="310"/>
      <c r="DCS296" s="310"/>
      <c r="DCT296" s="310"/>
      <c r="DCU296" s="310"/>
      <c r="DCV296" s="310"/>
      <c r="DCW296" s="310"/>
      <c r="DCX296" s="310"/>
      <c r="DCY296" s="310"/>
      <c r="DCZ296" s="310"/>
      <c r="DDA296" s="310"/>
      <c r="DDB296" s="310"/>
      <c r="DDC296" s="310"/>
      <c r="DDD296" s="310"/>
      <c r="DDE296" s="310"/>
      <c r="DDF296" s="310"/>
      <c r="DDG296" s="310"/>
      <c r="DDH296" s="310"/>
      <c r="DDI296" s="310"/>
      <c r="DDJ296" s="310"/>
      <c r="DDK296" s="310"/>
      <c r="DDL296" s="310"/>
      <c r="DDM296" s="310"/>
      <c r="DDN296" s="310"/>
      <c r="DDO296" s="310"/>
      <c r="DDP296" s="310"/>
      <c r="DDQ296" s="310"/>
      <c r="DDR296" s="310"/>
      <c r="DDS296" s="310"/>
      <c r="DDT296" s="310"/>
      <c r="DDU296" s="310"/>
      <c r="DDV296" s="310"/>
      <c r="DDW296" s="310"/>
      <c r="DDX296" s="310"/>
      <c r="DDY296" s="310"/>
      <c r="DDZ296" s="310"/>
      <c r="DEA296" s="310"/>
      <c r="DEB296" s="310"/>
      <c r="DEC296" s="310"/>
      <c r="DED296" s="310"/>
      <c r="DEE296" s="310"/>
      <c r="DEF296" s="310"/>
      <c r="DEG296" s="310"/>
      <c r="DEH296" s="310"/>
      <c r="DEI296" s="310"/>
      <c r="DEJ296" s="310"/>
      <c r="DEK296" s="310"/>
      <c r="DEL296" s="310"/>
      <c r="DEM296" s="310"/>
      <c r="DEN296" s="310"/>
      <c r="DEO296" s="310"/>
      <c r="DEP296" s="310"/>
      <c r="DEQ296" s="310"/>
      <c r="DER296" s="310"/>
      <c r="DES296" s="310"/>
      <c r="DET296" s="310"/>
      <c r="DEU296" s="310"/>
      <c r="DEV296" s="310"/>
      <c r="DEW296" s="310"/>
      <c r="DEX296" s="310"/>
      <c r="DEY296" s="310"/>
      <c r="DEZ296" s="310"/>
      <c r="DFA296" s="310"/>
      <c r="DFB296" s="310"/>
      <c r="DFC296" s="310"/>
      <c r="DFD296" s="310"/>
      <c r="DFE296" s="310"/>
      <c r="DFF296" s="310"/>
      <c r="DFG296" s="310"/>
      <c r="DFH296" s="310"/>
      <c r="DFI296" s="310"/>
      <c r="DFJ296" s="310"/>
      <c r="DFK296" s="310"/>
      <c r="DFL296" s="310"/>
      <c r="DFM296" s="310"/>
      <c r="DFN296" s="310"/>
      <c r="DFO296" s="310"/>
      <c r="DFP296" s="310"/>
      <c r="DFQ296" s="310"/>
      <c r="DFR296" s="310"/>
      <c r="DFS296" s="310"/>
      <c r="DFT296" s="310"/>
      <c r="DFU296" s="310"/>
      <c r="DFV296" s="310"/>
      <c r="DFW296" s="310"/>
      <c r="DFX296" s="310"/>
      <c r="DFY296" s="310"/>
      <c r="DFZ296" s="310"/>
      <c r="DGA296" s="310"/>
      <c r="DGB296" s="310"/>
      <c r="DGC296" s="310"/>
      <c r="DGD296" s="310"/>
      <c r="DGE296" s="310"/>
      <c r="DGF296" s="310"/>
      <c r="DGG296" s="310"/>
      <c r="DGH296" s="310"/>
      <c r="DGI296" s="310"/>
      <c r="DGJ296" s="310"/>
      <c r="DGK296" s="310"/>
      <c r="DGL296" s="310"/>
      <c r="DGM296" s="310"/>
      <c r="DGN296" s="310"/>
      <c r="DGO296" s="310"/>
      <c r="DGP296" s="310"/>
      <c r="DGQ296" s="310"/>
      <c r="DGR296" s="310"/>
      <c r="DGS296" s="310"/>
      <c r="DGT296" s="310"/>
      <c r="DGU296" s="310"/>
      <c r="DGV296" s="310"/>
      <c r="DGW296" s="310"/>
      <c r="DGX296" s="310"/>
      <c r="DGY296" s="310"/>
      <c r="DGZ296" s="310"/>
      <c r="DHA296" s="310"/>
      <c r="DHB296" s="310"/>
      <c r="DHC296" s="310"/>
      <c r="DHD296" s="310"/>
      <c r="DHE296" s="310"/>
      <c r="DHF296" s="310"/>
      <c r="DHG296" s="310"/>
      <c r="DHH296" s="310"/>
      <c r="DHI296" s="310"/>
      <c r="DHJ296" s="310"/>
      <c r="DHK296" s="310"/>
      <c r="DHL296" s="310"/>
      <c r="DHM296" s="310"/>
      <c r="DHN296" s="310"/>
      <c r="DHO296" s="310"/>
      <c r="DHP296" s="310"/>
      <c r="DHQ296" s="310"/>
      <c r="DHR296" s="310"/>
      <c r="DHS296" s="310"/>
      <c r="DHT296" s="310"/>
      <c r="DHU296" s="310"/>
      <c r="DHV296" s="310"/>
      <c r="DHW296" s="310"/>
      <c r="DHX296" s="310"/>
      <c r="DHY296" s="310"/>
      <c r="DHZ296" s="310"/>
      <c r="DIA296" s="310"/>
      <c r="DIB296" s="310"/>
      <c r="DIC296" s="310"/>
      <c r="DID296" s="310"/>
      <c r="DIE296" s="310"/>
      <c r="DIF296" s="310"/>
      <c r="DIG296" s="310"/>
      <c r="DIH296" s="310"/>
      <c r="DII296" s="310"/>
      <c r="DIJ296" s="310"/>
      <c r="DIK296" s="310"/>
      <c r="DIL296" s="310"/>
      <c r="DIM296" s="310"/>
      <c r="DIN296" s="310"/>
      <c r="DIO296" s="310"/>
      <c r="DIP296" s="310"/>
      <c r="DIQ296" s="310"/>
      <c r="DIR296" s="310"/>
      <c r="DIS296" s="310"/>
      <c r="DIT296" s="310"/>
      <c r="DIU296" s="310"/>
      <c r="DIV296" s="310"/>
      <c r="DIW296" s="310"/>
      <c r="DIX296" s="310"/>
      <c r="DIY296" s="310"/>
      <c r="DIZ296" s="310"/>
      <c r="DJA296" s="310"/>
      <c r="DJB296" s="310"/>
      <c r="DJC296" s="310"/>
      <c r="DJD296" s="310"/>
      <c r="DJE296" s="310"/>
      <c r="DJF296" s="310"/>
      <c r="DJG296" s="310"/>
      <c r="DJH296" s="310"/>
      <c r="DJI296" s="310"/>
      <c r="DJJ296" s="310"/>
      <c r="DJK296" s="310"/>
      <c r="DJL296" s="310"/>
      <c r="DJM296" s="310"/>
      <c r="DJN296" s="310"/>
      <c r="DJO296" s="310"/>
      <c r="DJP296" s="310"/>
      <c r="DJQ296" s="310"/>
      <c r="DJR296" s="310"/>
      <c r="DJS296" s="310"/>
      <c r="DJT296" s="310"/>
      <c r="DJU296" s="310"/>
      <c r="DJV296" s="310"/>
      <c r="DJW296" s="310"/>
      <c r="DJX296" s="310"/>
      <c r="DJY296" s="310"/>
      <c r="DJZ296" s="310"/>
      <c r="DKA296" s="310"/>
      <c r="DKB296" s="310"/>
      <c r="DKC296" s="310"/>
      <c r="DKD296" s="310"/>
      <c r="DKE296" s="310"/>
      <c r="DKF296" s="310"/>
      <c r="DKG296" s="310"/>
      <c r="DKH296" s="310"/>
      <c r="DKI296" s="310"/>
      <c r="DKJ296" s="310"/>
      <c r="DKK296" s="310"/>
      <c r="DKL296" s="310"/>
      <c r="DKM296" s="310"/>
      <c r="DKN296" s="310"/>
      <c r="DKO296" s="310"/>
      <c r="DKP296" s="310"/>
      <c r="DKQ296" s="310"/>
      <c r="DKR296" s="310"/>
      <c r="DKS296" s="310"/>
      <c r="DKT296" s="310"/>
      <c r="DKU296" s="310"/>
      <c r="DKV296" s="310"/>
      <c r="DKW296" s="310"/>
      <c r="DKX296" s="310"/>
      <c r="DKY296" s="310"/>
      <c r="DKZ296" s="310"/>
      <c r="DLA296" s="310"/>
      <c r="DLB296" s="310"/>
      <c r="DLC296" s="310"/>
      <c r="DLD296" s="310"/>
      <c r="DLE296" s="310"/>
      <c r="DLF296" s="310"/>
      <c r="DLG296" s="310"/>
      <c r="DLH296" s="310"/>
      <c r="DLI296" s="310"/>
      <c r="DLJ296" s="310"/>
      <c r="DLK296" s="310"/>
      <c r="DLL296" s="310"/>
      <c r="DLM296" s="310"/>
      <c r="DLN296" s="310"/>
      <c r="DLO296" s="310"/>
      <c r="DLP296" s="310"/>
      <c r="DLQ296" s="310"/>
      <c r="DLR296" s="310"/>
      <c r="DLS296" s="310"/>
      <c r="DLT296" s="310"/>
      <c r="DLU296" s="310"/>
      <c r="DLV296" s="310"/>
      <c r="DLW296" s="310"/>
      <c r="DLX296" s="310"/>
      <c r="DLY296" s="310"/>
      <c r="DLZ296" s="310"/>
      <c r="DMA296" s="310"/>
      <c r="DMB296" s="310"/>
      <c r="DMC296" s="310"/>
      <c r="DMD296" s="310"/>
      <c r="DME296" s="310"/>
      <c r="DMF296" s="310"/>
      <c r="DMG296" s="310"/>
      <c r="DMH296" s="310"/>
      <c r="DMI296" s="310"/>
      <c r="DMJ296" s="310"/>
      <c r="DMK296" s="310"/>
      <c r="DML296" s="310"/>
      <c r="DMM296" s="310"/>
      <c r="DMN296" s="310"/>
      <c r="DMO296" s="310"/>
      <c r="DMP296" s="310"/>
      <c r="DMQ296" s="310"/>
      <c r="DMR296" s="310"/>
      <c r="DMS296" s="310"/>
      <c r="DMT296" s="310"/>
      <c r="DMU296" s="310"/>
      <c r="DMV296" s="310"/>
      <c r="DMW296" s="310"/>
      <c r="DMX296" s="310"/>
      <c r="DMY296" s="310"/>
      <c r="DMZ296" s="310"/>
      <c r="DNA296" s="310"/>
      <c r="DNB296" s="310"/>
      <c r="DNC296" s="310"/>
      <c r="DND296" s="310"/>
      <c r="DNE296" s="310"/>
      <c r="DNF296" s="310"/>
      <c r="DNG296" s="310"/>
      <c r="DNH296" s="310"/>
      <c r="DNI296" s="310"/>
      <c r="DNJ296" s="310"/>
      <c r="DNK296" s="310"/>
      <c r="DNL296" s="310"/>
      <c r="DNM296" s="310"/>
      <c r="DNN296" s="310"/>
      <c r="DNO296" s="310"/>
      <c r="DNP296" s="310"/>
      <c r="DNQ296" s="310"/>
      <c r="DNR296" s="310"/>
      <c r="DNS296" s="310"/>
      <c r="DNT296" s="310"/>
      <c r="DNU296" s="310"/>
      <c r="DNV296" s="310"/>
      <c r="DNW296" s="310"/>
      <c r="DNX296" s="310"/>
      <c r="DNY296" s="310"/>
      <c r="DNZ296" s="310"/>
      <c r="DOA296" s="310"/>
      <c r="DOB296" s="310"/>
      <c r="DOC296" s="310"/>
      <c r="DOD296" s="310"/>
      <c r="DOE296" s="310"/>
      <c r="DOF296" s="310"/>
      <c r="DOG296" s="310"/>
      <c r="DOH296" s="310"/>
      <c r="DOI296" s="310"/>
      <c r="DOJ296" s="310"/>
      <c r="DOK296" s="310"/>
      <c r="DOL296" s="310"/>
      <c r="DOM296" s="310"/>
      <c r="DON296" s="310"/>
      <c r="DOO296" s="310"/>
      <c r="DOP296" s="310"/>
      <c r="DOQ296" s="310"/>
      <c r="DOR296" s="310"/>
      <c r="DOS296" s="310"/>
      <c r="DOT296" s="310"/>
      <c r="DOU296" s="310"/>
      <c r="DOV296" s="310"/>
      <c r="DOW296" s="310"/>
      <c r="DOX296" s="310"/>
      <c r="DOY296" s="310"/>
      <c r="DOZ296" s="310"/>
      <c r="DPA296" s="310"/>
      <c r="DPB296" s="310"/>
      <c r="DPC296" s="310"/>
      <c r="DPD296" s="310"/>
      <c r="DPE296" s="310"/>
      <c r="DPF296" s="310"/>
      <c r="DPG296" s="310"/>
      <c r="DPH296" s="310"/>
      <c r="DPI296" s="310"/>
      <c r="DPJ296" s="310"/>
      <c r="DPK296" s="310"/>
      <c r="DPL296" s="310"/>
      <c r="DPM296" s="310"/>
      <c r="DPN296" s="310"/>
      <c r="DPO296" s="310"/>
      <c r="DPP296" s="310"/>
      <c r="DPQ296" s="310"/>
      <c r="DPR296" s="310"/>
      <c r="DPS296" s="310"/>
      <c r="DPT296" s="310"/>
      <c r="DPU296" s="310"/>
      <c r="DPV296" s="310"/>
      <c r="DPW296" s="310"/>
      <c r="DPX296" s="310"/>
      <c r="DPY296" s="310"/>
      <c r="DPZ296" s="310"/>
      <c r="DQA296" s="310"/>
      <c r="DQB296" s="310"/>
      <c r="DQC296" s="310"/>
      <c r="DQD296" s="310"/>
      <c r="DQE296" s="310"/>
      <c r="DQF296" s="310"/>
      <c r="DQG296" s="310"/>
      <c r="DQH296" s="310"/>
      <c r="DQI296" s="310"/>
      <c r="DQJ296" s="310"/>
      <c r="DQK296" s="310"/>
      <c r="DQL296" s="310"/>
      <c r="DQM296" s="310"/>
      <c r="DQN296" s="310"/>
      <c r="DQO296" s="310"/>
      <c r="DQP296" s="310"/>
      <c r="DQQ296" s="310"/>
      <c r="DQR296" s="310"/>
      <c r="DQS296" s="310"/>
      <c r="DQT296" s="310"/>
      <c r="DQU296" s="310"/>
      <c r="DQV296" s="310"/>
      <c r="DQW296" s="310"/>
      <c r="DQX296" s="310"/>
      <c r="DQY296" s="310"/>
      <c r="DQZ296" s="310"/>
      <c r="DRA296" s="310"/>
      <c r="DRB296" s="310"/>
      <c r="DRC296" s="310"/>
      <c r="DRD296" s="310"/>
      <c r="DRE296" s="310"/>
      <c r="DRF296" s="310"/>
      <c r="DRG296" s="310"/>
      <c r="DRH296" s="310"/>
      <c r="DRI296" s="310"/>
      <c r="DRJ296" s="310"/>
      <c r="DRK296" s="310"/>
      <c r="DRL296" s="310"/>
      <c r="DRM296" s="310"/>
      <c r="DRN296" s="310"/>
      <c r="DRO296" s="310"/>
      <c r="DRP296" s="310"/>
      <c r="DRQ296" s="310"/>
      <c r="DRR296" s="310"/>
      <c r="DRS296" s="310"/>
      <c r="DRT296" s="310"/>
      <c r="DRU296" s="310"/>
      <c r="DRV296" s="310"/>
      <c r="DRW296" s="310"/>
      <c r="DRX296" s="310"/>
      <c r="DRY296" s="310"/>
      <c r="DRZ296" s="310"/>
      <c r="DSA296" s="310"/>
      <c r="DSB296" s="310"/>
      <c r="DSC296" s="310"/>
      <c r="DSD296" s="310"/>
      <c r="DSE296" s="310"/>
      <c r="DSF296" s="310"/>
      <c r="DSG296" s="310"/>
      <c r="DSH296" s="310"/>
      <c r="DSI296" s="310"/>
      <c r="DSJ296" s="310"/>
      <c r="DSK296" s="310"/>
      <c r="DSL296" s="310"/>
      <c r="DSM296" s="310"/>
      <c r="DSN296" s="310"/>
      <c r="DSO296" s="310"/>
      <c r="DSP296" s="310"/>
      <c r="DSQ296" s="310"/>
      <c r="DSR296" s="310"/>
      <c r="DSS296" s="310"/>
      <c r="DST296" s="310"/>
      <c r="DSU296" s="310"/>
      <c r="DSV296" s="310"/>
      <c r="DSW296" s="310"/>
      <c r="DSX296" s="310"/>
      <c r="DSY296" s="310"/>
      <c r="DSZ296" s="310"/>
      <c r="DTA296" s="310"/>
      <c r="DTB296" s="310"/>
      <c r="DTC296" s="310"/>
      <c r="DTD296" s="310"/>
      <c r="DTE296" s="310"/>
      <c r="DTF296" s="310"/>
      <c r="DTG296" s="310"/>
      <c r="DTH296" s="310"/>
      <c r="DTI296" s="310"/>
      <c r="DTJ296" s="310"/>
      <c r="DTK296" s="310"/>
      <c r="DTL296" s="310"/>
      <c r="DTM296" s="310"/>
      <c r="DTN296" s="310"/>
      <c r="DTO296" s="310"/>
      <c r="DTP296" s="310"/>
      <c r="DTQ296" s="310"/>
      <c r="DTR296" s="310"/>
      <c r="DTS296" s="310"/>
      <c r="DTT296" s="310"/>
      <c r="DTU296" s="310"/>
      <c r="DTV296" s="310"/>
      <c r="DTW296" s="310"/>
      <c r="DTX296" s="310"/>
      <c r="DTY296" s="310"/>
      <c r="DTZ296" s="310"/>
      <c r="DUA296" s="310"/>
      <c r="DUB296" s="310"/>
      <c r="DUC296" s="310"/>
      <c r="DUD296" s="310"/>
      <c r="DUE296" s="310"/>
      <c r="DUF296" s="310"/>
      <c r="DUG296" s="310"/>
      <c r="DUH296" s="310"/>
      <c r="DUI296" s="310"/>
      <c r="DUJ296" s="310"/>
      <c r="DUK296" s="310"/>
      <c r="DUL296" s="310"/>
      <c r="DUM296" s="310"/>
      <c r="DUN296" s="310"/>
      <c r="DUO296" s="310"/>
      <c r="DUP296" s="310"/>
      <c r="DUQ296" s="310"/>
      <c r="DUR296" s="310"/>
      <c r="DUS296" s="310"/>
      <c r="DUT296" s="310"/>
      <c r="DUU296" s="310"/>
      <c r="DUV296" s="310"/>
      <c r="DUW296" s="310"/>
      <c r="DUX296" s="310"/>
      <c r="DUY296" s="310"/>
      <c r="DUZ296" s="310"/>
      <c r="DVA296" s="310"/>
      <c r="DVB296" s="310"/>
      <c r="DVC296" s="310"/>
      <c r="DVD296" s="310"/>
      <c r="DVE296" s="310"/>
      <c r="DVF296" s="310"/>
      <c r="DVG296" s="310"/>
      <c r="DVH296" s="310"/>
      <c r="DVI296" s="310"/>
      <c r="DVJ296" s="310"/>
      <c r="DVK296" s="310"/>
      <c r="DVL296" s="310"/>
      <c r="DVM296" s="310"/>
      <c r="DVN296" s="310"/>
      <c r="DVO296" s="310"/>
      <c r="DVP296" s="310"/>
      <c r="DVQ296" s="310"/>
      <c r="DVR296" s="310"/>
      <c r="DVS296" s="310"/>
      <c r="DVT296" s="310"/>
      <c r="DVU296" s="310"/>
      <c r="DVV296" s="310"/>
      <c r="DVW296" s="310"/>
      <c r="DVX296" s="310"/>
      <c r="DVY296" s="310"/>
      <c r="DVZ296" s="310"/>
      <c r="DWA296" s="310"/>
      <c r="DWB296" s="310"/>
      <c r="DWC296" s="310"/>
      <c r="DWD296" s="310"/>
      <c r="DWE296" s="310"/>
      <c r="DWF296" s="310"/>
      <c r="DWG296" s="310"/>
      <c r="DWH296" s="310"/>
      <c r="DWI296" s="310"/>
      <c r="DWJ296" s="310"/>
      <c r="DWK296" s="310"/>
      <c r="DWL296" s="310"/>
      <c r="DWM296" s="310"/>
      <c r="DWN296" s="310"/>
      <c r="DWO296" s="310"/>
      <c r="DWP296" s="310"/>
      <c r="DWQ296" s="310"/>
      <c r="DWR296" s="310"/>
      <c r="DWS296" s="310"/>
      <c r="DWT296" s="310"/>
      <c r="DWU296" s="310"/>
      <c r="DWV296" s="310"/>
      <c r="DWW296" s="310"/>
      <c r="DWX296" s="310"/>
      <c r="DWY296" s="310"/>
      <c r="DWZ296" s="310"/>
      <c r="DXA296" s="310"/>
      <c r="DXB296" s="310"/>
      <c r="DXC296" s="310"/>
      <c r="DXD296" s="310"/>
      <c r="DXE296" s="310"/>
      <c r="DXF296" s="310"/>
      <c r="DXG296" s="310"/>
      <c r="DXH296" s="310"/>
      <c r="DXI296" s="310"/>
      <c r="DXJ296" s="310"/>
      <c r="DXK296" s="310"/>
      <c r="DXL296" s="310"/>
      <c r="DXM296" s="310"/>
      <c r="DXN296" s="310"/>
      <c r="DXO296" s="310"/>
      <c r="DXP296" s="310"/>
      <c r="DXQ296" s="310"/>
      <c r="DXR296" s="310"/>
      <c r="DXS296" s="310"/>
      <c r="DXT296" s="310"/>
      <c r="DXU296" s="310"/>
      <c r="DXV296" s="310"/>
      <c r="DXW296" s="310"/>
      <c r="DXX296" s="310"/>
      <c r="DXY296" s="310"/>
      <c r="DXZ296" s="310"/>
      <c r="DYA296" s="310"/>
      <c r="DYB296" s="310"/>
      <c r="DYC296" s="310"/>
      <c r="DYD296" s="310"/>
      <c r="DYE296" s="310"/>
      <c r="DYF296" s="310"/>
      <c r="DYG296" s="310"/>
      <c r="DYH296" s="310"/>
      <c r="DYI296" s="310"/>
      <c r="DYJ296" s="310"/>
      <c r="DYK296" s="310"/>
      <c r="DYL296" s="310"/>
      <c r="DYM296" s="310"/>
      <c r="DYN296" s="310"/>
      <c r="DYO296" s="310"/>
      <c r="DYP296" s="310"/>
      <c r="DYQ296" s="310"/>
      <c r="DYR296" s="310"/>
      <c r="DYS296" s="310"/>
      <c r="DYT296" s="310"/>
      <c r="DYU296" s="310"/>
      <c r="DYV296" s="310"/>
      <c r="DYW296" s="310"/>
      <c r="DYX296" s="310"/>
      <c r="DYY296" s="310"/>
      <c r="DYZ296" s="310"/>
      <c r="DZA296" s="310"/>
      <c r="DZB296" s="310"/>
      <c r="DZC296" s="310"/>
      <c r="DZD296" s="310"/>
      <c r="DZE296" s="310"/>
      <c r="DZF296" s="310"/>
      <c r="DZG296" s="310"/>
      <c r="DZH296" s="310"/>
      <c r="DZI296" s="310"/>
      <c r="DZJ296" s="310"/>
      <c r="DZK296" s="310"/>
      <c r="DZL296" s="310"/>
      <c r="DZM296" s="310"/>
      <c r="DZN296" s="310"/>
      <c r="DZO296" s="310"/>
      <c r="DZP296" s="310"/>
      <c r="DZQ296" s="310"/>
      <c r="DZR296" s="310"/>
      <c r="DZS296" s="310"/>
      <c r="DZT296" s="310"/>
      <c r="DZU296" s="310"/>
      <c r="DZV296" s="310"/>
      <c r="DZW296" s="310"/>
      <c r="DZX296" s="310"/>
      <c r="DZY296" s="310"/>
      <c r="DZZ296" s="310"/>
      <c r="EAA296" s="310"/>
      <c r="EAB296" s="310"/>
      <c r="EAC296" s="310"/>
      <c r="EAD296" s="310"/>
      <c r="EAE296" s="310"/>
      <c r="EAF296" s="310"/>
      <c r="EAG296" s="310"/>
      <c r="EAH296" s="310"/>
      <c r="EAI296" s="310"/>
      <c r="EAJ296" s="310"/>
      <c r="EAK296" s="310"/>
      <c r="EAL296" s="310"/>
      <c r="EAM296" s="310"/>
      <c r="EAN296" s="310"/>
      <c r="EAO296" s="310"/>
      <c r="EAP296" s="310"/>
      <c r="EAQ296" s="310"/>
      <c r="EAR296" s="310"/>
      <c r="EAS296" s="310"/>
      <c r="EAT296" s="310"/>
      <c r="EAU296" s="310"/>
      <c r="EAV296" s="310"/>
      <c r="EAW296" s="310"/>
      <c r="EAX296" s="310"/>
      <c r="EAY296" s="310"/>
      <c r="EAZ296" s="310"/>
      <c r="EBA296" s="310"/>
      <c r="EBB296" s="310"/>
      <c r="EBC296" s="310"/>
      <c r="EBD296" s="310"/>
      <c r="EBE296" s="310"/>
      <c r="EBF296" s="310"/>
      <c r="EBG296" s="310"/>
      <c r="EBH296" s="310"/>
      <c r="EBI296" s="310"/>
      <c r="EBJ296" s="310"/>
      <c r="EBK296" s="310"/>
      <c r="EBL296" s="310"/>
      <c r="EBM296" s="310"/>
      <c r="EBN296" s="310"/>
      <c r="EBO296" s="310"/>
      <c r="EBP296" s="310"/>
      <c r="EBQ296" s="310"/>
      <c r="EBR296" s="310"/>
      <c r="EBS296" s="310"/>
      <c r="EBT296" s="310"/>
      <c r="EBU296" s="310"/>
      <c r="EBV296" s="310"/>
      <c r="EBW296" s="310"/>
      <c r="EBX296" s="310"/>
      <c r="EBY296" s="310"/>
      <c r="EBZ296" s="310"/>
      <c r="ECA296" s="310"/>
      <c r="ECB296" s="310"/>
      <c r="ECC296" s="310"/>
      <c r="ECD296" s="310"/>
      <c r="ECE296" s="310"/>
      <c r="ECF296" s="310"/>
      <c r="ECG296" s="310"/>
      <c r="ECH296" s="310"/>
      <c r="ECI296" s="310"/>
      <c r="ECJ296" s="310"/>
      <c r="ECK296" s="310"/>
      <c r="ECL296" s="310"/>
      <c r="ECM296" s="310"/>
      <c r="ECN296" s="310"/>
      <c r="ECO296" s="310"/>
      <c r="ECP296" s="310"/>
      <c r="ECQ296" s="310"/>
      <c r="ECR296" s="310"/>
      <c r="ECS296" s="310"/>
      <c r="ECT296" s="310"/>
      <c r="ECU296" s="310"/>
      <c r="ECV296" s="310"/>
      <c r="ECW296" s="310"/>
      <c r="ECX296" s="310"/>
      <c r="ECY296" s="310"/>
      <c r="ECZ296" s="310"/>
      <c r="EDA296" s="310"/>
      <c r="EDB296" s="310"/>
      <c r="EDC296" s="310"/>
      <c r="EDD296" s="310"/>
      <c r="EDE296" s="310"/>
      <c r="EDF296" s="310"/>
      <c r="EDG296" s="310"/>
      <c r="EDH296" s="310"/>
      <c r="EDI296" s="310"/>
      <c r="EDJ296" s="310"/>
      <c r="EDK296" s="310"/>
      <c r="EDL296" s="310"/>
      <c r="EDM296" s="310"/>
      <c r="EDN296" s="310"/>
      <c r="EDO296" s="310"/>
      <c r="EDP296" s="310"/>
      <c r="EDQ296" s="310"/>
      <c r="EDR296" s="310"/>
      <c r="EDS296" s="310"/>
      <c r="EDT296" s="310"/>
      <c r="EDU296" s="310"/>
      <c r="EDV296" s="310"/>
      <c r="EDW296" s="310"/>
      <c r="EDX296" s="310"/>
      <c r="EDY296" s="310"/>
      <c r="EDZ296" s="310"/>
      <c r="EEA296" s="310"/>
      <c r="EEB296" s="310"/>
      <c r="EEC296" s="310"/>
      <c r="EED296" s="310"/>
      <c r="EEE296" s="310"/>
      <c r="EEF296" s="310"/>
      <c r="EEG296" s="310"/>
      <c r="EEH296" s="310"/>
      <c r="EEI296" s="310"/>
      <c r="EEJ296" s="310"/>
      <c r="EEK296" s="310"/>
      <c r="EEL296" s="310"/>
      <c r="EEM296" s="310"/>
      <c r="EEN296" s="310"/>
      <c r="EEO296" s="310"/>
      <c r="EEP296" s="310"/>
      <c r="EEQ296" s="310"/>
      <c r="EER296" s="310"/>
      <c r="EES296" s="310"/>
      <c r="EET296" s="310"/>
      <c r="EEU296" s="310"/>
      <c r="EEV296" s="310"/>
      <c r="EEW296" s="310"/>
      <c r="EEX296" s="310"/>
      <c r="EEY296" s="310"/>
      <c r="EEZ296" s="310"/>
      <c r="EFA296" s="310"/>
      <c r="EFB296" s="310"/>
      <c r="EFC296" s="310"/>
      <c r="EFD296" s="310"/>
      <c r="EFE296" s="310"/>
      <c r="EFF296" s="310"/>
      <c r="EFG296" s="310"/>
      <c r="EFH296" s="310"/>
      <c r="EFI296" s="310"/>
      <c r="EFJ296" s="310"/>
      <c r="EFK296" s="310"/>
      <c r="EFL296" s="310"/>
      <c r="EFM296" s="310"/>
      <c r="EFN296" s="310"/>
      <c r="EFO296" s="310"/>
      <c r="EFP296" s="310"/>
      <c r="EFQ296" s="310"/>
      <c r="EFR296" s="310"/>
      <c r="EFS296" s="310"/>
      <c r="EFT296" s="310"/>
      <c r="EFU296" s="310"/>
      <c r="EFV296" s="310"/>
      <c r="EFW296" s="310"/>
      <c r="EFX296" s="310"/>
      <c r="EFY296" s="310"/>
      <c r="EFZ296" s="310"/>
      <c r="EGA296" s="310"/>
      <c r="EGB296" s="310"/>
      <c r="EGC296" s="310"/>
      <c r="EGD296" s="310"/>
      <c r="EGE296" s="310"/>
      <c r="EGF296" s="310"/>
      <c r="EGG296" s="310"/>
      <c r="EGH296" s="310"/>
      <c r="EGI296" s="310"/>
      <c r="EGJ296" s="310"/>
      <c r="EGK296" s="310"/>
      <c r="EGL296" s="310"/>
      <c r="EGM296" s="310"/>
      <c r="EGN296" s="310"/>
      <c r="EGO296" s="310"/>
      <c r="EGP296" s="310"/>
      <c r="EGQ296" s="310"/>
      <c r="EGR296" s="310"/>
      <c r="EGS296" s="310"/>
      <c r="EGT296" s="310"/>
      <c r="EGU296" s="310"/>
      <c r="EGV296" s="310"/>
      <c r="EGW296" s="310"/>
      <c r="EGX296" s="310"/>
      <c r="EGY296" s="310"/>
      <c r="EGZ296" s="310"/>
      <c r="EHA296" s="310"/>
      <c r="EHB296" s="310"/>
      <c r="EHC296" s="310"/>
      <c r="EHD296" s="310"/>
      <c r="EHE296" s="310"/>
      <c r="EHF296" s="310"/>
      <c r="EHG296" s="310"/>
      <c r="EHH296" s="310"/>
      <c r="EHI296" s="310"/>
      <c r="EHJ296" s="310"/>
      <c r="EHK296" s="310"/>
      <c r="EHL296" s="310"/>
      <c r="EHM296" s="310"/>
      <c r="EHN296" s="310"/>
      <c r="EHO296" s="310"/>
      <c r="EHP296" s="310"/>
      <c r="EHQ296" s="310"/>
      <c r="EHR296" s="310"/>
      <c r="EHS296" s="310"/>
      <c r="EHT296" s="310"/>
      <c r="EHU296" s="310"/>
      <c r="EHV296" s="310"/>
      <c r="EHW296" s="310"/>
      <c r="EHX296" s="310"/>
      <c r="EHY296" s="310"/>
      <c r="EHZ296" s="310"/>
      <c r="EIA296" s="310"/>
      <c r="EIB296" s="310"/>
      <c r="EIC296" s="310"/>
      <c r="EID296" s="310"/>
      <c r="EIE296" s="310"/>
      <c r="EIF296" s="310"/>
      <c r="EIG296" s="310"/>
      <c r="EIH296" s="310"/>
      <c r="EII296" s="310"/>
      <c r="EIJ296" s="310"/>
      <c r="EIK296" s="310"/>
      <c r="EIL296" s="310"/>
      <c r="EIM296" s="310"/>
      <c r="EIN296" s="310"/>
      <c r="EIO296" s="310"/>
      <c r="EIP296" s="310"/>
      <c r="EIQ296" s="310"/>
      <c r="EIR296" s="310"/>
      <c r="EIS296" s="310"/>
      <c r="EIT296" s="310"/>
      <c r="EIU296" s="310"/>
      <c r="EIV296" s="310"/>
      <c r="EIW296" s="310"/>
      <c r="EIX296" s="310"/>
      <c r="EIY296" s="310"/>
      <c r="EIZ296" s="310"/>
      <c r="EJA296" s="310"/>
      <c r="EJB296" s="310"/>
      <c r="EJC296" s="310"/>
      <c r="EJD296" s="310"/>
      <c r="EJE296" s="310"/>
      <c r="EJF296" s="310"/>
      <c r="EJG296" s="310"/>
      <c r="EJH296" s="310"/>
      <c r="EJI296" s="310"/>
      <c r="EJJ296" s="310"/>
      <c r="EJK296" s="310"/>
      <c r="EJL296" s="310"/>
      <c r="EJM296" s="310"/>
      <c r="EJN296" s="310"/>
      <c r="EJO296" s="310"/>
      <c r="EJP296" s="310"/>
      <c r="EJQ296" s="310"/>
      <c r="EJR296" s="310"/>
      <c r="EJS296" s="310"/>
      <c r="EJT296" s="310"/>
      <c r="EJU296" s="310"/>
      <c r="EJV296" s="310"/>
      <c r="EJW296" s="310"/>
      <c r="EJX296" s="310"/>
      <c r="EJY296" s="310"/>
      <c r="EJZ296" s="310"/>
      <c r="EKA296" s="310"/>
      <c r="EKB296" s="310"/>
      <c r="EKC296" s="310"/>
      <c r="EKD296" s="310"/>
      <c r="EKE296" s="310"/>
      <c r="EKF296" s="310"/>
      <c r="EKG296" s="310"/>
      <c r="EKH296" s="310"/>
      <c r="EKI296" s="310"/>
      <c r="EKJ296" s="310"/>
      <c r="EKK296" s="310"/>
      <c r="EKL296" s="310"/>
      <c r="EKM296" s="310"/>
      <c r="EKN296" s="310"/>
      <c r="EKO296" s="310"/>
      <c r="EKP296" s="310"/>
      <c r="EKQ296" s="310"/>
      <c r="EKR296" s="310"/>
      <c r="EKS296" s="310"/>
      <c r="EKT296" s="310"/>
      <c r="EKU296" s="310"/>
      <c r="EKV296" s="310"/>
      <c r="EKW296" s="310"/>
      <c r="EKX296" s="310"/>
      <c r="EKY296" s="310"/>
      <c r="EKZ296" s="310"/>
      <c r="ELA296" s="310"/>
      <c r="ELB296" s="310"/>
      <c r="ELC296" s="310"/>
      <c r="ELD296" s="310"/>
      <c r="ELE296" s="310"/>
      <c r="ELF296" s="310"/>
      <c r="ELG296" s="310"/>
      <c r="ELH296" s="310"/>
      <c r="ELI296" s="310"/>
      <c r="ELJ296" s="310"/>
      <c r="ELK296" s="310"/>
      <c r="ELL296" s="310"/>
      <c r="ELM296" s="310"/>
      <c r="ELN296" s="310"/>
      <c r="ELO296" s="310"/>
      <c r="ELP296" s="310"/>
      <c r="ELQ296" s="310"/>
      <c r="ELR296" s="310"/>
      <c r="ELS296" s="310"/>
      <c r="ELT296" s="310"/>
      <c r="ELU296" s="310"/>
      <c r="ELV296" s="310"/>
      <c r="ELW296" s="310"/>
      <c r="ELX296" s="310"/>
      <c r="ELY296" s="310"/>
      <c r="ELZ296" s="310"/>
      <c r="EMA296" s="310"/>
      <c r="EMB296" s="310"/>
      <c r="EMC296" s="310"/>
      <c r="EMD296" s="310"/>
      <c r="EME296" s="310"/>
      <c r="EMF296" s="310"/>
      <c r="EMG296" s="310"/>
      <c r="EMH296" s="310"/>
      <c r="EMI296" s="310"/>
      <c r="EMJ296" s="310"/>
      <c r="EMK296" s="310"/>
      <c r="EML296" s="310"/>
      <c r="EMM296" s="310"/>
      <c r="EMN296" s="310"/>
      <c r="EMO296" s="310"/>
      <c r="EMP296" s="310"/>
      <c r="EMQ296" s="310"/>
      <c r="EMR296" s="310"/>
      <c r="EMS296" s="310"/>
      <c r="EMT296" s="310"/>
      <c r="EMU296" s="310"/>
      <c r="EMV296" s="310"/>
      <c r="EMW296" s="310"/>
      <c r="EMX296" s="310"/>
      <c r="EMY296" s="310"/>
      <c r="EMZ296" s="310"/>
      <c r="ENA296" s="310"/>
      <c r="ENB296" s="310"/>
      <c r="ENC296" s="310"/>
      <c r="END296" s="310"/>
      <c r="ENE296" s="310"/>
      <c r="ENF296" s="310"/>
      <c r="ENG296" s="310"/>
      <c r="ENH296" s="310"/>
      <c r="ENI296" s="310"/>
      <c r="ENJ296" s="310"/>
      <c r="ENK296" s="310"/>
      <c r="ENL296" s="310"/>
      <c r="ENM296" s="310"/>
      <c r="ENN296" s="310"/>
      <c r="ENO296" s="310"/>
      <c r="ENP296" s="310"/>
      <c r="ENQ296" s="310"/>
      <c r="ENR296" s="310"/>
      <c r="ENS296" s="310"/>
      <c r="ENT296" s="310"/>
      <c r="ENU296" s="310"/>
      <c r="ENV296" s="310"/>
      <c r="ENW296" s="310"/>
      <c r="ENX296" s="310"/>
      <c r="ENY296" s="310"/>
      <c r="ENZ296" s="310"/>
      <c r="EOA296" s="310"/>
      <c r="EOB296" s="310"/>
      <c r="EOC296" s="310"/>
      <c r="EOD296" s="310"/>
      <c r="EOE296" s="310"/>
      <c r="EOF296" s="310"/>
      <c r="EOG296" s="310"/>
      <c r="EOH296" s="310"/>
      <c r="EOI296" s="310"/>
      <c r="EOJ296" s="310"/>
      <c r="EOK296" s="310"/>
      <c r="EOL296" s="310"/>
      <c r="EOM296" s="310"/>
      <c r="EON296" s="310"/>
      <c r="EOO296" s="310"/>
      <c r="EOP296" s="310"/>
      <c r="EOQ296" s="310"/>
      <c r="EOR296" s="310"/>
      <c r="EOS296" s="310"/>
      <c r="EOT296" s="310"/>
      <c r="EOU296" s="310"/>
      <c r="EOV296" s="310"/>
      <c r="EOW296" s="310"/>
      <c r="EOX296" s="310"/>
      <c r="EOY296" s="310"/>
      <c r="EOZ296" s="310"/>
      <c r="EPA296" s="310"/>
      <c r="EPB296" s="310"/>
      <c r="EPC296" s="310"/>
      <c r="EPD296" s="310"/>
      <c r="EPE296" s="310"/>
      <c r="EPF296" s="310"/>
      <c r="EPG296" s="310"/>
      <c r="EPH296" s="310"/>
      <c r="EPI296" s="310"/>
      <c r="EPJ296" s="310"/>
      <c r="EPK296" s="310"/>
      <c r="EPL296" s="310"/>
      <c r="EPM296" s="310"/>
      <c r="EPN296" s="310"/>
      <c r="EPO296" s="310"/>
      <c r="EPP296" s="310"/>
      <c r="EPQ296" s="310"/>
      <c r="EPR296" s="310"/>
      <c r="EPS296" s="310"/>
      <c r="EPT296" s="310"/>
      <c r="EPU296" s="310"/>
      <c r="EPV296" s="310"/>
      <c r="EPW296" s="310"/>
      <c r="EPX296" s="310"/>
      <c r="EPY296" s="310"/>
      <c r="EPZ296" s="310"/>
      <c r="EQA296" s="310"/>
      <c r="EQB296" s="310"/>
      <c r="EQC296" s="310"/>
      <c r="EQD296" s="310"/>
      <c r="EQE296" s="310"/>
      <c r="EQF296" s="310"/>
      <c r="EQG296" s="310"/>
      <c r="EQH296" s="310"/>
      <c r="EQI296" s="310"/>
      <c r="EQJ296" s="310"/>
      <c r="EQK296" s="310"/>
      <c r="EQL296" s="310"/>
      <c r="EQM296" s="310"/>
      <c r="EQN296" s="310"/>
      <c r="EQO296" s="310"/>
      <c r="EQP296" s="310"/>
      <c r="EQQ296" s="310"/>
      <c r="EQR296" s="310"/>
      <c r="EQS296" s="310"/>
      <c r="EQT296" s="310"/>
      <c r="EQU296" s="310"/>
      <c r="EQV296" s="310"/>
      <c r="EQW296" s="310"/>
      <c r="EQX296" s="310"/>
      <c r="EQY296" s="310"/>
      <c r="EQZ296" s="310"/>
      <c r="ERA296" s="310"/>
      <c r="ERB296" s="310"/>
      <c r="ERC296" s="310"/>
      <c r="ERD296" s="310"/>
      <c r="ERE296" s="310"/>
      <c r="ERF296" s="310"/>
      <c r="ERG296" s="310"/>
      <c r="ERH296" s="310"/>
      <c r="ERI296" s="310"/>
      <c r="ERJ296" s="310"/>
      <c r="ERK296" s="310"/>
      <c r="ERL296" s="310"/>
      <c r="ERM296" s="310"/>
      <c r="ERN296" s="310"/>
      <c r="ERO296" s="310"/>
      <c r="ERP296" s="310"/>
      <c r="ERQ296" s="310"/>
      <c r="ERR296" s="310"/>
      <c r="ERS296" s="310"/>
      <c r="ERT296" s="310"/>
      <c r="ERU296" s="310"/>
      <c r="ERV296" s="310"/>
      <c r="ERW296" s="310"/>
      <c r="ERX296" s="310"/>
      <c r="ERY296" s="310"/>
      <c r="ERZ296" s="310"/>
      <c r="ESA296" s="310"/>
      <c r="ESB296" s="310"/>
      <c r="ESC296" s="310"/>
      <c r="ESD296" s="310"/>
      <c r="ESE296" s="310"/>
      <c r="ESF296" s="310"/>
      <c r="ESG296" s="310"/>
      <c r="ESH296" s="310"/>
      <c r="ESI296" s="310"/>
      <c r="ESJ296" s="310"/>
      <c r="ESK296" s="310"/>
      <c r="ESL296" s="310"/>
      <c r="ESM296" s="310"/>
      <c r="ESN296" s="310"/>
      <c r="ESO296" s="310"/>
      <c r="ESP296" s="310"/>
      <c r="ESQ296" s="310"/>
      <c r="ESR296" s="310"/>
      <c r="ESS296" s="310"/>
      <c r="EST296" s="310"/>
      <c r="ESU296" s="310"/>
      <c r="ESV296" s="310"/>
      <c r="ESW296" s="310"/>
      <c r="ESX296" s="310"/>
      <c r="ESY296" s="310"/>
      <c r="ESZ296" s="310"/>
      <c r="ETA296" s="310"/>
      <c r="ETB296" s="310"/>
      <c r="ETC296" s="310"/>
      <c r="ETD296" s="310"/>
      <c r="ETE296" s="310"/>
      <c r="ETF296" s="310"/>
      <c r="ETG296" s="310"/>
      <c r="ETH296" s="310"/>
      <c r="ETI296" s="310"/>
      <c r="ETJ296" s="310"/>
      <c r="ETK296" s="310"/>
      <c r="ETL296" s="310"/>
      <c r="ETM296" s="310"/>
      <c r="ETN296" s="310"/>
      <c r="ETO296" s="310"/>
      <c r="ETP296" s="310"/>
      <c r="ETQ296" s="310"/>
      <c r="ETR296" s="310"/>
      <c r="ETS296" s="310"/>
      <c r="ETT296" s="310"/>
      <c r="ETU296" s="310"/>
      <c r="ETV296" s="310"/>
      <c r="ETW296" s="310"/>
      <c r="ETX296" s="310"/>
      <c r="ETY296" s="310"/>
      <c r="ETZ296" s="310"/>
      <c r="EUA296" s="310"/>
      <c r="EUB296" s="310"/>
      <c r="EUC296" s="310"/>
      <c r="EUD296" s="310"/>
      <c r="EUE296" s="310"/>
      <c r="EUF296" s="310"/>
      <c r="EUG296" s="310"/>
      <c r="EUH296" s="310"/>
      <c r="EUI296" s="310"/>
      <c r="EUJ296" s="310"/>
      <c r="EUK296" s="310"/>
      <c r="EUL296" s="310"/>
      <c r="EUM296" s="310"/>
      <c r="EUN296" s="310"/>
      <c r="EUO296" s="310"/>
      <c r="EUP296" s="310"/>
      <c r="EUQ296" s="310"/>
      <c r="EUR296" s="310"/>
      <c r="EUS296" s="310"/>
      <c r="EUT296" s="310"/>
      <c r="EUU296" s="310"/>
      <c r="EUV296" s="310"/>
      <c r="EUW296" s="310"/>
      <c r="EUX296" s="310"/>
      <c r="EUY296" s="310"/>
      <c r="EUZ296" s="310"/>
      <c r="EVA296" s="310"/>
      <c r="EVB296" s="310"/>
      <c r="EVC296" s="310"/>
      <c r="EVD296" s="310"/>
      <c r="EVE296" s="310"/>
      <c r="EVF296" s="310"/>
      <c r="EVG296" s="310"/>
      <c r="EVH296" s="310"/>
      <c r="EVI296" s="310"/>
      <c r="EVJ296" s="310"/>
      <c r="EVK296" s="310"/>
      <c r="EVL296" s="310"/>
      <c r="EVM296" s="310"/>
      <c r="EVN296" s="310"/>
      <c r="EVO296" s="310"/>
      <c r="EVP296" s="310"/>
      <c r="EVQ296" s="310"/>
      <c r="EVR296" s="310"/>
      <c r="EVS296" s="310"/>
      <c r="EVT296" s="310"/>
      <c r="EVU296" s="310"/>
      <c r="EVV296" s="310"/>
      <c r="EVW296" s="310"/>
      <c r="EVX296" s="310"/>
      <c r="EVY296" s="310"/>
      <c r="EVZ296" s="310"/>
      <c r="EWA296" s="310"/>
      <c r="EWB296" s="310"/>
      <c r="EWC296" s="310"/>
      <c r="EWD296" s="310"/>
      <c r="EWE296" s="310"/>
      <c r="EWF296" s="310"/>
      <c r="EWG296" s="310"/>
      <c r="EWH296" s="310"/>
      <c r="EWI296" s="310"/>
      <c r="EWJ296" s="310"/>
      <c r="EWK296" s="310"/>
      <c r="EWL296" s="310"/>
      <c r="EWM296" s="310"/>
      <c r="EWN296" s="310"/>
      <c r="EWO296" s="310"/>
      <c r="EWP296" s="310"/>
      <c r="EWQ296" s="310"/>
      <c r="EWR296" s="310"/>
      <c r="EWS296" s="310"/>
      <c r="EWT296" s="310"/>
      <c r="EWU296" s="310"/>
      <c r="EWV296" s="310"/>
      <c r="EWW296" s="310"/>
      <c r="EWX296" s="310"/>
      <c r="EWY296" s="310"/>
      <c r="EWZ296" s="310"/>
      <c r="EXA296" s="310"/>
      <c r="EXB296" s="310"/>
      <c r="EXC296" s="310"/>
      <c r="EXD296" s="310"/>
      <c r="EXE296" s="310"/>
      <c r="EXF296" s="310"/>
      <c r="EXG296" s="310"/>
      <c r="EXH296" s="310"/>
      <c r="EXI296" s="310"/>
      <c r="EXJ296" s="310"/>
      <c r="EXK296" s="310"/>
      <c r="EXL296" s="310"/>
      <c r="EXM296" s="310"/>
      <c r="EXN296" s="310"/>
      <c r="EXO296" s="310"/>
      <c r="EXP296" s="310"/>
      <c r="EXQ296" s="310"/>
      <c r="EXR296" s="310"/>
      <c r="EXS296" s="310"/>
      <c r="EXT296" s="310"/>
      <c r="EXU296" s="310"/>
      <c r="EXV296" s="310"/>
      <c r="EXW296" s="310"/>
      <c r="EXX296" s="310"/>
      <c r="EXY296" s="310"/>
      <c r="EXZ296" s="310"/>
      <c r="EYA296" s="310"/>
      <c r="EYB296" s="310"/>
      <c r="EYC296" s="310"/>
      <c r="EYD296" s="310"/>
      <c r="EYE296" s="310"/>
      <c r="EYF296" s="310"/>
      <c r="EYG296" s="310"/>
      <c r="EYH296" s="310"/>
      <c r="EYI296" s="310"/>
      <c r="EYJ296" s="310"/>
      <c r="EYK296" s="310"/>
      <c r="EYL296" s="310"/>
      <c r="EYM296" s="310"/>
      <c r="EYN296" s="310"/>
      <c r="EYO296" s="310"/>
      <c r="EYP296" s="310"/>
      <c r="EYQ296" s="310"/>
      <c r="EYR296" s="310"/>
      <c r="EYS296" s="310"/>
      <c r="EYT296" s="310"/>
      <c r="EYU296" s="310"/>
      <c r="EYV296" s="310"/>
      <c r="EYW296" s="310"/>
      <c r="EYX296" s="310"/>
      <c r="EYY296" s="310"/>
      <c r="EYZ296" s="310"/>
      <c r="EZA296" s="310"/>
      <c r="EZB296" s="310"/>
      <c r="EZC296" s="310"/>
      <c r="EZD296" s="310"/>
      <c r="EZE296" s="310"/>
      <c r="EZF296" s="310"/>
      <c r="EZG296" s="310"/>
      <c r="EZH296" s="310"/>
      <c r="EZI296" s="310"/>
      <c r="EZJ296" s="310"/>
      <c r="EZK296" s="310"/>
      <c r="EZL296" s="310"/>
      <c r="EZM296" s="310"/>
      <c r="EZN296" s="310"/>
      <c r="EZO296" s="310"/>
      <c r="EZP296" s="310"/>
      <c r="EZQ296" s="310"/>
      <c r="EZR296" s="310"/>
      <c r="EZS296" s="310"/>
      <c r="EZT296" s="310"/>
      <c r="EZU296" s="310"/>
      <c r="EZV296" s="310"/>
      <c r="EZW296" s="310"/>
      <c r="EZX296" s="310"/>
      <c r="EZY296" s="310"/>
      <c r="EZZ296" s="310"/>
      <c r="FAA296" s="310"/>
      <c r="FAB296" s="310"/>
      <c r="FAC296" s="310"/>
      <c r="FAD296" s="310"/>
      <c r="FAE296" s="310"/>
      <c r="FAF296" s="310"/>
      <c r="FAG296" s="310"/>
      <c r="FAH296" s="310"/>
      <c r="FAI296" s="310"/>
      <c r="FAJ296" s="310"/>
      <c r="FAK296" s="310"/>
      <c r="FAL296" s="310"/>
      <c r="FAM296" s="310"/>
      <c r="FAN296" s="310"/>
      <c r="FAO296" s="310"/>
      <c r="FAP296" s="310"/>
      <c r="FAQ296" s="310"/>
      <c r="FAR296" s="310"/>
      <c r="FAS296" s="310"/>
      <c r="FAT296" s="310"/>
      <c r="FAU296" s="310"/>
      <c r="FAV296" s="310"/>
      <c r="FAW296" s="310"/>
      <c r="FAX296" s="310"/>
      <c r="FAY296" s="310"/>
      <c r="FAZ296" s="310"/>
      <c r="FBA296" s="310"/>
      <c r="FBB296" s="310"/>
      <c r="FBC296" s="310"/>
      <c r="FBD296" s="310"/>
      <c r="FBE296" s="310"/>
      <c r="FBF296" s="310"/>
      <c r="FBG296" s="310"/>
      <c r="FBH296" s="310"/>
      <c r="FBI296" s="310"/>
      <c r="FBJ296" s="310"/>
      <c r="FBK296" s="310"/>
      <c r="FBL296" s="310"/>
      <c r="FBM296" s="310"/>
      <c r="FBN296" s="310"/>
      <c r="FBO296" s="310"/>
      <c r="FBP296" s="310"/>
      <c r="FBQ296" s="310"/>
      <c r="FBR296" s="310"/>
      <c r="FBS296" s="310"/>
      <c r="FBT296" s="310"/>
      <c r="FBU296" s="310"/>
      <c r="FBV296" s="310"/>
      <c r="FBW296" s="310"/>
      <c r="FBX296" s="310"/>
      <c r="FBY296" s="310"/>
      <c r="FBZ296" s="310"/>
      <c r="FCA296" s="310"/>
      <c r="FCB296" s="310"/>
      <c r="FCC296" s="310"/>
      <c r="FCD296" s="310"/>
      <c r="FCE296" s="310"/>
      <c r="FCF296" s="310"/>
      <c r="FCG296" s="310"/>
      <c r="FCH296" s="310"/>
      <c r="FCI296" s="310"/>
      <c r="FCJ296" s="310"/>
      <c r="FCK296" s="310"/>
      <c r="FCL296" s="310"/>
      <c r="FCM296" s="310"/>
      <c r="FCN296" s="310"/>
      <c r="FCO296" s="310"/>
      <c r="FCP296" s="310"/>
      <c r="FCQ296" s="310"/>
      <c r="FCR296" s="310"/>
      <c r="FCS296" s="310"/>
      <c r="FCT296" s="310"/>
      <c r="FCU296" s="310"/>
      <c r="FCV296" s="310"/>
      <c r="FCW296" s="310"/>
      <c r="FCX296" s="310"/>
      <c r="FCY296" s="310"/>
      <c r="FCZ296" s="310"/>
      <c r="FDA296" s="310"/>
      <c r="FDB296" s="310"/>
      <c r="FDC296" s="310"/>
      <c r="FDD296" s="310"/>
      <c r="FDE296" s="310"/>
      <c r="FDF296" s="310"/>
      <c r="FDG296" s="310"/>
      <c r="FDH296" s="310"/>
      <c r="FDI296" s="310"/>
      <c r="FDJ296" s="310"/>
      <c r="FDK296" s="310"/>
      <c r="FDL296" s="310"/>
      <c r="FDM296" s="310"/>
      <c r="FDN296" s="310"/>
      <c r="FDO296" s="310"/>
      <c r="FDP296" s="310"/>
      <c r="FDQ296" s="310"/>
      <c r="FDR296" s="310"/>
      <c r="FDS296" s="310"/>
      <c r="FDT296" s="310"/>
      <c r="FDU296" s="310"/>
      <c r="FDV296" s="310"/>
      <c r="FDW296" s="310"/>
      <c r="FDX296" s="310"/>
      <c r="FDY296" s="310"/>
      <c r="FDZ296" s="310"/>
      <c r="FEA296" s="310"/>
      <c r="FEB296" s="310"/>
      <c r="FEC296" s="310"/>
      <c r="FED296" s="310"/>
      <c r="FEE296" s="310"/>
      <c r="FEF296" s="310"/>
      <c r="FEG296" s="310"/>
      <c r="FEH296" s="310"/>
      <c r="FEI296" s="310"/>
      <c r="FEJ296" s="310"/>
      <c r="FEK296" s="310"/>
      <c r="FEL296" s="310"/>
      <c r="FEM296" s="310"/>
      <c r="FEN296" s="310"/>
      <c r="FEO296" s="310"/>
      <c r="FEP296" s="310"/>
      <c r="FEQ296" s="310"/>
      <c r="FER296" s="310"/>
      <c r="FES296" s="310"/>
      <c r="FET296" s="310"/>
      <c r="FEU296" s="310"/>
      <c r="FEV296" s="310"/>
      <c r="FEW296" s="310"/>
      <c r="FEX296" s="310"/>
      <c r="FEY296" s="310"/>
      <c r="FEZ296" s="310"/>
      <c r="FFA296" s="310"/>
      <c r="FFB296" s="310"/>
      <c r="FFC296" s="310"/>
      <c r="FFD296" s="310"/>
      <c r="FFE296" s="310"/>
      <c r="FFF296" s="310"/>
      <c r="FFG296" s="310"/>
      <c r="FFH296" s="310"/>
      <c r="FFI296" s="310"/>
      <c r="FFJ296" s="310"/>
      <c r="FFK296" s="310"/>
      <c r="FFL296" s="310"/>
      <c r="FFM296" s="310"/>
      <c r="FFN296" s="310"/>
      <c r="FFO296" s="310"/>
      <c r="FFP296" s="310"/>
      <c r="FFQ296" s="310"/>
      <c r="FFR296" s="310"/>
      <c r="FFS296" s="310"/>
      <c r="FFT296" s="310"/>
      <c r="FFU296" s="310"/>
      <c r="FFV296" s="310"/>
      <c r="FFW296" s="310"/>
      <c r="FFX296" s="310"/>
      <c r="FFY296" s="310"/>
      <c r="FFZ296" s="310"/>
      <c r="FGA296" s="310"/>
      <c r="FGB296" s="310"/>
      <c r="FGC296" s="310"/>
      <c r="FGD296" s="310"/>
      <c r="FGE296" s="310"/>
      <c r="FGF296" s="310"/>
      <c r="FGG296" s="310"/>
      <c r="FGH296" s="310"/>
      <c r="FGI296" s="310"/>
      <c r="FGJ296" s="310"/>
      <c r="FGK296" s="310"/>
      <c r="FGL296" s="310"/>
      <c r="FGM296" s="310"/>
      <c r="FGN296" s="310"/>
      <c r="FGO296" s="310"/>
      <c r="FGP296" s="310"/>
      <c r="FGQ296" s="310"/>
      <c r="FGR296" s="310"/>
      <c r="FGS296" s="310"/>
      <c r="FGT296" s="310"/>
      <c r="FGU296" s="310"/>
      <c r="FGV296" s="310"/>
      <c r="FGW296" s="310"/>
      <c r="FGX296" s="310"/>
      <c r="FGY296" s="310"/>
      <c r="FGZ296" s="310"/>
      <c r="FHA296" s="310"/>
      <c r="FHB296" s="310"/>
      <c r="FHC296" s="310"/>
      <c r="FHD296" s="310"/>
      <c r="FHE296" s="310"/>
      <c r="FHF296" s="310"/>
      <c r="FHG296" s="310"/>
      <c r="FHH296" s="310"/>
      <c r="FHI296" s="310"/>
      <c r="FHJ296" s="310"/>
      <c r="FHK296" s="310"/>
      <c r="FHL296" s="310"/>
      <c r="FHM296" s="310"/>
      <c r="FHN296" s="310"/>
      <c r="FHO296" s="310"/>
      <c r="FHP296" s="310"/>
      <c r="FHQ296" s="310"/>
      <c r="FHR296" s="310"/>
      <c r="FHS296" s="310"/>
      <c r="FHT296" s="310"/>
      <c r="FHU296" s="310"/>
      <c r="FHV296" s="310"/>
      <c r="FHW296" s="310"/>
      <c r="FHX296" s="310"/>
      <c r="FHY296" s="310"/>
      <c r="FHZ296" s="310"/>
      <c r="FIA296" s="310"/>
      <c r="FIB296" s="310"/>
      <c r="FIC296" s="310"/>
      <c r="FID296" s="310"/>
      <c r="FIE296" s="310"/>
      <c r="FIF296" s="310"/>
      <c r="FIG296" s="310"/>
      <c r="FIH296" s="310"/>
      <c r="FII296" s="310"/>
      <c r="FIJ296" s="310"/>
      <c r="FIK296" s="310"/>
      <c r="FIL296" s="310"/>
      <c r="FIM296" s="310"/>
      <c r="FIN296" s="310"/>
      <c r="FIO296" s="310"/>
      <c r="FIP296" s="310"/>
      <c r="FIQ296" s="310"/>
      <c r="FIR296" s="310"/>
      <c r="FIS296" s="310"/>
      <c r="FIT296" s="310"/>
      <c r="FIU296" s="310"/>
      <c r="FIV296" s="310"/>
      <c r="FIW296" s="310"/>
      <c r="FIX296" s="310"/>
      <c r="FIY296" s="310"/>
      <c r="FIZ296" s="310"/>
      <c r="FJA296" s="310"/>
      <c r="FJB296" s="310"/>
      <c r="FJC296" s="310"/>
      <c r="FJD296" s="310"/>
      <c r="FJE296" s="310"/>
      <c r="FJF296" s="310"/>
      <c r="FJG296" s="310"/>
      <c r="FJH296" s="310"/>
      <c r="FJI296" s="310"/>
      <c r="FJJ296" s="310"/>
      <c r="FJK296" s="310"/>
      <c r="FJL296" s="310"/>
      <c r="FJM296" s="310"/>
      <c r="FJN296" s="310"/>
      <c r="FJO296" s="310"/>
      <c r="FJP296" s="310"/>
      <c r="FJQ296" s="310"/>
      <c r="FJR296" s="310"/>
      <c r="FJS296" s="310"/>
      <c r="FJT296" s="310"/>
      <c r="FJU296" s="310"/>
      <c r="FJV296" s="310"/>
      <c r="FJW296" s="310"/>
      <c r="FJX296" s="310"/>
      <c r="FJY296" s="310"/>
      <c r="FJZ296" s="310"/>
      <c r="FKA296" s="310"/>
      <c r="FKB296" s="310"/>
      <c r="FKC296" s="310"/>
      <c r="FKD296" s="310"/>
      <c r="FKE296" s="310"/>
      <c r="FKF296" s="310"/>
      <c r="FKG296" s="310"/>
      <c r="FKH296" s="310"/>
      <c r="FKI296" s="310"/>
      <c r="FKJ296" s="310"/>
      <c r="FKK296" s="310"/>
      <c r="FKL296" s="310"/>
      <c r="FKM296" s="310"/>
      <c r="FKN296" s="310"/>
      <c r="FKO296" s="310"/>
      <c r="FKP296" s="310"/>
      <c r="FKQ296" s="310"/>
      <c r="FKR296" s="310"/>
      <c r="FKS296" s="310"/>
      <c r="FKT296" s="310"/>
      <c r="FKU296" s="310"/>
      <c r="FKV296" s="310"/>
      <c r="FKW296" s="310"/>
      <c r="FKX296" s="310"/>
      <c r="FKY296" s="310"/>
      <c r="FKZ296" s="310"/>
      <c r="FLA296" s="310"/>
      <c r="FLB296" s="310"/>
      <c r="FLC296" s="310"/>
      <c r="FLD296" s="310"/>
      <c r="FLE296" s="310"/>
      <c r="FLF296" s="310"/>
      <c r="FLG296" s="310"/>
      <c r="FLH296" s="310"/>
      <c r="FLI296" s="310"/>
      <c r="FLJ296" s="310"/>
      <c r="FLK296" s="310"/>
      <c r="FLL296" s="310"/>
      <c r="FLM296" s="310"/>
      <c r="FLN296" s="310"/>
      <c r="FLO296" s="310"/>
      <c r="FLP296" s="310"/>
      <c r="FLQ296" s="310"/>
      <c r="FLR296" s="310"/>
      <c r="FLS296" s="310"/>
      <c r="FLT296" s="310"/>
      <c r="FLU296" s="310"/>
      <c r="FLV296" s="310"/>
      <c r="FLW296" s="310"/>
      <c r="FLX296" s="310"/>
      <c r="FLY296" s="310"/>
      <c r="FLZ296" s="310"/>
      <c r="FMA296" s="310"/>
      <c r="FMB296" s="310"/>
      <c r="FMC296" s="310"/>
      <c r="FMD296" s="310"/>
      <c r="FME296" s="310"/>
      <c r="FMF296" s="310"/>
      <c r="FMG296" s="310"/>
      <c r="FMH296" s="310"/>
      <c r="FMI296" s="310"/>
      <c r="FMJ296" s="310"/>
      <c r="FMK296" s="310"/>
      <c r="FML296" s="310"/>
      <c r="FMM296" s="310"/>
      <c r="FMN296" s="310"/>
      <c r="FMO296" s="310"/>
      <c r="FMP296" s="310"/>
      <c r="FMQ296" s="310"/>
      <c r="FMR296" s="310"/>
      <c r="FMS296" s="310"/>
      <c r="FMT296" s="310"/>
      <c r="FMU296" s="310"/>
      <c r="FMV296" s="310"/>
      <c r="FMW296" s="310"/>
      <c r="FMX296" s="310"/>
      <c r="FMY296" s="310"/>
      <c r="FMZ296" s="310"/>
      <c r="FNA296" s="310"/>
      <c r="FNB296" s="310"/>
      <c r="FNC296" s="310"/>
      <c r="FND296" s="310"/>
      <c r="FNE296" s="310"/>
      <c r="FNF296" s="310"/>
      <c r="FNG296" s="310"/>
      <c r="FNH296" s="310"/>
      <c r="FNI296" s="310"/>
      <c r="FNJ296" s="310"/>
      <c r="FNK296" s="310"/>
      <c r="FNL296" s="310"/>
      <c r="FNM296" s="310"/>
      <c r="FNN296" s="310"/>
      <c r="FNO296" s="310"/>
      <c r="FNP296" s="310"/>
      <c r="FNQ296" s="310"/>
      <c r="FNR296" s="310"/>
      <c r="FNS296" s="310"/>
      <c r="FNT296" s="310"/>
      <c r="FNU296" s="310"/>
      <c r="FNV296" s="310"/>
      <c r="FNW296" s="310"/>
      <c r="FNX296" s="310"/>
      <c r="FNY296" s="310"/>
      <c r="FNZ296" s="310"/>
      <c r="FOA296" s="310"/>
      <c r="FOB296" s="310"/>
      <c r="FOC296" s="310"/>
      <c r="FOD296" s="310"/>
      <c r="FOE296" s="310"/>
      <c r="FOF296" s="310"/>
      <c r="FOG296" s="310"/>
      <c r="FOH296" s="310"/>
      <c r="FOI296" s="310"/>
      <c r="FOJ296" s="310"/>
      <c r="FOK296" s="310"/>
      <c r="FOL296" s="310"/>
      <c r="FOM296" s="310"/>
      <c r="FON296" s="310"/>
      <c r="FOO296" s="310"/>
      <c r="FOP296" s="310"/>
      <c r="FOQ296" s="310"/>
      <c r="FOR296" s="310"/>
      <c r="FOS296" s="310"/>
      <c r="FOT296" s="310"/>
      <c r="FOU296" s="310"/>
      <c r="FOV296" s="310"/>
      <c r="FOW296" s="310"/>
      <c r="FOX296" s="310"/>
      <c r="FOY296" s="310"/>
      <c r="FOZ296" s="310"/>
      <c r="FPA296" s="310"/>
      <c r="FPB296" s="310"/>
      <c r="FPC296" s="310"/>
      <c r="FPD296" s="310"/>
      <c r="FPE296" s="310"/>
      <c r="FPF296" s="310"/>
      <c r="FPG296" s="310"/>
      <c r="FPH296" s="310"/>
      <c r="FPI296" s="310"/>
      <c r="FPJ296" s="310"/>
      <c r="FPK296" s="310"/>
      <c r="FPL296" s="310"/>
      <c r="FPM296" s="310"/>
      <c r="FPN296" s="310"/>
      <c r="FPO296" s="310"/>
      <c r="FPP296" s="310"/>
      <c r="FPQ296" s="310"/>
      <c r="FPR296" s="310"/>
      <c r="FPS296" s="310"/>
      <c r="FPT296" s="310"/>
      <c r="FPU296" s="310"/>
      <c r="FPV296" s="310"/>
      <c r="FPW296" s="310"/>
      <c r="FPX296" s="310"/>
      <c r="FPY296" s="310"/>
      <c r="FPZ296" s="310"/>
      <c r="FQA296" s="310"/>
      <c r="FQB296" s="310"/>
      <c r="FQC296" s="310"/>
      <c r="FQD296" s="310"/>
      <c r="FQE296" s="310"/>
      <c r="FQF296" s="310"/>
      <c r="FQG296" s="310"/>
      <c r="FQH296" s="310"/>
      <c r="FQI296" s="310"/>
      <c r="FQJ296" s="310"/>
      <c r="FQK296" s="310"/>
      <c r="FQL296" s="310"/>
      <c r="FQM296" s="310"/>
      <c r="FQN296" s="310"/>
      <c r="FQO296" s="310"/>
      <c r="FQP296" s="310"/>
      <c r="FQQ296" s="310"/>
      <c r="FQR296" s="310"/>
      <c r="FQS296" s="310"/>
      <c r="FQT296" s="310"/>
      <c r="FQU296" s="310"/>
      <c r="FQV296" s="310"/>
      <c r="FQW296" s="310"/>
      <c r="FQX296" s="310"/>
      <c r="FQY296" s="310"/>
      <c r="FQZ296" s="310"/>
      <c r="FRA296" s="310"/>
      <c r="FRB296" s="310"/>
      <c r="FRC296" s="310"/>
      <c r="FRD296" s="310"/>
      <c r="FRE296" s="310"/>
      <c r="FRF296" s="310"/>
      <c r="FRG296" s="310"/>
      <c r="FRH296" s="310"/>
      <c r="FRI296" s="310"/>
      <c r="FRJ296" s="310"/>
      <c r="FRK296" s="310"/>
      <c r="FRL296" s="310"/>
      <c r="FRM296" s="310"/>
      <c r="FRN296" s="310"/>
      <c r="FRO296" s="310"/>
      <c r="FRP296" s="310"/>
      <c r="FRQ296" s="310"/>
      <c r="FRR296" s="310"/>
      <c r="FRS296" s="310"/>
      <c r="FRT296" s="310"/>
      <c r="FRU296" s="310"/>
      <c r="FRV296" s="310"/>
      <c r="FRW296" s="310"/>
      <c r="FRX296" s="310"/>
      <c r="FRY296" s="310"/>
      <c r="FRZ296" s="310"/>
      <c r="FSA296" s="310"/>
      <c r="FSB296" s="310"/>
      <c r="FSC296" s="310"/>
      <c r="FSD296" s="310"/>
      <c r="FSE296" s="310"/>
      <c r="FSF296" s="310"/>
      <c r="FSG296" s="310"/>
      <c r="FSH296" s="310"/>
      <c r="FSI296" s="310"/>
      <c r="FSJ296" s="310"/>
      <c r="FSK296" s="310"/>
      <c r="FSL296" s="310"/>
      <c r="FSM296" s="310"/>
      <c r="FSN296" s="310"/>
      <c r="FSO296" s="310"/>
      <c r="FSP296" s="310"/>
      <c r="FSQ296" s="310"/>
      <c r="FSR296" s="310"/>
      <c r="FSS296" s="310"/>
      <c r="FST296" s="310"/>
      <c r="FSU296" s="310"/>
      <c r="FSV296" s="310"/>
      <c r="FSW296" s="310"/>
      <c r="FSX296" s="310"/>
      <c r="FSY296" s="310"/>
      <c r="FSZ296" s="310"/>
      <c r="FTA296" s="310"/>
      <c r="FTB296" s="310"/>
      <c r="FTC296" s="310"/>
      <c r="FTD296" s="310"/>
      <c r="FTE296" s="310"/>
      <c r="FTF296" s="310"/>
      <c r="FTG296" s="310"/>
      <c r="FTH296" s="310"/>
      <c r="FTI296" s="310"/>
      <c r="FTJ296" s="310"/>
      <c r="FTK296" s="310"/>
      <c r="FTL296" s="310"/>
      <c r="FTM296" s="310"/>
      <c r="FTN296" s="310"/>
      <c r="FTO296" s="310"/>
      <c r="FTP296" s="310"/>
      <c r="FTQ296" s="310"/>
      <c r="FTR296" s="310"/>
      <c r="FTS296" s="310"/>
      <c r="FTT296" s="310"/>
      <c r="FTU296" s="310"/>
      <c r="FTV296" s="310"/>
      <c r="FTW296" s="310"/>
      <c r="FTX296" s="310"/>
      <c r="FTY296" s="310"/>
      <c r="FTZ296" s="310"/>
      <c r="FUA296" s="310"/>
      <c r="FUB296" s="310"/>
      <c r="FUC296" s="310"/>
      <c r="FUD296" s="310"/>
      <c r="FUE296" s="310"/>
      <c r="FUF296" s="310"/>
      <c r="FUG296" s="310"/>
      <c r="FUH296" s="310"/>
      <c r="FUI296" s="310"/>
      <c r="FUJ296" s="310"/>
      <c r="FUK296" s="310"/>
      <c r="FUL296" s="310"/>
      <c r="FUM296" s="310"/>
      <c r="FUN296" s="310"/>
      <c r="FUO296" s="310"/>
      <c r="FUP296" s="310"/>
      <c r="FUQ296" s="310"/>
      <c r="FUR296" s="310"/>
      <c r="FUS296" s="310"/>
      <c r="FUT296" s="310"/>
      <c r="FUU296" s="310"/>
      <c r="FUV296" s="310"/>
      <c r="FUW296" s="310"/>
      <c r="FUX296" s="310"/>
      <c r="FUY296" s="310"/>
      <c r="FUZ296" s="310"/>
      <c r="FVA296" s="310"/>
      <c r="FVB296" s="310"/>
      <c r="FVC296" s="310"/>
      <c r="FVD296" s="310"/>
      <c r="FVE296" s="310"/>
      <c r="FVF296" s="310"/>
      <c r="FVG296" s="310"/>
      <c r="FVH296" s="310"/>
      <c r="FVI296" s="310"/>
      <c r="FVJ296" s="310"/>
      <c r="FVK296" s="310"/>
      <c r="FVL296" s="310"/>
      <c r="FVM296" s="310"/>
      <c r="FVN296" s="310"/>
      <c r="FVO296" s="310"/>
      <c r="FVP296" s="310"/>
      <c r="FVQ296" s="310"/>
      <c r="FVR296" s="310"/>
      <c r="FVS296" s="310"/>
      <c r="FVT296" s="310"/>
      <c r="FVU296" s="310"/>
      <c r="FVV296" s="310"/>
      <c r="FVW296" s="310"/>
      <c r="FVX296" s="310"/>
      <c r="FVY296" s="310"/>
      <c r="FVZ296" s="310"/>
      <c r="FWA296" s="310"/>
      <c r="FWB296" s="310"/>
      <c r="FWC296" s="310"/>
      <c r="FWD296" s="310"/>
      <c r="FWE296" s="310"/>
      <c r="FWF296" s="310"/>
      <c r="FWG296" s="310"/>
      <c r="FWH296" s="310"/>
      <c r="FWI296" s="310"/>
      <c r="FWJ296" s="310"/>
      <c r="FWK296" s="310"/>
      <c r="FWL296" s="310"/>
      <c r="FWM296" s="310"/>
      <c r="FWN296" s="310"/>
      <c r="FWO296" s="310"/>
      <c r="FWP296" s="310"/>
      <c r="FWQ296" s="310"/>
      <c r="FWR296" s="310"/>
      <c r="FWS296" s="310"/>
      <c r="FWT296" s="310"/>
      <c r="FWU296" s="310"/>
      <c r="FWV296" s="310"/>
      <c r="FWW296" s="310"/>
      <c r="FWX296" s="310"/>
      <c r="FWY296" s="310"/>
      <c r="FWZ296" s="310"/>
      <c r="FXA296" s="310"/>
      <c r="FXB296" s="310"/>
      <c r="FXC296" s="310"/>
      <c r="FXD296" s="310"/>
      <c r="FXE296" s="310"/>
      <c r="FXF296" s="310"/>
      <c r="FXG296" s="310"/>
      <c r="FXH296" s="310"/>
      <c r="FXI296" s="310"/>
      <c r="FXJ296" s="310"/>
      <c r="FXK296" s="310"/>
      <c r="FXL296" s="310"/>
      <c r="FXM296" s="310"/>
      <c r="FXN296" s="310"/>
      <c r="FXO296" s="310"/>
      <c r="FXP296" s="310"/>
      <c r="FXQ296" s="310"/>
      <c r="FXR296" s="310"/>
      <c r="FXS296" s="310"/>
      <c r="FXT296" s="310"/>
      <c r="FXU296" s="310"/>
      <c r="FXV296" s="310"/>
      <c r="FXW296" s="310"/>
      <c r="FXX296" s="310"/>
      <c r="FXY296" s="310"/>
      <c r="FXZ296" s="310"/>
      <c r="FYA296" s="310"/>
      <c r="FYB296" s="310"/>
      <c r="FYC296" s="310"/>
      <c r="FYD296" s="310"/>
      <c r="FYE296" s="310"/>
      <c r="FYF296" s="310"/>
      <c r="FYG296" s="310"/>
      <c r="FYH296" s="310"/>
      <c r="FYI296" s="310"/>
      <c r="FYJ296" s="310"/>
      <c r="FYK296" s="310"/>
      <c r="FYL296" s="310"/>
      <c r="FYM296" s="310"/>
      <c r="FYN296" s="310"/>
      <c r="FYO296" s="310"/>
      <c r="FYP296" s="310"/>
      <c r="FYQ296" s="310"/>
      <c r="FYR296" s="310"/>
      <c r="FYS296" s="310"/>
      <c r="FYT296" s="310"/>
      <c r="FYU296" s="310"/>
      <c r="FYV296" s="310"/>
      <c r="FYW296" s="310"/>
      <c r="FYX296" s="310"/>
      <c r="FYY296" s="310"/>
      <c r="FYZ296" s="310"/>
      <c r="FZA296" s="310"/>
      <c r="FZB296" s="310"/>
      <c r="FZC296" s="310"/>
      <c r="FZD296" s="310"/>
      <c r="FZE296" s="310"/>
      <c r="FZF296" s="310"/>
      <c r="FZG296" s="310"/>
      <c r="FZH296" s="310"/>
      <c r="FZI296" s="310"/>
      <c r="FZJ296" s="310"/>
      <c r="FZK296" s="310"/>
      <c r="FZL296" s="310"/>
      <c r="FZM296" s="310"/>
      <c r="FZN296" s="310"/>
      <c r="FZO296" s="310"/>
      <c r="FZP296" s="310"/>
      <c r="FZQ296" s="310"/>
      <c r="FZR296" s="310"/>
      <c r="FZS296" s="310"/>
      <c r="FZT296" s="310"/>
      <c r="FZU296" s="310"/>
      <c r="FZV296" s="310"/>
      <c r="FZW296" s="310"/>
      <c r="FZX296" s="310"/>
      <c r="FZY296" s="310"/>
      <c r="FZZ296" s="310"/>
      <c r="GAA296" s="310"/>
      <c r="GAB296" s="310"/>
      <c r="GAC296" s="310"/>
      <c r="GAD296" s="310"/>
      <c r="GAE296" s="310"/>
      <c r="GAF296" s="310"/>
      <c r="GAG296" s="310"/>
      <c r="GAH296" s="310"/>
      <c r="GAI296" s="310"/>
      <c r="GAJ296" s="310"/>
      <c r="GAK296" s="310"/>
      <c r="GAL296" s="310"/>
      <c r="GAM296" s="310"/>
      <c r="GAN296" s="310"/>
      <c r="GAO296" s="310"/>
      <c r="GAP296" s="310"/>
      <c r="GAQ296" s="310"/>
      <c r="GAR296" s="310"/>
      <c r="GAS296" s="310"/>
      <c r="GAT296" s="310"/>
      <c r="GAU296" s="310"/>
      <c r="GAV296" s="310"/>
      <c r="GAW296" s="310"/>
      <c r="GAX296" s="310"/>
      <c r="GAY296" s="310"/>
      <c r="GAZ296" s="310"/>
      <c r="GBA296" s="310"/>
      <c r="GBB296" s="310"/>
      <c r="GBC296" s="310"/>
      <c r="GBD296" s="310"/>
      <c r="GBE296" s="310"/>
      <c r="GBF296" s="310"/>
      <c r="GBG296" s="310"/>
      <c r="GBH296" s="310"/>
      <c r="GBI296" s="310"/>
      <c r="GBJ296" s="310"/>
      <c r="GBK296" s="310"/>
      <c r="GBL296" s="310"/>
      <c r="GBM296" s="310"/>
      <c r="GBN296" s="310"/>
      <c r="GBO296" s="310"/>
      <c r="GBP296" s="310"/>
      <c r="GBQ296" s="310"/>
      <c r="GBR296" s="310"/>
      <c r="GBS296" s="310"/>
      <c r="GBT296" s="310"/>
      <c r="GBU296" s="310"/>
      <c r="GBV296" s="310"/>
      <c r="GBW296" s="310"/>
      <c r="GBX296" s="310"/>
      <c r="GBY296" s="310"/>
      <c r="GBZ296" s="310"/>
      <c r="GCA296" s="310"/>
      <c r="GCB296" s="310"/>
      <c r="GCC296" s="310"/>
      <c r="GCD296" s="310"/>
      <c r="GCE296" s="310"/>
      <c r="GCF296" s="310"/>
      <c r="GCG296" s="310"/>
      <c r="GCH296" s="310"/>
      <c r="GCI296" s="310"/>
      <c r="GCJ296" s="310"/>
      <c r="GCK296" s="310"/>
      <c r="GCL296" s="310"/>
      <c r="GCM296" s="310"/>
      <c r="GCN296" s="310"/>
      <c r="GCO296" s="310"/>
      <c r="GCP296" s="310"/>
      <c r="GCQ296" s="310"/>
      <c r="GCR296" s="310"/>
      <c r="GCS296" s="310"/>
      <c r="GCT296" s="310"/>
      <c r="GCU296" s="310"/>
      <c r="GCV296" s="310"/>
      <c r="GCW296" s="310"/>
      <c r="GCX296" s="310"/>
      <c r="GCY296" s="310"/>
      <c r="GCZ296" s="310"/>
      <c r="GDA296" s="310"/>
      <c r="GDB296" s="310"/>
      <c r="GDC296" s="310"/>
      <c r="GDD296" s="310"/>
      <c r="GDE296" s="310"/>
      <c r="GDF296" s="310"/>
      <c r="GDG296" s="310"/>
      <c r="GDH296" s="310"/>
      <c r="GDI296" s="310"/>
      <c r="GDJ296" s="310"/>
      <c r="GDK296" s="310"/>
      <c r="GDL296" s="310"/>
      <c r="GDM296" s="310"/>
      <c r="GDN296" s="310"/>
      <c r="GDO296" s="310"/>
      <c r="GDP296" s="310"/>
      <c r="GDQ296" s="310"/>
      <c r="GDR296" s="310"/>
      <c r="GDS296" s="310"/>
      <c r="GDT296" s="310"/>
      <c r="GDU296" s="310"/>
      <c r="GDV296" s="310"/>
      <c r="GDW296" s="310"/>
      <c r="GDX296" s="310"/>
      <c r="GDY296" s="310"/>
      <c r="GDZ296" s="310"/>
      <c r="GEA296" s="310"/>
      <c r="GEB296" s="310"/>
      <c r="GEC296" s="310"/>
      <c r="GED296" s="310"/>
      <c r="GEE296" s="310"/>
      <c r="GEF296" s="310"/>
      <c r="GEG296" s="310"/>
      <c r="GEH296" s="310"/>
      <c r="GEI296" s="310"/>
      <c r="GEJ296" s="310"/>
      <c r="GEK296" s="310"/>
      <c r="GEL296" s="310"/>
      <c r="GEM296" s="310"/>
      <c r="GEN296" s="310"/>
      <c r="GEO296" s="310"/>
      <c r="GEP296" s="310"/>
      <c r="GEQ296" s="310"/>
      <c r="GER296" s="310"/>
      <c r="GES296" s="310"/>
      <c r="GET296" s="310"/>
      <c r="GEU296" s="310"/>
      <c r="GEV296" s="310"/>
      <c r="GEW296" s="310"/>
      <c r="GEX296" s="310"/>
      <c r="GEY296" s="310"/>
      <c r="GEZ296" s="310"/>
      <c r="GFA296" s="310"/>
      <c r="GFB296" s="310"/>
      <c r="GFC296" s="310"/>
      <c r="GFD296" s="310"/>
      <c r="GFE296" s="310"/>
      <c r="GFF296" s="310"/>
      <c r="GFG296" s="310"/>
      <c r="GFH296" s="310"/>
      <c r="GFI296" s="310"/>
      <c r="GFJ296" s="310"/>
      <c r="GFK296" s="310"/>
      <c r="GFL296" s="310"/>
      <c r="GFM296" s="310"/>
      <c r="GFN296" s="310"/>
      <c r="GFO296" s="310"/>
      <c r="GFP296" s="310"/>
      <c r="GFQ296" s="310"/>
      <c r="GFR296" s="310"/>
      <c r="GFS296" s="310"/>
      <c r="GFT296" s="310"/>
      <c r="GFU296" s="310"/>
      <c r="GFV296" s="310"/>
      <c r="GFW296" s="310"/>
      <c r="GFX296" s="310"/>
      <c r="GFY296" s="310"/>
      <c r="GFZ296" s="310"/>
      <c r="GGA296" s="310"/>
      <c r="GGB296" s="310"/>
      <c r="GGC296" s="310"/>
      <c r="GGD296" s="310"/>
      <c r="GGE296" s="310"/>
      <c r="GGF296" s="310"/>
      <c r="GGG296" s="310"/>
      <c r="GGH296" s="310"/>
      <c r="GGI296" s="310"/>
      <c r="GGJ296" s="310"/>
      <c r="GGK296" s="310"/>
      <c r="GGL296" s="310"/>
      <c r="GGM296" s="310"/>
      <c r="GGN296" s="310"/>
      <c r="GGO296" s="310"/>
      <c r="GGP296" s="310"/>
      <c r="GGQ296" s="310"/>
      <c r="GGR296" s="310"/>
      <c r="GGS296" s="310"/>
      <c r="GGT296" s="310"/>
      <c r="GGU296" s="310"/>
      <c r="GGV296" s="310"/>
      <c r="GGW296" s="310"/>
      <c r="GGX296" s="310"/>
      <c r="GGY296" s="310"/>
      <c r="GGZ296" s="310"/>
      <c r="GHA296" s="310"/>
      <c r="GHB296" s="310"/>
      <c r="GHC296" s="310"/>
      <c r="GHD296" s="310"/>
      <c r="GHE296" s="310"/>
      <c r="GHF296" s="310"/>
      <c r="GHG296" s="310"/>
      <c r="GHH296" s="310"/>
      <c r="GHI296" s="310"/>
      <c r="GHJ296" s="310"/>
      <c r="GHK296" s="310"/>
      <c r="GHL296" s="310"/>
      <c r="GHM296" s="310"/>
      <c r="GHN296" s="310"/>
      <c r="GHO296" s="310"/>
      <c r="GHP296" s="310"/>
      <c r="GHQ296" s="310"/>
      <c r="GHR296" s="310"/>
      <c r="GHS296" s="310"/>
      <c r="GHT296" s="310"/>
      <c r="GHU296" s="310"/>
      <c r="GHV296" s="310"/>
      <c r="GHW296" s="310"/>
      <c r="GHX296" s="310"/>
      <c r="GHY296" s="310"/>
      <c r="GHZ296" s="310"/>
      <c r="GIA296" s="310"/>
      <c r="GIB296" s="310"/>
      <c r="GIC296" s="310"/>
      <c r="GID296" s="310"/>
      <c r="GIE296" s="310"/>
      <c r="GIF296" s="310"/>
      <c r="GIG296" s="310"/>
      <c r="GIH296" s="310"/>
      <c r="GII296" s="310"/>
      <c r="GIJ296" s="310"/>
      <c r="GIK296" s="310"/>
      <c r="GIL296" s="310"/>
      <c r="GIM296" s="310"/>
      <c r="GIN296" s="310"/>
      <c r="GIO296" s="310"/>
      <c r="GIP296" s="310"/>
      <c r="GIQ296" s="310"/>
      <c r="GIR296" s="310"/>
      <c r="GIS296" s="310"/>
      <c r="GIT296" s="310"/>
      <c r="GIU296" s="310"/>
      <c r="GIV296" s="310"/>
      <c r="GIW296" s="310"/>
      <c r="GIX296" s="310"/>
      <c r="GIY296" s="310"/>
      <c r="GIZ296" s="310"/>
      <c r="GJA296" s="310"/>
      <c r="GJB296" s="310"/>
      <c r="GJC296" s="310"/>
      <c r="GJD296" s="310"/>
      <c r="GJE296" s="310"/>
      <c r="GJF296" s="310"/>
      <c r="GJG296" s="310"/>
      <c r="GJH296" s="310"/>
      <c r="GJI296" s="310"/>
      <c r="GJJ296" s="310"/>
      <c r="GJK296" s="310"/>
      <c r="GJL296" s="310"/>
      <c r="GJM296" s="310"/>
      <c r="GJN296" s="310"/>
      <c r="GJO296" s="310"/>
      <c r="GJP296" s="310"/>
      <c r="GJQ296" s="310"/>
      <c r="GJR296" s="310"/>
      <c r="GJS296" s="310"/>
      <c r="GJT296" s="310"/>
      <c r="GJU296" s="310"/>
      <c r="GJV296" s="310"/>
      <c r="GJW296" s="310"/>
      <c r="GJX296" s="310"/>
      <c r="GJY296" s="310"/>
      <c r="GJZ296" s="310"/>
      <c r="GKA296" s="310"/>
      <c r="GKB296" s="310"/>
      <c r="GKC296" s="310"/>
      <c r="GKD296" s="310"/>
      <c r="GKE296" s="310"/>
      <c r="GKF296" s="310"/>
      <c r="GKG296" s="310"/>
      <c r="GKH296" s="310"/>
      <c r="GKI296" s="310"/>
      <c r="GKJ296" s="310"/>
      <c r="GKK296" s="310"/>
      <c r="GKL296" s="310"/>
      <c r="GKM296" s="310"/>
      <c r="GKN296" s="310"/>
      <c r="GKO296" s="310"/>
      <c r="GKP296" s="310"/>
      <c r="GKQ296" s="310"/>
      <c r="GKR296" s="310"/>
      <c r="GKS296" s="310"/>
      <c r="GKT296" s="310"/>
      <c r="GKU296" s="310"/>
      <c r="GKV296" s="310"/>
      <c r="GKW296" s="310"/>
      <c r="GKX296" s="310"/>
      <c r="GKY296" s="310"/>
      <c r="GKZ296" s="310"/>
      <c r="GLA296" s="310"/>
      <c r="GLB296" s="310"/>
      <c r="GLC296" s="310"/>
      <c r="GLD296" s="310"/>
      <c r="GLE296" s="310"/>
      <c r="GLF296" s="310"/>
      <c r="GLG296" s="310"/>
      <c r="GLH296" s="310"/>
      <c r="GLI296" s="310"/>
      <c r="GLJ296" s="310"/>
      <c r="GLK296" s="310"/>
      <c r="GLL296" s="310"/>
      <c r="GLM296" s="310"/>
      <c r="GLN296" s="310"/>
      <c r="GLO296" s="310"/>
      <c r="GLP296" s="310"/>
      <c r="GLQ296" s="310"/>
      <c r="GLR296" s="310"/>
      <c r="GLS296" s="310"/>
      <c r="GLT296" s="310"/>
      <c r="GLU296" s="310"/>
      <c r="GLV296" s="310"/>
      <c r="GLW296" s="310"/>
      <c r="GLX296" s="310"/>
      <c r="GLY296" s="310"/>
      <c r="GLZ296" s="310"/>
      <c r="GMA296" s="310"/>
      <c r="GMB296" s="310"/>
      <c r="GMC296" s="310"/>
      <c r="GMD296" s="310"/>
      <c r="GME296" s="310"/>
      <c r="GMF296" s="310"/>
      <c r="GMG296" s="310"/>
      <c r="GMH296" s="310"/>
      <c r="GMI296" s="310"/>
      <c r="GMJ296" s="310"/>
      <c r="GMK296" s="310"/>
      <c r="GML296" s="310"/>
      <c r="GMM296" s="310"/>
      <c r="GMN296" s="310"/>
      <c r="GMO296" s="310"/>
      <c r="GMP296" s="310"/>
      <c r="GMQ296" s="310"/>
      <c r="GMR296" s="310"/>
      <c r="GMS296" s="310"/>
      <c r="GMT296" s="310"/>
      <c r="GMU296" s="310"/>
      <c r="GMV296" s="310"/>
      <c r="GMW296" s="310"/>
      <c r="GMX296" s="310"/>
      <c r="GMY296" s="310"/>
      <c r="GMZ296" s="310"/>
      <c r="GNA296" s="310"/>
      <c r="GNB296" s="310"/>
      <c r="GNC296" s="310"/>
      <c r="GND296" s="310"/>
      <c r="GNE296" s="310"/>
      <c r="GNF296" s="310"/>
      <c r="GNG296" s="310"/>
      <c r="GNH296" s="310"/>
      <c r="GNI296" s="310"/>
      <c r="GNJ296" s="310"/>
      <c r="GNK296" s="310"/>
      <c r="GNL296" s="310"/>
      <c r="GNM296" s="310"/>
      <c r="GNN296" s="310"/>
      <c r="GNO296" s="310"/>
      <c r="GNP296" s="310"/>
      <c r="GNQ296" s="310"/>
      <c r="GNR296" s="310"/>
      <c r="GNS296" s="310"/>
      <c r="GNT296" s="310"/>
      <c r="GNU296" s="310"/>
      <c r="GNV296" s="310"/>
      <c r="GNW296" s="310"/>
      <c r="GNX296" s="310"/>
      <c r="GNY296" s="310"/>
      <c r="GNZ296" s="310"/>
      <c r="GOA296" s="310"/>
      <c r="GOB296" s="310"/>
      <c r="GOC296" s="310"/>
      <c r="GOD296" s="310"/>
      <c r="GOE296" s="310"/>
      <c r="GOF296" s="310"/>
      <c r="GOG296" s="310"/>
      <c r="GOH296" s="310"/>
      <c r="GOI296" s="310"/>
      <c r="GOJ296" s="310"/>
      <c r="GOK296" s="310"/>
      <c r="GOL296" s="310"/>
      <c r="GOM296" s="310"/>
      <c r="GON296" s="310"/>
      <c r="GOO296" s="310"/>
      <c r="GOP296" s="310"/>
      <c r="GOQ296" s="310"/>
      <c r="GOR296" s="310"/>
      <c r="GOS296" s="310"/>
      <c r="GOT296" s="310"/>
      <c r="GOU296" s="310"/>
      <c r="GOV296" s="310"/>
      <c r="GOW296" s="310"/>
      <c r="GOX296" s="310"/>
      <c r="GOY296" s="310"/>
      <c r="GOZ296" s="310"/>
      <c r="GPA296" s="310"/>
      <c r="GPB296" s="310"/>
      <c r="GPC296" s="310"/>
      <c r="GPD296" s="310"/>
      <c r="GPE296" s="310"/>
      <c r="GPF296" s="310"/>
      <c r="GPG296" s="310"/>
      <c r="GPH296" s="310"/>
      <c r="GPI296" s="310"/>
      <c r="GPJ296" s="310"/>
      <c r="GPK296" s="310"/>
      <c r="GPL296" s="310"/>
      <c r="GPM296" s="310"/>
      <c r="GPN296" s="310"/>
      <c r="GPO296" s="310"/>
      <c r="GPP296" s="310"/>
      <c r="GPQ296" s="310"/>
      <c r="GPR296" s="310"/>
      <c r="GPS296" s="310"/>
      <c r="GPT296" s="310"/>
      <c r="GPU296" s="310"/>
      <c r="GPV296" s="310"/>
      <c r="GPW296" s="310"/>
      <c r="GPX296" s="310"/>
      <c r="GPY296" s="310"/>
      <c r="GPZ296" s="310"/>
      <c r="GQA296" s="310"/>
      <c r="GQB296" s="310"/>
      <c r="GQC296" s="310"/>
      <c r="GQD296" s="310"/>
      <c r="GQE296" s="310"/>
      <c r="GQF296" s="310"/>
      <c r="GQG296" s="310"/>
      <c r="GQH296" s="310"/>
      <c r="GQI296" s="310"/>
      <c r="GQJ296" s="310"/>
      <c r="GQK296" s="310"/>
      <c r="GQL296" s="310"/>
      <c r="GQM296" s="310"/>
      <c r="GQN296" s="310"/>
      <c r="GQO296" s="310"/>
      <c r="GQP296" s="310"/>
      <c r="GQQ296" s="310"/>
      <c r="GQR296" s="310"/>
      <c r="GQS296" s="310"/>
      <c r="GQT296" s="310"/>
      <c r="GQU296" s="310"/>
      <c r="GQV296" s="310"/>
      <c r="GQW296" s="310"/>
      <c r="GQX296" s="310"/>
      <c r="GQY296" s="310"/>
      <c r="GQZ296" s="310"/>
      <c r="GRA296" s="310"/>
      <c r="GRB296" s="310"/>
      <c r="GRC296" s="310"/>
      <c r="GRD296" s="310"/>
      <c r="GRE296" s="310"/>
      <c r="GRF296" s="310"/>
      <c r="GRG296" s="310"/>
      <c r="GRH296" s="310"/>
      <c r="GRI296" s="310"/>
      <c r="GRJ296" s="310"/>
      <c r="GRK296" s="310"/>
      <c r="GRL296" s="310"/>
      <c r="GRM296" s="310"/>
      <c r="GRN296" s="310"/>
      <c r="GRO296" s="310"/>
      <c r="GRP296" s="310"/>
      <c r="GRQ296" s="310"/>
      <c r="GRR296" s="310"/>
      <c r="GRS296" s="310"/>
      <c r="GRT296" s="310"/>
      <c r="GRU296" s="310"/>
      <c r="GRV296" s="310"/>
      <c r="GRW296" s="310"/>
      <c r="GRX296" s="310"/>
      <c r="GRY296" s="310"/>
      <c r="GRZ296" s="310"/>
      <c r="GSA296" s="310"/>
      <c r="GSB296" s="310"/>
      <c r="GSC296" s="310"/>
      <c r="GSD296" s="310"/>
      <c r="GSE296" s="310"/>
      <c r="GSF296" s="310"/>
      <c r="GSG296" s="310"/>
      <c r="GSH296" s="310"/>
      <c r="GSI296" s="310"/>
      <c r="GSJ296" s="310"/>
      <c r="GSK296" s="310"/>
      <c r="GSL296" s="310"/>
      <c r="GSM296" s="310"/>
      <c r="GSN296" s="310"/>
      <c r="GSO296" s="310"/>
      <c r="GSP296" s="310"/>
      <c r="GSQ296" s="310"/>
      <c r="GSR296" s="310"/>
      <c r="GSS296" s="310"/>
      <c r="GST296" s="310"/>
      <c r="GSU296" s="310"/>
      <c r="GSV296" s="310"/>
      <c r="GSW296" s="310"/>
      <c r="GSX296" s="310"/>
      <c r="GSY296" s="310"/>
      <c r="GSZ296" s="310"/>
      <c r="GTA296" s="310"/>
      <c r="GTB296" s="310"/>
      <c r="GTC296" s="310"/>
      <c r="GTD296" s="310"/>
      <c r="GTE296" s="310"/>
      <c r="GTF296" s="310"/>
      <c r="GTG296" s="310"/>
      <c r="GTH296" s="310"/>
      <c r="GTI296" s="310"/>
      <c r="GTJ296" s="310"/>
      <c r="GTK296" s="310"/>
      <c r="GTL296" s="310"/>
      <c r="GTM296" s="310"/>
      <c r="GTN296" s="310"/>
      <c r="GTO296" s="310"/>
      <c r="GTP296" s="310"/>
      <c r="GTQ296" s="310"/>
      <c r="GTR296" s="310"/>
      <c r="GTS296" s="310"/>
      <c r="GTT296" s="310"/>
      <c r="GTU296" s="310"/>
      <c r="GTV296" s="310"/>
      <c r="GTW296" s="310"/>
      <c r="GTX296" s="310"/>
      <c r="GTY296" s="310"/>
      <c r="GTZ296" s="310"/>
      <c r="GUA296" s="310"/>
      <c r="GUB296" s="310"/>
      <c r="GUC296" s="310"/>
      <c r="GUD296" s="310"/>
      <c r="GUE296" s="310"/>
      <c r="GUF296" s="310"/>
      <c r="GUG296" s="310"/>
      <c r="GUH296" s="310"/>
      <c r="GUI296" s="310"/>
      <c r="GUJ296" s="310"/>
      <c r="GUK296" s="310"/>
      <c r="GUL296" s="310"/>
      <c r="GUM296" s="310"/>
      <c r="GUN296" s="310"/>
      <c r="GUO296" s="310"/>
      <c r="GUP296" s="310"/>
      <c r="GUQ296" s="310"/>
      <c r="GUR296" s="310"/>
      <c r="GUS296" s="310"/>
      <c r="GUT296" s="310"/>
      <c r="GUU296" s="310"/>
      <c r="GUV296" s="310"/>
      <c r="GUW296" s="310"/>
      <c r="GUX296" s="310"/>
      <c r="GUY296" s="310"/>
      <c r="GUZ296" s="310"/>
      <c r="GVA296" s="310"/>
      <c r="GVB296" s="310"/>
      <c r="GVC296" s="310"/>
      <c r="GVD296" s="310"/>
      <c r="GVE296" s="310"/>
      <c r="GVF296" s="310"/>
      <c r="GVG296" s="310"/>
      <c r="GVH296" s="310"/>
      <c r="GVI296" s="310"/>
      <c r="GVJ296" s="310"/>
      <c r="GVK296" s="310"/>
      <c r="GVL296" s="310"/>
      <c r="GVM296" s="310"/>
      <c r="GVN296" s="310"/>
      <c r="GVO296" s="310"/>
      <c r="GVP296" s="310"/>
      <c r="GVQ296" s="310"/>
      <c r="GVR296" s="310"/>
      <c r="GVS296" s="310"/>
      <c r="GVT296" s="310"/>
      <c r="GVU296" s="310"/>
      <c r="GVV296" s="310"/>
      <c r="GVW296" s="310"/>
      <c r="GVX296" s="310"/>
      <c r="GVY296" s="310"/>
      <c r="GVZ296" s="310"/>
      <c r="GWA296" s="310"/>
      <c r="GWB296" s="310"/>
      <c r="GWC296" s="310"/>
      <c r="GWD296" s="310"/>
      <c r="GWE296" s="310"/>
      <c r="GWF296" s="310"/>
      <c r="GWG296" s="310"/>
      <c r="GWH296" s="310"/>
      <c r="GWI296" s="310"/>
      <c r="GWJ296" s="310"/>
      <c r="GWK296" s="310"/>
      <c r="GWL296" s="310"/>
      <c r="GWM296" s="310"/>
      <c r="GWN296" s="310"/>
      <c r="GWO296" s="310"/>
      <c r="GWP296" s="310"/>
      <c r="GWQ296" s="310"/>
      <c r="GWR296" s="310"/>
      <c r="GWS296" s="310"/>
      <c r="GWT296" s="310"/>
      <c r="GWU296" s="310"/>
      <c r="GWV296" s="310"/>
      <c r="GWW296" s="310"/>
      <c r="GWX296" s="310"/>
      <c r="GWY296" s="310"/>
      <c r="GWZ296" s="310"/>
      <c r="GXA296" s="310"/>
      <c r="GXB296" s="310"/>
      <c r="GXC296" s="310"/>
      <c r="GXD296" s="310"/>
      <c r="GXE296" s="310"/>
      <c r="GXF296" s="310"/>
      <c r="GXG296" s="310"/>
      <c r="GXH296" s="310"/>
      <c r="GXI296" s="310"/>
      <c r="GXJ296" s="310"/>
      <c r="GXK296" s="310"/>
      <c r="GXL296" s="310"/>
      <c r="GXM296" s="310"/>
      <c r="GXN296" s="310"/>
      <c r="GXO296" s="310"/>
      <c r="GXP296" s="310"/>
      <c r="GXQ296" s="310"/>
      <c r="GXR296" s="310"/>
      <c r="GXS296" s="310"/>
      <c r="GXT296" s="310"/>
      <c r="GXU296" s="310"/>
      <c r="GXV296" s="310"/>
      <c r="GXW296" s="310"/>
      <c r="GXX296" s="310"/>
      <c r="GXY296" s="310"/>
      <c r="GXZ296" s="310"/>
      <c r="GYA296" s="310"/>
      <c r="GYB296" s="310"/>
      <c r="GYC296" s="310"/>
      <c r="GYD296" s="310"/>
      <c r="GYE296" s="310"/>
      <c r="GYF296" s="310"/>
      <c r="GYG296" s="310"/>
      <c r="GYH296" s="310"/>
      <c r="GYI296" s="310"/>
      <c r="GYJ296" s="310"/>
      <c r="GYK296" s="310"/>
      <c r="GYL296" s="310"/>
      <c r="GYM296" s="310"/>
      <c r="GYN296" s="310"/>
      <c r="GYO296" s="310"/>
      <c r="GYP296" s="310"/>
      <c r="GYQ296" s="310"/>
      <c r="GYR296" s="310"/>
      <c r="GYS296" s="310"/>
      <c r="GYT296" s="310"/>
      <c r="GYU296" s="310"/>
      <c r="GYV296" s="310"/>
      <c r="GYW296" s="310"/>
      <c r="GYX296" s="310"/>
      <c r="GYY296" s="310"/>
      <c r="GYZ296" s="310"/>
      <c r="GZA296" s="310"/>
      <c r="GZB296" s="310"/>
      <c r="GZC296" s="310"/>
      <c r="GZD296" s="310"/>
      <c r="GZE296" s="310"/>
      <c r="GZF296" s="310"/>
      <c r="GZG296" s="310"/>
      <c r="GZH296" s="310"/>
      <c r="GZI296" s="310"/>
      <c r="GZJ296" s="310"/>
      <c r="GZK296" s="310"/>
      <c r="GZL296" s="310"/>
      <c r="GZM296" s="310"/>
      <c r="GZN296" s="310"/>
      <c r="GZO296" s="310"/>
      <c r="GZP296" s="310"/>
      <c r="GZQ296" s="310"/>
      <c r="GZR296" s="310"/>
      <c r="GZS296" s="310"/>
      <c r="GZT296" s="310"/>
      <c r="GZU296" s="310"/>
      <c r="GZV296" s="310"/>
      <c r="GZW296" s="310"/>
      <c r="GZX296" s="310"/>
      <c r="GZY296" s="310"/>
      <c r="GZZ296" s="310"/>
      <c r="HAA296" s="310"/>
      <c r="HAB296" s="310"/>
      <c r="HAC296" s="310"/>
      <c r="HAD296" s="310"/>
      <c r="HAE296" s="310"/>
      <c r="HAF296" s="310"/>
      <c r="HAG296" s="310"/>
      <c r="HAH296" s="310"/>
      <c r="HAI296" s="310"/>
      <c r="HAJ296" s="310"/>
      <c r="HAK296" s="310"/>
      <c r="HAL296" s="310"/>
      <c r="HAM296" s="310"/>
      <c r="HAN296" s="310"/>
      <c r="HAO296" s="310"/>
      <c r="HAP296" s="310"/>
      <c r="HAQ296" s="310"/>
      <c r="HAR296" s="310"/>
      <c r="HAS296" s="310"/>
      <c r="HAT296" s="310"/>
      <c r="HAU296" s="310"/>
      <c r="HAV296" s="310"/>
      <c r="HAW296" s="310"/>
      <c r="HAX296" s="310"/>
      <c r="HAY296" s="310"/>
      <c r="HAZ296" s="310"/>
      <c r="HBA296" s="310"/>
      <c r="HBB296" s="310"/>
      <c r="HBC296" s="310"/>
      <c r="HBD296" s="310"/>
      <c r="HBE296" s="310"/>
      <c r="HBF296" s="310"/>
      <c r="HBG296" s="310"/>
      <c r="HBH296" s="310"/>
      <c r="HBI296" s="310"/>
      <c r="HBJ296" s="310"/>
      <c r="HBK296" s="310"/>
      <c r="HBL296" s="310"/>
      <c r="HBM296" s="310"/>
      <c r="HBN296" s="310"/>
      <c r="HBO296" s="310"/>
      <c r="HBP296" s="310"/>
      <c r="HBQ296" s="310"/>
      <c r="HBR296" s="310"/>
      <c r="HBS296" s="310"/>
      <c r="HBT296" s="310"/>
      <c r="HBU296" s="310"/>
      <c r="HBV296" s="310"/>
      <c r="HBW296" s="310"/>
      <c r="HBX296" s="310"/>
      <c r="HBY296" s="310"/>
      <c r="HBZ296" s="310"/>
      <c r="HCA296" s="310"/>
      <c r="HCB296" s="310"/>
      <c r="HCC296" s="310"/>
      <c r="HCD296" s="310"/>
      <c r="HCE296" s="310"/>
      <c r="HCF296" s="310"/>
      <c r="HCG296" s="310"/>
      <c r="HCH296" s="310"/>
      <c r="HCI296" s="310"/>
      <c r="HCJ296" s="310"/>
      <c r="HCK296" s="310"/>
      <c r="HCL296" s="310"/>
      <c r="HCM296" s="310"/>
      <c r="HCN296" s="310"/>
      <c r="HCO296" s="310"/>
      <c r="HCP296" s="310"/>
      <c r="HCQ296" s="310"/>
      <c r="HCR296" s="310"/>
      <c r="HCS296" s="310"/>
      <c r="HCT296" s="310"/>
      <c r="HCU296" s="310"/>
      <c r="HCV296" s="310"/>
      <c r="HCW296" s="310"/>
      <c r="HCX296" s="310"/>
      <c r="HCY296" s="310"/>
      <c r="HCZ296" s="310"/>
      <c r="HDA296" s="310"/>
      <c r="HDB296" s="310"/>
      <c r="HDC296" s="310"/>
      <c r="HDD296" s="310"/>
      <c r="HDE296" s="310"/>
      <c r="HDF296" s="310"/>
      <c r="HDG296" s="310"/>
      <c r="HDH296" s="310"/>
      <c r="HDI296" s="310"/>
      <c r="HDJ296" s="310"/>
      <c r="HDK296" s="310"/>
      <c r="HDL296" s="310"/>
      <c r="HDM296" s="310"/>
      <c r="HDN296" s="310"/>
      <c r="HDO296" s="310"/>
      <c r="HDP296" s="310"/>
      <c r="HDQ296" s="310"/>
      <c r="HDR296" s="310"/>
      <c r="HDS296" s="310"/>
      <c r="HDT296" s="310"/>
      <c r="HDU296" s="310"/>
      <c r="HDV296" s="310"/>
      <c r="HDW296" s="310"/>
      <c r="HDX296" s="310"/>
      <c r="HDY296" s="310"/>
      <c r="HDZ296" s="310"/>
      <c r="HEA296" s="310"/>
      <c r="HEB296" s="310"/>
      <c r="HEC296" s="310"/>
      <c r="HED296" s="310"/>
      <c r="HEE296" s="310"/>
      <c r="HEF296" s="310"/>
      <c r="HEG296" s="310"/>
      <c r="HEH296" s="310"/>
      <c r="HEI296" s="310"/>
      <c r="HEJ296" s="310"/>
      <c r="HEK296" s="310"/>
      <c r="HEL296" s="310"/>
      <c r="HEM296" s="310"/>
      <c r="HEN296" s="310"/>
      <c r="HEO296" s="310"/>
      <c r="HEP296" s="310"/>
      <c r="HEQ296" s="310"/>
      <c r="HER296" s="310"/>
      <c r="HES296" s="310"/>
      <c r="HET296" s="310"/>
      <c r="HEU296" s="310"/>
      <c r="HEV296" s="310"/>
      <c r="HEW296" s="310"/>
      <c r="HEX296" s="310"/>
      <c r="HEY296" s="310"/>
      <c r="HEZ296" s="310"/>
      <c r="HFA296" s="310"/>
      <c r="HFB296" s="310"/>
      <c r="HFC296" s="310"/>
      <c r="HFD296" s="310"/>
      <c r="HFE296" s="310"/>
      <c r="HFF296" s="310"/>
      <c r="HFG296" s="310"/>
      <c r="HFH296" s="310"/>
      <c r="HFI296" s="310"/>
      <c r="HFJ296" s="310"/>
      <c r="HFK296" s="310"/>
      <c r="HFL296" s="310"/>
      <c r="HFM296" s="310"/>
      <c r="HFN296" s="310"/>
      <c r="HFO296" s="310"/>
      <c r="HFP296" s="310"/>
      <c r="HFQ296" s="310"/>
      <c r="HFR296" s="310"/>
      <c r="HFS296" s="310"/>
      <c r="HFT296" s="310"/>
      <c r="HFU296" s="310"/>
      <c r="HFV296" s="310"/>
      <c r="HFW296" s="310"/>
      <c r="HFX296" s="310"/>
      <c r="HFY296" s="310"/>
      <c r="HFZ296" s="310"/>
      <c r="HGA296" s="310"/>
      <c r="HGB296" s="310"/>
      <c r="HGC296" s="310"/>
      <c r="HGD296" s="310"/>
      <c r="HGE296" s="310"/>
      <c r="HGF296" s="310"/>
      <c r="HGG296" s="310"/>
      <c r="HGH296" s="310"/>
      <c r="HGI296" s="310"/>
      <c r="HGJ296" s="310"/>
      <c r="HGK296" s="310"/>
      <c r="HGL296" s="310"/>
      <c r="HGM296" s="310"/>
      <c r="HGN296" s="310"/>
      <c r="HGO296" s="310"/>
      <c r="HGP296" s="310"/>
      <c r="HGQ296" s="310"/>
      <c r="HGR296" s="310"/>
      <c r="HGS296" s="310"/>
      <c r="HGT296" s="310"/>
      <c r="HGU296" s="310"/>
      <c r="HGV296" s="310"/>
      <c r="HGW296" s="310"/>
      <c r="HGX296" s="310"/>
      <c r="HGY296" s="310"/>
      <c r="HGZ296" s="310"/>
      <c r="HHA296" s="310"/>
      <c r="HHB296" s="310"/>
      <c r="HHC296" s="310"/>
      <c r="HHD296" s="310"/>
      <c r="HHE296" s="310"/>
      <c r="HHF296" s="310"/>
      <c r="HHG296" s="310"/>
      <c r="HHH296" s="310"/>
      <c r="HHI296" s="310"/>
      <c r="HHJ296" s="310"/>
      <c r="HHK296" s="310"/>
      <c r="HHL296" s="310"/>
      <c r="HHM296" s="310"/>
      <c r="HHN296" s="310"/>
      <c r="HHO296" s="310"/>
      <c r="HHP296" s="310"/>
      <c r="HHQ296" s="310"/>
      <c r="HHR296" s="310"/>
      <c r="HHS296" s="310"/>
      <c r="HHT296" s="310"/>
      <c r="HHU296" s="310"/>
      <c r="HHV296" s="310"/>
      <c r="HHW296" s="310"/>
      <c r="HHX296" s="310"/>
      <c r="HHY296" s="310"/>
      <c r="HHZ296" s="310"/>
      <c r="HIA296" s="310"/>
      <c r="HIB296" s="310"/>
      <c r="HIC296" s="310"/>
      <c r="HID296" s="310"/>
      <c r="HIE296" s="310"/>
      <c r="HIF296" s="310"/>
      <c r="HIG296" s="310"/>
      <c r="HIH296" s="310"/>
      <c r="HII296" s="310"/>
      <c r="HIJ296" s="310"/>
      <c r="HIK296" s="310"/>
      <c r="HIL296" s="310"/>
      <c r="HIM296" s="310"/>
      <c r="HIN296" s="310"/>
      <c r="HIO296" s="310"/>
      <c r="HIP296" s="310"/>
      <c r="HIQ296" s="310"/>
      <c r="HIR296" s="310"/>
      <c r="HIS296" s="310"/>
      <c r="HIT296" s="310"/>
      <c r="HIU296" s="310"/>
      <c r="HIV296" s="310"/>
      <c r="HIW296" s="310"/>
      <c r="HIX296" s="310"/>
      <c r="HIY296" s="310"/>
      <c r="HIZ296" s="310"/>
      <c r="HJA296" s="310"/>
      <c r="HJB296" s="310"/>
      <c r="HJC296" s="310"/>
      <c r="HJD296" s="310"/>
      <c r="HJE296" s="310"/>
      <c r="HJF296" s="310"/>
      <c r="HJG296" s="310"/>
      <c r="HJH296" s="310"/>
      <c r="HJI296" s="310"/>
      <c r="HJJ296" s="310"/>
      <c r="HJK296" s="310"/>
      <c r="HJL296" s="310"/>
      <c r="HJM296" s="310"/>
      <c r="HJN296" s="310"/>
      <c r="HJO296" s="310"/>
      <c r="HJP296" s="310"/>
      <c r="HJQ296" s="310"/>
      <c r="HJR296" s="310"/>
      <c r="HJS296" s="310"/>
      <c r="HJT296" s="310"/>
      <c r="HJU296" s="310"/>
      <c r="HJV296" s="310"/>
      <c r="HJW296" s="310"/>
      <c r="HJX296" s="310"/>
      <c r="HJY296" s="310"/>
      <c r="HJZ296" s="310"/>
      <c r="HKA296" s="310"/>
      <c r="HKB296" s="310"/>
      <c r="HKC296" s="310"/>
      <c r="HKD296" s="310"/>
      <c r="HKE296" s="310"/>
      <c r="HKF296" s="310"/>
      <c r="HKG296" s="310"/>
      <c r="HKH296" s="310"/>
      <c r="HKI296" s="310"/>
      <c r="HKJ296" s="310"/>
      <c r="HKK296" s="310"/>
      <c r="HKL296" s="310"/>
      <c r="HKM296" s="310"/>
      <c r="HKN296" s="310"/>
      <c r="HKO296" s="310"/>
      <c r="HKP296" s="310"/>
      <c r="HKQ296" s="310"/>
      <c r="HKR296" s="310"/>
      <c r="HKS296" s="310"/>
      <c r="HKT296" s="310"/>
      <c r="HKU296" s="310"/>
      <c r="HKV296" s="310"/>
      <c r="HKW296" s="310"/>
      <c r="HKX296" s="310"/>
      <c r="HKY296" s="310"/>
      <c r="HKZ296" s="310"/>
      <c r="HLA296" s="310"/>
      <c r="HLB296" s="310"/>
      <c r="HLC296" s="310"/>
      <c r="HLD296" s="310"/>
      <c r="HLE296" s="310"/>
      <c r="HLF296" s="310"/>
      <c r="HLG296" s="310"/>
      <c r="HLH296" s="310"/>
      <c r="HLI296" s="310"/>
      <c r="HLJ296" s="310"/>
      <c r="HLK296" s="310"/>
      <c r="HLL296" s="310"/>
      <c r="HLM296" s="310"/>
      <c r="HLN296" s="310"/>
      <c r="HLO296" s="310"/>
      <c r="HLP296" s="310"/>
      <c r="HLQ296" s="310"/>
      <c r="HLR296" s="310"/>
      <c r="HLS296" s="310"/>
      <c r="HLT296" s="310"/>
      <c r="HLU296" s="310"/>
      <c r="HLV296" s="310"/>
      <c r="HLW296" s="310"/>
      <c r="HLX296" s="310"/>
      <c r="HLY296" s="310"/>
      <c r="HLZ296" s="310"/>
      <c r="HMA296" s="310"/>
      <c r="HMB296" s="310"/>
      <c r="HMC296" s="310"/>
      <c r="HMD296" s="310"/>
      <c r="HME296" s="310"/>
      <c r="HMF296" s="310"/>
      <c r="HMG296" s="310"/>
      <c r="HMH296" s="310"/>
      <c r="HMI296" s="310"/>
      <c r="HMJ296" s="310"/>
      <c r="HMK296" s="310"/>
      <c r="HML296" s="310"/>
      <c r="HMM296" s="310"/>
      <c r="HMN296" s="310"/>
      <c r="HMO296" s="310"/>
      <c r="HMP296" s="310"/>
      <c r="HMQ296" s="310"/>
      <c r="HMR296" s="310"/>
      <c r="HMS296" s="310"/>
      <c r="HMT296" s="310"/>
      <c r="HMU296" s="310"/>
      <c r="HMV296" s="310"/>
      <c r="HMW296" s="310"/>
      <c r="HMX296" s="310"/>
      <c r="HMY296" s="310"/>
      <c r="HMZ296" s="310"/>
      <c r="HNA296" s="310"/>
      <c r="HNB296" s="310"/>
      <c r="HNC296" s="310"/>
      <c r="HND296" s="310"/>
      <c r="HNE296" s="310"/>
      <c r="HNF296" s="310"/>
      <c r="HNG296" s="310"/>
      <c r="HNH296" s="310"/>
      <c r="HNI296" s="310"/>
      <c r="HNJ296" s="310"/>
      <c r="HNK296" s="310"/>
      <c r="HNL296" s="310"/>
      <c r="HNM296" s="310"/>
      <c r="HNN296" s="310"/>
      <c r="HNO296" s="310"/>
      <c r="HNP296" s="310"/>
      <c r="HNQ296" s="310"/>
      <c r="HNR296" s="310"/>
      <c r="HNS296" s="310"/>
      <c r="HNT296" s="310"/>
      <c r="HNU296" s="310"/>
      <c r="HNV296" s="310"/>
      <c r="HNW296" s="310"/>
      <c r="HNX296" s="310"/>
      <c r="HNY296" s="310"/>
      <c r="HNZ296" s="310"/>
      <c r="HOA296" s="310"/>
      <c r="HOB296" s="310"/>
      <c r="HOC296" s="310"/>
      <c r="HOD296" s="310"/>
      <c r="HOE296" s="310"/>
      <c r="HOF296" s="310"/>
      <c r="HOG296" s="310"/>
      <c r="HOH296" s="310"/>
      <c r="HOI296" s="310"/>
      <c r="HOJ296" s="310"/>
      <c r="HOK296" s="310"/>
      <c r="HOL296" s="310"/>
      <c r="HOM296" s="310"/>
      <c r="HON296" s="310"/>
      <c r="HOO296" s="310"/>
      <c r="HOP296" s="310"/>
      <c r="HOQ296" s="310"/>
      <c r="HOR296" s="310"/>
      <c r="HOS296" s="310"/>
      <c r="HOT296" s="310"/>
      <c r="HOU296" s="310"/>
      <c r="HOV296" s="310"/>
      <c r="HOW296" s="310"/>
      <c r="HOX296" s="310"/>
      <c r="HOY296" s="310"/>
      <c r="HOZ296" s="310"/>
      <c r="HPA296" s="310"/>
      <c r="HPB296" s="310"/>
      <c r="HPC296" s="310"/>
      <c r="HPD296" s="310"/>
      <c r="HPE296" s="310"/>
      <c r="HPF296" s="310"/>
      <c r="HPG296" s="310"/>
      <c r="HPH296" s="310"/>
      <c r="HPI296" s="310"/>
      <c r="HPJ296" s="310"/>
      <c r="HPK296" s="310"/>
      <c r="HPL296" s="310"/>
      <c r="HPM296" s="310"/>
      <c r="HPN296" s="310"/>
      <c r="HPO296" s="310"/>
      <c r="HPP296" s="310"/>
      <c r="HPQ296" s="310"/>
      <c r="HPR296" s="310"/>
      <c r="HPS296" s="310"/>
      <c r="HPT296" s="310"/>
      <c r="HPU296" s="310"/>
      <c r="HPV296" s="310"/>
      <c r="HPW296" s="310"/>
      <c r="HPX296" s="310"/>
      <c r="HPY296" s="310"/>
      <c r="HPZ296" s="310"/>
      <c r="HQA296" s="310"/>
      <c r="HQB296" s="310"/>
      <c r="HQC296" s="310"/>
      <c r="HQD296" s="310"/>
      <c r="HQE296" s="310"/>
      <c r="HQF296" s="310"/>
      <c r="HQG296" s="310"/>
      <c r="HQH296" s="310"/>
      <c r="HQI296" s="310"/>
      <c r="HQJ296" s="310"/>
      <c r="HQK296" s="310"/>
      <c r="HQL296" s="310"/>
      <c r="HQM296" s="310"/>
      <c r="HQN296" s="310"/>
      <c r="HQO296" s="310"/>
      <c r="HQP296" s="310"/>
      <c r="HQQ296" s="310"/>
      <c r="HQR296" s="310"/>
      <c r="HQS296" s="310"/>
      <c r="HQT296" s="310"/>
      <c r="HQU296" s="310"/>
      <c r="HQV296" s="310"/>
      <c r="HQW296" s="310"/>
      <c r="HQX296" s="310"/>
      <c r="HQY296" s="310"/>
      <c r="HQZ296" s="310"/>
      <c r="HRA296" s="310"/>
      <c r="HRB296" s="310"/>
      <c r="HRC296" s="310"/>
      <c r="HRD296" s="310"/>
      <c r="HRE296" s="310"/>
      <c r="HRF296" s="310"/>
      <c r="HRG296" s="310"/>
      <c r="HRH296" s="310"/>
      <c r="HRI296" s="310"/>
      <c r="HRJ296" s="310"/>
      <c r="HRK296" s="310"/>
      <c r="HRL296" s="310"/>
      <c r="HRM296" s="310"/>
      <c r="HRN296" s="310"/>
      <c r="HRO296" s="310"/>
      <c r="HRP296" s="310"/>
      <c r="HRQ296" s="310"/>
      <c r="HRR296" s="310"/>
      <c r="HRS296" s="310"/>
      <c r="HRT296" s="310"/>
      <c r="HRU296" s="310"/>
      <c r="HRV296" s="310"/>
      <c r="HRW296" s="310"/>
      <c r="HRX296" s="310"/>
      <c r="HRY296" s="310"/>
      <c r="HRZ296" s="310"/>
      <c r="HSA296" s="310"/>
      <c r="HSB296" s="310"/>
      <c r="HSC296" s="310"/>
      <c r="HSD296" s="310"/>
      <c r="HSE296" s="310"/>
      <c r="HSF296" s="310"/>
      <c r="HSG296" s="310"/>
      <c r="HSH296" s="310"/>
      <c r="HSI296" s="310"/>
      <c r="HSJ296" s="310"/>
      <c r="HSK296" s="310"/>
      <c r="HSL296" s="310"/>
      <c r="HSM296" s="310"/>
      <c r="HSN296" s="310"/>
      <c r="HSO296" s="310"/>
      <c r="HSP296" s="310"/>
      <c r="HSQ296" s="310"/>
      <c r="HSR296" s="310"/>
      <c r="HSS296" s="310"/>
      <c r="HST296" s="310"/>
      <c r="HSU296" s="310"/>
      <c r="HSV296" s="310"/>
      <c r="HSW296" s="310"/>
      <c r="HSX296" s="310"/>
      <c r="HSY296" s="310"/>
      <c r="HSZ296" s="310"/>
      <c r="HTA296" s="310"/>
      <c r="HTB296" s="310"/>
      <c r="HTC296" s="310"/>
      <c r="HTD296" s="310"/>
      <c r="HTE296" s="310"/>
      <c r="HTF296" s="310"/>
      <c r="HTG296" s="310"/>
      <c r="HTH296" s="310"/>
      <c r="HTI296" s="310"/>
      <c r="HTJ296" s="310"/>
      <c r="HTK296" s="310"/>
      <c r="HTL296" s="310"/>
      <c r="HTM296" s="310"/>
      <c r="HTN296" s="310"/>
      <c r="HTO296" s="310"/>
      <c r="HTP296" s="310"/>
      <c r="HTQ296" s="310"/>
      <c r="HTR296" s="310"/>
      <c r="HTS296" s="310"/>
      <c r="HTT296" s="310"/>
      <c r="HTU296" s="310"/>
      <c r="HTV296" s="310"/>
      <c r="HTW296" s="310"/>
      <c r="HTX296" s="310"/>
      <c r="HTY296" s="310"/>
      <c r="HTZ296" s="310"/>
      <c r="HUA296" s="310"/>
      <c r="HUB296" s="310"/>
      <c r="HUC296" s="310"/>
      <c r="HUD296" s="310"/>
      <c r="HUE296" s="310"/>
      <c r="HUF296" s="310"/>
      <c r="HUG296" s="310"/>
      <c r="HUH296" s="310"/>
      <c r="HUI296" s="310"/>
      <c r="HUJ296" s="310"/>
      <c r="HUK296" s="310"/>
      <c r="HUL296" s="310"/>
      <c r="HUM296" s="310"/>
      <c r="HUN296" s="310"/>
      <c r="HUO296" s="310"/>
      <c r="HUP296" s="310"/>
      <c r="HUQ296" s="310"/>
      <c r="HUR296" s="310"/>
      <c r="HUS296" s="310"/>
      <c r="HUT296" s="310"/>
      <c r="HUU296" s="310"/>
      <c r="HUV296" s="310"/>
      <c r="HUW296" s="310"/>
      <c r="HUX296" s="310"/>
      <c r="HUY296" s="310"/>
      <c r="HUZ296" s="310"/>
      <c r="HVA296" s="310"/>
      <c r="HVB296" s="310"/>
      <c r="HVC296" s="310"/>
      <c r="HVD296" s="310"/>
      <c r="HVE296" s="310"/>
      <c r="HVF296" s="310"/>
      <c r="HVG296" s="310"/>
      <c r="HVH296" s="310"/>
      <c r="HVI296" s="310"/>
      <c r="HVJ296" s="310"/>
      <c r="HVK296" s="310"/>
      <c r="HVL296" s="310"/>
      <c r="HVM296" s="310"/>
      <c r="HVN296" s="310"/>
      <c r="HVO296" s="310"/>
      <c r="HVP296" s="310"/>
      <c r="HVQ296" s="310"/>
      <c r="HVR296" s="310"/>
      <c r="HVS296" s="310"/>
      <c r="HVT296" s="310"/>
      <c r="HVU296" s="310"/>
      <c r="HVV296" s="310"/>
      <c r="HVW296" s="310"/>
      <c r="HVX296" s="310"/>
      <c r="HVY296" s="310"/>
      <c r="HVZ296" s="310"/>
      <c r="HWA296" s="310"/>
      <c r="HWB296" s="310"/>
      <c r="HWC296" s="310"/>
      <c r="HWD296" s="310"/>
      <c r="HWE296" s="310"/>
      <c r="HWF296" s="310"/>
      <c r="HWG296" s="310"/>
      <c r="HWH296" s="310"/>
      <c r="HWI296" s="310"/>
      <c r="HWJ296" s="310"/>
      <c r="HWK296" s="310"/>
      <c r="HWL296" s="310"/>
      <c r="HWM296" s="310"/>
      <c r="HWN296" s="310"/>
      <c r="HWO296" s="310"/>
      <c r="HWP296" s="310"/>
      <c r="HWQ296" s="310"/>
      <c r="HWR296" s="310"/>
      <c r="HWS296" s="310"/>
      <c r="HWT296" s="310"/>
      <c r="HWU296" s="310"/>
      <c r="HWV296" s="310"/>
      <c r="HWW296" s="310"/>
      <c r="HWX296" s="310"/>
      <c r="HWY296" s="310"/>
      <c r="HWZ296" s="310"/>
      <c r="HXA296" s="310"/>
      <c r="HXB296" s="310"/>
      <c r="HXC296" s="310"/>
      <c r="HXD296" s="310"/>
      <c r="HXE296" s="310"/>
      <c r="HXF296" s="310"/>
      <c r="HXG296" s="310"/>
      <c r="HXH296" s="310"/>
      <c r="HXI296" s="310"/>
      <c r="HXJ296" s="310"/>
      <c r="HXK296" s="310"/>
      <c r="HXL296" s="310"/>
      <c r="HXM296" s="310"/>
      <c r="HXN296" s="310"/>
      <c r="HXO296" s="310"/>
      <c r="HXP296" s="310"/>
      <c r="HXQ296" s="310"/>
      <c r="HXR296" s="310"/>
      <c r="HXS296" s="310"/>
      <c r="HXT296" s="310"/>
      <c r="HXU296" s="310"/>
      <c r="HXV296" s="310"/>
      <c r="HXW296" s="310"/>
      <c r="HXX296" s="310"/>
      <c r="HXY296" s="310"/>
      <c r="HXZ296" s="310"/>
      <c r="HYA296" s="310"/>
      <c r="HYB296" s="310"/>
      <c r="HYC296" s="310"/>
      <c r="HYD296" s="310"/>
      <c r="HYE296" s="310"/>
      <c r="HYF296" s="310"/>
      <c r="HYG296" s="310"/>
      <c r="HYH296" s="310"/>
      <c r="HYI296" s="310"/>
      <c r="HYJ296" s="310"/>
      <c r="HYK296" s="310"/>
      <c r="HYL296" s="310"/>
      <c r="HYM296" s="310"/>
      <c r="HYN296" s="310"/>
      <c r="HYO296" s="310"/>
      <c r="HYP296" s="310"/>
      <c r="HYQ296" s="310"/>
      <c r="HYR296" s="310"/>
      <c r="HYS296" s="310"/>
      <c r="HYT296" s="310"/>
      <c r="HYU296" s="310"/>
      <c r="HYV296" s="310"/>
      <c r="HYW296" s="310"/>
      <c r="HYX296" s="310"/>
      <c r="HYY296" s="310"/>
      <c r="HYZ296" s="310"/>
      <c r="HZA296" s="310"/>
      <c r="HZB296" s="310"/>
      <c r="HZC296" s="310"/>
      <c r="HZD296" s="310"/>
      <c r="HZE296" s="310"/>
      <c r="HZF296" s="310"/>
      <c r="HZG296" s="310"/>
      <c r="HZH296" s="310"/>
      <c r="HZI296" s="310"/>
      <c r="HZJ296" s="310"/>
      <c r="HZK296" s="310"/>
      <c r="HZL296" s="310"/>
      <c r="HZM296" s="310"/>
      <c r="HZN296" s="310"/>
      <c r="HZO296" s="310"/>
      <c r="HZP296" s="310"/>
      <c r="HZQ296" s="310"/>
      <c r="HZR296" s="310"/>
      <c r="HZS296" s="310"/>
      <c r="HZT296" s="310"/>
      <c r="HZU296" s="310"/>
      <c r="HZV296" s="310"/>
      <c r="HZW296" s="310"/>
      <c r="HZX296" s="310"/>
      <c r="HZY296" s="310"/>
      <c r="HZZ296" s="310"/>
      <c r="IAA296" s="310"/>
      <c r="IAB296" s="310"/>
      <c r="IAC296" s="310"/>
      <c r="IAD296" s="310"/>
      <c r="IAE296" s="310"/>
      <c r="IAF296" s="310"/>
      <c r="IAG296" s="310"/>
      <c r="IAH296" s="310"/>
      <c r="IAI296" s="310"/>
      <c r="IAJ296" s="310"/>
      <c r="IAK296" s="310"/>
      <c r="IAL296" s="310"/>
      <c r="IAM296" s="310"/>
      <c r="IAN296" s="310"/>
      <c r="IAO296" s="310"/>
      <c r="IAP296" s="310"/>
      <c r="IAQ296" s="310"/>
      <c r="IAR296" s="310"/>
      <c r="IAS296" s="310"/>
      <c r="IAT296" s="310"/>
      <c r="IAU296" s="310"/>
      <c r="IAV296" s="310"/>
      <c r="IAW296" s="310"/>
      <c r="IAX296" s="310"/>
      <c r="IAY296" s="310"/>
      <c r="IAZ296" s="310"/>
      <c r="IBA296" s="310"/>
      <c r="IBB296" s="310"/>
      <c r="IBC296" s="310"/>
      <c r="IBD296" s="310"/>
      <c r="IBE296" s="310"/>
      <c r="IBF296" s="310"/>
      <c r="IBG296" s="310"/>
      <c r="IBH296" s="310"/>
      <c r="IBI296" s="310"/>
      <c r="IBJ296" s="310"/>
      <c r="IBK296" s="310"/>
      <c r="IBL296" s="310"/>
      <c r="IBM296" s="310"/>
      <c r="IBN296" s="310"/>
      <c r="IBO296" s="310"/>
      <c r="IBP296" s="310"/>
      <c r="IBQ296" s="310"/>
      <c r="IBR296" s="310"/>
      <c r="IBS296" s="310"/>
      <c r="IBT296" s="310"/>
      <c r="IBU296" s="310"/>
      <c r="IBV296" s="310"/>
      <c r="IBW296" s="310"/>
      <c r="IBX296" s="310"/>
      <c r="IBY296" s="310"/>
      <c r="IBZ296" s="310"/>
      <c r="ICA296" s="310"/>
      <c r="ICB296" s="310"/>
      <c r="ICC296" s="310"/>
      <c r="ICD296" s="310"/>
      <c r="ICE296" s="310"/>
      <c r="ICF296" s="310"/>
      <c r="ICG296" s="310"/>
      <c r="ICH296" s="310"/>
      <c r="ICI296" s="310"/>
      <c r="ICJ296" s="310"/>
      <c r="ICK296" s="310"/>
      <c r="ICL296" s="310"/>
      <c r="ICM296" s="310"/>
      <c r="ICN296" s="310"/>
      <c r="ICO296" s="310"/>
      <c r="ICP296" s="310"/>
      <c r="ICQ296" s="310"/>
      <c r="ICR296" s="310"/>
      <c r="ICS296" s="310"/>
      <c r="ICT296" s="310"/>
      <c r="ICU296" s="310"/>
      <c r="ICV296" s="310"/>
      <c r="ICW296" s="310"/>
      <c r="ICX296" s="310"/>
      <c r="ICY296" s="310"/>
      <c r="ICZ296" s="310"/>
      <c r="IDA296" s="310"/>
      <c r="IDB296" s="310"/>
      <c r="IDC296" s="310"/>
      <c r="IDD296" s="310"/>
      <c r="IDE296" s="310"/>
      <c r="IDF296" s="310"/>
      <c r="IDG296" s="310"/>
      <c r="IDH296" s="310"/>
      <c r="IDI296" s="310"/>
      <c r="IDJ296" s="310"/>
      <c r="IDK296" s="310"/>
      <c r="IDL296" s="310"/>
      <c r="IDM296" s="310"/>
      <c r="IDN296" s="310"/>
      <c r="IDO296" s="310"/>
      <c r="IDP296" s="310"/>
      <c r="IDQ296" s="310"/>
      <c r="IDR296" s="310"/>
      <c r="IDS296" s="310"/>
      <c r="IDT296" s="310"/>
      <c r="IDU296" s="310"/>
      <c r="IDV296" s="310"/>
      <c r="IDW296" s="310"/>
      <c r="IDX296" s="310"/>
      <c r="IDY296" s="310"/>
      <c r="IDZ296" s="310"/>
      <c r="IEA296" s="310"/>
      <c r="IEB296" s="310"/>
      <c r="IEC296" s="310"/>
      <c r="IED296" s="310"/>
      <c r="IEE296" s="310"/>
      <c r="IEF296" s="310"/>
      <c r="IEG296" s="310"/>
      <c r="IEH296" s="310"/>
      <c r="IEI296" s="310"/>
      <c r="IEJ296" s="310"/>
      <c r="IEK296" s="310"/>
      <c r="IEL296" s="310"/>
      <c r="IEM296" s="310"/>
      <c r="IEN296" s="310"/>
      <c r="IEO296" s="310"/>
      <c r="IEP296" s="310"/>
      <c r="IEQ296" s="310"/>
      <c r="IER296" s="310"/>
      <c r="IES296" s="310"/>
      <c r="IET296" s="310"/>
      <c r="IEU296" s="310"/>
      <c r="IEV296" s="310"/>
      <c r="IEW296" s="310"/>
      <c r="IEX296" s="310"/>
      <c r="IEY296" s="310"/>
      <c r="IEZ296" s="310"/>
      <c r="IFA296" s="310"/>
      <c r="IFB296" s="310"/>
      <c r="IFC296" s="310"/>
      <c r="IFD296" s="310"/>
      <c r="IFE296" s="310"/>
      <c r="IFF296" s="310"/>
      <c r="IFG296" s="310"/>
      <c r="IFH296" s="310"/>
      <c r="IFI296" s="310"/>
      <c r="IFJ296" s="310"/>
      <c r="IFK296" s="310"/>
      <c r="IFL296" s="310"/>
      <c r="IFM296" s="310"/>
      <c r="IFN296" s="310"/>
      <c r="IFO296" s="310"/>
      <c r="IFP296" s="310"/>
      <c r="IFQ296" s="310"/>
      <c r="IFR296" s="310"/>
      <c r="IFS296" s="310"/>
      <c r="IFT296" s="310"/>
      <c r="IFU296" s="310"/>
      <c r="IFV296" s="310"/>
      <c r="IFW296" s="310"/>
      <c r="IFX296" s="310"/>
      <c r="IFY296" s="310"/>
      <c r="IFZ296" s="310"/>
      <c r="IGA296" s="310"/>
      <c r="IGB296" s="310"/>
      <c r="IGC296" s="310"/>
      <c r="IGD296" s="310"/>
      <c r="IGE296" s="310"/>
      <c r="IGF296" s="310"/>
      <c r="IGG296" s="310"/>
      <c r="IGH296" s="310"/>
      <c r="IGI296" s="310"/>
      <c r="IGJ296" s="310"/>
      <c r="IGK296" s="310"/>
      <c r="IGL296" s="310"/>
      <c r="IGM296" s="310"/>
      <c r="IGN296" s="310"/>
      <c r="IGO296" s="310"/>
      <c r="IGP296" s="310"/>
      <c r="IGQ296" s="310"/>
      <c r="IGR296" s="310"/>
      <c r="IGS296" s="310"/>
      <c r="IGT296" s="310"/>
      <c r="IGU296" s="310"/>
      <c r="IGV296" s="310"/>
      <c r="IGW296" s="310"/>
      <c r="IGX296" s="310"/>
      <c r="IGY296" s="310"/>
      <c r="IGZ296" s="310"/>
      <c r="IHA296" s="310"/>
      <c r="IHB296" s="310"/>
      <c r="IHC296" s="310"/>
      <c r="IHD296" s="310"/>
      <c r="IHE296" s="310"/>
      <c r="IHF296" s="310"/>
      <c r="IHG296" s="310"/>
      <c r="IHH296" s="310"/>
      <c r="IHI296" s="310"/>
      <c r="IHJ296" s="310"/>
      <c r="IHK296" s="310"/>
      <c r="IHL296" s="310"/>
      <c r="IHM296" s="310"/>
      <c r="IHN296" s="310"/>
      <c r="IHO296" s="310"/>
      <c r="IHP296" s="310"/>
      <c r="IHQ296" s="310"/>
      <c r="IHR296" s="310"/>
      <c r="IHS296" s="310"/>
      <c r="IHT296" s="310"/>
      <c r="IHU296" s="310"/>
      <c r="IHV296" s="310"/>
      <c r="IHW296" s="310"/>
      <c r="IHX296" s="310"/>
      <c r="IHY296" s="310"/>
      <c r="IHZ296" s="310"/>
      <c r="IIA296" s="310"/>
      <c r="IIB296" s="310"/>
      <c r="IIC296" s="310"/>
      <c r="IID296" s="310"/>
      <c r="IIE296" s="310"/>
      <c r="IIF296" s="310"/>
      <c r="IIG296" s="310"/>
      <c r="IIH296" s="310"/>
      <c r="III296" s="310"/>
      <c r="IIJ296" s="310"/>
      <c r="IIK296" s="310"/>
      <c r="IIL296" s="310"/>
      <c r="IIM296" s="310"/>
      <c r="IIN296" s="310"/>
      <c r="IIO296" s="310"/>
      <c r="IIP296" s="310"/>
      <c r="IIQ296" s="310"/>
      <c r="IIR296" s="310"/>
      <c r="IIS296" s="310"/>
      <c r="IIT296" s="310"/>
      <c r="IIU296" s="310"/>
      <c r="IIV296" s="310"/>
      <c r="IIW296" s="310"/>
      <c r="IIX296" s="310"/>
      <c r="IIY296" s="310"/>
      <c r="IIZ296" s="310"/>
      <c r="IJA296" s="310"/>
      <c r="IJB296" s="310"/>
      <c r="IJC296" s="310"/>
      <c r="IJD296" s="310"/>
      <c r="IJE296" s="310"/>
      <c r="IJF296" s="310"/>
      <c r="IJG296" s="310"/>
      <c r="IJH296" s="310"/>
      <c r="IJI296" s="310"/>
      <c r="IJJ296" s="310"/>
      <c r="IJK296" s="310"/>
      <c r="IJL296" s="310"/>
      <c r="IJM296" s="310"/>
      <c r="IJN296" s="310"/>
      <c r="IJO296" s="310"/>
      <c r="IJP296" s="310"/>
      <c r="IJQ296" s="310"/>
      <c r="IJR296" s="310"/>
      <c r="IJS296" s="310"/>
      <c r="IJT296" s="310"/>
      <c r="IJU296" s="310"/>
      <c r="IJV296" s="310"/>
      <c r="IJW296" s="310"/>
      <c r="IJX296" s="310"/>
      <c r="IJY296" s="310"/>
      <c r="IJZ296" s="310"/>
      <c r="IKA296" s="310"/>
      <c r="IKB296" s="310"/>
      <c r="IKC296" s="310"/>
      <c r="IKD296" s="310"/>
      <c r="IKE296" s="310"/>
      <c r="IKF296" s="310"/>
      <c r="IKG296" s="310"/>
      <c r="IKH296" s="310"/>
      <c r="IKI296" s="310"/>
      <c r="IKJ296" s="310"/>
      <c r="IKK296" s="310"/>
      <c r="IKL296" s="310"/>
      <c r="IKM296" s="310"/>
      <c r="IKN296" s="310"/>
      <c r="IKO296" s="310"/>
      <c r="IKP296" s="310"/>
      <c r="IKQ296" s="310"/>
      <c r="IKR296" s="310"/>
      <c r="IKS296" s="310"/>
      <c r="IKT296" s="310"/>
      <c r="IKU296" s="310"/>
      <c r="IKV296" s="310"/>
      <c r="IKW296" s="310"/>
      <c r="IKX296" s="310"/>
      <c r="IKY296" s="310"/>
      <c r="IKZ296" s="310"/>
      <c r="ILA296" s="310"/>
      <c r="ILB296" s="310"/>
      <c r="ILC296" s="310"/>
      <c r="ILD296" s="310"/>
      <c r="ILE296" s="310"/>
      <c r="ILF296" s="310"/>
      <c r="ILG296" s="310"/>
      <c r="ILH296" s="310"/>
      <c r="ILI296" s="310"/>
      <c r="ILJ296" s="310"/>
      <c r="ILK296" s="310"/>
      <c r="ILL296" s="310"/>
      <c r="ILM296" s="310"/>
      <c r="ILN296" s="310"/>
      <c r="ILO296" s="310"/>
      <c r="ILP296" s="310"/>
      <c r="ILQ296" s="310"/>
      <c r="ILR296" s="310"/>
      <c r="ILS296" s="310"/>
      <c r="ILT296" s="310"/>
      <c r="ILU296" s="310"/>
      <c r="ILV296" s="310"/>
      <c r="ILW296" s="310"/>
      <c r="ILX296" s="310"/>
      <c r="ILY296" s="310"/>
      <c r="ILZ296" s="310"/>
      <c r="IMA296" s="310"/>
      <c r="IMB296" s="310"/>
      <c r="IMC296" s="310"/>
      <c r="IMD296" s="310"/>
      <c r="IME296" s="310"/>
      <c r="IMF296" s="310"/>
      <c r="IMG296" s="310"/>
      <c r="IMH296" s="310"/>
      <c r="IMI296" s="310"/>
      <c r="IMJ296" s="310"/>
      <c r="IMK296" s="310"/>
      <c r="IML296" s="310"/>
      <c r="IMM296" s="310"/>
      <c r="IMN296" s="310"/>
      <c r="IMO296" s="310"/>
      <c r="IMP296" s="310"/>
      <c r="IMQ296" s="310"/>
      <c r="IMR296" s="310"/>
      <c r="IMS296" s="310"/>
      <c r="IMT296" s="310"/>
      <c r="IMU296" s="310"/>
      <c r="IMV296" s="310"/>
      <c r="IMW296" s="310"/>
      <c r="IMX296" s="310"/>
      <c r="IMY296" s="310"/>
      <c r="IMZ296" s="310"/>
      <c r="INA296" s="310"/>
      <c r="INB296" s="310"/>
      <c r="INC296" s="310"/>
      <c r="IND296" s="310"/>
      <c r="INE296" s="310"/>
      <c r="INF296" s="310"/>
      <c r="ING296" s="310"/>
      <c r="INH296" s="310"/>
      <c r="INI296" s="310"/>
      <c r="INJ296" s="310"/>
      <c r="INK296" s="310"/>
      <c r="INL296" s="310"/>
      <c r="INM296" s="310"/>
      <c r="INN296" s="310"/>
      <c r="INO296" s="310"/>
      <c r="INP296" s="310"/>
      <c r="INQ296" s="310"/>
      <c r="INR296" s="310"/>
      <c r="INS296" s="310"/>
      <c r="INT296" s="310"/>
      <c r="INU296" s="310"/>
      <c r="INV296" s="310"/>
      <c r="INW296" s="310"/>
      <c r="INX296" s="310"/>
      <c r="INY296" s="310"/>
      <c r="INZ296" s="310"/>
      <c r="IOA296" s="310"/>
      <c r="IOB296" s="310"/>
      <c r="IOC296" s="310"/>
      <c r="IOD296" s="310"/>
      <c r="IOE296" s="310"/>
      <c r="IOF296" s="310"/>
      <c r="IOG296" s="310"/>
      <c r="IOH296" s="310"/>
      <c r="IOI296" s="310"/>
      <c r="IOJ296" s="310"/>
      <c r="IOK296" s="310"/>
      <c r="IOL296" s="310"/>
      <c r="IOM296" s="310"/>
      <c r="ION296" s="310"/>
      <c r="IOO296" s="310"/>
      <c r="IOP296" s="310"/>
      <c r="IOQ296" s="310"/>
      <c r="IOR296" s="310"/>
      <c r="IOS296" s="310"/>
      <c r="IOT296" s="310"/>
      <c r="IOU296" s="310"/>
      <c r="IOV296" s="310"/>
      <c r="IOW296" s="310"/>
      <c r="IOX296" s="310"/>
      <c r="IOY296" s="310"/>
      <c r="IOZ296" s="310"/>
      <c r="IPA296" s="310"/>
      <c r="IPB296" s="310"/>
      <c r="IPC296" s="310"/>
      <c r="IPD296" s="310"/>
      <c r="IPE296" s="310"/>
      <c r="IPF296" s="310"/>
      <c r="IPG296" s="310"/>
      <c r="IPH296" s="310"/>
      <c r="IPI296" s="310"/>
      <c r="IPJ296" s="310"/>
      <c r="IPK296" s="310"/>
      <c r="IPL296" s="310"/>
      <c r="IPM296" s="310"/>
      <c r="IPN296" s="310"/>
      <c r="IPO296" s="310"/>
      <c r="IPP296" s="310"/>
      <c r="IPQ296" s="310"/>
      <c r="IPR296" s="310"/>
      <c r="IPS296" s="310"/>
      <c r="IPT296" s="310"/>
      <c r="IPU296" s="310"/>
      <c r="IPV296" s="310"/>
      <c r="IPW296" s="310"/>
      <c r="IPX296" s="310"/>
      <c r="IPY296" s="310"/>
      <c r="IPZ296" s="310"/>
      <c r="IQA296" s="310"/>
      <c r="IQB296" s="310"/>
      <c r="IQC296" s="310"/>
      <c r="IQD296" s="310"/>
      <c r="IQE296" s="310"/>
      <c r="IQF296" s="310"/>
      <c r="IQG296" s="310"/>
      <c r="IQH296" s="310"/>
      <c r="IQI296" s="310"/>
      <c r="IQJ296" s="310"/>
      <c r="IQK296" s="310"/>
      <c r="IQL296" s="310"/>
      <c r="IQM296" s="310"/>
      <c r="IQN296" s="310"/>
      <c r="IQO296" s="310"/>
      <c r="IQP296" s="310"/>
      <c r="IQQ296" s="310"/>
      <c r="IQR296" s="310"/>
      <c r="IQS296" s="310"/>
      <c r="IQT296" s="310"/>
      <c r="IQU296" s="310"/>
      <c r="IQV296" s="310"/>
      <c r="IQW296" s="310"/>
      <c r="IQX296" s="310"/>
      <c r="IQY296" s="310"/>
      <c r="IQZ296" s="310"/>
      <c r="IRA296" s="310"/>
      <c r="IRB296" s="310"/>
      <c r="IRC296" s="310"/>
      <c r="IRD296" s="310"/>
      <c r="IRE296" s="310"/>
      <c r="IRF296" s="310"/>
      <c r="IRG296" s="310"/>
      <c r="IRH296" s="310"/>
      <c r="IRI296" s="310"/>
      <c r="IRJ296" s="310"/>
      <c r="IRK296" s="310"/>
      <c r="IRL296" s="310"/>
      <c r="IRM296" s="310"/>
      <c r="IRN296" s="310"/>
      <c r="IRO296" s="310"/>
      <c r="IRP296" s="310"/>
      <c r="IRQ296" s="310"/>
      <c r="IRR296" s="310"/>
      <c r="IRS296" s="310"/>
      <c r="IRT296" s="310"/>
      <c r="IRU296" s="310"/>
      <c r="IRV296" s="310"/>
      <c r="IRW296" s="310"/>
      <c r="IRX296" s="310"/>
      <c r="IRY296" s="310"/>
      <c r="IRZ296" s="310"/>
      <c r="ISA296" s="310"/>
      <c r="ISB296" s="310"/>
      <c r="ISC296" s="310"/>
      <c r="ISD296" s="310"/>
      <c r="ISE296" s="310"/>
      <c r="ISF296" s="310"/>
      <c r="ISG296" s="310"/>
      <c r="ISH296" s="310"/>
      <c r="ISI296" s="310"/>
      <c r="ISJ296" s="310"/>
      <c r="ISK296" s="310"/>
      <c r="ISL296" s="310"/>
      <c r="ISM296" s="310"/>
      <c r="ISN296" s="310"/>
      <c r="ISO296" s="310"/>
      <c r="ISP296" s="310"/>
      <c r="ISQ296" s="310"/>
      <c r="ISR296" s="310"/>
      <c r="ISS296" s="310"/>
      <c r="IST296" s="310"/>
      <c r="ISU296" s="310"/>
      <c r="ISV296" s="310"/>
      <c r="ISW296" s="310"/>
      <c r="ISX296" s="310"/>
      <c r="ISY296" s="310"/>
      <c r="ISZ296" s="310"/>
      <c r="ITA296" s="310"/>
      <c r="ITB296" s="310"/>
      <c r="ITC296" s="310"/>
      <c r="ITD296" s="310"/>
      <c r="ITE296" s="310"/>
      <c r="ITF296" s="310"/>
      <c r="ITG296" s="310"/>
      <c r="ITH296" s="310"/>
      <c r="ITI296" s="310"/>
      <c r="ITJ296" s="310"/>
      <c r="ITK296" s="310"/>
      <c r="ITL296" s="310"/>
      <c r="ITM296" s="310"/>
      <c r="ITN296" s="310"/>
      <c r="ITO296" s="310"/>
      <c r="ITP296" s="310"/>
      <c r="ITQ296" s="310"/>
      <c r="ITR296" s="310"/>
      <c r="ITS296" s="310"/>
      <c r="ITT296" s="310"/>
      <c r="ITU296" s="310"/>
      <c r="ITV296" s="310"/>
      <c r="ITW296" s="310"/>
      <c r="ITX296" s="310"/>
      <c r="ITY296" s="310"/>
      <c r="ITZ296" s="310"/>
      <c r="IUA296" s="310"/>
      <c r="IUB296" s="310"/>
      <c r="IUC296" s="310"/>
      <c r="IUD296" s="310"/>
      <c r="IUE296" s="310"/>
      <c r="IUF296" s="310"/>
      <c r="IUG296" s="310"/>
      <c r="IUH296" s="310"/>
      <c r="IUI296" s="310"/>
      <c r="IUJ296" s="310"/>
      <c r="IUK296" s="310"/>
      <c r="IUL296" s="310"/>
      <c r="IUM296" s="310"/>
      <c r="IUN296" s="310"/>
      <c r="IUO296" s="310"/>
      <c r="IUP296" s="310"/>
      <c r="IUQ296" s="310"/>
      <c r="IUR296" s="310"/>
      <c r="IUS296" s="310"/>
      <c r="IUT296" s="310"/>
      <c r="IUU296" s="310"/>
      <c r="IUV296" s="310"/>
      <c r="IUW296" s="310"/>
      <c r="IUX296" s="310"/>
      <c r="IUY296" s="310"/>
      <c r="IUZ296" s="310"/>
      <c r="IVA296" s="310"/>
      <c r="IVB296" s="310"/>
      <c r="IVC296" s="310"/>
      <c r="IVD296" s="310"/>
      <c r="IVE296" s="310"/>
      <c r="IVF296" s="310"/>
      <c r="IVG296" s="310"/>
      <c r="IVH296" s="310"/>
      <c r="IVI296" s="310"/>
      <c r="IVJ296" s="310"/>
      <c r="IVK296" s="310"/>
      <c r="IVL296" s="310"/>
      <c r="IVM296" s="310"/>
      <c r="IVN296" s="310"/>
      <c r="IVO296" s="310"/>
      <c r="IVP296" s="310"/>
      <c r="IVQ296" s="310"/>
      <c r="IVR296" s="310"/>
      <c r="IVS296" s="310"/>
      <c r="IVT296" s="310"/>
      <c r="IVU296" s="310"/>
      <c r="IVV296" s="310"/>
      <c r="IVW296" s="310"/>
      <c r="IVX296" s="310"/>
      <c r="IVY296" s="310"/>
      <c r="IVZ296" s="310"/>
      <c r="IWA296" s="310"/>
      <c r="IWB296" s="310"/>
      <c r="IWC296" s="310"/>
      <c r="IWD296" s="310"/>
      <c r="IWE296" s="310"/>
      <c r="IWF296" s="310"/>
      <c r="IWG296" s="310"/>
      <c r="IWH296" s="310"/>
      <c r="IWI296" s="310"/>
      <c r="IWJ296" s="310"/>
      <c r="IWK296" s="310"/>
      <c r="IWL296" s="310"/>
      <c r="IWM296" s="310"/>
      <c r="IWN296" s="310"/>
      <c r="IWO296" s="310"/>
      <c r="IWP296" s="310"/>
      <c r="IWQ296" s="310"/>
      <c r="IWR296" s="310"/>
      <c r="IWS296" s="310"/>
      <c r="IWT296" s="310"/>
      <c r="IWU296" s="310"/>
      <c r="IWV296" s="310"/>
      <c r="IWW296" s="310"/>
      <c r="IWX296" s="310"/>
      <c r="IWY296" s="310"/>
      <c r="IWZ296" s="310"/>
      <c r="IXA296" s="310"/>
      <c r="IXB296" s="310"/>
      <c r="IXC296" s="310"/>
      <c r="IXD296" s="310"/>
      <c r="IXE296" s="310"/>
      <c r="IXF296" s="310"/>
      <c r="IXG296" s="310"/>
      <c r="IXH296" s="310"/>
      <c r="IXI296" s="310"/>
      <c r="IXJ296" s="310"/>
      <c r="IXK296" s="310"/>
      <c r="IXL296" s="310"/>
      <c r="IXM296" s="310"/>
      <c r="IXN296" s="310"/>
      <c r="IXO296" s="310"/>
      <c r="IXP296" s="310"/>
      <c r="IXQ296" s="310"/>
      <c r="IXR296" s="310"/>
      <c r="IXS296" s="310"/>
      <c r="IXT296" s="310"/>
      <c r="IXU296" s="310"/>
      <c r="IXV296" s="310"/>
      <c r="IXW296" s="310"/>
      <c r="IXX296" s="310"/>
      <c r="IXY296" s="310"/>
      <c r="IXZ296" s="310"/>
      <c r="IYA296" s="310"/>
      <c r="IYB296" s="310"/>
      <c r="IYC296" s="310"/>
      <c r="IYD296" s="310"/>
      <c r="IYE296" s="310"/>
      <c r="IYF296" s="310"/>
      <c r="IYG296" s="310"/>
      <c r="IYH296" s="310"/>
      <c r="IYI296" s="310"/>
      <c r="IYJ296" s="310"/>
      <c r="IYK296" s="310"/>
      <c r="IYL296" s="310"/>
      <c r="IYM296" s="310"/>
      <c r="IYN296" s="310"/>
      <c r="IYO296" s="310"/>
      <c r="IYP296" s="310"/>
      <c r="IYQ296" s="310"/>
      <c r="IYR296" s="310"/>
      <c r="IYS296" s="310"/>
      <c r="IYT296" s="310"/>
      <c r="IYU296" s="310"/>
      <c r="IYV296" s="310"/>
      <c r="IYW296" s="310"/>
      <c r="IYX296" s="310"/>
      <c r="IYY296" s="310"/>
      <c r="IYZ296" s="310"/>
      <c r="IZA296" s="310"/>
      <c r="IZB296" s="310"/>
      <c r="IZC296" s="310"/>
      <c r="IZD296" s="310"/>
      <c r="IZE296" s="310"/>
      <c r="IZF296" s="310"/>
      <c r="IZG296" s="310"/>
      <c r="IZH296" s="310"/>
      <c r="IZI296" s="310"/>
      <c r="IZJ296" s="310"/>
      <c r="IZK296" s="310"/>
      <c r="IZL296" s="310"/>
      <c r="IZM296" s="310"/>
      <c r="IZN296" s="310"/>
      <c r="IZO296" s="310"/>
      <c r="IZP296" s="310"/>
      <c r="IZQ296" s="310"/>
      <c r="IZR296" s="310"/>
      <c r="IZS296" s="310"/>
      <c r="IZT296" s="310"/>
      <c r="IZU296" s="310"/>
      <c r="IZV296" s="310"/>
      <c r="IZW296" s="310"/>
      <c r="IZX296" s="310"/>
      <c r="IZY296" s="310"/>
      <c r="IZZ296" s="310"/>
      <c r="JAA296" s="310"/>
      <c r="JAB296" s="310"/>
      <c r="JAC296" s="310"/>
      <c r="JAD296" s="310"/>
      <c r="JAE296" s="310"/>
      <c r="JAF296" s="310"/>
      <c r="JAG296" s="310"/>
      <c r="JAH296" s="310"/>
      <c r="JAI296" s="310"/>
      <c r="JAJ296" s="310"/>
      <c r="JAK296" s="310"/>
      <c r="JAL296" s="310"/>
      <c r="JAM296" s="310"/>
      <c r="JAN296" s="310"/>
      <c r="JAO296" s="310"/>
      <c r="JAP296" s="310"/>
      <c r="JAQ296" s="310"/>
      <c r="JAR296" s="310"/>
      <c r="JAS296" s="310"/>
      <c r="JAT296" s="310"/>
      <c r="JAU296" s="310"/>
      <c r="JAV296" s="310"/>
      <c r="JAW296" s="310"/>
      <c r="JAX296" s="310"/>
      <c r="JAY296" s="310"/>
      <c r="JAZ296" s="310"/>
      <c r="JBA296" s="310"/>
      <c r="JBB296" s="310"/>
      <c r="JBC296" s="310"/>
      <c r="JBD296" s="310"/>
      <c r="JBE296" s="310"/>
      <c r="JBF296" s="310"/>
      <c r="JBG296" s="310"/>
      <c r="JBH296" s="310"/>
      <c r="JBI296" s="310"/>
      <c r="JBJ296" s="310"/>
      <c r="JBK296" s="310"/>
      <c r="JBL296" s="310"/>
      <c r="JBM296" s="310"/>
      <c r="JBN296" s="310"/>
      <c r="JBO296" s="310"/>
      <c r="JBP296" s="310"/>
      <c r="JBQ296" s="310"/>
      <c r="JBR296" s="310"/>
      <c r="JBS296" s="310"/>
      <c r="JBT296" s="310"/>
      <c r="JBU296" s="310"/>
      <c r="JBV296" s="310"/>
      <c r="JBW296" s="310"/>
      <c r="JBX296" s="310"/>
      <c r="JBY296" s="310"/>
      <c r="JBZ296" s="310"/>
      <c r="JCA296" s="310"/>
      <c r="JCB296" s="310"/>
      <c r="JCC296" s="310"/>
      <c r="JCD296" s="310"/>
      <c r="JCE296" s="310"/>
      <c r="JCF296" s="310"/>
      <c r="JCG296" s="310"/>
      <c r="JCH296" s="310"/>
      <c r="JCI296" s="310"/>
      <c r="JCJ296" s="310"/>
      <c r="JCK296" s="310"/>
      <c r="JCL296" s="310"/>
      <c r="JCM296" s="310"/>
      <c r="JCN296" s="310"/>
      <c r="JCO296" s="310"/>
      <c r="JCP296" s="310"/>
      <c r="JCQ296" s="310"/>
      <c r="JCR296" s="310"/>
      <c r="JCS296" s="310"/>
      <c r="JCT296" s="310"/>
      <c r="JCU296" s="310"/>
      <c r="JCV296" s="310"/>
      <c r="JCW296" s="310"/>
      <c r="JCX296" s="310"/>
      <c r="JCY296" s="310"/>
      <c r="JCZ296" s="310"/>
      <c r="JDA296" s="310"/>
      <c r="JDB296" s="310"/>
      <c r="JDC296" s="310"/>
      <c r="JDD296" s="310"/>
      <c r="JDE296" s="310"/>
      <c r="JDF296" s="310"/>
      <c r="JDG296" s="310"/>
      <c r="JDH296" s="310"/>
      <c r="JDI296" s="310"/>
      <c r="JDJ296" s="310"/>
      <c r="JDK296" s="310"/>
      <c r="JDL296" s="310"/>
      <c r="JDM296" s="310"/>
      <c r="JDN296" s="310"/>
      <c r="JDO296" s="310"/>
      <c r="JDP296" s="310"/>
      <c r="JDQ296" s="310"/>
      <c r="JDR296" s="310"/>
      <c r="JDS296" s="310"/>
      <c r="JDT296" s="310"/>
      <c r="JDU296" s="310"/>
      <c r="JDV296" s="310"/>
      <c r="JDW296" s="310"/>
      <c r="JDX296" s="310"/>
      <c r="JDY296" s="310"/>
      <c r="JDZ296" s="310"/>
      <c r="JEA296" s="310"/>
      <c r="JEB296" s="310"/>
      <c r="JEC296" s="310"/>
      <c r="JED296" s="310"/>
      <c r="JEE296" s="310"/>
      <c r="JEF296" s="310"/>
      <c r="JEG296" s="310"/>
      <c r="JEH296" s="310"/>
      <c r="JEI296" s="310"/>
      <c r="JEJ296" s="310"/>
      <c r="JEK296" s="310"/>
      <c r="JEL296" s="310"/>
      <c r="JEM296" s="310"/>
      <c r="JEN296" s="310"/>
      <c r="JEO296" s="310"/>
      <c r="JEP296" s="310"/>
      <c r="JEQ296" s="310"/>
      <c r="JER296" s="310"/>
      <c r="JES296" s="310"/>
      <c r="JET296" s="310"/>
      <c r="JEU296" s="310"/>
      <c r="JEV296" s="310"/>
      <c r="JEW296" s="310"/>
      <c r="JEX296" s="310"/>
      <c r="JEY296" s="310"/>
      <c r="JEZ296" s="310"/>
      <c r="JFA296" s="310"/>
      <c r="JFB296" s="310"/>
      <c r="JFC296" s="310"/>
      <c r="JFD296" s="310"/>
      <c r="JFE296" s="310"/>
      <c r="JFF296" s="310"/>
      <c r="JFG296" s="310"/>
      <c r="JFH296" s="310"/>
      <c r="JFI296" s="310"/>
      <c r="JFJ296" s="310"/>
      <c r="JFK296" s="310"/>
      <c r="JFL296" s="310"/>
      <c r="JFM296" s="310"/>
      <c r="JFN296" s="310"/>
      <c r="JFO296" s="310"/>
      <c r="JFP296" s="310"/>
      <c r="JFQ296" s="310"/>
      <c r="JFR296" s="310"/>
      <c r="JFS296" s="310"/>
      <c r="JFT296" s="310"/>
      <c r="JFU296" s="310"/>
      <c r="JFV296" s="310"/>
      <c r="JFW296" s="310"/>
      <c r="JFX296" s="310"/>
      <c r="JFY296" s="310"/>
      <c r="JFZ296" s="310"/>
      <c r="JGA296" s="310"/>
      <c r="JGB296" s="310"/>
      <c r="JGC296" s="310"/>
      <c r="JGD296" s="310"/>
      <c r="JGE296" s="310"/>
      <c r="JGF296" s="310"/>
      <c r="JGG296" s="310"/>
      <c r="JGH296" s="310"/>
      <c r="JGI296" s="310"/>
      <c r="JGJ296" s="310"/>
      <c r="JGK296" s="310"/>
      <c r="JGL296" s="310"/>
      <c r="JGM296" s="310"/>
      <c r="JGN296" s="310"/>
      <c r="JGO296" s="310"/>
      <c r="JGP296" s="310"/>
      <c r="JGQ296" s="310"/>
      <c r="JGR296" s="310"/>
      <c r="JGS296" s="310"/>
      <c r="JGT296" s="310"/>
      <c r="JGU296" s="310"/>
      <c r="JGV296" s="310"/>
      <c r="JGW296" s="310"/>
      <c r="JGX296" s="310"/>
      <c r="JGY296" s="310"/>
      <c r="JGZ296" s="310"/>
      <c r="JHA296" s="310"/>
      <c r="JHB296" s="310"/>
      <c r="JHC296" s="310"/>
      <c r="JHD296" s="310"/>
      <c r="JHE296" s="310"/>
      <c r="JHF296" s="310"/>
      <c r="JHG296" s="310"/>
      <c r="JHH296" s="310"/>
      <c r="JHI296" s="310"/>
      <c r="JHJ296" s="310"/>
      <c r="JHK296" s="310"/>
      <c r="JHL296" s="310"/>
      <c r="JHM296" s="310"/>
      <c r="JHN296" s="310"/>
      <c r="JHO296" s="310"/>
      <c r="JHP296" s="310"/>
      <c r="JHQ296" s="310"/>
      <c r="JHR296" s="310"/>
      <c r="JHS296" s="310"/>
      <c r="JHT296" s="310"/>
      <c r="JHU296" s="310"/>
      <c r="JHV296" s="310"/>
      <c r="JHW296" s="310"/>
      <c r="JHX296" s="310"/>
      <c r="JHY296" s="310"/>
      <c r="JHZ296" s="310"/>
      <c r="JIA296" s="310"/>
      <c r="JIB296" s="310"/>
      <c r="JIC296" s="310"/>
      <c r="JID296" s="310"/>
      <c r="JIE296" s="310"/>
      <c r="JIF296" s="310"/>
      <c r="JIG296" s="310"/>
      <c r="JIH296" s="310"/>
      <c r="JII296" s="310"/>
      <c r="JIJ296" s="310"/>
      <c r="JIK296" s="310"/>
      <c r="JIL296" s="310"/>
      <c r="JIM296" s="310"/>
      <c r="JIN296" s="310"/>
      <c r="JIO296" s="310"/>
      <c r="JIP296" s="310"/>
      <c r="JIQ296" s="310"/>
      <c r="JIR296" s="310"/>
      <c r="JIS296" s="310"/>
      <c r="JIT296" s="310"/>
      <c r="JIU296" s="310"/>
      <c r="JIV296" s="310"/>
      <c r="JIW296" s="310"/>
      <c r="JIX296" s="310"/>
      <c r="JIY296" s="310"/>
      <c r="JIZ296" s="310"/>
      <c r="JJA296" s="310"/>
      <c r="JJB296" s="310"/>
      <c r="JJC296" s="310"/>
      <c r="JJD296" s="310"/>
      <c r="JJE296" s="310"/>
      <c r="JJF296" s="310"/>
      <c r="JJG296" s="310"/>
      <c r="JJH296" s="310"/>
      <c r="JJI296" s="310"/>
      <c r="JJJ296" s="310"/>
      <c r="JJK296" s="310"/>
      <c r="JJL296" s="310"/>
      <c r="JJM296" s="310"/>
      <c r="JJN296" s="310"/>
      <c r="JJO296" s="310"/>
      <c r="JJP296" s="310"/>
      <c r="JJQ296" s="310"/>
      <c r="JJR296" s="310"/>
      <c r="JJS296" s="310"/>
      <c r="JJT296" s="310"/>
      <c r="JJU296" s="310"/>
      <c r="JJV296" s="310"/>
      <c r="JJW296" s="310"/>
      <c r="JJX296" s="310"/>
      <c r="JJY296" s="310"/>
      <c r="JJZ296" s="310"/>
      <c r="JKA296" s="310"/>
      <c r="JKB296" s="310"/>
      <c r="JKC296" s="310"/>
      <c r="JKD296" s="310"/>
      <c r="JKE296" s="310"/>
      <c r="JKF296" s="310"/>
      <c r="JKG296" s="310"/>
      <c r="JKH296" s="310"/>
      <c r="JKI296" s="310"/>
      <c r="JKJ296" s="310"/>
      <c r="JKK296" s="310"/>
      <c r="JKL296" s="310"/>
      <c r="JKM296" s="310"/>
      <c r="JKN296" s="310"/>
      <c r="JKO296" s="310"/>
      <c r="JKP296" s="310"/>
      <c r="JKQ296" s="310"/>
      <c r="JKR296" s="310"/>
      <c r="JKS296" s="310"/>
      <c r="JKT296" s="310"/>
      <c r="JKU296" s="310"/>
      <c r="JKV296" s="310"/>
      <c r="JKW296" s="310"/>
      <c r="JKX296" s="310"/>
      <c r="JKY296" s="310"/>
      <c r="JKZ296" s="310"/>
      <c r="JLA296" s="310"/>
      <c r="JLB296" s="310"/>
      <c r="JLC296" s="310"/>
      <c r="JLD296" s="310"/>
      <c r="JLE296" s="310"/>
      <c r="JLF296" s="310"/>
      <c r="JLG296" s="310"/>
      <c r="JLH296" s="310"/>
      <c r="JLI296" s="310"/>
      <c r="JLJ296" s="310"/>
      <c r="JLK296" s="310"/>
      <c r="JLL296" s="310"/>
      <c r="JLM296" s="310"/>
      <c r="JLN296" s="310"/>
      <c r="JLO296" s="310"/>
      <c r="JLP296" s="310"/>
      <c r="JLQ296" s="310"/>
      <c r="JLR296" s="310"/>
      <c r="JLS296" s="310"/>
      <c r="JLT296" s="310"/>
      <c r="JLU296" s="310"/>
      <c r="JLV296" s="310"/>
      <c r="JLW296" s="310"/>
      <c r="JLX296" s="310"/>
      <c r="JLY296" s="310"/>
      <c r="JLZ296" s="310"/>
      <c r="JMA296" s="310"/>
      <c r="JMB296" s="310"/>
      <c r="JMC296" s="310"/>
      <c r="JMD296" s="310"/>
      <c r="JME296" s="310"/>
      <c r="JMF296" s="310"/>
      <c r="JMG296" s="310"/>
      <c r="JMH296" s="310"/>
      <c r="JMI296" s="310"/>
      <c r="JMJ296" s="310"/>
      <c r="JMK296" s="310"/>
      <c r="JML296" s="310"/>
      <c r="JMM296" s="310"/>
      <c r="JMN296" s="310"/>
      <c r="JMO296" s="310"/>
      <c r="JMP296" s="310"/>
      <c r="JMQ296" s="310"/>
      <c r="JMR296" s="310"/>
      <c r="JMS296" s="310"/>
      <c r="JMT296" s="310"/>
      <c r="JMU296" s="310"/>
      <c r="JMV296" s="310"/>
      <c r="JMW296" s="310"/>
      <c r="JMX296" s="310"/>
      <c r="JMY296" s="310"/>
      <c r="JMZ296" s="310"/>
      <c r="JNA296" s="310"/>
      <c r="JNB296" s="310"/>
      <c r="JNC296" s="310"/>
      <c r="JND296" s="310"/>
      <c r="JNE296" s="310"/>
      <c r="JNF296" s="310"/>
      <c r="JNG296" s="310"/>
      <c r="JNH296" s="310"/>
      <c r="JNI296" s="310"/>
      <c r="JNJ296" s="310"/>
      <c r="JNK296" s="310"/>
      <c r="JNL296" s="310"/>
      <c r="JNM296" s="310"/>
      <c r="JNN296" s="310"/>
      <c r="JNO296" s="310"/>
      <c r="JNP296" s="310"/>
      <c r="JNQ296" s="310"/>
      <c r="JNR296" s="310"/>
      <c r="JNS296" s="310"/>
      <c r="JNT296" s="310"/>
      <c r="JNU296" s="310"/>
      <c r="JNV296" s="310"/>
      <c r="JNW296" s="310"/>
      <c r="JNX296" s="310"/>
      <c r="JNY296" s="310"/>
      <c r="JNZ296" s="310"/>
      <c r="JOA296" s="310"/>
      <c r="JOB296" s="310"/>
      <c r="JOC296" s="310"/>
      <c r="JOD296" s="310"/>
      <c r="JOE296" s="310"/>
      <c r="JOF296" s="310"/>
      <c r="JOG296" s="310"/>
      <c r="JOH296" s="310"/>
      <c r="JOI296" s="310"/>
      <c r="JOJ296" s="310"/>
      <c r="JOK296" s="310"/>
      <c r="JOL296" s="310"/>
      <c r="JOM296" s="310"/>
      <c r="JON296" s="310"/>
      <c r="JOO296" s="310"/>
      <c r="JOP296" s="310"/>
      <c r="JOQ296" s="310"/>
      <c r="JOR296" s="310"/>
      <c r="JOS296" s="310"/>
      <c r="JOT296" s="310"/>
      <c r="JOU296" s="310"/>
      <c r="JOV296" s="310"/>
      <c r="JOW296" s="310"/>
      <c r="JOX296" s="310"/>
      <c r="JOY296" s="310"/>
      <c r="JOZ296" s="310"/>
      <c r="JPA296" s="310"/>
      <c r="JPB296" s="310"/>
      <c r="JPC296" s="310"/>
      <c r="JPD296" s="310"/>
      <c r="JPE296" s="310"/>
      <c r="JPF296" s="310"/>
      <c r="JPG296" s="310"/>
      <c r="JPH296" s="310"/>
      <c r="JPI296" s="310"/>
      <c r="JPJ296" s="310"/>
      <c r="JPK296" s="310"/>
      <c r="JPL296" s="310"/>
      <c r="JPM296" s="310"/>
      <c r="JPN296" s="310"/>
      <c r="JPO296" s="310"/>
      <c r="JPP296" s="310"/>
      <c r="JPQ296" s="310"/>
      <c r="JPR296" s="310"/>
      <c r="JPS296" s="310"/>
      <c r="JPT296" s="310"/>
      <c r="JPU296" s="310"/>
      <c r="JPV296" s="310"/>
      <c r="JPW296" s="310"/>
      <c r="JPX296" s="310"/>
      <c r="JPY296" s="310"/>
      <c r="JPZ296" s="310"/>
      <c r="JQA296" s="310"/>
      <c r="JQB296" s="310"/>
      <c r="JQC296" s="310"/>
      <c r="JQD296" s="310"/>
      <c r="JQE296" s="310"/>
      <c r="JQF296" s="310"/>
      <c r="JQG296" s="310"/>
      <c r="JQH296" s="310"/>
      <c r="JQI296" s="310"/>
      <c r="JQJ296" s="310"/>
      <c r="JQK296" s="310"/>
      <c r="JQL296" s="310"/>
      <c r="JQM296" s="310"/>
      <c r="JQN296" s="310"/>
      <c r="JQO296" s="310"/>
      <c r="JQP296" s="310"/>
      <c r="JQQ296" s="310"/>
      <c r="JQR296" s="310"/>
      <c r="JQS296" s="310"/>
      <c r="JQT296" s="310"/>
      <c r="JQU296" s="310"/>
      <c r="JQV296" s="310"/>
      <c r="JQW296" s="310"/>
      <c r="JQX296" s="310"/>
      <c r="JQY296" s="310"/>
      <c r="JQZ296" s="310"/>
      <c r="JRA296" s="310"/>
      <c r="JRB296" s="310"/>
      <c r="JRC296" s="310"/>
      <c r="JRD296" s="310"/>
      <c r="JRE296" s="310"/>
      <c r="JRF296" s="310"/>
      <c r="JRG296" s="310"/>
      <c r="JRH296" s="310"/>
      <c r="JRI296" s="310"/>
      <c r="JRJ296" s="310"/>
      <c r="JRK296" s="310"/>
      <c r="JRL296" s="310"/>
      <c r="JRM296" s="310"/>
      <c r="JRN296" s="310"/>
      <c r="JRO296" s="310"/>
      <c r="JRP296" s="310"/>
      <c r="JRQ296" s="310"/>
      <c r="JRR296" s="310"/>
      <c r="JRS296" s="310"/>
      <c r="JRT296" s="310"/>
      <c r="JRU296" s="310"/>
      <c r="JRV296" s="310"/>
      <c r="JRW296" s="310"/>
      <c r="JRX296" s="310"/>
      <c r="JRY296" s="310"/>
      <c r="JRZ296" s="310"/>
      <c r="JSA296" s="310"/>
      <c r="JSB296" s="310"/>
      <c r="JSC296" s="310"/>
      <c r="JSD296" s="310"/>
      <c r="JSE296" s="310"/>
      <c r="JSF296" s="310"/>
      <c r="JSG296" s="310"/>
      <c r="JSH296" s="310"/>
      <c r="JSI296" s="310"/>
      <c r="JSJ296" s="310"/>
      <c r="JSK296" s="310"/>
      <c r="JSL296" s="310"/>
      <c r="JSM296" s="310"/>
      <c r="JSN296" s="310"/>
      <c r="JSO296" s="310"/>
      <c r="JSP296" s="310"/>
      <c r="JSQ296" s="310"/>
      <c r="JSR296" s="310"/>
      <c r="JSS296" s="310"/>
      <c r="JST296" s="310"/>
      <c r="JSU296" s="310"/>
      <c r="JSV296" s="310"/>
      <c r="JSW296" s="310"/>
      <c r="JSX296" s="310"/>
      <c r="JSY296" s="310"/>
      <c r="JSZ296" s="310"/>
      <c r="JTA296" s="310"/>
      <c r="JTB296" s="310"/>
      <c r="JTC296" s="310"/>
      <c r="JTD296" s="310"/>
      <c r="JTE296" s="310"/>
      <c r="JTF296" s="310"/>
      <c r="JTG296" s="310"/>
      <c r="JTH296" s="310"/>
      <c r="JTI296" s="310"/>
      <c r="JTJ296" s="310"/>
      <c r="JTK296" s="310"/>
      <c r="JTL296" s="310"/>
      <c r="JTM296" s="310"/>
      <c r="JTN296" s="310"/>
      <c r="JTO296" s="310"/>
      <c r="JTP296" s="310"/>
      <c r="JTQ296" s="310"/>
      <c r="JTR296" s="310"/>
      <c r="JTS296" s="310"/>
      <c r="JTT296" s="310"/>
      <c r="JTU296" s="310"/>
      <c r="JTV296" s="310"/>
      <c r="JTW296" s="310"/>
      <c r="JTX296" s="310"/>
      <c r="JTY296" s="310"/>
      <c r="JTZ296" s="310"/>
      <c r="JUA296" s="310"/>
      <c r="JUB296" s="310"/>
      <c r="JUC296" s="310"/>
      <c r="JUD296" s="310"/>
      <c r="JUE296" s="310"/>
      <c r="JUF296" s="310"/>
      <c r="JUG296" s="310"/>
      <c r="JUH296" s="310"/>
      <c r="JUI296" s="310"/>
      <c r="JUJ296" s="310"/>
      <c r="JUK296" s="310"/>
      <c r="JUL296" s="310"/>
      <c r="JUM296" s="310"/>
      <c r="JUN296" s="310"/>
      <c r="JUO296" s="310"/>
      <c r="JUP296" s="310"/>
      <c r="JUQ296" s="310"/>
      <c r="JUR296" s="310"/>
      <c r="JUS296" s="310"/>
      <c r="JUT296" s="310"/>
      <c r="JUU296" s="310"/>
      <c r="JUV296" s="310"/>
      <c r="JUW296" s="310"/>
      <c r="JUX296" s="310"/>
      <c r="JUY296" s="310"/>
      <c r="JUZ296" s="310"/>
      <c r="JVA296" s="310"/>
      <c r="JVB296" s="310"/>
      <c r="JVC296" s="310"/>
      <c r="JVD296" s="310"/>
      <c r="JVE296" s="310"/>
      <c r="JVF296" s="310"/>
      <c r="JVG296" s="310"/>
      <c r="JVH296" s="310"/>
      <c r="JVI296" s="310"/>
      <c r="JVJ296" s="310"/>
      <c r="JVK296" s="310"/>
      <c r="JVL296" s="310"/>
      <c r="JVM296" s="310"/>
      <c r="JVN296" s="310"/>
      <c r="JVO296" s="310"/>
      <c r="JVP296" s="310"/>
      <c r="JVQ296" s="310"/>
      <c r="JVR296" s="310"/>
      <c r="JVS296" s="310"/>
      <c r="JVT296" s="310"/>
      <c r="JVU296" s="310"/>
      <c r="JVV296" s="310"/>
      <c r="JVW296" s="310"/>
      <c r="JVX296" s="310"/>
      <c r="JVY296" s="310"/>
      <c r="JVZ296" s="310"/>
      <c r="JWA296" s="310"/>
      <c r="JWB296" s="310"/>
      <c r="JWC296" s="310"/>
      <c r="JWD296" s="310"/>
      <c r="JWE296" s="310"/>
      <c r="JWF296" s="310"/>
      <c r="JWG296" s="310"/>
      <c r="JWH296" s="310"/>
      <c r="JWI296" s="310"/>
      <c r="JWJ296" s="310"/>
      <c r="JWK296" s="310"/>
      <c r="JWL296" s="310"/>
      <c r="JWM296" s="310"/>
      <c r="JWN296" s="310"/>
      <c r="JWO296" s="310"/>
      <c r="JWP296" s="310"/>
      <c r="JWQ296" s="310"/>
      <c r="JWR296" s="310"/>
      <c r="JWS296" s="310"/>
      <c r="JWT296" s="310"/>
      <c r="JWU296" s="310"/>
      <c r="JWV296" s="310"/>
      <c r="JWW296" s="310"/>
      <c r="JWX296" s="310"/>
      <c r="JWY296" s="310"/>
      <c r="JWZ296" s="310"/>
      <c r="JXA296" s="310"/>
      <c r="JXB296" s="310"/>
      <c r="JXC296" s="310"/>
      <c r="JXD296" s="310"/>
      <c r="JXE296" s="310"/>
      <c r="JXF296" s="310"/>
      <c r="JXG296" s="310"/>
      <c r="JXH296" s="310"/>
      <c r="JXI296" s="310"/>
      <c r="JXJ296" s="310"/>
      <c r="JXK296" s="310"/>
      <c r="JXL296" s="310"/>
      <c r="JXM296" s="310"/>
      <c r="JXN296" s="310"/>
      <c r="JXO296" s="310"/>
      <c r="JXP296" s="310"/>
      <c r="JXQ296" s="310"/>
      <c r="JXR296" s="310"/>
      <c r="JXS296" s="310"/>
      <c r="JXT296" s="310"/>
      <c r="JXU296" s="310"/>
      <c r="JXV296" s="310"/>
      <c r="JXW296" s="310"/>
      <c r="JXX296" s="310"/>
      <c r="JXY296" s="310"/>
      <c r="JXZ296" s="310"/>
      <c r="JYA296" s="310"/>
      <c r="JYB296" s="310"/>
      <c r="JYC296" s="310"/>
      <c r="JYD296" s="310"/>
      <c r="JYE296" s="310"/>
      <c r="JYF296" s="310"/>
      <c r="JYG296" s="310"/>
      <c r="JYH296" s="310"/>
      <c r="JYI296" s="310"/>
      <c r="JYJ296" s="310"/>
      <c r="JYK296" s="310"/>
      <c r="JYL296" s="310"/>
      <c r="JYM296" s="310"/>
      <c r="JYN296" s="310"/>
      <c r="JYO296" s="310"/>
      <c r="JYP296" s="310"/>
      <c r="JYQ296" s="310"/>
      <c r="JYR296" s="310"/>
      <c r="JYS296" s="310"/>
      <c r="JYT296" s="310"/>
      <c r="JYU296" s="310"/>
      <c r="JYV296" s="310"/>
      <c r="JYW296" s="310"/>
      <c r="JYX296" s="310"/>
      <c r="JYY296" s="310"/>
      <c r="JYZ296" s="310"/>
      <c r="JZA296" s="310"/>
      <c r="JZB296" s="310"/>
      <c r="JZC296" s="310"/>
      <c r="JZD296" s="310"/>
      <c r="JZE296" s="310"/>
      <c r="JZF296" s="310"/>
      <c r="JZG296" s="310"/>
      <c r="JZH296" s="310"/>
      <c r="JZI296" s="310"/>
      <c r="JZJ296" s="310"/>
      <c r="JZK296" s="310"/>
      <c r="JZL296" s="310"/>
      <c r="JZM296" s="310"/>
      <c r="JZN296" s="310"/>
      <c r="JZO296" s="310"/>
      <c r="JZP296" s="310"/>
      <c r="JZQ296" s="310"/>
      <c r="JZR296" s="310"/>
      <c r="JZS296" s="310"/>
      <c r="JZT296" s="310"/>
      <c r="JZU296" s="310"/>
      <c r="JZV296" s="310"/>
      <c r="JZW296" s="310"/>
      <c r="JZX296" s="310"/>
      <c r="JZY296" s="310"/>
      <c r="JZZ296" s="310"/>
      <c r="KAA296" s="310"/>
      <c r="KAB296" s="310"/>
      <c r="KAC296" s="310"/>
      <c r="KAD296" s="310"/>
      <c r="KAE296" s="310"/>
      <c r="KAF296" s="310"/>
      <c r="KAG296" s="310"/>
      <c r="KAH296" s="310"/>
      <c r="KAI296" s="310"/>
      <c r="KAJ296" s="310"/>
      <c r="KAK296" s="310"/>
      <c r="KAL296" s="310"/>
      <c r="KAM296" s="310"/>
      <c r="KAN296" s="310"/>
      <c r="KAO296" s="310"/>
      <c r="KAP296" s="310"/>
      <c r="KAQ296" s="310"/>
      <c r="KAR296" s="310"/>
      <c r="KAS296" s="310"/>
      <c r="KAT296" s="310"/>
      <c r="KAU296" s="310"/>
      <c r="KAV296" s="310"/>
      <c r="KAW296" s="310"/>
      <c r="KAX296" s="310"/>
      <c r="KAY296" s="310"/>
      <c r="KAZ296" s="310"/>
      <c r="KBA296" s="310"/>
      <c r="KBB296" s="310"/>
      <c r="KBC296" s="310"/>
      <c r="KBD296" s="310"/>
      <c r="KBE296" s="310"/>
      <c r="KBF296" s="310"/>
      <c r="KBG296" s="310"/>
      <c r="KBH296" s="310"/>
      <c r="KBI296" s="310"/>
      <c r="KBJ296" s="310"/>
      <c r="KBK296" s="310"/>
      <c r="KBL296" s="310"/>
      <c r="KBM296" s="310"/>
      <c r="KBN296" s="310"/>
      <c r="KBO296" s="310"/>
      <c r="KBP296" s="310"/>
      <c r="KBQ296" s="310"/>
      <c r="KBR296" s="310"/>
      <c r="KBS296" s="310"/>
      <c r="KBT296" s="310"/>
      <c r="KBU296" s="310"/>
      <c r="KBV296" s="310"/>
      <c r="KBW296" s="310"/>
      <c r="KBX296" s="310"/>
      <c r="KBY296" s="310"/>
      <c r="KBZ296" s="310"/>
      <c r="KCA296" s="310"/>
      <c r="KCB296" s="310"/>
      <c r="KCC296" s="310"/>
      <c r="KCD296" s="310"/>
      <c r="KCE296" s="310"/>
      <c r="KCF296" s="310"/>
      <c r="KCG296" s="310"/>
      <c r="KCH296" s="310"/>
      <c r="KCI296" s="310"/>
      <c r="KCJ296" s="310"/>
      <c r="KCK296" s="310"/>
      <c r="KCL296" s="310"/>
      <c r="KCM296" s="310"/>
      <c r="KCN296" s="310"/>
      <c r="KCO296" s="310"/>
      <c r="KCP296" s="310"/>
      <c r="KCQ296" s="310"/>
      <c r="KCR296" s="310"/>
      <c r="KCS296" s="310"/>
      <c r="KCT296" s="310"/>
      <c r="KCU296" s="310"/>
      <c r="KCV296" s="310"/>
      <c r="KCW296" s="310"/>
      <c r="KCX296" s="310"/>
      <c r="KCY296" s="310"/>
      <c r="KCZ296" s="310"/>
      <c r="KDA296" s="310"/>
      <c r="KDB296" s="310"/>
      <c r="KDC296" s="310"/>
      <c r="KDD296" s="310"/>
      <c r="KDE296" s="310"/>
      <c r="KDF296" s="310"/>
      <c r="KDG296" s="310"/>
      <c r="KDH296" s="310"/>
      <c r="KDI296" s="310"/>
      <c r="KDJ296" s="310"/>
      <c r="KDK296" s="310"/>
      <c r="KDL296" s="310"/>
      <c r="KDM296" s="310"/>
      <c r="KDN296" s="310"/>
      <c r="KDO296" s="310"/>
      <c r="KDP296" s="310"/>
      <c r="KDQ296" s="310"/>
      <c r="KDR296" s="310"/>
      <c r="KDS296" s="310"/>
      <c r="KDT296" s="310"/>
      <c r="KDU296" s="310"/>
      <c r="KDV296" s="310"/>
      <c r="KDW296" s="310"/>
      <c r="KDX296" s="310"/>
      <c r="KDY296" s="310"/>
      <c r="KDZ296" s="310"/>
      <c r="KEA296" s="310"/>
      <c r="KEB296" s="310"/>
      <c r="KEC296" s="310"/>
      <c r="KED296" s="310"/>
      <c r="KEE296" s="310"/>
      <c r="KEF296" s="310"/>
      <c r="KEG296" s="310"/>
      <c r="KEH296" s="310"/>
      <c r="KEI296" s="310"/>
      <c r="KEJ296" s="310"/>
      <c r="KEK296" s="310"/>
      <c r="KEL296" s="310"/>
      <c r="KEM296" s="310"/>
      <c r="KEN296" s="310"/>
      <c r="KEO296" s="310"/>
      <c r="KEP296" s="310"/>
      <c r="KEQ296" s="310"/>
      <c r="KER296" s="310"/>
      <c r="KES296" s="310"/>
      <c r="KET296" s="310"/>
      <c r="KEU296" s="310"/>
      <c r="KEV296" s="310"/>
      <c r="KEW296" s="310"/>
      <c r="KEX296" s="310"/>
      <c r="KEY296" s="310"/>
      <c r="KEZ296" s="310"/>
      <c r="KFA296" s="310"/>
      <c r="KFB296" s="310"/>
      <c r="KFC296" s="310"/>
      <c r="KFD296" s="310"/>
      <c r="KFE296" s="310"/>
      <c r="KFF296" s="310"/>
      <c r="KFG296" s="310"/>
      <c r="KFH296" s="310"/>
      <c r="KFI296" s="310"/>
      <c r="KFJ296" s="310"/>
      <c r="KFK296" s="310"/>
      <c r="KFL296" s="310"/>
      <c r="KFM296" s="310"/>
      <c r="KFN296" s="310"/>
      <c r="KFO296" s="310"/>
      <c r="KFP296" s="310"/>
      <c r="KFQ296" s="310"/>
      <c r="KFR296" s="310"/>
      <c r="KFS296" s="310"/>
      <c r="KFT296" s="310"/>
      <c r="KFU296" s="310"/>
      <c r="KFV296" s="310"/>
      <c r="KFW296" s="310"/>
      <c r="KFX296" s="310"/>
      <c r="KFY296" s="310"/>
      <c r="KFZ296" s="310"/>
      <c r="KGA296" s="310"/>
      <c r="KGB296" s="310"/>
      <c r="KGC296" s="310"/>
      <c r="KGD296" s="310"/>
      <c r="KGE296" s="310"/>
      <c r="KGF296" s="310"/>
      <c r="KGG296" s="310"/>
      <c r="KGH296" s="310"/>
      <c r="KGI296" s="310"/>
      <c r="KGJ296" s="310"/>
      <c r="KGK296" s="310"/>
      <c r="KGL296" s="310"/>
      <c r="KGM296" s="310"/>
      <c r="KGN296" s="310"/>
      <c r="KGO296" s="310"/>
      <c r="KGP296" s="310"/>
      <c r="KGQ296" s="310"/>
      <c r="KGR296" s="310"/>
      <c r="KGS296" s="310"/>
      <c r="KGT296" s="310"/>
      <c r="KGU296" s="310"/>
      <c r="KGV296" s="310"/>
      <c r="KGW296" s="310"/>
      <c r="KGX296" s="310"/>
      <c r="KGY296" s="310"/>
      <c r="KGZ296" s="310"/>
      <c r="KHA296" s="310"/>
      <c r="KHB296" s="310"/>
      <c r="KHC296" s="310"/>
      <c r="KHD296" s="310"/>
      <c r="KHE296" s="310"/>
      <c r="KHF296" s="310"/>
      <c r="KHG296" s="310"/>
      <c r="KHH296" s="310"/>
      <c r="KHI296" s="310"/>
      <c r="KHJ296" s="310"/>
      <c r="KHK296" s="310"/>
      <c r="KHL296" s="310"/>
      <c r="KHM296" s="310"/>
      <c r="KHN296" s="310"/>
      <c r="KHO296" s="310"/>
      <c r="KHP296" s="310"/>
      <c r="KHQ296" s="310"/>
      <c r="KHR296" s="310"/>
      <c r="KHS296" s="310"/>
      <c r="KHT296" s="310"/>
      <c r="KHU296" s="310"/>
      <c r="KHV296" s="310"/>
      <c r="KHW296" s="310"/>
      <c r="KHX296" s="310"/>
      <c r="KHY296" s="310"/>
      <c r="KHZ296" s="310"/>
      <c r="KIA296" s="310"/>
      <c r="KIB296" s="310"/>
      <c r="KIC296" s="310"/>
      <c r="KID296" s="310"/>
      <c r="KIE296" s="310"/>
      <c r="KIF296" s="310"/>
      <c r="KIG296" s="310"/>
      <c r="KIH296" s="310"/>
      <c r="KII296" s="310"/>
      <c r="KIJ296" s="310"/>
      <c r="KIK296" s="310"/>
      <c r="KIL296" s="310"/>
      <c r="KIM296" s="310"/>
      <c r="KIN296" s="310"/>
      <c r="KIO296" s="310"/>
      <c r="KIP296" s="310"/>
      <c r="KIQ296" s="310"/>
      <c r="KIR296" s="310"/>
      <c r="KIS296" s="310"/>
      <c r="KIT296" s="310"/>
      <c r="KIU296" s="310"/>
      <c r="KIV296" s="310"/>
      <c r="KIW296" s="310"/>
      <c r="KIX296" s="310"/>
      <c r="KIY296" s="310"/>
      <c r="KIZ296" s="310"/>
      <c r="KJA296" s="310"/>
      <c r="KJB296" s="310"/>
      <c r="KJC296" s="310"/>
      <c r="KJD296" s="310"/>
      <c r="KJE296" s="310"/>
      <c r="KJF296" s="310"/>
      <c r="KJG296" s="310"/>
      <c r="KJH296" s="310"/>
      <c r="KJI296" s="310"/>
      <c r="KJJ296" s="310"/>
      <c r="KJK296" s="310"/>
      <c r="KJL296" s="310"/>
      <c r="KJM296" s="310"/>
      <c r="KJN296" s="310"/>
      <c r="KJO296" s="310"/>
      <c r="KJP296" s="310"/>
      <c r="KJQ296" s="310"/>
      <c r="KJR296" s="310"/>
      <c r="KJS296" s="310"/>
      <c r="KJT296" s="310"/>
      <c r="KJU296" s="310"/>
      <c r="KJV296" s="310"/>
      <c r="KJW296" s="310"/>
      <c r="KJX296" s="310"/>
      <c r="KJY296" s="310"/>
      <c r="KJZ296" s="310"/>
      <c r="KKA296" s="310"/>
      <c r="KKB296" s="310"/>
      <c r="KKC296" s="310"/>
      <c r="KKD296" s="310"/>
      <c r="KKE296" s="310"/>
      <c r="KKF296" s="310"/>
      <c r="KKG296" s="310"/>
      <c r="KKH296" s="310"/>
      <c r="KKI296" s="310"/>
      <c r="KKJ296" s="310"/>
      <c r="KKK296" s="310"/>
      <c r="KKL296" s="310"/>
      <c r="KKM296" s="310"/>
      <c r="KKN296" s="310"/>
      <c r="KKO296" s="310"/>
      <c r="KKP296" s="310"/>
      <c r="KKQ296" s="310"/>
      <c r="KKR296" s="310"/>
      <c r="KKS296" s="310"/>
      <c r="KKT296" s="310"/>
      <c r="KKU296" s="310"/>
      <c r="KKV296" s="310"/>
      <c r="KKW296" s="310"/>
      <c r="KKX296" s="310"/>
      <c r="KKY296" s="310"/>
      <c r="KKZ296" s="310"/>
      <c r="KLA296" s="310"/>
      <c r="KLB296" s="310"/>
      <c r="KLC296" s="310"/>
      <c r="KLD296" s="310"/>
      <c r="KLE296" s="310"/>
      <c r="KLF296" s="310"/>
      <c r="KLG296" s="310"/>
      <c r="KLH296" s="310"/>
      <c r="KLI296" s="310"/>
      <c r="KLJ296" s="310"/>
      <c r="KLK296" s="310"/>
      <c r="KLL296" s="310"/>
      <c r="KLM296" s="310"/>
      <c r="KLN296" s="310"/>
      <c r="KLO296" s="310"/>
      <c r="KLP296" s="310"/>
      <c r="KLQ296" s="310"/>
      <c r="KLR296" s="310"/>
      <c r="KLS296" s="310"/>
      <c r="KLT296" s="310"/>
      <c r="KLU296" s="310"/>
      <c r="KLV296" s="310"/>
      <c r="KLW296" s="310"/>
      <c r="KLX296" s="310"/>
      <c r="KLY296" s="310"/>
      <c r="KLZ296" s="310"/>
      <c r="KMA296" s="310"/>
      <c r="KMB296" s="310"/>
      <c r="KMC296" s="310"/>
      <c r="KMD296" s="310"/>
      <c r="KME296" s="310"/>
      <c r="KMF296" s="310"/>
      <c r="KMG296" s="310"/>
      <c r="KMH296" s="310"/>
      <c r="KMI296" s="310"/>
      <c r="KMJ296" s="310"/>
      <c r="KMK296" s="310"/>
      <c r="KML296" s="310"/>
      <c r="KMM296" s="310"/>
      <c r="KMN296" s="310"/>
      <c r="KMO296" s="310"/>
      <c r="KMP296" s="310"/>
      <c r="KMQ296" s="310"/>
      <c r="KMR296" s="310"/>
      <c r="KMS296" s="310"/>
      <c r="KMT296" s="310"/>
      <c r="KMU296" s="310"/>
      <c r="KMV296" s="310"/>
      <c r="KMW296" s="310"/>
      <c r="KMX296" s="310"/>
      <c r="KMY296" s="310"/>
      <c r="KMZ296" s="310"/>
      <c r="KNA296" s="310"/>
      <c r="KNB296" s="310"/>
      <c r="KNC296" s="310"/>
      <c r="KND296" s="310"/>
      <c r="KNE296" s="310"/>
      <c r="KNF296" s="310"/>
      <c r="KNG296" s="310"/>
      <c r="KNH296" s="310"/>
      <c r="KNI296" s="310"/>
      <c r="KNJ296" s="310"/>
      <c r="KNK296" s="310"/>
      <c r="KNL296" s="310"/>
      <c r="KNM296" s="310"/>
      <c r="KNN296" s="310"/>
      <c r="KNO296" s="310"/>
      <c r="KNP296" s="310"/>
      <c r="KNQ296" s="310"/>
      <c r="KNR296" s="310"/>
      <c r="KNS296" s="310"/>
      <c r="KNT296" s="310"/>
      <c r="KNU296" s="310"/>
      <c r="KNV296" s="310"/>
      <c r="KNW296" s="310"/>
      <c r="KNX296" s="310"/>
      <c r="KNY296" s="310"/>
      <c r="KNZ296" s="310"/>
      <c r="KOA296" s="310"/>
      <c r="KOB296" s="310"/>
      <c r="KOC296" s="310"/>
      <c r="KOD296" s="310"/>
      <c r="KOE296" s="310"/>
      <c r="KOF296" s="310"/>
      <c r="KOG296" s="310"/>
      <c r="KOH296" s="310"/>
      <c r="KOI296" s="310"/>
      <c r="KOJ296" s="310"/>
      <c r="KOK296" s="310"/>
      <c r="KOL296" s="310"/>
      <c r="KOM296" s="310"/>
      <c r="KON296" s="310"/>
      <c r="KOO296" s="310"/>
      <c r="KOP296" s="310"/>
      <c r="KOQ296" s="310"/>
      <c r="KOR296" s="310"/>
      <c r="KOS296" s="310"/>
      <c r="KOT296" s="310"/>
      <c r="KOU296" s="310"/>
      <c r="KOV296" s="310"/>
      <c r="KOW296" s="310"/>
      <c r="KOX296" s="310"/>
      <c r="KOY296" s="310"/>
      <c r="KOZ296" s="310"/>
      <c r="KPA296" s="310"/>
      <c r="KPB296" s="310"/>
      <c r="KPC296" s="310"/>
      <c r="KPD296" s="310"/>
      <c r="KPE296" s="310"/>
      <c r="KPF296" s="310"/>
      <c r="KPG296" s="310"/>
      <c r="KPH296" s="310"/>
      <c r="KPI296" s="310"/>
      <c r="KPJ296" s="310"/>
      <c r="KPK296" s="310"/>
      <c r="KPL296" s="310"/>
      <c r="KPM296" s="310"/>
      <c r="KPN296" s="310"/>
      <c r="KPO296" s="310"/>
      <c r="KPP296" s="310"/>
      <c r="KPQ296" s="310"/>
      <c r="KPR296" s="310"/>
      <c r="KPS296" s="310"/>
      <c r="KPT296" s="310"/>
      <c r="KPU296" s="310"/>
      <c r="KPV296" s="310"/>
      <c r="KPW296" s="310"/>
      <c r="KPX296" s="310"/>
      <c r="KPY296" s="310"/>
      <c r="KPZ296" s="310"/>
      <c r="KQA296" s="310"/>
      <c r="KQB296" s="310"/>
      <c r="KQC296" s="310"/>
      <c r="KQD296" s="310"/>
      <c r="KQE296" s="310"/>
      <c r="KQF296" s="310"/>
      <c r="KQG296" s="310"/>
      <c r="KQH296" s="310"/>
      <c r="KQI296" s="310"/>
      <c r="KQJ296" s="310"/>
      <c r="KQK296" s="310"/>
      <c r="KQL296" s="310"/>
      <c r="KQM296" s="310"/>
      <c r="KQN296" s="310"/>
      <c r="KQO296" s="310"/>
      <c r="KQP296" s="310"/>
      <c r="KQQ296" s="310"/>
      <c r="KQR296" s="310"/>
      <c r="KQS296" s="310"/>
      <c r="KQT296" s="310"/>
      <c r="KQU296" s="310"/>
      <c r="KQV296" s="310"/>
      <c r="KQW296" s="310"/>
      <c r="KQX296" s="310"/>
      <c r="KQY296" s="310"/>
      <c r="KQZ296" s="310"/>
      <c r="KRA296" s="310"/>
      <c r="KRB296" s="310"/>
      <c r="KRC296" s="310"/>
      <c r="KRD296" s="310"/>
      <c r="KRE296" s="310"/>
      <c r="KRF296" s="310"/>
      <c r="KRG296" s="310"/>
      <c r="KRH296" s="310"/>
      <c r="KRI296" s="310"/>
      <c r="KRJ296" s="310"/>
      <c r="KRK296" s="310"/>
      <c r="KRL296" s="310"/>
      <c r="KRM296" s="310"/>
      <c r="KRN296" s="310"/>
      <c r="KRO296" s="310"/>
      <c r="KRP296" s="310"/>
      <c r="KRQ296" s="310"/>
      <c r="KRR296" s="310"/>
      <c r="KRS296" s="310"/>
      <c r="KRT296" s="310"/>
      <c r="KRU296" s="310"/>
      <c r="KRV296" s="310"/>
      <c r="KRW296" s="310"/>
      <c r="KRX296" s="310"/>
      <c r="KRY296" s="310"/>
      <c r="KRZ296" s="310"/>
      <c r="KSA296" s="310"/>
      <c r="KSB296" s="310"/>
      <c r="KSC296" s="310"/>
      <c r="KSD296" s="310"/>
      <c r="KSE296" s="310"/>
      <c r="KSF296" s="310"/>
      <c r="KSG296" s="310"/>
      <c r="KSH296" s="310"/>
      <c r="KSI296" s="310"/>
      <c r="KSJ296" s="310"/>
      <c r="KSK296" s="310"/>
      <c r="KSL296" s="310"/>
      <c r="KSM296" s="310"/>
      <c r="KSN296" s="310"/>
      <c r="KSO296" s="310"/>
      <c r="KSP296" s="310"/>
      <c r="KSQ296" s="310"/>
      <c r="KSR296" s="310"/>
      <c r="KSS296" s="310"/>
      <c r="KST296" s="310"/>
      <c r="KSU296" s="310"/>
      <c r="KSV296" s="310"/>
      <c r="KSW296" s="310"/>
      <c r="KSX296" s="310"/>
      <c r="KSY296" s="310"/>
      <c r="KSZ296" s="310"/>
      <c r="KTA296" s="310"/>
      <c r="KTB296" s="310"/>
      <c r="KTC296" s="310"/>
      <c r="KTD296" s="310"/>
      <c r="KTE296" s="310"/>
      <c r="KTF296" s="310"/>
      <c r="KTG296" s="310"/>
      <c r="KTH296" s="310"/>
      <c r="KTI296" s="310"/>
      <c r="KTJ296" s="310"/>
      <c r="KTK296" s="310"/>
      <c r="KTL296" s="310"/>
      <c r="KTM296" s="310"/>
      <c r="KTN296" s="310"/>
      <c r="KTO296" s="310"/>
      <c r="KTP296" s="310"/>
      <c r="KTQ296" s="310"/>
      <c r="KTR296" s="310"/>
      <c r="KTS296" s="310"/>
      <c r="KTT296" s="310"/>
      <c r="KTU296" s="310"/>
      <c r="KTV296" s="310"/>
      <c r="KTW296" s="310"/>
      <c r="KTX296" s="310"/>
      <c r="KTY296" s="310"/>
      <c r="KTZ296" s="310"/>
      <c r="KUA296" s="310"/>
      <c r="KUB296" s="310"/>
      <c r="KUC296" s="310"/>
      <c r="KUD296" s="310"/>
      <c r="KUE296" s="310"/>
      <c r="KUF296" s="310"/>
      <c r="KUG296" s="310"/>
      <c r="KUH296" s="310"/>
      <c r="KUI296" s="310"/>
      <c r="KUJ296" s="310"/>
      <c r="KUK296" s="310"/>
      <c r="KUL296" s="310"/>
      <c r="KUM296" s="310"/>
      <c r="KUN296" s="310"/>
      <c r="KUO296" s="310"/>
      <c r="KUP296" s="310"/>
      <c r="KUQ296" s="310"/>
      <c r="KUR296" s="310"/>
      <c r="KUS296" s="310"/>
      <c r="KUT296" s="310"/>
      <c r="KUU296" s="310"/>
      <c r="KUV296" s="310"/>
      <c r="KUW296" s="310"/>
      <c r="KUX296" s="310"/>
      <c r="KUY296" s="310"/>
      <c r="KUZ296" s="310"/>
      <c r="KVA296" s="310"/>
      <c r="KVB296" s="310"/>
      <c r="KVC296" s="310"/>
      <c r="KVD296" s="310"/>
      <c r="KVE296" s="310"/>
      <c r="KVF296" s="310"/>
      <c r="KVG296" s="310"/>
      <c r="KVH296" s="310"/>
      <c r="KVI296" s="310"/>
      <c r="KVJ296" s="310"/>
      <c r="KVK296" s="310"/>
      <c r="KVL296" s="310"/>
      <c r="KVM296" s="310"/>
      <c r="KVN296" s="310"/>
      <c r="KVO296" s="310"/>
      <c r="KVP296" s="310"/>
      <c r="KVQ296" s="310"/>
      <c r="KVR296" s="310"/>
      <c r="KVS296" s="310"/>
      <c r="KVT296" s="310"/>
      <c r="KVU296" s="310"/>
      <c r="KVV296" s="310"/>
      <c r="KVW296" s="310"/>
      <c r="KVX296" s="310"/>
      <c r="KVY296" s="310"/>
      <c r="KVZ296" s="310"/>
      <c r="KWA296" s="310"/>
      <c r="KWB296" s="310"/>
      <c r="KWC296" s="310"/>
      <c r="KWD296" s="310"/>
      <c r="KWE296" s="310"/>
      <c r="KWF296" s="310"/>
      <c r="KWG296" s="310"/>
      <c r="KWH296" s="310"/>
      <c r="KWI296" s="310"/>
      <c r="KWJ296" s="310"/>
      <c r="KWK296" s="310"/>
      <c r="KWL296" s="310"/>
      <c r="KWM296" s="310"/>
      <c r="KWN296" s="310"/>
      <c r="KWO296" s="310"/>
      <c r="KWP296" s="310"/>
      <c r="KWQ296" s="310"/>
      <c r="KWR296" s="310"/>
      <c r="KWS296" s="310"/>
      <c r="KWT296" s="310"/>
      <c r="KWU296" s="310"/>
      <c r="KWV296" s="310"/>
      <c r="KWW296" s="310"/>
      <c r="KWX296" s="310"/>
      <c r="KWY296" s="310"/>
      <c r="KWZ296" s="310"/>
      <c r="KXA296" s="310"/>
      <c r="KXB296" s="310"/>
      <c r="KXC296" s="310"/>
      <c r="KXD296" s="310"/>
      <c r="KXE296" s="310"/>
      <c r="KXF296" s="310"/>
      <c r="KXG296" s="310"/>
      <c r="KXH296" s="310"/>
      <c r="KXI296" s="310"/>
      <c r="KXJ296" s="310"/>
      <c r="KXK296" s="310"/>
      <c r="KXL296" s="310"/>
      <c r="KXM296" s="310"/>
      <c r="KXN296" s="310"/>
      <c r="KXO296" s="310"/>
      <c r="KXP296" s="310"/>
      <c r="KXQ296" s="310"/>
      <c r="KXR296" s="310"/>
      <c r="KXS296" s="310"/>
      <c r="KXT296" s="310"/>
      <c r="KXU296" s="310"/>
      <c r="KXV296" s="310"/>
      <c r="KXW296" s="310"/>
      <c r="KXX296" s="310"/>
      <c r="KXY296" s="310"/>
      <c r="KXZ296" s="310"/>
      <c r="KYA296" s="310"/>
      <c r="KYB296" s="310"/>
      <c r="KYC296" s="310"/>
      <c r="KYD296" s="310"/>
      <c r="KYE296" s="310"/>
      <c r="KYF296" s="310"/>
      <c r="KYG296" s="310"/>
      <c r="KYH296" s="310"/>
      <c r="KYI296" s="310"/>
      <c r="KYJ296" s="310"/>
      <c r="KYK296" s="310"/>
      <c r="KYL296" s="310"/>
      <c r="KYM296" s="310"/>
      <c r="KYN296" s="310"/>
      <c r="KYO296" s="310"/>
      <c r="KYP296" s="310"/>
      <c r="KYQ296" s="310"/>
      <c r="KYR296" s="310"/>
      <c r="KYS296" s="310"/>
      <c r="KYT296" s="310"/>
      <c r="KYU296" s="310"/>
      <c r="KYV296" s="310"/>
      <c r="KYW296" s="310"/>
      <c r="KYX296" s="310"/>
      <c r="KYY296" s="310"/>
      <c r="KYZ296" s="310"/>
      <c r="KZA296" s="310"/>
      <c r="KZB296" s="310"/>
      <c r="KZC296" s="310"/>
      <c r="KZD296" s="310"/>
      <c r="KZE296" s="310"/>
      <c r="KZF296" s="310"/>
      <c r="KZG296" s="310"/>
      <c r="KZH296" s="310"/>
      <c r="KZI296" s="310"/>
      <c r="KZJ296" s="310"/>
      <c r="KZK296" s="310"/>
      <c r="KZL296" s="310"/>
      <c r="KZM296" s="310"/>
      <c r="KZN296" s="310"/>
      <c r="KZO296" s="310"/>
      <c r="KZP296" s="310"/>
      <c r="KZQ296" s="310"/>
      <c r="KZR296" s="310"/>
      <c r="KZS296" s="310"/>
      <c r="KZT296" s="310"/>
      <c r="KZU296" s="310"/>
      <c r="KZV296" s="310"/>
      <c r="KZW296" s="310"/>
      <c r="KZX296" s="310"/>
      <c r="KZY296" s="310"/>
      <c r="KZZ296" s="310"/>
      <c r="LAA296" s="310"/>
      <c r="LAB296" s="310"/>
      <c r="LAC296" s="310"/>
      <c r="LAD296" s="310"/>
      <c r="LAE296" s="310"/>
      <c r="LAF296" s="310"/>
      <c r="LAG296" s="310"/>
      <c r="LAH296" s="310"/>
      <c r="LAI296" s="310"/>
      <c r="LAJ296" s="310"/>
      <c r="LAK296" s="310"/>
      <c r="LAL296" s="310"/>
      <c r="LAM296" s="310"/>
      <c r="LAN296" s="310"/>
      <c r="LAO296" s="310"/>
      <c r="LAP296" s="310"/>
      <c r="LAQ296" s="310"/>
      <c r="LAR296" s="310"/>
      <c r="LAS296" s="310"/>
      <c r="LAT296" s="310"/>
      <c r="LAU296" s="310"/>
      <c r="LAV296" s="310"/>
      <c r="LAW296" s="310"/>
      <c r="LAX296" s="310"/>
      <c r="LAY296" s="310"/>
      <c r="LAZ296" s="310"/>
      <c r="LBA296" s="310"/>
      <c r="LBB296" s="310"/>
      <c r="LBC296" s="310"/>
      <c r="LBD296" s="310"/>
      <c r="LBE296" s="310"/>
      <c r="LBF296" s="310"/>
      <c r="LBG296" s="310"/>
      <c r="LBH296" s="310"/>
      <c r="LBI296" s="310"/>
      <c r="LBJ296" s="310"/>
      <c r="LBK296" s="310"/>
      <c r="LBL296" s="310"/>
      <c r="LBM296" s="310"/>
      <c r="LBN296" s="310"/>
      <c r="LBO296" s="310"/>
      <c r="LBP296" s="310"/>
      <c r="LBQ296" s="310"/>
      <c r="LBR296" s="310"/>
      <c r="LBS296" s="310"/>
      <c r="LBT296" s="310"/>
      <c r="LBU296" s="310"/>
      <c r="LBV296" s="310"/>
      <c r="LBW296" s="310"/>
      <c r="LBX296" s="310"/>
      <c r="LBY296" s="310"/>
      <c r="LBZ296" s="310"/>
      <c r="LCA296" s="310"/>
      <c r="LCB296" s="310"/>
      <c r="LCC296" s="310"/>
      <c r="LCD296" s="310"/>
      <c r="LCE296" s="310"/>
      <c r="LCF296" s="310"/>
      <c r="LCG296" s="310"/>
      <c r="LCH296" s="310"/>
      <c r="LCI296" s="310"/>
      <c r="LCJ296" s="310"/>
      <c r="LCK296" s="310"/>
      <c r="LCL296" s="310"/>
      <c r="LCM296" s="310"/>
      <c r="LCN296" s="310"/>
      <c r="LCO296" s="310"/>
      <c r="LCP296" s="310"/>
      <c r="LCQ296" s="310"/>
      <c r="LCR296" s="310"/>
      <c r="LCS296" s="310"/>
      <c r="LCT296" s="310"/>
      <c r="LCU296" s="310"/>
      <c r="LCV296" s="310"/>
      <c r="LCW296" s="310"/>
      <c r="LCX296" s="310"/>
      <c r="LCY296" s="310"/>
      <c r="LCZ296" s="310"/>
      <c r="LDA296" s="310"/>
      <c r="LDB296" s="310"/>
      <c r="LDC296" s="310"/>
      <c r="LDD296" s="310"/>
      <c r="LDE296" s="310"/>
      <c r="LDF296" s="310"/>
      <c r="LDG296" s="310"/>
      <c r="LDH296" s="310"/>
      <c r="LDI296" s="310"/>
      <c r="LDJ296" s="310"/>
      <c r="LDK296" s="310"/>
      <c r="LDL296" s="310"/>
      <c r="LDM296" s="310"/>
      <c r="LDN296" s="310"/>
      <c r="LDO296" s="310"/>
      <c r="LDP296" s="310"/>
      <c r="LDQ296" s="310"/>
      <c r="LDR296" s="310"/>
      <c r="LDS296" s="310"/>
      <c r="LDT296" s="310"/>
      <c r="LDU296" s="310"/>
      <c r="LDV296" s="310"/>
      <c r="LDW296" s="310"/>
      <c r="LDX296" s="310"/>
      <c r="LDY296" s="310"/>
      <c r="LDZ296" s="310"/>
      <c r="LEA296" s="310"/>
      <c r="LEB296" s="310"/>
      <c r="LEC296" s="310"/>
      <c r="LED296" s="310"/>
      <c r="LEE296" s="310"/>
      <c r="LEF296" s="310"/>
      <c r="LEG296" s="310"/>
      <c r="LEH296" s="310"/>
      <c r="LEI296" s="310"/>
      <c r="LEJ296" s="310"/>
      <c r="LEK296" s="310"/>
      <c r="LEL296" s="310"/>
      <c r="LEM296" s="310"/>
      <c r="LEN296" s="310"/>
      <c r="LEO296" s="310"/>
      <c r="LEP296" s="310"/>
      <c r="LEQ296" s="310"/>
      <c r="LER296" s="310"/>
      <c r="LES296" s="310"/>
      <c r="LET296" s="310"/>
      <c r="LEU296" s="310"/>
      <c r="LEV296" s="310"/>
      <c r="LEW296" s="310"/>
      <c r="LEX296" s="310"/>
      <c r="LEY296" s="310"/>
      <c r="LEZ296" s="310"/>
      <c r="LFA296" s="310"/>
      <c r="LFB296" s="310"/>
      <c r="LFC296" s="310"/>
      <c r="LFD296" s="310"/>
      <c r="LFE296" s="310"/>
      <c r="LFF296" s="310"/>
      <c r="LFG296" s="310"/>
      <c r="LFH296" s="310"/>
      <c r="LFI296" s="310"/>
      <c r="LFJ296" s="310"/>
      <c r="LFK296" s="310"/>
      <c r="LFL296" s="310"/>
      <c r="LFM296" s="310"/>
      <c r="LFN296" s="310"/>
      <c r="LFO296" s="310"/>
      <c r="LFP296" s="310"/>
      <c r="LFQ296" s="310"/>
      <c r="LFR296" s="310"/>
      <c r="LFS296" s="310"/>
      <c r="LFT296" s="310"/>
      <c r="LFU296" s="310"/>
      <c r="LFV296" s="310"/>
      <c r="LFW296" s="310"/>
      <c r="LFX296" s="310"/>
      <c r="LFY296" s="310"/>
      <c r="LFZ296" s="310"/>
      <c r="LGA296" s="310"/>
      <c r="LGB296" s="310"/>
      <c r="LGC296" s="310"/>
      <c r="LGD296" s="310"/>
      <c r="LGE296" s="310"/>
      <c r="LGF296" s="310"/>
      <c r="LGG296" s="310"/>
      <c r="LGH296" s="310"/>
      <c r="LGI296" s="310"/>
      <c r="LGJ296" s="310"/>
      <c r="LGK296" s="310"/>
      <c r="LGL296" s="310"/>
      <c r="LGM296" s="310"/>
      <c r="LGN296" s="310"/>
      <c r="LGO296" s="310"/>
      <c r="LGP296" s="310"/>
      <c r="LGQ296" s="310"/>
      <c r="LGR296" s="310"/>
      <c r="LGS296" s="310"/>
      <c r="LGT296" s="310"/>
      <c r="LGU296" s="310"/>
      <c r="LGV296" s="310"/>
      <c r="LGW296" s="310"/>
      <c r="LGX296" s="310"/>
      <c r="LGY296" s="310"/>
      <c r="LGZ296" s="310"/>
      <c r="LHA296" s="310"/>
      <c r="LHB296" s="310"/>
      <c r="LHC296" s="310"/>
      <c r="LHD296" s="310"/>
      <c r="LHE296" s="310"/>
      <c r="LHF296" s="310"/>
      <c r="LHG296" s="310"/>
      <c r="LHH296" s="310"/>
      <c r="LHI296" s="310"/>
      <c r="LHJ296" s="310"/>
      <c r="LHK296" s="310"/>
      <c r="LHL296" s="310"/>
      <c r="LHM296" s="310"/>
      <c r="LHN296" s="310"/>
      <c r="LHO296" s="310"/>
      <c r="LHP296" s="310"/>
      <c r="LHQ296" s="310"/>
      <c r="LHR296" s="310"/>
      <c r="LHS296" s="310"/>
      <c r="LHT296" s="310"/>
      <c r="LHU296" s="310"/>
      <c r="LHV296" s="310"/>
      <c r="LHW296" s="310"/>
      <c r="LHX296" s="310"/>
      <c r="LHY296" s="310"/>
      <c r="LHZ296" s="310"/>
      <c r="LIA296" s="310"/>
      <c r="LIB296" s="310"/>
      <c r="LIC296" s="310"/>
      <c r="LID296" s="310"/>
      <c r="LIE296" s="310"/>
      <c r="LIF296" s="310"/>
      <c r="LIG296" s="310"/>
      <c r="LIH296" s="310"/>
      <c r="LII296" s="310"/>
      <c r="LIJ296" s="310"/>
      <c r="LIK296" s="310"/>
      <c r="LIL296" s="310"/>
      <c r="LIM296" s="310"/>
      <c r="LIN296" s="310"/>
      <c r="LIO296" s="310"/>
      <c r="LIP296" s="310"/>
      <c r="LIQ296" s="310"/>
      <c r="LIR296" s="310"/>
      <c r="LIS296" s="310"/>
      <c r="LIT296" s="310"/>
      <c r="LIU296" s="310"/>
      <c r="LIV296" s="310"/>
      <c r="LIW296" s="310"/>
      <c r="LIX296" s="310"/>
      <c r="LIY296" s="310"/>
      <c r="LIZ296" s="310"/>
      <c r="LJA296" s="310"/>
      <c r="LJB296" s="310"/>
      <c r="LJC296" s="310"/>
      <c r="LJD296" s="310"/>
      <c r="LJE296" s="310"/>
      <c r="LJF296" s="310"/>
      <c r="LJG296" s="310"/>
      <c r="LJH296" s="310"/>
      <c r="LJI296" s="310"/>
      <c r="LJJ296" s="310"/>
      <c r="LJK296" s="310"/>
      <c r="LJL296" s="310"/>
      <c r="LJM296" s="310"/>
      <c r="LJN296" s="310"/>
      <c r="LJO296" s="310"/>
      <c r="LJP296" s="310"/>
      <c r="LJQ296" s="310"/>
      <c r="LJR296" s="310"/>
      <c r="LJS296" s="310"/>
      <c r="LJT296" s="310"/>
      <c r="LJU296" s="310"/>
      <c r="LJV296" s="310"/>
      <c r="LJW296" s="310"/>
      <c r="LJX296" s="310"/>
      <c r="LJY296" s="310"/>
      <c r="LJZ296" s="310"/>
      <c r="LKA296" s="310"/>
      <c r="LKB296" s="310"/>
      <c r="LKC296" s="310"/>
      <c r="LKD296" s="310"/>
      <c r="LKE296" s="310"/>
      <c r="LKF296" s="310"/>
      <c r="LKG296" s="310"/>
      <c r="LKH296" s="310"/>
      <c r="LKI296" s="310"/>
      <c r="LKJ296" s="310"/>
      <c r="LKK296" s="310"/>
      <c r="LKL296" s="310"/>
      <c r="LKM296" s="310"/>
      <c r="LKN296" s="310"/>
      <c r="LKO296" s="310"/>
      <c r="LKP296" s="310"/>
      <c r="LKQ296" s="310"/>
      <c r="LKR296" s="310"/>
      <c r="LKS296" s="310"/>
      <c r="LKT296" s="310"/>
      <c r="LKU296" s="310"/>
      <c r="LKV296" s="310"/>
      <c r="LKW296" s="310"/>
      <c r="LKX296" s="310"/>
      <c r="LKY296" s="310"/>
      <c r="LKZ296" s="310"/>
      <c r="LLA296" s="310"/>
      <c r="LLB296" s="310"/>
      <c r="LLC296" s="310"/>
      <c r="LLD296" s="310"/>
      <c r="LLE296" s="310"/>
      <c r="LLF296" s="310"/>
      <c r="LLG296" s="310"/>
      <c r="LLH296" s="310"/>
      <c r="LLI296" s="310"/>
      <c r="LLJ296" s="310"/>
      <c r="LLK296" s="310"/>
      <c r="LLL296" s="310"/>
      <c r="LLM296" s="310"/>
      <c r="LLN296" s="310"/>
      <c r="LLO296" s="310"/>
      <c r="LLP296" s="310"/>
      <c r="LLQ296" s="310"/>
      <c r="LLR296" s="310"/>
      <c r="LLS296" s="310"/>
      <c r="LLT296" s="310"/>
      <c r="LLU296" s="310"/>
      <c r="LLV296" s="310"/>
      <c r="LLW296" s="310"/>
      <c r="LLX296" s="310"/>
      <c r="LLY296" s="310"/>
      <c r="LLZ296" s="310"/>
      <c r="LMA296" s="310"/>
      <c r="LMB296" s="310"/>
      <c r="LMC296" s="310"/>
      <c r="LMD296" s="310"/>
      <c r="LME296" s="310"/>
      <c r="LMF296" s="310"/>
      <c r="LMG296" s="310"/>
      <c r="LMH296" s="310"/>
      <c r="LMI296" s="310"/>
      <c r="LMJ296" s="310"/>
      <c r="LMK296" s="310"/>
      <c r="LML296" s="310"/>
      <c r="LMM296" s="310"/>
      <c r="LMN296" s="310"/>
      <c r="LMO296" s="310"/>
      <c r="LMP296" s="310"/>
      <c r="LMQ296" s="310"/>
      <c r="LMR296" s="310"/>
      <c r="LMS296" s="310"/>
      <c r="LMT296" s="310"/>
      <c r="LMU296" s="310"/>
      <c r="LMV296" s="310"/>
      <c r="LMW296" s="310"/>
      <c r="LMX296" s="310"/>
      <c r="LMY296" s="310"/>
      <c r="LMZ296" s="310"/>
      <c r="LNA296" s="310"/>
      <c r="LNB296" s="310"/>
      <c r="LNC296" s="310"/>
      <c r="LND296" s="310"/>
      <c r="LNE296" s="310"/>
      <c r="LNF296" s="310"/>
      <c r="LNG296" s="310"/>
      <c r="LNH296" s="310"/>
      <c r="LNI296" s="310"/>
      <c r="LNJ296" s="310"/>
      <c r="LNK296" s="310"/>
      <c r="LNL296" s="310"/>
      <c r="LNM296" s="310"/>
      <c r="LNN296" s="310"/>
      <c r="LNO296" s="310"/>
      <c r="LNP296" s="310"/>
      <c r="LNQ296" s="310"/>
      <c r="LNR296" s="310"/>
      <c r="LNS296" s="310"/>
      <c r="LNT296" s="310"/>
      <c r="LNU296" s="310"/>
      <c r="LNV296" s="310"/>
      <c r="LNW296" s="310"/>
      <c r="LNX296" s="310"/>
      <c r="LNY296" s="310"/>
      <c r="LNZ296" s="310"/>
      <c r="LOA296" s="310"/>
      <c r="LOB296" s="310"/>
      <c r="LOC296" s="310"/>
      <c r="LOD296" s="310"/>
      <c r="LOE296" s="310"/>
      <c r="LOF296" s="310"/>
      <c r="LOG296" s="310"/>
      <c r="LOH296" s="310"/>
      <c r="LOI296" s="310"/>
      <c r="LOJ296" s="310"/>
      <c r="LOK296" s="310"/>
      <c r="LOL296" s="310"/>
      <c r="LOM296" s="310"/>
      <c r="LON296" s="310"/>
      <c r="LOO296" s="310"/>
      <c r="LOP296" s="310"/>
      <c r="LOQ296" s="310"/>
      <c r="LOR296" s="310"/>
      <c r="LOS296" s="310"/>
      <c r="LOT296" s="310"/>
      <c r="LOU296" s="310"/>
      <c r="LOV296" s="310"/>
      <c r="LOW296" s="310"/>
      <c r="LOX296" s="310"/>
      <c r="LOY296" s="310"/>
      <c r="LOZ296" s="310"/>
      <c r="LPA296" s="310"/>
      <c r="LPB296" s="310"/>
      <c r="LPC296" s="310"/>
      <c r="LPD296" s="310"/>
      <c r="LPE296" s="310"/>
      <c r="LPF296" s="310"/>
      <c r="LPG296" s="310"/>
      <c r="LPH296" s="310"/>
      <c r="LPI296" s="310"/>
      <c r="LPJ296" s="310"/>
      <c r="LPK296" s="310"/>
      <c r="LPL296" s="310"/>
      <c r="LPM296" s="310"/>
      <c r="LPN296" s="310"/>
      <c r="LPO296" s="310"/>
      <c r="LPP296" s="310"/>
      <c r="LPQ296" s="310"/>
      <c r="LPR296" s="310"/>
      <c r="LPS296" s="310"/>
      <c r="LPT296" s="310"/>
      <c r="LPU296" s="310"/>
      <c r="LPV296" s="310"/>
      <c r="LPW296" s="310"/>
      <c r="LPX296" s="310"/>
      <c r="LPY296" s="310"/>
      <c r="LPZ296" s="310"/>
      <c r="LQA296" s="310"/>
      <c r="LQB296" s="310"/>
      <c r="LQC296" s="310"/>
      <c r="LQD296" s="310"/>
      <c r="LQE296" s="310"/>
      <c r="LQF296" s="310"/>
      <c r="LQG296" s="310"/>
      <c r="LQH296" s="310"/>
      <c r="LQI296" s="310"/>
      <c r="LQJ296" s="310"/>
      <c r="LQK296" s="310"/>
      <c r="LQL296" s="310"/>
      <c r="LQM296" s="310"/>
      <c r="LQN296" s="310"/>
      <c r="LQO296" s="310"/>
      <c r="LQP296" s="310"/>
      <c r="LQQ296" s="310"/>
      <c r="LQR296" s="310"/>
      <c r="LQS296" s="310"/>
      <c r="LQT296" s="310"/>
      <c r="LQU296" s="310"/>
      <c r="LQV296" s="310"/>
      <c r="LQW296" s="310"/>
      <c r="LQX296" s="310"/>
      <c r="LQY296" s="310"/>
      <c r="LQZ296" s="310"/>
      <c r="LRA296" s="310"/>
      <c r="LRB296" s="310"/>
      <c r="LRC296" s="310"/>
      <c r="LRD296" s="310"/>
      <c r="LRE296" s="310"/>
      <c r="LRF296" s="310"/>
      <c r="LRG296" s="310"/>
      <c r="LRH296" s="310"/>
      <c r="LRI296" s="310"/>
      <c r="LRJ296" s="310"/>
      <c r="LRK296" s="310"/>
      <c r="LRL296" s="310"/>
      <c r="LRM296" s="310"/>
      <c r="LRN296" s="310"/>
      <c r="LRO296" s="310"/>
      <c r="LRP296" s="310"/>
      <c r="LRQ296" s="310"/>
      <c r="LRR296" s="310"/>
      <c r="LRS296" s="310"/>
      <c r="LRT296" s="310"/>
      <c r="LRU296" s="310"/>
      <c r="LRV296" s="310"/>
      <c r="LRW296" s="310"/>
      <c r="LRX296" s="310"/>
      <c r="LRY296" s="310"/>
      <c r="LRZ296" s="310"/>
      <c r="LSA296" s="310"/>
      <c r="LSB296" s="310"/>
      <c r="LSC296" s="310"/>
      <c r="LSD296" s="310"/>
      <c r="LSE296" s="310"/>
      <c r="LSF296" s="310"/>
      <c r="LSG296" s="310"/>
      <c r="LSH296" s="310"/>
      <c r="LSI296" s="310"/>
      <c r="LSJ296" s="310"/>
      <c r="LSK296" s="310"/>
      <c r="LSL296" s="310"/>
      <c r="LSM296" s="310"/>
      <c r="LSN296" s="310"/>
      <c r="LSO296" s="310"/>
      <c r="LSP296" s="310"/>
      <c r="LSQ296" s="310"/>
      <c r="LSR296" s="310"/>
      <c r="LSS296" s="310"/>
      <c r="LST296" s="310"/>
      <c r="LSU296" s="310"/>
      <c r="LSV296" s="310"/>
      <c r="LSW296" s="310"/>
      <c r="LSX296" s="310"/>
      <c r="LSY296" s="310"/>
      <c r="LSZ296" s="310"/>
      <c r="LTA296" s="310"/>
      <c r="LTB296" s="310"/>
      <c r="LTC296" s="310"/>
      <c r="LTD296" s="310"/>
      <c r="LTE296" s="310"/>
      <c r="LTF296" s="310"/>
      <c r="LTG296" s="310"/>
      <c r="LTH296" s="310"/>
      <c r="LTI296" s="310"/>
      <c r="LTJ296" s="310"/>
      <c r="LTK296" s="310"/>
      <c r="LTL296" s="310"/>
      <c r="LTM296" s="310"/>
      <c r="LTN296" s="310"/>
      <c r="LTO296" s="310"/>
      <c r="LTP296" s="310"/>
      <c r="LTQ296" s="310"/>
      <c r="LTR296" s="310"/>
      <c r="LTS296" s="310"/>
      <c r="LTT296" s="310"/>
      <c r="LTU296" s="310"/>
      <c r="LTV296" s="310"/>
      <c r="LTW296" s="310"/>
      <c r="LTX296" s="310"/>
      <c r="LTY296" s="310"/>
      <c r="LTZ296" s="310"/>
      <c r="LUA296" s="310"/>
      <c r="LUB296" s="310"/>
      <c r="LUC296" s="310"/>
      <c r="LUD296" s="310"/>
      <c r="LUE296" s="310"/>
      <c r="LUF296" s="310"/>
      <c r="LUG296" s="310"/>
      <c r="LUH296" s="310"/>
      <c r="LUI296" s="310"/>
      <c r="LUJ296" s="310"/>
      <c r="LUK296" s="310"/>
      <c r="LUL296" s="310"/>
      <c r="LUM296" s="310"/>
      <c r="LUN296" s="310"/>
      <c r="LUO296" s="310"/>
      <c r="LUP296" s="310"/>
      <c r="LUQ296" s="310"/>
      <c r="LUR296" s="310"/>
      <c r="LUS296" s="310"/>
      <c r="LUT296" s="310"/>
      <c r="LUU296" s="310"/>
      <c r="LUV296" s="310"/>
      <c r="LUW296" s="310"/>
      <c r="LUX296" s="310"/>
      <c r="LUY296" s="310"/>
      <c r="LUZ296" s="310"/>
      <c r="LVA296" s="310"/>
      <c r="LVB296" s="310"/>
      <c r="LVC296" s="310"/>
      <c r="LVD296" s="310"/>
      <c r="LVE296" s="310"/>
      <c r="LVF296" s="310"/>
      <c r="LVG296" s="310"/>
      <c r="LVH296" s="310"/>
      <c r="LVI296" s="310"/>
      <c r="LVJ296" s="310"/>
      <c r="LVK296" s="310"/>
      <c r="LVL296" s="310"/>
      <c r="LVM296" s="310"/>
      <c r="LVN296" s="310"/>
      <c r="LVO296" s="310"/>
      <c r="LVP296" s="310"/>
      <c r="LVQ296" s="310"/>
      <c r="LVR296" s="310"/>
      <c r="LVS296" s="310"/>
      <c r="LVT296" s="310"/>
      <c r="LVU296" s="310"/>
      <c r="LVV296" s="310"/>
      <c r="LVW296" s="310"/>
      <c r="LVX296" s="310"/>
      <c r="LVY296" s="310"/>
      <c r="LVZ296" s="310"/>
      <c r="LWA296" s="310"/>
      <c r="LWB296" s="310"/>
      <c r="LWC296" s="310"/>
      <c r="LWD296" s="310"/>
      <c r="LWE296" s="310"/>
      <c r="LWF296" s="310"/>
      <c r="LWG296" s="310"/>
      <c r="LWH296" s="310"/>
      <c r="LWI296" s="310"/>
      <c r="LWJ296" s="310"/>
      <c r="LWK296" s="310"/>
      <c r="LWL296" s="310"/>
      <c r="LWM296" s="310"/>
      <c r="LWN296" s="310"/>
      <c r="LWO296" s="310"/>
      <c r="LWP296" s="310"/>
      <c r="LWQ296" s="310"/>
      <c r="LWR296" s="310"/>
      <c r="LWS296" s="310"/>
      <c r="LWT296" s="310"/>
      <c r="LWU296" s="310"/>
      <c r="LWV296" s="310"/>
      <c r="LWW296" s="310"/>
      <c r="LWX296" s="310"/>
      <c r="LWY296" s="310"/>
      <c r="LWZ296" s="310"/>
      <c r="LXA296" s="310"/>
      <c r="LXB296" s="310"/>
      <c r="LXC296" s="310"/>
      <c r="LXD296" s="310"/>
      <c r="LXE296" s="310"/>
      <c r="LXF296" s="310"/>
      <c r="LXG296" s="310"/>
      <c r="LXH296" s="310"/>
      <c r="LXI296" s="310"/>
      <c r="LXJ296" s="310"/>
      <c r="LXK296" s="310"/>
      <c r="LXL296" s="310"/>
      <c r="LXM296" s="310"/>
      <c r="LXN296" s="310"/>
      <c r="LXO296" s="310"/>
      <c r="LXP296" s="310"/>
      <c r="LXQ296" s="310"/>
      <c r="LXR296" s="310"/>
      <c r="LXS296" s="310"/>
      <c r="LXT296" s="310"/>
      <c r="LXU296" s="310"/>
      <c r="LXV296" s="310"/>
      <c r="LXW296" s="310"/>
      <c r="LXX296" s="310"/>
      <c r="LXY296" s="310"/>
      <c r="LXZ296" s="310"/>
      <c r="LYA296" s="310"/>
      <c r="LYB296" s="310"/>
      <c r="LYC296" s="310"/>
      <c r="LYD296" s="310"/>
      <c r="LYE296" s="310"/>
      <c r="LYF296" s="310"/>
      <c r="LYG296" s="310"/>
      <c r="LYH296" s="310"/>
      <c r="LYI296" s="310"/>
      <c r="LYJ296" s="310"/>
      <c r="LYK296" s="310"/>
      <c r="LYL296" s="310"/>
      <c r="LYM296" s="310"/>
      <c r="LYN296" s="310"/>
      <c r="LYO296" s="310"/>
      <c r="LYP296" s="310"/>
      <c r="LYQ296" s="310"/>
      <c r="LYR296" s="310"/>
      <c r="LYS296" s="310"/>
      <c r="LYT296" s="310"/>
      <c r="LYU296" s="310"/>
      <c r="LYV296" s="310"/>
      <c r="LYW296" s="310"/>
      <c r="LYX296" s="310"/>
      <c r="LYY296" s="310"/>
      <c r="LYZ296" s="310"/>
      <c r="LZA296" s="310"/>
      <c r="LZB296" s="310"/>
      <c r="LZC296" s="310"/>
      <c r="LZD296" s="310"/>
      <c r="LZE296" s="310"/>
      <c r="LZF296" s="310"/>
      <c r="LZG296" s="310"/>
      <c r="LZH296" s="310"/>
      <c r="LZI296" s="310"/>
      <c r="LZJ296" s="310"/>
      <c r="LZK296" s="310"/>
      <c r="LZL296" s="310"/>
      <c r="LZM296" s="310"/>
      <c r="LZN296" s="310"/>
      <c r="LZO296" s="310"/>
      <c r="LZP296" s="310"/>
      <c r="LZQ296" s="310"/>
      <c r="LZR296" s="310"/>
      <c r="LZS296" s="310"/>
      <c r="LZT296" s="310"/>
      <c r="LZU296" s="310"/>
      <c r="LZV296" s="310"/>
      <c r="LZW296" s="310"/>
      <c r="LZX296" s="310"/>
      <c r="LZY296" s="310"/>
      <c r="LZZ296" s="310"/>
      <c r="MAA296" s="310"/>
      <c r="MAB296" s="310"/>
      <c r="MAC296" s="310"/>
      <c r="MAD296" s="310"/>
      <c r="MAE296" s="310"/>
      <c r="MAF296" s="310"/>
      <c r="MAG296" s="310"/>
      <c r="MAH296" s="310"/>
      <c r="MAI296" s="310"/>
      <c r="MAJ296" s="310"/>
      <c r="MAK296" s="310"/>
      <c r="MAL296" s="310"/>
      <c r="MAM296" s="310"/>
      <c r="MAN296" s="310"/>
      <c r="MAO296" s="310"/>
      <c r="MAP296" s="310"/>
      <c r="MAQ296" s="310"/>
      <c r="MAR296" s="310"/>
      <c r="MAS296" s="310"/>
      <c r="MAT296" s="310"/>
      <c r="MAU296" s="310"/>
      <c r="MAV296" s="310"/>
      <c r="MAW296" s="310"/>
      <c r="MAX296" s="310"/>
      <c r="MAY296" s="310"/>
      <c r="MAZ296" s="310"/>
      <c r="MBA296" s="310"/>
      <c r="MBB296" s="310"/>
      <c r="MBC296" s="310"/>
      <c r="MBD296" s="310"/>
      <c r="MBE296" s="310"/>
      <c r="MBF296" s="310"/>
      <c r="MBG296" s="310"/>
      <c r="MBH296" s="310"/>
      <c r="MBI296" s="310"/>
      <c r="MBJ296" s="310"/>
      <c r="MBK296" s="310"/>
      <c r="MBL296" s="310"/>
      <c r="MBM296" s="310"/>
      <c r="MBN296" s="310"/>
      <c r="MBO296" s="310"/>
      <c r="MBP296" s="310"/>
      <c r="MBQ296" s="310"/>
      <c r="MBR296" s="310"/>
      <c r="MBS296" s="310"/>
      <c r="MBT296" s="310"/>
      <c r="MBU296" s="310"/>
      <c r="MBV296" s="310"/>
      <c r="MBW296" s="310"/>
      <c r="MBX296" s="310"/>
      <c r="MBY296" s="310"/>
      <c r="MBZ296" s="310"/>
      <c r="MCA296" s="310"/>
      <c r="MCB296" s="310"/>
      <c r="MCC296" s="310"/>
      <c r="MCD296" s="310"/>
      <c r="MCE296" s="310"/>
      <c r="MCF296" s="310"/>
      <c r="MCG296" s="310"/>
      <c r="MCH296" s="310"/>
      <c r="MCI296" s="310"/>
      <c r="MCJ296" s="310"/>
      <c r="MCK296" s="310"/>
      <c r="MCL296" s="310"/>
      <c r="MCM296" s="310"/>
      <c r="MCN296" s="310"/>
      <c r="MCO296" s="310"/>
      <c r="MCP296" s="310"/>
      <c r="MCQ296" s="310"/>
      <c r="MCR296" s="310"/>
      <c r="MCS296" s="310"/>
      <c r="MCT296" s="310"/>
      <c r="MCU296" s="310"/>
      <c r="MCV296" s="310"/>
      <c r="MCW296" s="310"/>
      <c r="MCX296" s="310"/>
      <c r="MCY296" s="310"/>
      <c r="MCZ296" s="310"/>
      <c r="MDA296" s="310"/>
      <c r="MDB296" s="310"/>
      <c r="MDC296" s="310"/>
      <c r="MDD296" s="310"/>
      <c r="MDE296" s="310"/>
      <c r="MDF296" s="310"/>
      <c r="MDG296" s="310"/>
      <c r="MDH296" s="310"/>
      <c r="MDI296" s="310"/>
      <c r="MDJ296" s="310"/>
      <c r="MDK296" s="310"/>
      <c r="MDL296" s="310"/>
      <c r="MDM296" s="310"/>
      <c r="MDN296" s="310"/>
      <c r="MDO296" s="310"/>
      <c r="MDP296" s="310"/>
      <c r="MDQ296" s="310"/>
      <c r="MDR296" s="310"/>
      <c r="MDS296" s="310"/>
      <c r="MDT296" s="310"/>
      <c r="MDU296" s="310"/>
      <c r="MDV296" s="310"/>
      <c r="MDW296" s="310"/>
      <c r="MDX296" s="310"/>
      <c r="MDY296" s="310"/>
      <c r="MDZ296" s="310"/>
      <c r="MEA296" s="310"/>
      <c r="MEB296" s="310"/>
      <c r="MEC296" s="310"/>
      <c r="MED296" s="310"/>
      <c r="MEE296" s="310"/>
      <c r="MEF296" s="310"/>
      <c r="MEG296" s="310"/>
      <c r="MEH296" s="310"/>
      <c r="MEI296" s="310"/>
      <c r="MEJ296" s="310"/>
      <c r="MEK296" s="310"/>
      <c r="MEL296" s="310"/>
      <c r="MEM296" s="310"/>
      <c r="MEN296" s="310"/>
      <c r="MEO296" s="310"/>
      <c r="MEP296" s="310"/>
      <c r="MEQ296" s="310"/>
      <c r="MER296" s="310"/>
      <c r="MES296" s="310"/>
      <c r="MET296" s="310"/>
      <c r="MEU296" s="310"/>
      <c r="MEV296" s="310"/>
      <c r="MEW296" s="310"/>
      <c r="MEX296" s="310"/>
      <c r="MEY296" s="310"/>
      <c r="MEZ296" s="310"/>
      <c r="MFA296" s="310"/>
      <c r="MFB296" s="310"/>
      <c r="MFC296" s="310"/>
      <c r="MFD296" s="310"/>
      <c r="MFE296" s="310"/>
      <c r="MFF296" s="310"/>
      <c r="MFG296" s="310"/>
      <c r="MFH296" s="310"/>
      <c r="MFI296" s="310"/>
      <c r="MFJ296" s="310"/>
      <c r="MFK296" s="310"/>
      <c r="MFL296" s="310"/>
      <c r="MFM296" s="310"/>
      <c r="MFN296" s="310"/>
      <c r="MFO296" s="310"/>
      <c r="MFP296" s="310"/>
      <c r="MFQ296" s="310"/>
      <c r="MFR296" s="310"/>
      <c r="MFS296" s="310"/>
      <c r="MFT296" s="310"/>
      <c r="MFU296" s="310"/>
      <c r="MFV296" s="310"/>
      <c r="MFW296" s="310"/>
      <c r="MFX296" s="310"/>
      <c r="MFY296" s="310"/>
      <c r="MFZ296" s="310"/>
      <c r="MGA296" s="310"/>
      <c r="MGB296" s="310"/>
      <c r="MGC296" s="310"/>
      <c r="MGD296" s="310"/>
      <c r="MGE296" s="310"/>
      <c r="MGF296" s="310"/>
      <c r="MGG296" s="310"/>
      <c r="MGH296" s="310"/>
      <c r="MGI296" s="310"/>
      <c r="MGJ296" s="310"/>
      <c r="MGK296" s="310"/>
      <c r="MGL296" s="310"/>
      <c r="MGM296" s="310"/>
      <c r="MGN296" s="310"/>
      <c r="MGO296" s="310"/>
      <c r="MGP296" s="310"/>
      <c r="MGQ296" s="310"/>
      <c r="MGR296" s="310"/>
      <c r="MGS296" s="310"/>
      <c r="MGT296" s="310"/>
      <c r="MGU296" s="310"/>
      <c r="MGV296" s="310"/>
      <c r="MGW296" s="310"/>
      <c r="MGX296" s="310"/>
      <c r="MGY296" s="310"/>
      <c r="MGZ296" s="310"/>
      <c r="MHA296" s="310"/>
      <c r="MHB296" s="310"/>
      <c r="MHC296" s="310"/>
      <c r="MHD296" s="310"/>
      <c r="MHE296" s="310"/>
      <c r="MHF296" s="310"/>
      <c r="MHG296" s="310"/>
      <c r="MHH296" s="310"/>
      <c r="MHI296" s="310"/>
      <c r="MHJ296" s="310"/>
      <c r="MHK296" s="310"/>
      <c r="MHL296" s="310"/>
      <c r="MHM296" s="310"/>
      <c r="MHN296" s="310"/>
      <c r="MHO296" s="310"/>
      <c r="MHP296" s="310"/>
      <c r="MHQ296" s="310"/>
      <c r="MHR296" s="310"/>
      <c r="MHS296" s="310"/>
      <c r="MHT296" s="310"/>
      <c r="MHU296" s="310"/>
      <c r="MHV296" s="310"/>
      <c r="MHW296" s="310"/>
      <c r="MHX296" s="310"/>
      <c r="MHY296" s="310"/>
      <c r="MHZ296" s="310"/>
      <c r="MIA296" s="310"/>
      <c r="MIB296" s="310"/>
      <c r="MIC296" s="310"/>
      <c r="MID296" s="310"/>
      <c r="MIE296" s="310"/>
      <c r="MIF296" s="310"/>
      <c r="MIG296" s="310"/>
      <c r="MIH296" s="310"/>
      <c r="MII296" s="310"/>
      <c r="MIJ296" s="310"/>
      <c r="MIK296" s="310"/>
      <c r="MIL296" s="310"/>
      <c r="MIM296" s="310"/>
      <c r="MIN296" s="310"/>
      <c r="MIO296" s="310"/>
      <c r="MIP296" s="310"/>
      <c r="MIQ296" s="310"/>
      <c r="MIR296" s="310"/>
      <c r="MIS296" s="310"/>
      <c r="MIT296" s="310"/>
      <c r="MIU296" s="310"/>
      <c r="MIV296" s="310"/>
      <c r="MIW296" s="310"/>
      <c r="MIX296" s="310"/>
      <c r="MIY296" s="310"/>
      <c r="MIZ296" s="310"/>
      <c r="MJA296" s="310"/>
      <c r="MJB296" s="310"/>
      <c r="MJC296" s="310"/>
      <c r="MJD296" s="310"/>
      <c r="MJE296" s="310"/>
      <c r="MJF296" s="310"/>
      <c r="MJG296" s="310"/>
      <c r="MJH296" s="310"/>
      <c r="MJI296" s="310"/>
      <c r="MJJ296" s="310"/>
      <c r="MJK296" s="310"/>
      <c r="MJL296" s="310"/>
      <c r="MJM296" s="310"/>
      <c r="MJN296" s="310"/>
      <c r="MJO296" s="310"/>
      <c r="MJP296" s="310"/>
      <c r="MJQ296" s="310"/>
      <c r="MJR296" s="310"/>
      <c r="MJS296" s="310"/>
      <c r="MJT296" s="310"/>
      <c r="MJU296" s="310"/>
      <c r="MJV296" s="310"/>
      <c r="MJW296" s="310"/>
      <c r="MJX296" s="310"/>
      <c r="MJY296" s="310"/>
      <c r="MJZ296" s="310"/>
      <c r="MKA296" s="310"/>
      <c r="MKB296" s="310"/>
      <c r="MKC296" s="310"/>
      <c r="MKD296" s="310"/>
      <c r="MKE296" s="310"/>
      <c r="MKF296" s="310"/>
      <c r="MKG296" s="310"/>
      <c r="MKH296" s="310"/>
      <c r="MKI296" s="310"/>
      <c r="MKJ296" s="310"/>
      <c r="MKK296" s="310"/>
      <c r="MKL296" s="310"/>
      <c r="MKM296" s="310"/>
      <c r="MKN296" s="310"/>
      <c r="MKO296" s="310"/>
      <c r="MKP296" s="310"/>
      <c r="MKQ296" s="310"/>
      <c r="MKR296" s="310"/>
      <c r="MKS296" s="310"/>
      <c r="MKT296" s="310"/>
      <c r="MKU296" s="310"/>
      <c r="MKV296" s="310"/>
      <c r="MKW296" s="310"/>
      <c r="MKX296" s="310"/>
      <c r="MKY296" s="310"/>
      <c r="MKZ296" s="310"/>
      <c r="MLA296" s="310"/>
      <c r="MLB296" s="310"/>
      <c r="MLC296" s="310"/>
      <c r="MLD296" s="310"/>
      <c r="MLE296" s="310"/>
      <c r="MLF296" s="310"/>
      <c r="MLG296" s="310"/>
      <c r="MLH296" s="310"/>
      <c r="MLI296" s="310"/>
      <c r="MLJ296" s="310"/>
      <c r="MLK296" s="310"/>
      <c r="MLL296" s="310"/>
      <c r="MLM296" s="310"/>
      <c r="MLN296" s="310"/>
      <c r="MLO296" s="310"/>
      <c r="MLP296" s="310"/>
      <c r="MLQ296" s="310"/>
      <c r="MLR296" s="310"/>
      <c r="MLS296" s="310"/>
      <c r="MLT296" s="310"/>
      <c r="MLU296" s="310"/>
      <c r="MLV296" s="310"/>
      <c r="MLW296" s="310"/>
      <c r="MLX296" s="310"/>
      <c r="MLY296" s="310"/>
      <c r="MLZ296" s="310"/>
      <c r="MMA296" s="310"/>
      <c r="MMB296" s="310"/>
      <c r="MMC296" s="310"/>
      <c r="MMD296" s="310"/>
      <c r="MME296" s="310"/>
      <c r="MMF296" s="310"/>
      <c r="MMG296" s="310"/>
      <c r="MMH296" s="310"/>
      <c r="MMI296" s="310"/>
      <c r="MMJ296" s="310"/>
      <c r="MMK296" s="310"/>
      <c r="MML296" s="310"/>
      <c r="MMM296" s="310"/>
      <c r="MMN296" s="310"/>
      <c r="MMO296" s="310"/>
      <c r="MMP296" s="310"/>
      <c r="MMQ296" s="310"/>
      <c r="MMR296" s="310"/>
      <c r="MMS296" s="310"/>
      <c r="MMT296" s="310"/>
      <c r="MMU296" s="310"/>
      <c r="MMV296" s="310"/>
      <c r="MMW296" s="310"/>
      <c r="MMX296" s="310"/>
      <c r="MMY296" s="310"/>
      <c r="MMZ296" s="310"/>
      <c r="MNA296" s="310"/>
      <c r="MNB296" s="310"/>
      <c r="MNC296" s="310"/>
      <c r="MND296" s="310"/>
      <c r="MNE296" s="310"/>
      <c r="MNF296" s="310"/>
      <c r="MNG296" s="310"/>
      <c r="MNH296" s="310"/>
      <c r="MNI296" s="310"/>
      <c r="MNJ296" s="310"/>
      <c r="MNK296" s="310"/>
      <c r="MNL296" s="310"/>
      <c r="MNM296" s="310"/>
      <c r="MNN296" s="310"/>
      <c r="MNO296" s="310"/>
      <c r="MNP296" s="310"/>
      <c r="MNQ296" s="310"/>
      <c r="MNR296" s="310"/>
      <c r="MNS296" s="310"/>
      <c r="MNT296" s="310"/>
      <c r="MNU296" s="310"/>
      <c r="MNV296" s="310"/>
      <c r="MNW296" s="310"/>
      <c r="MNX296" s="310"/>
      <c r="MNY296" s="310"/>
      <c r="MNZ296" s="310"/>
      <c r="MOA296" s="310"/>
      <c r="MOB296" s="310"/>
      <c r="MOC296" s="310"/>
      <c r="MOD296" s="310"/>
      <c r="MOE296" s="310"/>
      <c r="MOF296" s="310"/>
      <c r="MOG296" s="310"/>
      <c r="MOH296" s="310"/>
      <c r="MOI296" s="310"/>
      <c r="MOJ296" s="310"/>
      <c r="MOK296" s="310"/>
      <c r="MOL296" s="310"/>
      <c r="MOM296" s="310"/>
      <c r="MON296" s="310"/>
      <c r="MOO296" s="310"/>
      <c r="MOP296" s="310"/>
      <c r="MOQ296" s="310"/>
      <c r="MOR296" s="310"/>
      <c r="MOS296" s="310"/>
      <c r="MOT296" s="310"/>
      <c r="MOU296" s="310"/>
      <c r="MOV296" s="310"/>
      <c r="MOW296" s="310"/>
      <c r="MOX296" s="310"/>
      <c r="MOY296" s="310"/>
      <c r="MOZ296" s="310"/>
      <c r="MPA296" s="310"/>
      <c r="MPB296" s="310"/>
      <c r="MPC296" s="310"/>
      <c r="MPD296" s="310"/>
      <c r="MPE296" s="310"/>
      <c r="MPF296" s="310"/>
      <c r="MPG296" s="310"/>
      <c r="MPH296" s="310"/>
      <c r="MPI296" s="310"/>
      <c r="MPJ296" s="310"/>
      <c r="MPK296" s="310"/>
      <c r="MPL296" s="310"/>
      <c r="MPM296" s="310"/>
      <c r="MPN296" s="310"/>
      <c r="MPO296" s="310"/>
      <c r="MPP296" s="310"/>
      <c r="MPQ296" s="310"/>
      <c r="MPR296" s="310"/>
      <c r="MPS296" s="310"/>
      <c r="MPT296" s="310"/>
      <c r="MPU296" s="310"/>
      <c r="MPV296" s="310"/>
      <c r="MPW296" s="310"/>
      <c r="MPX296" s="310"/>
      <c r="MPY296" s="310"/>
      <c r="MPZ296" s="310"/>
      <c r="MQA296" s="310"/>
      <c r="MQB296" s="310"/>
      <c r="MQC296" s="310"/>
      <c r="MQD296" s="310"/>
      <c r="MQE296" s="310"/>
      <c r="MQF296" s="310"/>
      <c r="MQG296" s="310"/>
      <c r="MQH296" s="310"/>
      <c r="MQI296" s="310"/>
      <c r="MQJ296" s="310"/>
      <c r="MQK296" s="310"/>
      <c r="MQL296" s="310"/>
      <c r="MQM296" s="310"/>
      <c r="MQN296" s="310"/>
      <c r="MQO296" s="310"/>
      <c r="MQP296" s="310"/>
      <c r="MQQ296" s="310"/>
      <c r="MQR296" s="310"/>
      <c r="MQS296" s="310"/>
      <c r="MQT296" s="310"/>
      <c r="MQU296" s="310"/>
      <c r="MQV296" s="310"/>
      <c r="MQW296" s="310"/>
      <c r="MQX296" s="310"/>
      <c r="MQY296" s="310"/>
      <c r="MQZ296" s="310"/>
      <c r="MRA296" s="310"/>
      <c r="MRB296" s="310"/>
      <c r="MRC296" s="310"/>
      <c r="MRD296" s="310"/>
      <c r="MRE296" s="310"/>
      <c r="MRF296" s="310"/>
      <c r="MRG296" s="310"/>
      <c r="MRH296" s="310"/>
      <c r="MRI296" s="310"/>
      <c r="MRJ296" s="310"/>
      <c r="MRK296" s="310"/>
      <c r="MRL296" s="310"/>
      <c r="MRM296" s="310"/>
      <c r="MRN296" s="310"/>
      <c r="MRO296" s="310"/>
      <c r="MRP296" s="310"/>
      <c r="MRQ296" s="310"/>
      <c r="MRR296" s="310"/>
      <c r="MRS296" s="310"/>
      <c r="MRT296" s="310"/>
      <c r="MRU296" s="310"/>
      <c r="MRV296" s="310"/>
      <c r="MRW296" s="310"/>
      <c r="MRX296" s="310"/>
      <c r="MRY296" s="310"/>
      <c r="MRZ296" s="310"/>
      <c r="MSA296" s="310"/>
      <c r="MSB296" s="310"/>
      <c r="MSC296" s="310"/>
      <c r="MSD296" s="310"/>
      <c r="MSE296" s="310"/>
      <c r="MSF296" s="310"/>
      <c r="MSG296" s="310"/>
      <c r="MSH296" s="310"/>
      <c r="MSI296" s="310"/>
      <c r="MSJ296" s="310"/>
      <c r="MSK296" s="310"/>
      <c r="MSL296" s="310"/>
      <c r="MSM296" s="310"/>
      <c r="MSN296" s="310"/>
      <c r="MSO296" s="310"/>
      <c r="MSP296" s="310"/>
      <c r="MSQ296" s="310"/>
      <c r="MSR296" s="310"/>
      <c r="MSS296" s="310"/>
      <c r="MST296" s="310"/>
      <c r="MSU296" s="310"/>
      <c r="MSV296" s="310"/>
      <c r="MSW296" s="310"/>
      <c r="MSX296" s="310"/>
      <c r="MSY296" s="310"/>
      <c r="MSZ296" s="310"/>
      <c r="MTA296" s="310"/>
      <c r="MTB296" s="310"/>
      <c r="MTC296" s="310"/>
      <c r="MTD296" s="310"/>
      <c r="MTE296" s="310"/>
      <c r="MTF296" s="310"/>
      <c r="MTG296" s="310"/>
      <c r="MTH296" s="310"/>
      <c r="MTI296" s="310"/>
      <c r="MTJ296" s="310"/>
      <c r="MTK296" s="310"/>
      <c r="MTL296" s="310"/>
      <c r="MTM296" s="310"/>
      <c r="MTN296" s="310"/>
      <c r="MTO296" s="310"/>
      <c r="MTP296" s="310"/>
      <c r="MTQ296" s="310"/>
      <c r="MTR296" s="310"/>
      <c r="MTS296" s="310"/>
      <c r="MTT296" s="310"/>
      <c r="MTU296" s="310"/>
      <c r="MTV296" s="310"/>
      <c r="MTW296" s="310"/>
      <c r="MTX296" s="310"/>
      <c r="MTY296" s="310"/>
      <c r="MTZ296" s="310"/>
      <c r="MUA296" s="310"/>
      <c r="MUB296" s="310"/>
      <c r="MUC296" s="310"/>
      <c r="MUD296" s="310"/>
      <c r="MUE296" s="310"/>
      <c r="MUF296" s="310"/>
      <c r="MUG296" s="310"/>
      <c r="MUH296" s="310"/>
      <c r="MUI296" s="310"/>
      <c r="MUJ296" s="310"/>
      <c r="MUK296" s="310"/>
      <c r="MUL296" s="310"/>
      <c r="MUM296" s="310"/>
      <c r="MUN296" s="310"/>
      <c r="MUO296" s="310"/>
      <c r="MUP296" s="310"/>
      <c r="MUQ296" s="310"/>
      <c r="MUR296" s="310"/>
      <c r="MUS296" s="310"/>
      <c r="MUT296" s="310"/>
      <c r="MUU296" s="310"/>
      <c r="MUV296" s="310"/>
      <c r="MUW296" s="310"/>
      <c r="MUX296" s="310"/>
      <c r="MUY296" s="310"/>
      <c r="MUZ296" s="310"/>
      <c r="MVA296" s="310"/>
      <c r="MVB296" s="310"/>
      <c r="MVC296" s="310"/>
      <c r="MVD296" s="310"/>
      <c r="MVE296" s="310"/>
      <c r="MVF296" s="310"/>
      <c r="MVG296" s="310"/>
      <c r="MVH296" s="310"/>
      <c r="MVI296" s="310"/>
      <c r="MVJ296" s="310"/>
      <c r="MVK296" s="310"/>
      <c r="MVL296" s="310"/>
      <c r="MVM296" s="310"/>
      <c r="MVN296" s="310"/>
      <c r="MVO296" s="310"/>
      <c r="MVP296" s="310"/>
      <c r="MVQ296" s="310"/>
      <c r="MVR296" s="310"/>
      <c r="MVS296" s="310"/>
      <c r="MVT296" s="310"/>
      <c r="MVU296" s="310"/>
      <c r="MVV296" s="310"/>
      <c r="MVW296" s="310"/>
      <c r="MVX296" s="310"/>
      <c r="MVY296" s="310"/>
      <c r="MVZ296" s="310"/>
      <c r="MWA296" s="310"/>
      <c r="MWB296" s="310"/>
      <c r="MWC296" s="310"/>
      <c r="MWD296" s="310"/>
      <c r="MWE296" s="310"/>
      <c r="MWF296" s="310"/>
      <c r="MWG296" s="310"/>
      <c r="MWH296" s="310"/>
      <c r="MWI296" s="310"/>
      <c r="MWJ296" s="310"/>
      <c r="MWK296" s="310"/>
      <c r="MWL296" s="310"/>
      <c r="MWM296" s="310"/>
      <c r="MWN296" s="310"/>
      <c r="MWO296" s="310"/>
      <c r="MWP296" s="310"/>
      <c r="MWQ296" s="310"/>
      <c r="MWR296" s="310"/>
      <c r="MWS296" s="310"/>
      <c r="MWT296" s="310"/>
      <c r="MWU296" s="310"/>
      <c r="MWV296" s="310"/>
      <c r="MWW296" s="310"/>
      <c r="MWX296" s="310"/>
      <c r="MWY296" s="310"/>
      <c r="MWZ296" s="310"/>
      <c r="MXA296" s="310"/>
      <c r="MXB296" s="310"/>
      <c r="MXC296" s="310"/>
      <c r="MXD296" s="310"/>
      <c r="MXE296" s="310"/>
      <c r="MXF296" s="310"/>
      <c r="MXG296" s="310"/>
      <c r="MXH296" s="310"/>
      <c r="MXI296" s="310"/>
      <c r="MXJ296" s="310"/>
      <c r="MXK296" s="310"/>
      <c r="MXL296" s="310"/>
      <c r="MXM296" s="310"/>
      <c r="MXN296" s="310"/>
      <c r="MXO296" s="310"/>
      <c r="MXP296" s="310"/>
      <c r="MXQ296" s="310"/>
      <c r="MXR296" s="310"/>
      <c r="MXS296" s="310"/>
      <c r="MXT296" s="310"/>
      <c r="MXU296" s="310"/>
      <c r="MXV296" s="310"/>
      <c r="MXW296" s="310"/>
      <c r="MXX296" s="310"/>
      <c r="MXY296" s="310"/>
      <c r="MXZ296" s="310"/>
      <c r="MYA296" s="310"/>
      <c r="MYB296" s="310"/>
      <c r="MYC296" s="310"/>
      <c r="MYD296" s="310"/>
      <c r="MYE296" s="310"/>
      <c r="MYF296" s="310"/>
      <c r="MYG296" s="310"/>
      <c r="MYH296" s="310"/>
      <c r="MYI296" s="310"/>
      <c r="MYJ296" s="310"/>
      <c r="MYK296" s="310"/>
      <c r="MYL296" s="310"/>
      <c r="MYM296" s="310"/>
      <c r="MYN296" s="310"/>
      <c r="MYO296" s="310"/>
      <c r="MYP296" s="310"/>
      <c r="MYQ296" s="310"/>
      <c r="MYR296" s="310"/>
      <c r="MYS296" s="310"/>
      <c r="MYT296" s="310"/>
      <c r="MYU296" s="310"/>
      <c r="MYV296" s="310"/>
      <c r="MYW296" s="310"/>
      <c r="MYX296" s="310"/>
      <c r="MYY296" s="310"/>
      <c r="MYZ296" s="310"/>
      <c r="MZA296" s="310"/>
      <c r="MZB296" s="310"/>
      <c r="MZC296" s="310"/>
      <c r="MZD296" s="310"/>
      <c r="MZE296" s="310"/>
      <c r="MZF296" s="310"/>
      <c r="MZG296" s="310"/>
      <c r="MZH296" s="310"/>
      <c r="MZI296" s="310"/>
      <c r="MZJ296" s="310"/>
      <c r="MZK296" s="310"/>
      <c r="MZL296" s="310"/>
      <c r="MZM296" s="310"/>
      <c r="MZN296" s="310"/>
      <c r="MZO296" s="310"/>
      <c r="MZP296" s="310"/>
      <c r="MZQ296" s="310"/>
      <c r="MZR296" s="310"/>
      <c r="MZS296" s="310"/>
      <c r="MZT296" s="310"/>
      <c r="MZU296" s="310"/>
      <c r="MZV296" s="310"/>
      <c r="MZW296" s="310"/>
      <c r="MZX296" s="310"/>
      <c r="MZY296" s="310"/>
      <c r="MZZ296" s="310"/>
      <c r="NAA296" s="310"/>
      <c r="NAB296" s="310"/>
      <c r="NAC296" s="310"/>
      <c r="NAD296" s="310"/>
      <c r="NAE296" s="310"/>
      <c r="NAF296" s="310"/>
      <c r="NAG296" s="310"/>
      <c r="NAH296" s="310"/>
      <c r="NAI296" s="310"/>
      <c r="NAJ296" s="310"/>
      <c r="NAK296" s="310"/>
      <c r="NAL296" s="310"/>
      <c r="NAM296" s="310"/>
      <c r="NAN296" s="310"/>
      <c r="NAO296" s="310"/>
      <c r="NAP296" s="310"/>
      <c r="NAQ296" s="310"/>
      <c r="NAR296" s="310"/>
      <c r="NAS296" s="310"/>
      <c r="NAT296" s="310"/>
      <c r="NAU296" s="310"/>
      <c r="NAV296" s="310"/>
      <c r="NAW296" s="310"/>
      <c r="NAX296" s="310"/>
      <c r="NAY296" s="310"/>
      <c r="NAZ296" s="310"/>
      <c r="NBA296" s="310"/>
      <c r="NBB296" s="310"/>
      <c r="NBC296" s="310"/>
      <c r="NBD296" s="310"/>
      <c r="NBE296" s="310"/>
      <c r="NBF296" s="310"/>
      <c r="NBG296" s="310"/>
      <c r="NBH296" s="310"/>
      <c r="NBI296" s="310"/>
      <c r="NBJ296" s="310"/>
      <c r="NBK296" s="310"/>
      <c r="NBL296" s="310"/>
      <c r="NBM296" s="310"/>
      <c r="NBN296" s="310"/>
      <c r="NBO296" s="310"/>
      <c r="NBP296" s="310"/>
      <c r="NBQ296" s="310"/>
      <c r="NBR296" s="310"/>
      <c r="NBS296" s="310"/>
      <c r="NBT296" s="310"/>
      <c r="NBU296" s="310"/>
      <c r="NBV296" s="310"/>
      <c r="NBW296" s="310"/>
      <c r="NBX296" s="310"/>
      <c r="NBY296" s="310"/>
      <c r="NBZ296" s="310"/>
      <c r="NCA296" s="310"/>
      <c r="NCB296" s="310"/>
      <c r="NCC296" s="310"/>
      <c r="NCD296" s="310"/>
      <c r="NCE296" s="310"/>
      <c r="NCF296" s="310"/>
      <c r="NCG296" s="310"/>
      <c r="NCH296" s="310"/>
      <c r="NCI296" s="310"/>
      <c r="NCJ296" s="310"/>
      <c r="NCK296" s="310"/>
      <c r="NCL296" s="310"/>
      <c r="NCM296" s="310"/>
      <c r="NCN296" s="310"/>
      <c r="NCO296" s="310"/>
      <c r="NCP296" s="310"/>
      <c r="NCQ296" s="310"/>
      <c r="NCR296" s="310"/>
      <c r="NCS296" s="310"/>
      <c r="NCT296" s="310"/>
      <c r="NCU296" s="310"/>
      <c r="NCV296" s="310"/>
      <c r="NCW296" s="310"/>
      <c r="NCX296" s="310"/>
      <c r="NCY296" s="310"/>
      <c r="NCZ296" s="310"/>
      <c r="NDA296" s="310"/>
      <c r="NDB296" s="310"/>
      <c r="NDC296" s="310"/>
      <c r="NDD296" s="310"/>
      <c r="NDE296" s="310"/>
      <c r="NDF296" s="310"/>
      <c r="NDG296" s="310"/>
      <c r="NDH296" s="310"/>
      <c r="NDI296" s="310"/>
      <c r="NDJ296" s="310"/>
      <c r="NDK296" s="310"/>
      <c r="NDL296" s="310"/>
      <c r="NDM296" s="310"/>
      <c r="NDN296" s="310"/>
      <c r="NDO296" s="310"/>
      <c r="NDP296" s="310"/>
      <c r="NDQ296" s="310"/>
      <c r="NDR296" s="310"/>
      <c r="NDS296" s="310"/>
      <c r="NDT296" s="310"/>
      <c r="NDU296" s="310"/>
      <c r="NDV296" s="310"/>
      <c r="NDW296" s="310"/>
      <c r="NDX296" s="310"/>
      <c r="NDY296" s="310"/>
      <c r="NDZ296" s="310"/>
      <c r="NEA296" s="310"/>
      <c r="NEB296" s="310"/>
      <c r="NEC296" s="310"/>
      <c r="NED296" s="310"/>
      <c r="NEE296" s="310"/>
      <c r="NEF296" s="310"/>
      <c r="NEG296" s="310"/>
      <c r="NEH296" s="310"/>
      <c r="NEI296" s="310"/>
      <c r="NEJ296" s="310"/>
      <c r="NEK296" s="310"/>
      <c r="NEL296" s="310"/>
      <c r="NEM296" s="310"/>
      <c r="NEN296" s="310"/>
      <c r="NEO296" s="310"/>
      <c r="NEP296" s="310"/>
      <c r="NEQ296" s="310"/>
      <c r="NER296" s="310"/>
      <c r="NES296" s="310"/>
      <c r="NET296" s="310"/>
      <c r="NEU296" s="310"/>
      <c r="NEV296" s="310"/>
      <c r="NEW296" s="310"/>
      <c r="NEX296" s="310"/>
      <c r="NEY296" s="310"/>
      <c r="NEZ296" s="310"/>
      <c r="NFA296" s="310"/>
      <c r="NFB296" s="310"/>
      <c r="NFC296" s="310"/>
      <c r="NFD296" s="310"/>
      <c r="NFE296" s="310"/>
      <c r="NFF296" s="310"/>
      <c r="NFG296" s="310"/>
      <c r="NFH296" s="310"/>
      <c r="NFI296" s="310"/>
      <c r="NFJ296" s="310"/>
      <c r="NFK296" s="310"/>
      <c r="NFL296" s="310"/>
      <c r="NFM296" s="310"/>
      <c r="NFN296" s="310"/>
      <c r="NFO296" s="310"/>
      <c r="NFP296" s="310"/>
      <c r="NFQ296" s="310"/>
      <c r="NFR296" s="310"/>
      <c r="NFS296" s="310"/>
      <c r="NFT296" s="310"/>
      <c r="NFU296" s="310"/>
      <c r="NFV296" s="310"/>
      <c r="NFW296" s="310"/>
      <c r="NFX296" s="310"/>
      <c r="NFY296" s="310"/>
      <c r="NFZ296" s="310"/>
      <c r="NGA296" s="310"/>
      <c r="NGB296" s="310"/>
      <c r="NGC296" s="310"/>
      <c r="NGD296" s="310"/>
      <c r="NGE296" s="310"/>
      <c r="NGF296" s="310"/>
      <c r="NGG296" s="310"/>
      <c r="NGH296" s="310"/>
      <c r="NGI296" s="310"/>
      <c r="NGJ296" s="310"/>
      <c r="NGK296" s="310"/>
      <c r="NGL296" s="310"/>
      <c r="NGM296" s="310"/>
      <c r="NGN296" s="310"/>
      <c r="NGO296" s="310"/>
      <c r="NGP296" s="310"/>
      <c r="NGQ296" s="310"/>
      <c r="NGR296" s="310"/>
      <c r="NGS296" s="310"/>
      <c r="NGT296" s="310"/>
      <c r="NGU296" s="310"/>
      <c r="NGV296" s="310"/>
      <c r="NGW296" s="310"/>
      <c r="NGX296" s="310"/>
      <c r="NGY296" s="310"/>
      <c r="NGZ296" s="310"/>
      <c r="NHA296" s="310"/>
      <c r="NHB296" s="310"/>
      <c r="NHC296" s="310"/>
      <c r="NHD296" s="310"/>
      <c r="NHE296" s="310"/>
      <c r="NHF296" s="310"/>
      <c r="NHG296" s="310"/>
      <c r="NHH296" s="310"/>
      <c r="NHI296" s="310"/>
      <c r="NHJ296" s="310"/>
      <c r="NHK296" s="310"/>
      <c r="NHL296" s="310"/>
      <c r="NHM296" s="310"/>
      <c r="NHN296" s="310"/>
      <c r="NHO296" s="310"/>
      <c r="NHP296" s="310"/>
      <c r="NHQ296" s="310"/>
      <c r="NHR296" s="310"/>
      <c r="NHS296" s="310"/>
      <c r="NHT296" s="310"/>
      <c r="NHU296" s="310"/>
      <c r="NHV296" s="310"/>
      <c r="NHW296" s="310"/>
      <c r="NHX296" s="310"/>
      <c r="NHY296" s="310"/>
      <c r="NHZ296" s="310"/>
      <c r="NIA296" s="310"/>
      <c r="NIB296" s="310"/>
      <c r="NIC296" s="310"/>
      <c r="NID296" s="310"/>
      <c r="NIE296" s="310"/>
      <c r="NIF296" s="310"/>
      <c r="NIG296" s="310"/>
      <c r="NIH296" s="310"/>
      <c r="NII296" s="310"/>
      <c r="NIJ296" s="310"/>
      <c r="NIK296" s="310"/>
      <c r="NIL296" s="310"/>
      <c r="NIM296" s="310"/>
      <c r="NIN296" s="310"/>
      <c r="NIO296" s="310"/>
      <c r="NIP296" s="310"/>
      <c r="NIQ296" s="310"/>
      <c r="NIR296" s="310"/>
      <c r="NIS296" s="310"/>
      <c r="NIT296" s="310"/>
      <c r="NIU296" s="310"/>
      <c r="NIV296" s="310"/>
      <c r="NIW296" s="310"/>
      <c r="NIX296" s="310"/>
      <c r="NIY296" s="310"/>
      <c r="NIZ296" s="310"/>
      <c r="NJA296" s="310"/>
      <c r="NJB296" s="310"/>
      <c r="NJC296" s="310"/>
      <c r="NJD296" s="310"/>
      <c r="NJE296" s="310"/>
      <c r="NJF296" s="310"/>
      <c r="NJG296" s="310"/>
      <c r="NJH296" s="310"/>
      <c r="NJI296" s="310"/>
      <c r="NJJ296" s="310"/>
      <c r="NJK296" s="310"/>
      <c r="NJL296" s="310"/>
      <c r="NJM296" s="310"/>
      <c r="NJN296" s="310"/>
      <c r="NJO296" s="310"/>
      <c r="NJP296" s="310"/>
      <c r="NJQ296" s="310"/>
      <c r="NJR296" s="310"/>
      <c r="NJS296" s="310"/>
      <c r="NJT296" s="310"/>
      <c r="NJU296" s="310"/>
      <c r="NJV296" s="310"/>
      <c r="NJW296" s="310"/>
      <c r="NJX296" s="310"/>
      <c r="NJY296" s="310"/>
      <c r="NJZ296" s="310"/>
      <c r="NKA296" s="310"/>
      <c r="NKB296" s="310"/>
      <c r="NKC296" s="310"/>
      <c r="NKD296" s="310"/>
      <c r="NKE296" s="310"/>
      <c r="NKF296" s="310"/>
      <c r="NKG296" s="310"/>
      <c r="NKH296" s="310"/>
      <c r="NKI296" s="310"/>
      <c r="NKJ296" s="310"/>
      <c r="NKK296" s="310"/>
      <c r="NKL296" s="310"/>
      <c r="NKM296" s="310"/>
      <c r="NKN296" s="310"/>
      <c r="NKO296" s="310"/>
      <c r="NKP296" s="310"/>
      <c r="NKQ296" s="310"/>
      <c r="NKR296" s="310"/>
      <c r="NKS296" s="310"/>
      <c r="NKT296" s="310"/>
      <c r="NKU296" s="310"/>
      <c r="NKV296" s="310"/>
      <c r="NKW296" s="310"/>
      <c r="NKX296" s="310"/>
      <c r="NKY296" s="310"/>
      <c r="NKZ296" s="310"/>
      <c r="NLA296" s="310"/>
      <c r="NLB296" s="310"/>
      <c r="NLC296" s="310"/>
      <c r="NLD296" s="310"/>
      <c r="NLE296" s="310"/>
      <c r="NLF296" s="310"/>
      <c r="NLG296" s="310"/>
      <c r="NLH296" s="310"/>
      <c r="NLI296" s="310"/>
      <c r="NLJ296" s="310"/>
      <c r="NLK296" s="310"/>
      <c r="NLL296" s="310"/>
      <c r="NLM296" s="310"/>
      <c r="NLN296" s="310"/>
      <c r="NLO296" s="310"/>
      <c r="NLP296" s="310"/>
      <c r="NLQ296" s="310"/>
      <c r="NLR296" s="310"/>
      <c r="NLS296" s="310"/>
      <c r="NLT296" s="310"/>
      <c r="NLU296" s="310"/>
      <c r="NLV296" s="310"/>
      <c r="NLW296" s="310"/>
      <c r="NLX296" s="310"/>
      <c r="NLY296" s="310"/>
      <c r="NLZ296" s="310"/>
      <c r="NMA296" s="310"/>
      <c r="NMB296" s="310"/>
      <c r="NMC296" s="310"/>
      <c r="NMD296" s="310"/>
      <c r="NME296" s="310"/>
      <c r="NMF296" s="310"/>
      <c r="NMG296" s="310"/>
      <c r="NMH296" s="310"/>
      <c r="NMI296" s="310"/>
      <c r="NMJ296" s="310"/>
      <c r="NMK296" s="310"/>
      <c r="NML296" s="310"/>
      <c r="NMM296" s="310"/>
      <c r="NMN296" s="310"/>
      <c r="NMO296" s="310"/>
      <c r="NMP296" s="310"/>
      <c r="NMQ296" s="310"/>
      <c r="NMR296" s="310"/>
      <c r="NMS296" s="310"/>
      <c r="NMT296" s="310"/>
      <c r="NMU296" s="310"/>
      <c r="NMV296" s="310"/>
      <c r="NMW296" s="310"/>
      <c r="NMX296" s="310"/>
      <c r="NMY296" s="310"/>
      <c r="NMZ296" s="310"/>
      <c r="NNA296" s="310"/>
      <c r="NNB296" s="310"/>
      <c r="NNC296" s="310"/>
      <c r="NND296" s="310"/>
      <c r="NNE296" s="310"/>
      <c r="NNF296" s="310"/>
      <c r="NNG296" s="310"/>
      <c r="NNH296" s="310"/>
      <c r="NNI296" s="310"/>
      <c r="NNJ296" s="310"/>
      <c r="NNK296" s="310"/>
      <c r="NNL296" s="310"/>
      <c r="NNM296" s="310"/>
      <c r="NNN296" s="310"/>
      <c r="NNO296" s="310"/>
      <c r="NNP296" s="310"/>
      <c r="NNQ296" s="310"/>
      <c r="NNR296" s="310"/>
      <c r="NNS296" s="310"/>
      <c r="NNT296" s="310"/>
      <c r="NNU296" s="310"/>
      <c r="NNV296" s="310"/>
      <c r="NNW296" s="310"/>
      <c r="NNX296" s="310"/>
      <c r="NNY296" s="310"/>
      <c r="NNZ296" s="310"/>
      <c r="NOA296" s="310"/>
      <c r="NOB296" s="310"/>
      <c r="NOC296" s="310"/>
      <c r="NOD296" s="310"/>
      <c r="NOE296" s="310"/>
      <c r="NOF296" s="310"/>
      <c r="NOG296" s="310"/>
      <c r="NOH296" s="310"/>
      <c r="NOI296" s="310"/>
      <c r="NOJ296" s="310"/>
      <c r="NOK296" s="310"/>
      <c r="NOL296" s="310"/>
      <c r="NOM296" s="310"/>
      <c r="NON296" s="310"/>
      <c r="NOO296" s="310"/>
      <c r="NOP296" s="310"/>
      <c r="NOQ296" s="310"/>
      <c r="NOR296" s="310"/>
      <c r="NOS296" s="310"/>
      <c r="NOT296" s="310"/>
      <c r="NOU296" s="310"/>
      <c r="NOV296" s="310"/>
      <c r="NOW296" s="310"/>
      <c r="NOX296" s="310"/>
      <c r="NOY296" s="310"/>
      <c r="NOZ296" s="310"/>
      <c r="NPA296" s="310"/>
      <c r="NPB296" s="310"/>
      <c r="NPC296" s="310"/>
      <c r="NPD296" s="310"/>
      <c r="NPE296" s="310"/>
      <c r="NPF296" s="310"/>
      <c r="NPG296" s="310"/>
      <c r="NPH296" s="310"/>
      <c r="NPI296" s="310"/>
      <c r="NPJ296" s="310"/>
      <c r="NPK296" s="310"/>
      <c r="NPL296" s="310"/>
      <c r="NPM296" s="310"/>
      <c r="NPN296" s="310"/>
      <c r="NPO296" s="310"/>
      <c r="NPP296" s="310"/>
      <c r="NPQ296" s="310"/>
      <c r="NPR296" s="310"/>
      <c r="NPS296" s="310"/>
      <c r="NPT296" s="310"/>
      <c r="NPU296" s="310"/>
      <c r="NPV296" s="310"/>
      <c r="NPW296" s="310"/>
      <c r="NPX296" s="310"/>
      <c r="NPY296" s="310"/>
      <c r="NPZ296" s="310"/>
      <c r="NQA296" s="310"/>
      <c r="NQB296" s="310"/>
      <c r="NQC296" s="310"/>
      <c r="NQD296" s="310"/>
      <c r="NQE296" s="310"/>
      <c r="NQF296" s="310"/>
      <c r="NQG296" s="310"/>
      <c r="NQH296" s="310"/>
      <c r="NQI296" s="310"/>
      <c r="NQJ296" s="310"/>
      <c r="NQK296" s="310"/>
      <c r="NQL296" s="310"/>
      <c r="NQM296" s="310"/>
      <c r="NQN296" s="310"/>
      <c r="NQO296" s="310"/>
      <c r="NQP296" s="310"/>
      <c r="NQQ296" s="310"/>
      <c r="NQR296" s="310"/>
      <c r="NQS296" s="310"/>
      <c r="NQT296" s="310"/>
      <c r="NQU296" s="310"/>
      <c r="NQV296" s="310"/>
      <c r="NQW296" s="310"/>
      <c r="NQX296" s="310"/>
      <c r="NQY296" s="310"/>
      <c r="NQZ296" s="310"/>
      <c r="NRA296" s="310"/>
      <c r="NRB296" s="310"/>
      <c r="NRC296" s="310"/>
      <c r="NRD296" s="310"/>
      <c r="NRE296" s="310"/>
      <c r="NRF296" s="310"/>
      <c r="NRG296" s="310"/>
      <c r="NRH296" s="310"/>
      <c r="NRI296" s="310"/>
      <c r="NRJ296" s="310"/>
      <c r="NRK296" s="310"/>
      <c r="NRL296" s="310"/>
      <c r="NRM296" s="310"/>
      <c r="NRN296" s="310"/>
      <c r="NRO296" s="310"/>
      <c r="NRP296" s="310"/>
      <c r="NRQ296" s="310"/>
      <c r="NRR296" s="310"/>
      <c r="NRS296" s="310"/>
      <c r="NRT296" s="310"/>
      <c r="NRU296" s="310"/>
      <c r="NRV296" s="310"/>
      <c r="NRW296" s="310"/>
      <c r="NRX296" s="310"/>
      <c r="NRY296" s="310"/>
      <c r="NRZ296" s="310"/>
      <c r="NSA296" s="310"/>
      <c r="NSB296" s="310"/>
      <c r="NSC296" s="310"/>
      <c r="NSD296" s="310"/>
      <c r="NSE296" s="310"/>
      <c r="NSF296" s="310"/>
      <c r="NSG296" s="310"/>
      <c r="NSH296" s="310"/>
      <c r="NSI296" s="310"/>
      <c r="NSJ296" s="310"/>
      <c r="NSK296" s="310"/>
      <c r="NSL296" s="310"/>
      <c r="NSM296" s="310"/>
      <c r="NSN296" s="310"/>
      <c r="NSO296" s="310"/>
      <c r="NSP296" s="310"/>
      <c r="NSQ296" s="310"/>
      <c r="NSR296" s="310"/>
      <c r="NSS296" s="310"/>
      <c r="NST296" s="310"/>
      <c r="NSU296" s="310"/>
      <c r="NSV296" s="310"/>
      <c r="NSW296" s="310"/>
      <c r="NSX296" s="310"/>
      <c r="NSY296" s="310"/>
      <c r="NSZ296" s="310"/>
      <c r="NTA296" s="310"/>
      <c r="NTB296" s="310"/>
      <c r="NTC296" s="310"/>
      <c r="NTD296" s="310"/>
      <c r="NTE296" s="310"/>
      <c r="NTF296" s="310"/>
      <c r="NTG296" s="310"/>
      <c r="NTH296" s="310"/>
      <c r="NTI296" s="310"/>
      <c r="NTJ296" s="310"/>
      <c r="NTK296" s="310"/>
      <c r="NTL296" s="310"/>
      <c r="NTM296" s="310"/>
      <c r="NTN296" s="310"/>
      <c r="NTO296" s="310"/>
      <c r="NTP296" s="310"/>
      <c r="NTQ296" s="310"/>
      <c r="NTR296" s="310"/>
      <c r="NTS296" s="310"/>
      <c r="NTT296" s="310"/>
      <c r="NTU296" s="310"/>
      <c r="NTV296" s="310"/>
      <c r="NTW296" s="310"/>
      <c r="NTX296" s="310"/>
      <c r="NTY296" s="310"/>
      <c r="NTZ296" s="310"/>
      <c r="NUA296" s="310"/>
      <c r="NUB296" s="310"/>
      <c r="NUC296" s="310"/>
      <c r="NUD296" s="310"/>
      <c r="NUE296" s="310"/>
      <c r="NUF296" s="310"/>
      <c r="NUG296" s="310"/>
      <c r="NUH296" s="310"/>
      <c r="NUI296" s="310"/>
      <c r="NUJ296" s="310"/>
      <c r="NUK296" s="310"/>
      <c r="NUL296" s="310"/>
      <c r="NUM296" s="310"/>
      <c r="NUN296" s="310"/>
      <c r="NUO296" s="310"/>
      <c r="NUP296" s="310"/>
      <c r="NUQ296" s="310"/>
      <c r="NUR296" s="310"/>
      <c r="NUS296" s="310"/>
      <c r="NUT296" s="310"/>
      <c r="NUU296" s="310"/>
      <c r="NUV296" s="310"/>
      <c r="NUW296" s="310"/>
      <c r="NUX296" s="310"/>
      <c r="NUY296" s="310"/>
      <c r="NUZ296" s="310"/>
      <c r="NVA296" s="310"/>
      <c r="NVB296" s="310"/>
      <c r="NVC296" s="310"/>
      <c r="NVD296" s="310"/>
      <c r="NVE296" s="310"/>
      <c r="NVF296" s="310"/>
      <c r="NVG296" s="310"/>
      <c r="NVH296" s="310"/>
      <c r="NVI296" s="310"/>
      <c r="NVJ296" s="310"/>
      <c r="NVK296" s="310"/>
      <c r="NVL296" s="310"/>
      <c r="NVM296" s="310"/>
      <c r="NVN296" s="310"/>
      <c r="NVO296" s="310"/>
      <c r="NVP296" s="310"/>
      <c r="NVQ296" s="310"/>
      <c r="NVR296" s="310"/>
      <c r="NVS296" s="310"/>
      <c r="NVT296" s="310"/>
      <c r="NVU296" s="310"/>
      <c r="NVV296" s="310"/>
      <c r="NVW296" s="310"/>
      <c r="NVX296" s="310"/>
      <c r="NVY296" s="310"/>
      <c r="NVZ296" s="310"/>
      <c r="NWA296" s="310"/>
      <c r="NWB296" s="310"/>
      <c r="NWC296" s="310"/>
      <c r="NWD296" s="310"/>
      <c r="NWE296" s="310"/>
      <c r="NWF296" s="310"/>
      <c r="NWG296" s="310"/>
      <c r="NWH296" s="310"/>
      <c r="NWI296" s="310"/>
      <c r="NWJ296" s="310"/>
      <c r="NWK296" s="310"/>
      <c r="NWL296" s="310"/>
      <c r="NWM296" s="310"/>
      <c r="NWN296" s="310"/>
      <c r="NWO296" s="310"/>
      <c r="NWP296" s="310"/>
      <c r="NWQ296" s="310"/>
      <c r="NWR296" s="310"/>
      <c r="NWS296" s="310"/>
      <c r="NWT296" s="310"/>
      <c r="NWU296" s="310"/>
      <c r="NWV296" s="310"/>
      <c r="NWW296" s="310"/>
      <c r="NWX296" s="310"/>
      <c r="NWY296" s="310"/>
      <c r="NWZ296" s="310"/>
      <c r="NXA296" s="310"/>
      <c r="NXB296" s="310"/>
      <c r="NXC296" s="310"/>
      <c r="NXD296" s="310"/>
      <c r="NXE296" s="310"/>
      <c r="NXF296" s="310"/>
      <c r="NXG296" s="310"/>
      <c r="NXH296" s="310"/>
      <c r="NXI296" s="310"/>
      <c r="NXJ296" s="310"/>
      <c r="NXK296" s="310"/>
      <c r="NXL296" s="310"/>
      <c r="NXM296" s="310"/>
      <c r="NXN296" s="310"/>
      <c r="NXO296" s="310"/>
      <c r="NXP296" s="310"/>
      <c r="NXQ296" s="310"/>
      <c r="NXR296" s="310"/>
      <c r="NXS296" s="310"/>
      <c r="NXT296" s="310"/>
      <c r="NXU296" s="310"/>
      <c r="NXV296" s="310"/>
      <c r="NXW296" s="310"/>
      <c r="NXX296" s="310"/>
      <c r="NXY296" s="310"/>
      <c r="NXZ296" s="310"/>
      <c r="NYA296" s="310"/>
      <c r="NYB296" s="310"/>
      <c r="NYC296" s="310"/>
      <c r="NYD296" s="310"/>
      <c r="NYE296" s="310"/>
      <c r="NYF296" s="310"/>
      <c r="NYG296" s="310"/>
      <c r="NYH296" s="310"/>
      <c r="NYI296" s="310"/>
      <c r="NYJ296" s="310"/>
      <c r="NYK296" s="310"/>
      <c r="NYL296" s="310"/>
      <c r="NYM296" s="310"/>
      <c r="NYN296" s="310"/>
      <c r="NYO296" s="310"/>
      <c r="NYP296" s="310"/>
      <c r="NYQ296" s="310"/>
      <c r="NYR296" s="310"/>
      <c r="NYS296" s="310"/>
      <c r="NYT296" s="310"/>
      <c r="NYU296" s="310"/>
      <c r="NYV296" s="310"/>
      <c r="NYW296" s="310"/>
      <c r="NYX296" s="310"/>
      <c r="NYY296" s="310"/>
      <c r="NYZ296" s="310"/>
      <c r="NZA296" s="310"/>
      <c r="NZB296" s="310"/>
      <c r="NZC296" s="310"/>
      <c r="NZD296" s="310"/>
      <c r="NZE296" s="310"/>
      <c r="NZF296" s="310"/>
      <c r="NZG296" s="310"/>
      <c r="NZH296" s="310"/>
      <c r="NZI296" s="310"/>
      <c r="NZJ296" s="310"/>
      <c r="NZK296" s="310"/>
      <c r="NZL296" s="310"/>
      <c r="NZM296" s="310"/>
      <c r="NZN296" s="310"/>
      <c r="NZO296" s="310"/>
      <c r="NZP296" s="310"/>
      <c r="NZQ296" s="310"/>
      <c r="NZR296" s="310"/>
      <c r="NZS296" s="310"/>
      <c r="NZT296" s="310"/>
      <c r="NZU296" s="310"/>
      <c r="NZV296" s="310"/>
      <c r="NZW296" s="310"/>
      <c r="NZX296" s="310"/>
      <c r="NZY296" s="310"/>
      <c r="NZZ296" s="310"/>
      <c r="OAA296" s="310"/>
      <c r="OAB296" s="310"/>
      <c r="OAC296" s="310"/>
      <c r="OAD296" s="310"/>
      <c r="OAE296" s="310"/>
      <c r="OAF296" s="310"/>
      <c r="OAG296" s="310"/>
      <c r="OAH296" s="310"/>
      <c r="OAI296" s="310"/>
      <c r="OAJ296" s="310"/>
      <c r="OAK296" s="310"/>
      <c r="OAL296" s="310"/>
      <c r="OAM296" s="310"/>
      <c r="OAN296" s="310"/>
      <c r="OAO296" s="310"/>
      <c r="OAP296" s="310"/>
      <c r="OAQ296" s="310"/>
      <c r="OAR296" s="310"/>
      <c r="OAS296" s="310"/>
      <c r="OAT296" s="310"/>
      <c r="OAU296" s="310"/>
      <c r="OAV296" s="310"/>
      <c r="OAW296" s="310"/>
      <c r="OAX296" s="310"/>
      <c r="OAY296" s="310"/>
      <c r="OAZ296" s="310"/>
      <c r="OBA296" s="310"/>
      <c r="OBB296" s="310"/>
      <c r="OBC296" s="310"/>
      <c r="OBD296" s="310"/>
      <c r="OBE296" s="310"/>
      <c r="OBF296" s="310"/>
      <c r="OBG296" s="310"/>
      <c r="OBH296" s="310"/>
      <c r="OBI296" s="310"/>
      <c r="OBJ296" s="310"/>
      <c r="OBK296" s="310"/>
      <c r="OBL296" s="310"/>
      <c r="OBM296" s="310"/>
      <c r="OBN296" s="310"/>
      <c r="OBO296" s="310"/>
      <c r="OBP296" s="310"/>
      <c r="OBQ296" s="310"/>
      <c r="OBR296" s="310"/>
      <c r="OBS296" s="310"/>
      <c r="OBT296" s="310"/>
      <c r="OBU296" s="310"/>
      <c r="OBV296" s="310"/>
      <c r="OBW296" s="310"/>
      <c r="OBX296" s="310"/>
      <c r="OBY296" s="310"/>
      <c r="OBZ296" s="310"/>
      <c r="OCA296" s="310"/>
      <c r="OCB296" s="310"/>
      <c r="OCC296" s="310"/>
      <c r="OCD296" s="310"/>
      <c r="OCE296" s="310"/>
      <c r="OCF296" s="310"/>
      <c r="OCG296" s="310"/>
      <c r="OCH296" s="310"/>
      <c r="OCI296" s="310"/>
      <c r="OCJ296" s="310"/>
      <c r="OCK296" s="310"/>
      <c r="OCL296" s="310"/>
      <c r="OCM296" s="310"/>
      <c r="OCN296" s="310"/>
      <c r="OCO296" s="310"/>
      <c r="OCP296" s="310"/>
      <c r="OCQ296" s="310"/>
      <c r="OCR296" s="310"/>
      <c r="OCS296" s="310"/>
      <c r="OCT296" s="310"/>
      <c r="OCU296" s="310"/>
      <c r="OCV296" s="310"/>
      <c r="OCW296" s="310"/>
      <c r="OCX296" s="310"/>
      <c r="OCY296" s="310"/>
      <c r="OCZ296" s="310"/>
      <c r="ODA296" s="310"/>
      <c r="ODB296" s="310"/>
      <c r="ODC296" s="310"/>
      <c r="ODD296" s="310"/>
      <c r="ODE296" s="310"/>
      <c r="ODF296" s="310"/>
      <c r="ODG296" s="310"/>
      <c r="ODH296" s="310"/>
      <c r="ODI296" s="310"/>
      <c r="ODJ296" s="310"/>
      <c r="ODK296" s="310"/>
      <c r="ODL296" s="310"/>
      <c r="ODM296" s="310"/>
      <c r="ODN296" s="310"/>
      <c r="ODO296" s="310"/>
      <c r="ODP296" s="310"/>
      <c r="ODQ296" s="310"/>
      <c r="ODR296" s="310"/>
      <c r="ODS296" s="310"/>
      <c r="ODT296" s="310"/>
      <c r="ODU296" s="310"/>
      <c r="ODV296" s="310"/>
      <c r="ODW296" s="310"/>
      <c r="ODX296" s="310"/>
      <c r="ODY296" s="310"/>
      <c r="ODZ296" s="310"/>
      <c r="OEA296" s="310"/>
      <c r="OEB296" s="310"/>
      <c r="OEC296" s="310"/>
      <c r="OED296" s="310"/>
      <c r="OEE296" s="310"/>
      <c r="OEF296" s="310"/>
      <c r="OEG296" s="310"/>
      <c r="OEH296" s="310"/>
      <c r="OEI296" s="310"/>
      <c r="OEJ296" s="310"/>
      <c r="OEK296" s="310"/>
      <c r="OEL296" s="310"/>
      <c r="OEM296" s="310"/>
      <c r="OEN296" s="310"/>
      <c r="OEO296" s="310"/>
      <c r="OEP296" s="310"/>
      <c r="OEQ296" s="310"/>
      <c r="OER296" s="310"/>
      <c r="OES296" s="310"/>
      <c r="OET296" s="310"/>
      <c r="OEU296" s="310"/>
      <c r="OEV296" s="310"/>
      <c r="OEW296" s="310"/>
      <c r="OEX296" s="310"/>
      <c r="OEY296" s="310"/>
      <c r="OEZ296" s="310"/>
      <c r="OFA296" s="310"/>
      <c r="OFB296" s="310"/>
      <c r="OFC296" s="310"/>
      <c r="OFD296" s="310"/>
      <c r="OFE296" s="310"/>
      <c r="OFF296" s="310"/>
      <c r="OFG296" s="310"/>
      <c r="OFH296" s="310"/>
      <c r="OFI296" s="310"/>
      <c r="OFJ296" s="310"/>
      <c r="OFK296" s="310"/>
      <c r="OFL296" s="310"/>
      <c r="OFM296" s="310"/>
      <c r="OFN296" s="310"/>
      <c r="OFO296" s="310"/>
      <c r="OFP296" s="310"/>
      <c r="OFQ296" s="310"/>
      <c r="OFR296" s="310"/>
      <c r="OFS296" s="310"/>
      <c r="OFT296" s="310"/>
      <c r="OFU296" s="310"/>
      <c r="OFV296" s="310"/>
      <c r="OFW296" s="310"/>
      <c r="OFX296" s="310"/>
      <c r="OFY296" s="310"/>
      <c r="OFZ296" s="310"/>
      <c r="OGA296" s="310"/>
      <c r="OGB296" s="310"/>
      <c r="OGC296" s="310"/>
      <c r="OGD296" s="310"/>
      <c r="OGE296" s="310"/>
      <c r="OGF296" s="310"/>
      <c r="OGG296" s="310"/>
      <c r="OGH296" s="310"/>
      <c r="OGI296" s="310"/>
      <c r="OGJ296" s="310"/>
      <c r="OGK296" s="310"/>
      <c r="OGL296" s="310"/>
      <c r="OGM296" s="310"/>
      <c r="OGN296" s="310"/>
      <c r="OGO296" s="310"/>
      <c r="OGP296" s="310"/>
      <c r="OGQ296" s="310"/>
      <c r="OGR296" s="310"/>
      <c r="OGS296" s="310"/>
      <c r="OGT296" s="310"/>
      <c r="OGU296" s="310"/>
      <c r="OGV296" s="310"/>
      <c r="OGW296" s="310"/>
      <c r="OGX296" s="310"/>
      <c r="OGY296" s="310"/>
      <c r="OGZ296" s="310"/>
      <c r="OHA296" s="310"/>
      <c r="OHB296" s="310"/>
      <c r="OHC296" s="310"/>
      <c r="OHD296" s="310"/>
      <c r="OHE296" s="310"/>
      <c r="OHF296" s="310"/>
      <c r="OHG296" s="310"/>
      <c r="OHH296" s="310"/>
      <c r="OHI296" s="310"/>
      <c r="OHJ296" s="310"/>
      <c r="OHK296" s="310"/>
      <c r="OHL296" s="310"/>
      <c r="OHM296" s="310"/>
      <c r="OHN296" s="310"/>
      <c r="OHO296" s="310"/>
      <c r="OHP296" s="310"/>
      <c r="OHQ296" s="310"/>
      <c r="OHR296" s="310"/>
      <c r="OHS296" s="310"/>
      <c r="OHT296" s="310"/>
      <c r="OHU296" s="310"/>
      <c r="OHV296" s="310"/>
      <c r="OHW296" s="310"/>
      <c r="OHX296" s="310"/>
      <c r="OHY296" s="310"/>
      <c r="OHZ296" s="310"/>
      <c r="OIA296" s="310"/>
      <c r="OIB296" s="310"/>
      <c r="OIC296" s="310"/>
      <c r="OID296" s="310"/>
      <c r="OIE296" s="310"/>
      <c r="OIF296" s="310"/>
      <c r="OIG296" s="310"/>
      <c r="OIH296" s="310"/>
      <c r="OII296" s="310"/>
      <c r="OIJ296" s="310"/>
      <c r="OIK296" s="310"/>
      <c r="OIL296" s="310"/>
      <c r="OIM296" s="310"/>
      <c r="OIN296" s="310"/>
      <c r="OIO296" s="310"/>
      <c r="OIP296" s="310"/>
      <c r="OIQ296" s="310"/>
      <c r="OIR296" s="310"/>
      <c r="OIS296" s="310"/>
      <c r="OIT296" s="310"/>
      <c r="OIU296" s="310"/>
      <c r="OIV296" s="310"/>
      <c r="OIW296" s="310"/>
      <c r="OIX296" s="310"/>
      <c r="OIY296" s="310"/>
      <c r="OIZ296" s="310"/>
      <c r="OJA296" s="310"/>
      <c r="OJB296" s="310"/>
      <c r="OJC296" s="310"/>
      <c r="OJD296" s="310"/>
      <c r="OJE296" s="310"/>
      <c r="OJF296" s="310"/>
      <c r="OJG296" s="310"/>
      <c r="OJH296" s="310"/>
      <c r="OJI296" s="310"/>
      <c r="OJJ296" s="310"/>
      <c r="OJK296" s="310"/>
      <c r="OJL296" s="310"/>
      <c r="OJM296" s="310"/>
      <c r="OJN296" s="310"/>
      <c r="OJO296" s="310"/>
      <c r="OJP296" s="310"/>
      <c r="OJQ296" s="310"/>
      <c r="OJR296" s="310"/>
      <c r="OJS296" s="310"/>
      <c r="OJT296" s="310"/>
      <c r="OJU296" s="310"/>
      <c r="OJV296" s="310"/>
      <c r="OJW296" s="310"/>
      <c r="OJX296" s="310"/>
      <c r="OJY296" s="310"/>
      <c r="OJZ296" s="310"/>
      <c r="OKA296" s="310"/>
      <c r="OKB296" s="310"/>
      <c r="OKC296" s="310"/>
      <c r="OKD296" s="310"/>
      <c r="OKE296" s="310"/>
      <c r="OKF296" s="310"/>
      <c r="OKG296" s="310"/>
      <c r="OKH296" s="310"/>
      <c r="OKI296" s="310"/>
      <c r="OKJ296" s="310"/>
      <c r="OKK296" s="310"/>
      <c r="OKL296" s="310"/>
      <c r="OKM296" s="310"/>
      <c r="OKN296" s="310"/>
      <c r="OKO296" s="310"/>
      <c r="OKP296" s="310"/>
      <c r="OKQ296" s="310"/>
      <c r="OKR296" s="310"/>
      <c r="OKS296" s="310"/>
      <c r="OKT296" s="310"/>
      <c r="OKU296" s="310"/>
      <c r="OKV296" s="310"/>
      <c r="OKW296" s="310"/>
      <c r="OKX296" s="310"/>
      <c r="OKY296" s="310"/>
      <c r="OKZ296" s="310"/>
      <c r="OLA296" s="310"/>
      <c r="OLB296" s="310"/>
      <c r="OLC296" s="310"/>
      <c r="OLD296" s="310"/>
      <c r="OLE296" s="310"/>
      <c r="OLF296" s="310"/>
      <c r="OLG296" s="310"/>
      <c r="OLH296" s="310"/>
      <c r="OLI296" s="310"/>
      <c r="OLJ296" s="310"/>
      <c r="OLK296" s="310"/>
      <c r="OLL296" s="310"/>
      <c r="OLM296" s="310"/>
      <c r="OLN296" s="310"/>
      <c r="OLO296" s="310"/>
      <c r="OLP296" s="310"/>
      <c r="OLQ296" s="310"/>
      <c r="OLR296" s="310"/>
      <c r="OLS296" s="310"/>
      <c r="OLT296" s="310"/>
      <c r="OLU296" s="310"/>
      <c r="OLV296" s="310"/>
      <c r="OLW296" s="310"/>
      <c r="OLX296" s="310"/>
      <c r="OLY296" s="310"/>
      <c r="OLZ296" s="310"/>
      <c r="OMA296" s="310"/>
      <c r="OMB296" s="310"/>
      <c r="OMC296" s="310"/>
      <c r="OMD296" s="310"/>
      <c r="OME296" s="310"/>
      <c r="OMF296" s="310"/>
      <c r="OMG296" s="310"/>
      <c r="OMH296" s="310"/>
      <c r="OMI296" s="310"/>
      <c r="OMJ296" s="310"/>
      <c r="OMK296" s="310"/>
      <c r="OML296" s="310"/>
      <c r="OMM296" s="310"/>
      <c r="OMN296" s="310"/>
      <c r="OMO296" s="310"/>
      <c r="OMP296" s="310"/>
      <c r="OMQ296" s="310"/>
      <c r="OMR296" s="310"/>
      <c r="OMS296" s="310"/>
      <c r="OMT296" s="310"/>
      <c r="OMU296" s="310"/>
      <c r="OMV296" s="310"/>
      <c r="OMW296" s="310"/>
      <c r="OMX296" s="310"/>
      <c r="OMY296" s="310"/>
      <c r="OMZ296" s="310"/>
      <c r="ONA296" s="310"/>
      <c r="ONB296" s="310"/>
      <c r="ONC296" s="310"/>
      <c r="OND296" s="310"/>
      <c r="ONE296" s="310"/>
      <c r="ONF296" s="310"/>
      <c r="ONG296" s="310"/>
      <c r="ONH296" s="310"/>
      <c r="ONI296" s="310"/>
      <c r="ONJ296" s="310"/>
      <c r="ONK296" s="310"/>
      <c r="ONL296" s="310"/>
      <c r="ONM296" s="310"/>
      <c r="ONN296" s="310"/>
      <c r="ONO296" s="310"/>
      <c r="ONP296" s="310"/>
      <c r="ONQ296" s="310"/>
      <c r="ONR296" s="310"/>
      <c r="ONS296" s="310"/>
      <c r="ONT296" s="310"/>
      <c r="ONU296" s="310"/>
      <c r="ONV296" s="310"/>
      <c r="ONW296" s="310"/>
      <c r="ONX296" s="310"/>
      <c r="ONY296" s="310"/>
      <c r="ONZ296" s="310"/>
      <c r="OOA296" s="310"/>
      <c r="OOB296" s="310"/>
      <c r="OOC296" s="310"/>
      <c r="OOD296" s="310"/>
      <c r="OOE296" s="310"/>
      <c r="OOF296" s="310"/>
      <c r="OOG296" s="310"/>
      <c r="OOH296" s="310"/>
      <c r="OOI296" s="310"/>
      <c r="OOJ296" s="310"/>
      <c r="OOK296" s="310"/>
      <c r="OOL296" s="310"/>
      <c r="OOM296" s="310"/>
      <c r="OON296" s="310"/>
      <c r="OOO296" s="310"/>
      <c r="OOP296" s="310"/>
      <c r="OOQ296" s="310"/>
      <c r="OOR296" s="310"/>
      <c r="OOS296" s="310"/>
      <c r="OOT296" s="310"/>
      <c r="OOU296" s="310"/>
      <c r="OOV296" s="310"/>
      <c r="OOW296" s="310"/>
      <c r="OOX296" s="310"/>
      <c r="OOY296" s="310"/>
      <c r="OOZ296" s="310"/>
      <c r="OPA296" s="310"/>
      <c r="OPB296" s="310"/>
      <c r="OPC296" s="310"/>
      <c r="OPD296" s="310"/>
      <c r="OPE296" s="310"/>
      <c r="OPF296" s="310"/>
      <c r="OPG296" s="310"/>
      <c r="OPH296" s="310"/>
      <c r="OPI296" s="310"/>
      <c r="OPJ296" s="310"/>
      <c r="OPK296" s="310"/>
      <c r="OPL296" s="310"/>
      <c r="OPM296" s="310"/>
      <c r="OPN296" s="310"/>
      <c r="OPO296" s="310"/>
      <c r="OPP296" s="310"/>
      <c r="OPQ296" s="310"/>
      <c r="OPR296" s="310"/>
      <c r="OPS296" s="310"/>
      <c r="OPT296" s="310"/>
      <c r="OPU296" s="310"/>
      <c r="OPV296" s="310"/>
      <c r="OPW296" s="310"/>
      <c r="OPX296" s="310"/>
      <c r="OPY296" s="310"/>
      <c r="OPZ296" s="310"/>
      <c r="OQA296" s="310"/>
      <c r="OQB296" s="310"/>
      <c r="OQC296" s="310"/>
      <c r="OQD296" s="310"/>
      <c r="OQE296" s="310"/>
      <c r="OQF296" s="310"/>
      <c r="OQG296" s="310"/>
      <c r="OQH296" s="310"/>
      <c r="OQI296" s="310"/>
      <c r="OQJ296" s="310"/>
      <c r="OQK296" s="310"/>
      <c r="OQL296" s="310"/>
      <c r="OQM296" s="310"/>
      <c r="OQN296" s="310"/>
      <c r="OQO296" s="310"/>
      <c r="OQP296" s="310"/>
      <c r="OQQ296" s="310"/>
      <c r="OQR296" s="310"/>
      <c r="OQS296" s="310"/>
      <c r="OQT296" s="310"/>
      <c r="OQU296" s="310"/>
      <c r="OQV296" s="310"/>
      <c r="OQW296" s="310"/>
      <c r="OQX296" s="310"/>
      <c r="OQY296" s="310"/>
      <c r="OQZ296" s="310"/>
      <c r="ORA296" s="310"/>
      <c r="ORB296" s="310"/>
      <c r="ORC296" s="310"/>
      <c r="ORD296" s="310"/>
      <c r="ORE296" s="310"/>
      <c r="ORF296" s="310"/>
      <c r="ORG296" s="310"/>
      <c r="ORH296" s="310"/>
      <c r="ORI296" s="310"/>
      <c r="ORJ296" s="310"/>
      <c r="ORK296" s="310"/>
      <c r="ORL296" s="310"/>
      <c r="ORM296" s="310"/>
      <c r="ORN296" s="310"/>
      <c r="ORO296" s="310"/>
      <c r="ORP296" s="310"/>
      <c r="ORQ296" s="310"/>
      <c r="ORR296" s="310"/>
      <c r="ORS296" s="310"/>
      <c r="ORT296" s="310"/>
      <c r="ORU296" s="310"/>
      <c r="ORV296" s="310"/>
      <c r="ORW296" s="310"/>
      <c r="ORX296" s="310"/>
      <c r="ORY296" s="310"/>
      <c r="ORZ296" s="310"/>
      <c r="OSA296" s="310"/>
      <c r="OSB296" s="310"/>
      <c r="OSC296" s="310"/>
      <c r="OSD296" s="310"/>
      <c r="OSE296" s="310"/>
      <c r="OSF296" s="310"/>
      <c r="OSG296" s="310"/>
      <c r="OSH296" s="310"/>
      <c r="OSI296" s="310"/>
      <c r="OSJ296" s="310"/>
      <c r="OSK296" s="310"/>
      <c r="OSL296" s="310"/>
      <c r="OSM296" s="310"/>
      <c r="OSN296" s="310"/>
      <c r="OSO296" s="310"/>
      <c r="OSP296" s="310"/>
      <c r="OSQ296" s="310"/>
      <c r="OSR296" s="310"/>
      <c r="OSS296" s="310"/>
      <c r="OST296" s="310"/>
      <c r="OSU296" s="310"/>
      <c r="OSV296" s="310"/>
      <c r="OSW296" s="310"/>
      <c r="OSX296" s="310"/>
      <c r="OSY296" s="310"/>
      <c r="OSZ296" s="310"/>
      <c r="OTA296" s="310"/>
      <c r="OTB296" s="310"/>
      <c r="OTC296" s="310"/>
      <c r="OTD296" s="310"/>
      <c r="OTE296" s="310"/>
      <c r="OTF296" s="310"/>
      <c r="OTG296" s="310"/>
      <c r="OTH296" s="310"/>
      <c r="OTI296" s="310"/>
      <c r="OTJ296" s="310"/>
      <c r="OTK296" s="310"/>
      <c r="OTL296" s="310"/>
      <c r="OTM296" s="310"/>
      <c r="OTN296" s="310"/>
      <c r="OTO296" s="310"/>
      <c r="OTP296" s="310"/>
      <c r="OTQ296" s="310"/>
      <c r="OTR296" s="310"/>
      <c r="OTS296" s="310"/>
      <c r="OTT296" s="310"/>
      <c r="OTU296" s="310"/>
      <c r="OTV296" s="310"/>
      <c r="OTW296" s="310"/>
      <c r="OTX296" s="310"/>
      <c r="OTY296" s="310"/>
      <c r="OTZ296" s="310"/>
      <c r="OUA296" s="310"/>
      <c r="OUB296" s="310"/>
      <c r="OUC296" s="310"/>
      <c r="OUD296" s="310"/>
      <c r="OUE296" s="310"/>
      <c r="OUF296" s="310"/>
      <c r="OUG296" s="310"/>
      <c r="OUH296" s="310"/>
      <c r="OUI296" s="310"/>
      <c r="OUJ296" s="310"/>
      <c r="OUK296" s="310"/>
      <c r="OUL296" s="310"/>
      <c r="OUM296" s="310"/>
      <c r="OUN296" s="310"/>
      <c r="OUO296" s="310"/>
      <c r="OUP296" s="310"/>
      <c r="OUQ296" s="310"/>
      <c r="OUR296" s="310"/>
      <c r="OUS296" s="310"/>
      <c r="OUT296" s="310"/>
      <c r="OUU296" s="310"/>
      <c r="OUV296" s="310"/>
      <c r="OUW296" s="310"/>
      <c r="OUX296" s="310"/>
      <c r="OUY296" s="310"/>
      <c r="OUZ296" s="310"/>
      <c r="OVA296" s="310"/>
      <c r="OVB296" s="310"/>
      <c r="OVC296" s="310"/>
      <c r="OVD296" s="310"/>
      <c r="OVE296" s="310"/>
      <c r="OVF296" s="310"/>
      <c r="OVG296" s="310"/>
      <c r="OVH296" s="310"/>
      <c r="OVI296" s="310"/>
      <c r="OVJ296" s="310"/>
      <c r="OVK296" s="310"/>
      <c r="OVL296" s="310"/>
      <c r="OVM296" s="310"/>
      <c r="OVN296" s="310"/>
      <c r="OVO296" s="310"/>
      <c r="OVP296" s="310"/>
      <c r="OVQ296" s="310"/>
      <c r="OVR296" s="310"/>
      <c r="OVS296" s="310"/>
      <c r="OVT296" s="310"/>
      <c r="OVU296" s="310"/>
      <c r="OVV296" s="310"/>
      <c r="OVW296" s="310"/>
      <c r="OVX296" s="310"/>
      <c r="OVY296" s="310"/>
      <c r="OVZ296" s="310"/>
      <c r="OWA296" s="310"/>
      <c r="OWB296" s="310"/>
      <c r="OWC296" s="310"/>
      <c r="OWD296" s="310"/>
      <c r="OWE296" s="310"/>
      <c r="OWF296" s="310"/>
      <c r="OWG296" s="310"/>
      <c r="OWH296" s="310"/>
      <c r="OWI296" s="310"/>
      <c r="OWJ296" s="310"/>
      <c r="OWK296" s="310"/>
      <c r="OWL296" s="310"/>
      <c r="OWM296" s="310"/>
      <c r="OWN296" s="310"/>
      <c r="OWO296" s="310"/>
      <c r="OWP296" s="310"/>
      <c r="OWQ296" s="310"/>
      <c r="OWR296" s="310"/>
      <c r="OWS296" s="310"/>
      <c r="OWT296" s="310"/>
      <c r="OWU296" s="310"/>
      <c r="OWV296" s="310"/>
      <c r="OWW296" s="310"/>
      <c r="OWX296" s="310"/>
      <c r="OWY296" s="310"/>
      <c r="OWZ296" s="310"/>
      <c r="OXA296" s="310"/>
      <c r="OXB296" s="310"/>
      <c r="OXC296" s="310"/>
      <c r="OXD296" s="310"/>
      <c r="OXE296" s="310"/>
      <c r="OXF296" s="310"/>
      <c r="OXG296" s="310"/>
      <c r="OXH296" s="310"/>
      <c r="OXI296" s="310"/>
      <c r="OXJ296" s="310"/>
      <c r="OXK296" s="310"/>
      <c r="OXL296" s="310"/>
      <c r="OXM296" s="310"/>
      <c r="OXN296" s="310"/>
      <c r="OXO296" s="310"/>
      <c r="OXP296" s="310"/>
      <c r="OXQ296" s="310"/>
      <c r="OXR296" s="310"/>
      <c r="OXS296" s="310"/>
      <c r="OXT296" s="310"/>
      <c r="OXU296" s="310"/>
      <c r="OXV296" s="310"/>
      <c r="OXW296" s="310"/>
      <c r="OXX296" s="310"/>
      <c r="OXY296" s="310"/>
      <c r="OXZ296" s="310"/>
      <c r="OYA296" s="310"/>
      <c r="OYB296" s="310"/>
      <c r="OYC296" s="310"/>
      <c r="OYD296" s="310"/>
      <c r="OYE296" s="310"/>
      <c r="OYF296" s="310"/>
      <c r="OYG296" s="310"/>
      <c r="OYH296" s="310"/>
      <c r="OYI296" s="310"/>
      <c r="OYJ296" s="310"/>
      <c r="OYK296" s="310"/>
      <c r="OYL296" s="310"/>
      <c r="OYM296" s="310"/>
      <c r="OYN296" s="310"/>
      <c r="OYO296" s="310"/>
      <c r="OYP296" s="310"/>
      <c r="OYQ296" s="310"/>
      <c r="OYR296" s="310"/>
      <c r="OYS296" s="310"/>
      <c r="OYT296" s="310"/>
      <c r="OYU296" s="310"/>
      <c r="OYV296" s="310"/>
      <c r="OYW296" s="310"/>
      <c r="OYX296" s="310"/>
      <c r="OYY296" s="310"/>
      <c r="OYZ296" s="310"/>
      <c r="OZA296" s="310"/>
      <c r="OZB296" s="310"/>
      <c r="OZC296" s="310"/>
      <c r="OZD296" s="310"/>
      <c r="OZE296" s="310"/>
      <c r="OZF296" s="310"/>
      <c r="OZG296" s="310"/>
      <c r="OZH296" s="310"/>
      <c r="OZI296" s="310"/>
      <c r="OZJ296" s="310"/>
      <c r="OZK296" s="310"/>
      <c r="OZL296" s="310"/>
      <c r="OZM296" s="310"/>
      <c r="OZN296" s="310"/>
      <c r="OZO296" s="310"/>
      <c r="OZP296" s="310"/>
      <c r="OZQ296" s="310"/>
      <c r="OZR296" s="310"/>
      <c r="OZS296" s="310"/>
      <c r="OZT296" s="310"/>
      <c r="OZU296" s="310"/>
      <c r="OZV296" s="310"/>
      <c r="OZW296" s="310"/>
      <c r="OZX296" s="310"/>
      <c r="OZY296" s="310"/>
      <c r="OZZ296" s="310"/>
      <c r="PAA296" s="310"/>
      <c r="PAB296" s="310"/>
      <c r="PAC296" s="310"/>
      <c r="PAD296" s="310"/>
      <c r="PAE296" s="310"/>
      <c r="PAF296" s="310"/>
      <c r="PAG296" s="310"/>
      <c r="PAH296" s="310"/>
      <c r="PAI296" s="310"/>
      <c r="PAJ296" s="310"/>
      <c r="PAK296" s="310"/>
      <c r="PAL296" s="310"/>
      <c r="PAM296" s="310"/>
      <c r="PAN296" s="310"/>
      <c r="PAO296" s="310"/>
      <c r="PAP296" s="310"/>
      <c r="PAQ296" s="310"/>
      <c r="PAR296" s="310"/>
      <c r="PAS296" s="310"/>
      <c r="PAT296" s="310"/>
      <c r="PAU296" s="310"/>
      <c r="PAV296" s="310"/>
      <c r="PAW296" s="310"/>
      <c r="PAX296" s="310"/>
      <c r="PAY296" s="310"/>
      <c r="PAZ296" s="310"/>
      <c r="PBA296" s="310"/>
      <c r="PBB296" s="310"/>
      <c r="PBC296" s="310"/>
      <c r="PBD296" s="310"/>
      <c r="PBE296" s="310"/>
      <c r="PBF296" s="310"/>
      <c r="PBG296" s="310"/>
      <c r="PBH296" s="310"/>
      <c r="PBI296" s="310"/>
      <c r="PBJ296" s="310"/>
      <c r="PBK296" s="310"/>
      <c r="PBL296" s="310"/>
      <c r="PBM296" s="310"/>
      <c r="PBN296" s="310"/>
      <c r="PBO296" s="310"/>
      <c r="PBP296" s="310"/>
      <c r="PBQ296" s="310"/>
      <c r="PBR296" s="310"/>
      <c r="PBS296" s="310"/>
      <c r="PBT296" s="310"/>
      <c r="PBU296" s="310"/>
      <c r="PBV296" s="310"/>
      <c r="PBW296" s="310"/>
      <c r="PBX296" s="310"/>
      <c r="PBY296" s="310"/>
      <c r="PBZ296" s="310"/>
      <c r="PCA296" s="310"/>
      <c r="PCB296" s="310"/>
      <c r="PCC296" s="310"/>
      <c r="PCD296" s="310"/>
      <c r="PCE296" s="310"/>
      <c r="PCF296" s="310"/>
      <c r="PCG296" s="310"/>
      <c r="PCH296" s="310"/>
      <c r="PCI296" s="310"/>
      <c r="PCJ296" s="310"/>
      <c r="PCK296" s="310"/>
      <c r="PCL296" s="310"/>
      <c r="PCM296" s="310"/>
      <c r="PCN296" s="310"/>
      <c r="PCO296" s="310"/>
      <c r="PCP296" s="310"/>
      <c r="PCQ296" s="310"/>
      <c r="PCR296" s="310"/>
      <c r="PCS296" s="310"/>
      <c r="PCT296" s="310"/>
      <c r="PCU296" s="310"/>
      <c r="PCV296" s="310"/>
      <c r="PCW296" s="310"/>
      <c r="PCX296" s="310"/>
      <c r="PCY296" s="310"/>
      <c r="PCZ296" s="310"/>
      <c r="PDA296" s="310"/>
      <c r="PDB296" s="310"/>
      <c r="PDC296" s="310"/>
      <c r="PDD296" s="310"/>
      <c r="PDE296" s="310"/>
      <c r="PDF296" s="310"/>
      <c r="PDG296" s="310"/>
      <c r="PDH296" s="310"/>
      <c r="PDI296" s="310"/>
      <c r="PDJ296" s="310"/>
      <c r="PDK296" s="310"/>
      <c r="PDL296" s="310"/>
      <c r="PDM296" s="310"/>
      <c r="PDN296" s="310"/>
      <c r="PDO296" s="310"/>
      <c r="PDP296" s="310"/>
      <c r="PDQ296" s="310"/>
      <c r="PDR296" s="310"/>
      <c r="PDS296" s="310"/>
      <c r="PDT296" s="310"/>
      <c r="PDU296" s="310"/>
      <c r="PDV296" s="310"/>
      <c r="PDW296" s="310"/>
      <c r="PDX296" s="310"/>
      <c r="PDY296" s="310"/>
      <c r="PDZ296" s="310"/>
      <c r="PEA296" s="310"/>
      <c r="PEB296" s="310"/>
      <c r="PEC296" s="310"/>
      <c r="PED296" s="310"/>
      <c r="PEE296" s="310"/>
      <c r="PEF296" s="310"/>
      <c r="PEG296" s="310"/>
      <c r="PEH296" s="310"/>
      <c r="PEI296" s="310"/>
      <c r="PEJ296" s="310"/>
      <c r="PEK296" s="310"/>
      <c r="PEL296" s="310"/>
      <c r="PEM296" s="310"/>
      <c r="PEN296" s="310"/>
      <c r="PEO296" s="310"/>
      <c r="PEP296" s="310"/>
      <c r="PEQ296" s="310"/>
      <c r="PER296" s="310"/>
      <c r="PES296" s="310"/>
      <c r="PET296" s="310"/>
      <c r="PEU296" s="310"/>
      <c r="PEV296" s="310"/>
      <c r="PEW296" s="310"/>
      <c r="PEX296" s="310"/>
      <c r="PEY296" s="310"/>
      <c r="PEZ296" s="310"/>
      <c r="PFA296" s="310"/>
      <c r="PFB296" s="310"/>
      <c r="PFC296" s="310"/>
      <c r="PFD296" s="310"/>
      <c r="PFE296" s="310"/>
      <c r="PFF296" s="310"/>
      <c r="PFG296" s="310"/>
      <c r="PFH296" s="310"/>
      <c r="PFI296" s="310"/>
      <c r="PFJ296" s="310"/>
      <c r="PFK296" s="310"/>
      <c r="PFL296" s="310"/>
      <c r="PFM296" s="310"/>
      <c r="PFN296" s="310"/>
      <c r="PFO296" s="310"/>
      <c r="PFP296" s="310"/>
      <c r="PFQ296" s="310"/>
      <c r="PFR296" s="310"/>
      <c r="PFS296" s="310"/>
      <c r="PFT296" s="310"/>
      <c r="PFU296" s="310"/>
      <c r="PFV296" s="310"/>
      <c r="PFW296" s="310"/>
      <c r="PFX296" s="310"/>
      <c r="PFY296" s="310"/>
      <c r="PFZ296" s="310"/>
      <c r="PGA296" s="310"/>
      <c r="PGB296" s="310"/>
      <c r="PGC296" s="310"/>
      <c r="PGD296" s="310"/>
      <c r="PGE296" s="310"/>
      <c r="PGF296" s="310"/>
      <c r="PGG296" s="310"/>
      <c r="PGH296" s="310"/>
      <c r="PGI296" s="310"/>
      <c r="PGJ296" s="310"/>
      <c r="PGK296" s="310"/>
      <c r="PGL296" s="310"/>
      <c r="PGM296" s="310"/>
      <c r="PGN296" s="310"/>
      <c r="PGO296" s="310"/>
      <c r="PGP296" s="310"/>
      <c r="PGQ296" s="310"/>
      <c r="PGR296" s="310"/>
      <c r="PGS296" s="310"/>
      <c r="PGT296" s="310"/>
      <c r="PGU296" s="310"/>
      <c r="PGV296" s="310"/>
      <c r="PGW296" s="310"/>
      <c r="PGX296" s="310"/>
      <c r="PGY296" s="310"/>
      <c r="PGZ296" s="310"/>
      <c r="PHA296" s="310"/>
      <c r="PHB296" s="310"/>
      <c r="PHC296" s="310"/>
      <c r="PHD296" s="310"/>
      <c r="PHE296" s="310"/>
      <c r="PHF296" s="310"/>
      <c r="PHG296" s="310"/>
      <c r="PHH296" s="310"/>
      <c r="PHI296" s="310"/>
      <c r="PHJ296" s="310"/>
      <c r="PHK296" s="310"/>
      <c r="PHL296" s="310"/>
      <c r="PHM296" s="310"/>
      <c r="PHN296" s="310"/>
      <c r="PHO296" s="310"/>
      <c r="PHP296" s="310"/>
      <c r="PHQ296" s="310"/>
      <c r="PHR296" s="310"/>
      <c r="PHS296" s="310"/>
      <c r="PHT296" s="310"/>
      <c r="PHU296" s="310"/>
      <c r="PHV296" s="310"/>
      <c r="PHW296" s="310"/>
      <c r="PHX296" s="310"/>
      <c r="PHY296" s="310"/>
      <c r="PHZ296" s="310"/>
      <c r="PIA296" s="310"/>
      <c r="PIB296" s="310"/>
      <c r="PIC296" s="310"/>
      <c r="PID296" s="310"/>
      <c r="PIE296" s="310"/>
      <c r="PIF296" s="310"/>
      <c r="PIG296" s="310"/>
      <c r="PIH296" s="310"/>
      <c r="PII296" s="310"/>
      <c r="PIJ296" s="310"/>
      <c r="PIK296" s="310"/>
      <c r="PIL296" s="310"/>
      <c r="PIM296" s="310"/>
      <c r="PIN296" s="310"/>
      <c r="PIO296" s="310"/>
      <c r="PIP296" s="310"/>
      <c r="PIQ296" s="310"/>
      <c r="PIR296" s="310"/>
      <c r="PIS296" s="310"/>
      <c r="PIT296" s="310"/>
      <c r="PIU296" s="310"/>
      <c r="PIV296" s="310"/>
      <c r="PIW296" s="310"/>
      <c r="PIX296" s="310"/>
      <c r="PIY296" s="310"/>
      <c r="PIZ296" s="310"/>
      <c r="PJA296" s="310"/>
      <c r="PJB296" s="310"/>
      <c r="PJC296" s="310"/>
      <c r="PJD296" s="310"/>
      <c r="PJE296" s="310"/>
      <c r="PJF296" s="310"/>
      <c r="PJG296" s="310"/>
      <c r="PJH296" s="310"/>
      <c r="PJI296" s="310"/>
      <c r="PJJ296" s="310"/>
      <c r="PJK296" s="310"/>
      <c r="PJL296" s="310"/>
      <c r="PJM296" s="310"/>
      <c r="PJN296" s="310"/>
      <c r="PJO296" s="310"/>
      <c r="PJP296" s="310"/>
      <c r="PJQ296" s="310"/>
      <c r="PJR296" s="310"/>
      <c r="PJS296" s="310"/>
      <c r="PJT296" s="310"/>
      <c r="PJU296" s="310"/>
      <c r="PJV296" s="310"/>
      <c r="PJW296" s="310"/>
      <c r="PJX296" s="310"/>
      <c r="PJY296" s="310"/>
      <c r="PJZ296" s="310"/>
      <c r="PKA296" s="310"/>
      <c r="PKB296" s="310"/>
      <c r="PKC296" s="310"/>
      <c r="PKD296" s="310"/>
      <c r="PKE296" s="310"/>
      <c r="PKF296" s="310"/>
      <c r="PKG296" s="310"/>
      <c r="PKH296" s="310"/>
      <c r="PKI296" s="310"/>
      <c r="PKJ296" s="310"/>
      <c r="PKK296" s="310"/>
      <c r="PKL296" s="310"/>
      <c r="PKM296" s="310"/>
      <c r="PKN296" s="310"/>
      <c r="PKO296" s="310"/>
      <c r="PKP296" s="310"/>
      <c r="PKQ296" s="310"/>
      <c r="PKR296" s="310"/>
      <c r="PKS296" s="310"/>
      <c r="PKT296" s="310"/>
      <c r="PKU296" s="310"/>
      <c r="PKV296" s="310"/>
      <c r="PKW296" s="310"/>
      <c r="PKX296" s="310"/>
      <c r="PKY296" s="310"/>
      <c r="PKZ296" s="310"/>
      <c r="PLA296" s="310"/>
      <c r="PLB296" s="310"/>
      <c r="PLC296" s="310"/>
      <c r="PLD296" s="310"/>
      <c r="PLE296" s="310"/>
      <c r="PLF296" s="310"/>
      <c r="PLG296" s="310"/>
      <c r="PLH296" s="310"/>
      <c r="PLI296" s="310"/>
      <c r="PLJ296" s="310"/>
      <c r="PLK296" s="310"/>
      <c r="PLL296" s="310"/>
      <c r="PLM296" s="310"/>
      <c r="PLN296" s="310"/>
      <c r="PLO296" s="310"/>
      <c r="PLP296" s="310"/>
      <c r="PLQ296" s="310"/>
      <c r="PLR296" s="310"/>
      <c r="PLS296" s="310"/>
      <c r="PLT296" s="310"/>
      <c r="PLU296" s="310"/>
      <c r="PLV296" s="310"/>
      <c r="PLW296" s="310"/>
      <c r="PLX296" s="310"/>
      <c r="PLY296" s="310"/>
      <c r="PLZ296" s="310"/>
      <c r="PMA296" s="310"/>
      <c r="PMB296" s="310"/>
      <c r="PMC296" s="310"/>
      <c r="PMD296" s="310"/>
      <c r="PME296" s="310"/>
      <c r="PMF296" s="310"/>
      <c r="PMG296" s="310"/>
      <c r="PMH296" s="310"/>
      <c r="PMI296" s="310"/>
      <c r="PMJ296" s="310"/>
      <c r="PMK296" s="310"/>
      <c r="PML296" s="310"/>
      <c r="PMM296" s="310"/>
      <c r="PMN296" s="310"/>
      <c r="PMO296" s="310"/>
      <c r="PMP296" s="310"/>
      <c r="PMQ296" s="310"/>
      <c r="PMR296" s="310"/>
      <c r="PMS296" s="310"/>
      <c r="PMT296" s="310"/>
      <c r="PMU296" s="310"/>
      <c r="PMV296" s="310"/>
      <c r="PMW296" s="310"/>
      <c r="PMX296" s="310"/>
      <c r="PMY296" s="310"/>
      <c r="PMZ296" s="310"/>
      <c r="PNA296" s="310"/>
      <c r="PNB296" s="310"/>
      <c r="PNC296" s="310"/>
      <c r="PND296" s="310"/>
      <c r="PNE296" s="310"/>
      <c r="PNF296" s="310"/>
      <c r="PNG296" s="310"/>
      <c r="PNH296" s="310"/>
      <c r="PNI296" s="310"/>
      <c r="PNJ296" s="310"/>
      <c r="PNK296" s="310"/>
      <c r="PNL296" s="310"/>
      <c r="PNM296" s="310"/>
      <c r="PNN296" s="310"/>
      <c r="PNO296" s="310"/>
      <c r="PNP296" s="310"/>
      <c r="PNQ296" s="310"/>
      <c r="PNR296" s="310"/>
      <c r="PNS296" s="310"/>
      <c r="PNT296" s="310"/>
      <c r="PNU296" s="310"/>
      <c r="PNV296" s="310"/>
      <c r="PNW296" s="310"/>
      <c r="PNX296" s="310"/>
      <c r="PNY296" s="310"/>
      <c r="PNZ296" s="310"/>
      <c r="POA296" s="310"/>
      <c r="POB296" s="310"/>
      <c r="POC296" s="310"/>
      <c r="POD296" s="310"/>
      <c r="POE296" s="310"/>
      <c r="POF296" s="310"/>
      <c r="POG296" s="310"/>
      <c r="POH296" s="310"/>
      <c r="POI296" s="310"/>
      <c r="POJ296" s="310"/>
      <c r="POK296" s="310"/>
      <c r="POL296" s="310"/>
      <c r="POM296" s="310"/>
      <c r="PON296" s="310"/>
      <c r="POO296" s="310"/>
      <c r="POP296" s="310"/>
      <c r="POQ296" s="310"/>
      <c r="POR296" s="310"/>
      <c r="POS296" s="310"/>
      <c r="POT296" s="310"/>
      <c r="POU296" s="310"/>
      <c r="POV296" s="310"/>
      <c r="POW296" s="310"/>
      <c r="POX296" s="310"/>
      <c r="POY296" s="310"/>
      <c r="POZ296" s="310"/>
      <c r="PPA296" s="310"/>
      <c r="PPB296" s="310"/>
      <c r="PPC296" s="310"/>
      <c r="PPD296" s="310"/>
      <c r="PPE296" s="310"/>
      <c r="PPF296" s="310"/>
      <c r="PPG296" s="310"/>
      <c r="PPH296" s="310"/>
      <c r="PPI296" s="310"/>
      <c r="PPJ296" s="310"/>
      <c r="PPK296" s="310"/>
      <c r="PPL296" s="310"/>
      <c r="PPM296" s="310"/>
      <c r="PPN296" s="310"/>
      <c r="PPO296" s="310"/>
      <c r="PPP296" s="310"/>
      <c r="PPQ296" s="310"/>
      <c r="PPR296" s="310"/>
      <c r="PPS296" s="310"/>
      <c r="PPT296" s="310"/>
      <c r="PPU296" s="310"/>
      <c r="PPV296" s="310"/>
      <c r="PPW296" s="310"/>
      <c r="PPX296" s="310"/>
      <c r="PPY296" s="310"/>
      <c r="PPZ296" s="310"/>
      <c r="PQA296" s="310"/>
      <c r="PQB296" s="310"/>
      <c r="PQC296" s="310"/>
      <c r="PQD296" s="310"/>
      <c r="PQE296" s="310"/>
      <c r="PQF296" s="310"/>
      <c r="PQG296" s="310"/>
      <c r="PQH296" s="310"/>
      <c r="PQI296" s="310"/>
      <c r="PQJ296" s="310"/>
      <c r="PQK296" s="310"/>
      <c r="PQL296" s="310"/>
      <c r="PQM296" s="310"/>
      <c r="PQN296" s="310"/>
      <c r="PQO296" s="310"/>
      <c r="PQP296" s="310"/>
      <c r="PQQ296" s="310"/>
      <c r="PQR296" s="310"/>
      <c r="PQS296" s="310"/>
      <c r="PQT296" s="310"/>
      <c r="PQU296" s="310"/>
      <c r="PQV296" s="310"/>
      <c r="PQW296" s="310"/>
      <c r="PQX296" s="310"/>
      <c r="PQY296" s="310"/>
      <c r="PQZ296" s="310"/>
      <c r="PRA296" s="310"/>
      <c r="PRB296" s="310"/>
      <c r="PRC296" s="310"/>
      <c r="PRD296" s="310"/>
      <c r="PRE296" s="310"/>
      <c r="PRF296" s="310"/>
      <c r="PRG296" s="310"/>
      <c r="PRH296" s="310"/>
      <c r="PRI296" s="310"/>
      <c r="PRJ296" s="310"/>
      <c r="PRK296" s="310"/>
      <c r="PRL296" s="310"/>
      <c r="PRM296" s="310"/>
      <c r="PRN296" s="310"/>
      <c r="PRO296" s="310"/>
      <c r="PRP296" s="310"/>
      <c r="PRQ296" s="310"/>
      <c r="PRR296" s="310"/>
      <c r="PRS296" s="310"/>
      <c r="PRT296" s="310"/>
      <c r="PRU296" s="310"/>
      <c r="PRV296" s="310"/>
      <c r="PRW296" s="310"/>
      <c r="PRX296" s="310"/>
      <c r="PRY296" s="310"/>
      <c r="PRZ296" s="310"/>
      <c r="PSA296" s="310"/>
      <c r="PSB296" s="310"/>
      <c r="PSC296" s="310"/>
      <c r="PSD296" s="310"/>
      <c r="PSE296" s="310"/>
      <c r="PSF296" s="310"/>
      <c r="PSG296" s="310"/>
      <c r="PSH296" s="310"/>
      <c r="PSI296" s="310"/>
      <c r="PSJ296" s="310"/>
      <c r="PSK296" s="310"/>
      <c r="PSL296" s="310"/>
      <c r="PSM296" s="310"/>
      <c r="PSN296" s="310"/>
      <c r="PSO296" s="310"/>
      <c r="PSP296" s="310"/>
      <c r="PSQ296" s="310"/>
      <c r="PSR296" s="310"/>
      <c r="PSS296" s="310"/>
      <c r="PST296" s="310"/>
      <c r="PSU296" s="310"/>
      <c r="PSV296" s="310"/>
      <c r="PSW296" s="310"/>
      <c r="PSX296" s="310"/>
      <c r="PSY296" s="310"/>
      <c r="PSZ296" s="310"/>
      <c r="PTA296" s="310"/>
      <c r="PTB296" s="310"/>
      <c r="PTC296" s="310"/>
      <c r="PTD296" s="310"/>
      <c r="PTE296" s="310"/>
      <c r="PTF296" s="310"/>
      <c r="PTG296" s="310"/>
      <c r="PTH296" s="310"/>
      <c r="PTI296" s="310"/>
      <c r="PTJ296" s="310"/>
      <c r="PTK296" s="310"/>
      <c r="PTL296" s="310"/>
      <c r="PTM296" s="310"/>
      <c r="PTN296" s="310"/>
      <c r="PTO296" s="310"/>
      <c r="PTP296" s="310"/>
      <c r="PTQ296" s="310"/>
      <c r="PTR296" s="310"/>
      <c r="PTS296" s="310"/>
      <c r="PTT296" s="310"/>
      <c r="PTU296" s="310"/>
      <c r="PTV296" s="310"/>
      <c r="PTW296" s="310"/>
      <c r="PTX296" s="310"/>
      <c r="PTY296" s="310"/>
      <c r="PTZ296" s="310"/>
      <c r="PUA296" s="310"/>
      <c r="PUB296" s="310"/>
      <c r="PUC296" s="310"/>
      <c r="PUD296" s="310"/>
      <c r="PUE296" s="310"/>
      <c r="PUF296" s="310"/>
      <c r="PUG296" s="310"/>
      <c r="PUH296" s="310"/>
      <c r="PUI296" s="310"/>
      <c r="PUJ296" s="310"/>
      <c r="PUK296" s="310"/>
      <c r="PUL296" s="310"/>
      <c r="PUM296" s="310"/>
      <c r="PUN296" s="310"/>
      <c r="PUO296" s="310"/>
      <c r="PUP296" s="310"/>
      <c r="PUQ296" s="310"/>
      <c r="PUR296" s="310"/>
      <c r="PUS296" s="310"/>
      <c r="PUT296" s="310"/>
      <c r="PUU296" s="310"/>
      <c r="PUV296" s="310"/>
      <c r="PUW296" s="310"/>
      <c r="PUX296" s="310"/>
      <c r="PUY296" s="310"/>
      <c r="PUZ296" s="310"/>
      <c r="PVA296" s="310"/>
      <c r="PVB296" s="310"/>
      <c r="PVC296" s="310"/>
      <c r="PVD296" s="310"/>
      <c r="PVE296" s="310"/>
      <c r="PVF296" s="310"/>
      <c r="PVG296" s="310"/>
      <c r="PVH296" s="310"/>
      <c r="PVI296" s="310"/>
      <c r="PVJ296" s="310"/>
      <c r="PVK296" s="310"/>
      <c r="PVL296" s="310"/>
      <c r="PVM296" s="310"/>
      <c r="PVN296" s="310"/>
      <c r="PVO296" s="310"/>
      <c r="PVP296" s="310"/>
      <c r="PVQ296" s="310"/>
      <c r="PVR296" s="310"/>
      <c r="PVS296" s="310"/>
      <c r="PVT296" s="310"/>
      <c r="PVU296" s="310"/>
      <c r="PVV296" s="310"/>
      <c r="PVW296" s="310"/>
      <c r="PVX296" s="310"/>
      <c r="PVY296" s="310"/>
      <c r="PVZ296" s="310"/>
      <c r="PWA296" s="310"/>
      <c r="PWB296" s="310"/>
      <c r="PWC296" s="310"/>
      <c r="PWD296" s="310"/>
      <c r="PWE296" s="310"/>
      <c r="PWF296" s="310"/>
      <c r="PWG296" s="310"/>
      <c r="PWH296" s="310"/>
      <c r="PWI296" s="310"/>
      <c r="PWJ296" s="310"/>
      <c r="PWK296" s="310"/>
      <c r="PWL296" s="310"/>
      <c r="PWM296" s="310"/>
      <c r="PWN296" s="310"/>
      <c r="PWO296" s="310"/>
      <c r="PWP296" s="310"/>
      <c r="PWQ296" s="310"/>
      <c r="PWR296" s="310"/>
      <c r="PWS296" s="310"/>
      <c r="PWT296" s="310"/>
      <c r="PWU296" s="310"/>
      <c r="PWV296" s="310"/>
      <c r="PWW296" s="310"/>
      <c r="PWX296" s="310"/>
      <c r="PWY296" s="310"/>
      <c r="PWZ296" s="310"/>
      <c r="PXA296" s="310"/>
      <c r="PXB296" s="310"/>
      <c r="PXC296" s="310"/>
      <c r="PXD296" s="310"/>
      <c r="PXE296" s="310"/>
      <c r="PXF296" s="310"/>
      <c r="PXG296" s="310"/>
      <c r="PXH296" s="310"/>
      <c r="PXI296" s="310"/>
      <c r="PXJ296" s="310"/>
      <c r="PXK296" s="310"/>
      <c r="PXL296" s="310"/>
      <c r="PXM296" s="310"/>
      <c r="PXN296" s="310"/>
      <c r="PXO296" s="310"/>
      <c r="PXP296" s="310"/>
      <c r="PXQ296" s="310"/>
      <c r="PXR296" s="310"/>
      <c r="PXS296" s="310"/>
      <c r="PXT296" s="310"/>
      <c r="PXU296" s="310"/>
      <c r="PXV296" s="310"/>
      <c r="PXW296" s="310"/>
      <c r="PXX296" s="310"/>
      <c r="PXY296" s="310"/>
      <c r="PXZ296" s="310"/>
      <c r="PYA296" s="310"/>
      <c r="PYB296" s="310"/>
      <c r="PYC296" s="310"/>
      <c r="PYD296" s="310"/>
      <c r="PYE296" s="310"/>
      <c r="PYF296" s="310"/>
      <c r="PYG296" s="310"/>
      <c r="PYH296" s="310"/>
      <c r="PYI296" s="310"/>
      <c r="PYJ296" s="310"/>
      <c r="PYK296" s="310"/>
      <c r="PYL296" s="310"/>
      <c r="PYM296" s="310"/>
      <c r="PYN296" s="310"/>
      <c r="PYO296" s="310"/>
      <c r="PYP296" s="310"/>
      <c r="PYQ296" s="310"/>
      <c r="PYR296" s="310"/>
      <c r="PYS296" s="310"/>
      <c r="PYT296" s="310"/>
      <c r="PYU296" s="310"/>
      <c r="PYV296" s="310"/>
      <c r="PYW296" s="310"/>
      <c r="PYX296" s="310"/>
      <c r="PYY296" s="310"/>
      <c r="PYZ296" s="310"/>
      <c r="PZA296" s="310"/>
      <c r="PZB296" s="310"/>
      <c r="PZC296" s="310"/>
      <c r="PZD296" s="310"/>
      <c r="PZE296" s="310"/>
      <c r="PZF296" s="310"/>
      <c r="PZG296" s="310"/>
      <c r="PZH296" s="310"/>
      <c r="PZI296" s="310"/>
      <c r="PZJ296" s="310"/>
      <c r="PZK296" s="310"/>
      <c r="PZL296" s="310"/>
      <c r="PZM296" s="310"/>
      <c r="PZN296" s="310"/>
      <c r="PZO296" s="310"/>
      <c r="PZP296" s="310"/>
      <c r="PZQ296" s="310"/>
      <c r="PZR296" s="310"/>
      <c r="PZS296" s="310"/>
      <c r="PZT296" s="310"/>
      <c r="PZU296" s="310"/>
      <c r="PZV296" s="310"/>
      <c r="PZW296" s="310"/>
      <c r="PZX296" s="310"/>
      <c r="PZY296" s="310"/>
      <c r="PZZ296" s="310"/>
      <c r="QAA296" s="310"/>
      <c r="QAB296" s="310"/>
      <c r="QAC296" s="310"/>
      <c r="QAD296" s="310"/>
      <c r="QAE296" s="310"/>
      <c r="QAF296" s="310"/>
      <c r="QAG296" s="310"/>
      <c r="QAH296" s="310"/>
      <c r="QAI296" s="310"/>
      <c r="QAJ296" s="310"/>
      <c r="QAK296" s="310"/>
      <c r="QAL296" s="310"/>
      <c r="QAM296" s="310"/>
      <c r="QAN296" s="310"/>
      <c r="QAO296" s="310"/>
      <c r="QAP296" s="310"/>
      <c r="QAQ296" s="310"/>
      <c r="QAR296" s="310"/>
      <c r="QAS296" s="310"/>
      <c r="QAT296" s="310"/>
      <c r="QAU296" s="310"/>
      <c r="QAV296" s="310"/>
      <c r="QAW296" s="310"/>
      <c r="QAX296" s="310"/>
      <c r="QAY296" s="310"/>
      <c r="QAZ296" s="310"/>
      <c r="QBA296" s="310"/>
      <c r="QBB296" s="310"/>
      <c r="QBC296" s="310"/>
      <c r="QBD296" s="310"/>
      <c r="QBE296" s="310"/>
      <c r="QBF296" s="310"/>
      <c r="QBG296" s="310"/>
      <c r="QBH296" s="310"/>
      <c r="QBI296" s="310"/>
      <c r="QBJ296" s="310"/>
      <c r="QBK296" s="310"/>
      <c r="QBL296" s="310"/>
      <c r="QBM296" s="310"/>
      <c r="QBN296" s="310"/>
      <c r="QBO296" s="310"/>
      <c r="QBP296" s="310"/>
      <c r="QBQ296" s="310"/>
      <c r="QBR296" s="310"/>
      <c r="QBS296" s="310"/>
      <c r="QBT296" s="310"/>
      <c r="QBU296" s="310"/>
      <c r="QBV296" s="310"/>
      <c r="QBW296" s="310"/>
      <c r="QBX296" s="310"/>
      <c r="QBY296" s="310"/>
      <c r="QBZ296" s="310"/>
      <c r="QCA296" s="310"/>
      <c r="QCB296" s="310"/>
      <c r="QCC296" s="310"/>
      <c r="QCD296" s="310"/>
      <c r="QCE296" s="310"/>
      <c r="QCF296" s="310"/>
      <c r="QCG296" s="310"/>
      <c r="QCH296" s="310"/>
      <c r="QCI296" s="310"/>
      <c r="QCJ296" s="310"/>
      <c r="QCK296" s="310"/>
      <c r="QCL296" s="310"/>
      <c r="QCM296" s="310"/>
      <c r="QCN296" s="310"/>
      <c r="QCO296" s="310"/>
      <c r="QCP296" s="310"/>
      <c r="QCQ296" s="310"/>
      <c r="QCR296" s="310"/>
      <c r="QCS296" s="310"/>
      <c r="QCT296" s="310"/>
      <c r="QCU296" s="310"/>
      <c r="QCV296" s="310"/>
      <c r="QCW296" s="310"/>
      <c r="QCX296" s="310"/>
      <c r="QCY296" s="310"/>
      <c r="QCZ296" s="310"/>
      <c r="QDA296" s="310"/>
      <c r="QDB296" s="310"/>
      <c r="QDC296" s="310"/>
      <c r="QDD296" s="310"/>
      <c r="QDE296" s="310"/>
      <c r="QDF296" s="310"/>
      <c r="QDG296" s="310"/>
      <c r="QDH296" s="310"/>
      <c r="QDI296" s="310"/>
      <c r="QDJ296" s="310"/>
      <c r="QDK296" s="310"/>
      <c r="QDL296" s="310"/>
      <c r="QDM296" s="310"/>
      <c r="QDN296" s="310"/>
      <c r="QDO296" s="310"/>
      <c r="QDP296" s="310"/>
      <c r="QDQ296" s="310"/>
      <c r="QDR296" s="310"/>
      <c r="QDS296" s="310"/>
      <c r="QDT296" s="310"/>
      <c r="QDU296" s="310"/>
      <c r="QDV296" s="310"/>
      <c r="QDW296" s="310"/>
      <c r="QDX296" s="310"/>
      <c r="QDY296" s="310"/>
      <c r="QDZ296" s="310"/>
      <c r="QEA296" s="310"/>
      <c r="QEB296" s="310"/>
      <c r="QEC296" s="310"/>
      <c r="QED296" s="310"/>
      <c r="QEE296" s="310"/>
      <c r="QEF296" s="310"/>
      <c r="QEG296" s="310"/>
      <c r="QEH296" s="310"/>
      <c r="QEI296" s="310"/>
      <c r="QEJ296" s="310"/>
      <c r="QEK296" s="310"/>
      <c r="QEL296" s="310"/>
      <c r="QEM296" s="310"/>
      <c r="QEN296" s="310"/>
      <c r="QEO296" s="310"/>
      <c r="QEP296" s="310"/>
      <c r="QEQ296" s="310"/>
      <c r="QER296" s="310"/>
      <c r="QES296" s="310"/>
      <c r="QET296" s="310"/>
      <c r="QEU296" s="310"/>
      <c r="QEV296" s="310"/>
      <c r="QEW296" s="310"/>
      <c r="QEX296" s="310"/>
      <c r="QEY296" s="310"/>
      <c r="QEZ296" s="310"/>
      <c r="QFA296" s="310"/>
      <c r="QFB296" s="310"/>
      <c r="QFC296" s="310"/>
      <c r="QFD296" s="310"/>
      <c r="QFE296" s="310"/>
      <c r="QFF296" s="310"/>
      <c r="QFG296" s="310"/>
      <c r="QFH296" s="310"/>
      <c r="QFI296" s="310"/>
      <c r="QFJ296" s="310"/>
      <c r="QFK296" s="310"/>
      <c r="QFL296" s="310"/>
      <c r="QFM296" s="310"/>
      <c r="QFN296" s="310"/>
      <c r="QFO296" s="310"/>
      <c r="QFP296" s="310"/>
      <c r="QFQ296" s="310"/>
      <c r="QFR296" s="310"/>
      <c r="QFS296" s="310"/>
      <c r="QFT296" s="310"/>
      <c r="QFU296" s="310"/>
      <c r="QFV296" s="310"/>
      <c r="QFW296" s="310"/>
      <c r="QFX296" s="310"/>
      <c r="QFY296" s="310"/>
      <c r="QFZ296" s="310"/>
      <c r="QGA296" s="310"/>
      <c r="QGB296" s="310"/>
      <c r="QGC296" s="310"/>
      <c r="QGD296" s="310"/>
      <c r="QGE296" s="310"/>
      <c r="QGF296" s="310"/>
      <c r="QGG296" s="310"/>
      <c r="QGH296" s="310"/>
      <c r="QGI296" s="310"/>
      <c r="QGJ296" s="310"/>
      <c r="QGK296" s="310"/>
      <c r="QGL296" s="310"/>
      <c r="QGM296" s="310"/>
      <c r="QGN296" s="310"/>
      <c r="QGO296" s="310"/>
      <c r="QGP296" s="310"/>
      <c r="QGQ296" s="310"/>
      <c r="QGR296" s="310"/>
      <c r="QGS296" s="310"/>
      <c r="QGT296" s="310"/>
      <c r="QGU296" s="310"/>
      <c r="QGV296" s="310"/>
      <c r="QGW296" s="310"/>
      <c r="QGX296" s="310"/>
      <c r="QGY296" s="310"/>
      <c r="QGZ296" s="310"/>
      <c r="QHA296" s="310"/>
      <c r="QHB296" s="310"/>
      <c r="QHC296" s="310"/>
      <c r="QHD296" s="310"/>
      <c r="QHE296" s="310"/>
      <c r="QHF296" s="310"/>
      <c r="QHG296" s="310"/>
      <c r="QHH296" s="310"/>
      <c r="QHI296" s="310"/>
      <c r="QHJ296" s="310"/>
      <c r="QHK296" s="310"/>
      <c r="QHL296" s="310"/>
      <c r="QHM296" s="310"/>
      <c r="QHN296" s="310"/>
      <c r="QHO296" s="310"/>
      <c r="QHP296" s="310"/>
      <c r="QHQ296" s="310"/>
      <c r="QHR296" s="310"/>
      <c r="QHS296" s="310"/>
      <c r="QHT296" s="310"/>
      <c r="QHU296" s="310"/>
      <c r="QHV296" s="310"/>
      <c r="QHW296" s="310"/>
      <c r="QHX296" s="310"/>
      <c r="QHY296" s="310"/>
      <c r="QHZ296" s="310"/>
      <c r="QIA296" s="310"/>
      <c r="QIB296" s="310"/>
      <c r="QIC296" s="310"/>
      <c r="QID296" s="310"/>
      <c r="QIE296" s="310"/>
      <c r="QIF296" s="310"/>
      <c r="QIG296" s="310"/>
      <c r="QIH296" s="310"/>
      <c r="QII296" s="310"/>
      <c r="QIJ296" s="310"/>
      <c r="QIK296" s="310"/>
      <c r="QIL296" s="310"/>
      <c r="QIM296" s="310"/>
      <c r="QIN296" s="310"/>
      <c r="QIO296" s="310"/>
      <c r="QIP296" s="310"/>
      <c r="QIQ296" s="310"/>
      <c r="QIR296" s="310"/>
      <c r="QIS296" s="310"/>
      <c r="QIT296" s="310"/>
      <c r="QIU296" s="310"/>
      <c r="QIV296" s="310"/>
      <c r="QIW296" s="310"/>
      <c r="QIX296" s="310"/>
      <c r="QIY296" s="310"/>
      <c r="QIZ296" s="310"/>
      <c r="QJA296" s="310"/>
      <c r="QJB296" s="310"/>
      <c r="QJC296" s="310"/>
      <c r="QJD296" s="310"/>
      <c r="QJE296" s="310"/>
      <c r="QJF296" s="310"/>
      <c r="QJG296" s="310"/>
      <c r="QJH296" s="310"/>
      <c r="QJI296" s="310"/>
      <c r="QJJ296" s="310"/>
      <c r="QJK296" s="310"/>
      <c r="QJL296" s="310"/>
      <c r="QJM296" s="310"/>
      <c r="QJN296" s="310"/>
      <c r="QJO296" s="310"/>
      <c r="QJP296" s="310"/>
      <c r="QJQ296" s="310"/>
      <c r="QJR296" s="310"/>
      <c r="QJS296" s="310"/>
      <c r="QJT296" s="310"/>
      <c r="QJU296" s="310"/>
      <c r="QJV296" s="310"/>
      <c r="QJW296" s="310"/>
      <c r="QJX296" s="310"/>
      <c r="QJY296" s="310"/>
      <c r="QJZ296" s="310"/>
      <c r="QKA296" s="310"/>
      <c r="QKB296" s="310"/>
      <c r="QKC296" s="310"/>
      <c r="QKD296" s="310"/>
      <c r="QKE296" s="310"/>
      <c r="QKF296" s="310"/>
      <c r="QKG296" s="310"/>
      <c r="QKH296" s="310"/>
      <c r="QKI296" s="310"/>
      <c r="QKJ296" s="310"/>
      <c r="QKK296" s="310"/>
      <c r="QKL296" s="310"/>
      <c r="QKM296" s="310"/>
      <c r="QKN296" s="310"/>
      <c r="QKO296" s="310"/>
      <c r="QKP296" s="310"/>
      <c r="QKQ296" s="310"/>
      <c r="QKR296" s="310"/>
      <c r="QKS296" s="310"/>
      <c r="QKT296" s="310"/>
      <c r="QKU296" s="310"/>
      <c r="QKV296" s="310"/>
      <c r="QKW296" s="310"/>
      <c r="QKX296" s="310"/>
      <c r="QKY296" s="310"/>
      <c r="QKZ296" s="310"/>
      <c r="QLA296" s="310"/>
      <c r="QLB296" s="310"/>
      <c r="QLC296" s="310"/>
      <c r="QLD296" s="310"/>
      <c r="QLE296" s="310"/>
      <c r="QLF296" s="310"/>
      <c r="QLG296" s="310"/>
      <c r="QLH296" s="310"/>
      <c r="QLI296" s="310"/>
      <c r="QLJ296" s="310"/>
      <c r="QLK296" s="310"/>
      <c r="QLL296" s="310"/>
      <c r="QLM296" s="310"/>
      <c r="QLN296" s="310"/>
      <c r="QLO296" s="310"/>
      <c r="QLP296" s="310"/>
      <c r="QLQ296" s="310"/>
      <c r="QLR296" s="310"/>
      <c r="QLS296" s="310"/>
      <c r="QLT296" s="310"/>
      <c r="QLU296" s="310"/>
      <c r="QLV296" s="310"/>
      <c r="QLW296" s="310"/>
      <c r="QLX296" s="310"/>
      <c r="QLY296" s="310"/>
      <c r="QLZ296" s="310"/>
      <c r="QMA296" s="310"/>
      <c r="QMB296" s="310"/>
      <c r="QMC296" s="310"/>
      <c r="QMD296" s="310"/>
      <c r="QME296" s="310"/>
      <c r="QMF296" s="310"/>
      <c r="QMG296" s="310"/>
      <c r="QMH296" s="310"/>
      <c r="QMI296" s="310"/>
      <c r="QMJ296" s="310"/>
      <c r="QMK296" s="310"/>
      <c r="QML296" s="310"/>
      <c r="QMM296" s="310"/>
      <c r="QMN296" s="310"/>
      <c r="QMO296" s="310"/>
      <c r="QMP296" s="310"/>
      <c r="QMQ296" s="310"/>
      <c r="QMR296" s="310"/>
      <c r="QMS296" s="310"/>
      <c r="QMT296" s="310"/>
      <c r="QMU296" s="310"/>
      <c r="QMV296" s="310"/>
      <c r="QMW296" s="310"/>
      <c r="QMX296" s="310"/>
      <c r="QMY296" s="310"/>
      <c r="QMZ296" s="310"/>
      <c r="QNA296" s="310"/>
      <c r="QNB296" s="310"/>
      <c r="QNC296" s="310"/>
      <c r="QND296" s="310"/>
      <c r="QNE296" s="310"/>
      <c r="QNF296" s="310"/>
      <c r="QNG296" s="310"/>
      <c r="QNH296" s="310"/>
      <c r="QNI296" s="310"/>
      <c r="QNJ296" s="310"/>
      <c r="QNK296" s="310"/>
      <c r="QNL296" s="310"/>
      <c r="QNM296" s="310"/>
      <c r="QNN296" s="310"/>
      <c r="QNO296" s="310"/>
      <c r="QNP296" s="310"/>
      <c r="QNQ296" s="310"/>
      <c r="QNR296" s="310"/>
      <c r="QNS296" s="310"/>
      <c r="QNT296" s="310"/>
      <c r="QNU296" s="310"/>
      <c r="QNV296" s="310"/>
      <c r="QNW296" s="310"/>
      <c r="QNX296" s="310"/>
      <c r="QNY296" s="310"/>
      <c r="QNZ296" s="310"/>
      <c r="QOA296" s="310"/>
      <c r="QOB296" s="310"/>
      <c r="QOC296" s="310"/>
      <c r="QOD296" s="310"/>
      <c r="QOE296" s="310"/>
      <c r="QOF296" s="310"/>
      <c r="QOG296" s="310"/>
      <c r="QOH296" s="310"/>
      <c r="QOI296" s="310"/>
      <c r="QOJ296" s="310"/>
      <c r="QOK296" s="310"/>
      <c r="QOL296" s="310"/>
      <c r="QOM296" s="310"/>
      <c r="QON296" s="310"/>
      <c r="QOO296" s="310"/>
      <c r="QOP296" s="310"/>
      <c r="QOQ296" s="310"/>
      <c r="QOR296" s="310"/>
      <c r="QOS296" s="310"/>
      <c r="QOT296" s="310"/>
      <c r="QOU296" s="310"/>
      <c r="QOV296" s="310"/>
      <c r="QOW296" s="310"/>
      <c r="QOX296" s="310"/>
      <c r="QOY296" s="310"/>
      <c r="QOZ296" s="310"/>
      <c r="QPA296" s="310"/>
      <c r="QPB296" s="310"/>
      <c r="QPC296" s="310"/>
      <c r="QPD296" s="310"/>
      <c r="QPE296" s="310"/>
      <c r="QPF296" s="310"/>
      <c r="QPG296" s="310"/>
      <c r="QPH296" s="310"/>
      <c r="QPI296" s="310"/>
      <c r="QPJ296" s="310"/>
      <c r="QPK296" s="310"/>
      <c r="QPL296" s="310"/>
      <c r="QPM296" s="310"/>
      <c r="QPN296" s="310"/>
      <c r="QPO296" s="310"/>
      <c r="QPP296" s="310"/>
      <c r="QPQ296" s="310"/>
      <c r="QPR296" s="310"/>
      <c r="QPS296" s="310"/>
      <c r="QPT296" s="310"/>
      <c r="QPU296" s="310"/>
      <c r="QPV296" s="310"/>
      <c r="QPW296" s="310"/>
      <c r="QPX296" s="310"/>
      <c r="QPY296" s="310"/>
      <c r="QPZ296" s="310"/>
      <c r="QQA296" s="310"/>
      <c r="QQB296" s="310"/>
      <c r="QQC296" s="310"/>
      <c r="QQD296" s="310"/>
      <c r="QQE296" s="310"/>
      <c r="QQF296" s="310"/>
      <c r="QQG296" s="310"/>
      <c r="QQH296" s="310"/>
      <c r="QQI296" s="310"/>
      <c r="QQJ296" s="310"/>
      <c r="QQK296" s="310"/>
      <c r="QQL296" s="310"/>
      <c r="QQM296" s="310"/>
      <c r="QQN296" s="310"/>
      <c r="QQO296" s="310"/>
      <c r="QQP296" s="310"/>
      <c r="QQQ296" s="310"/>
      <c r="QQR296" s="310"/>
      <c r="QQS296" s="310"/>
      <c r="QQT296" s="310"/>
      <c r="QQU296" s="310"/>
      <c r="QQV296" s="310"/>
      <c r="QQW296" s="310"/>
      <c r="QQX296" s="310"/>
      <c r="QQY296" s="310"/>
      <c r="QQZ296" s="310"/>
      <c r="QRA296" s="310"/>
      <c r="QRB296" s="310"/>
      <c r="QRC296" s="310"/>
      <c r="QRD296" s="310"/>
      <c r="QRE296" s="310"/>
      <c r="QRF296" s="310"/>
      <c r="QRG296" s="310"/>
      <c r="QRH296" s="310"/>
      <c r="QRI296" s="310"/>
      <c r="QRJ296" s="310"/>
      <c r="QRK296" s="310"/>
      <c r="QRL296" s="310"/>
      <c r="QRM296" s="310"/>
      <c r="QRN296" s="310"/>
      <c r="QRO296" s="310"/>
      <c r="QRP296" s="310"/>
      <c r="QRQ296" s="310"/>
      <c r="QRR296" s="310"/>
      <c r="QRS296" s="310"/>
      <c r="QRT296" s="310"/>
      <c r="QRU296" s="310"/>
      <c r="QRV296" s="310"/>
      <c r="QRW296" s="310"/>
      <c r="QRX296" s="310"/>
      <c r="QRY296" s="310"/>
      <c r="QRZ296" s="310"/>
      <c r="QSA296" s="310"/>
      <c r="QSB296" s="310"/>
      <c r="QSC296" s="310"/>
      <c r="QSD296" s="310"/>
      <c r="QSE296" s="310"/>
      <c r="QSF296" s="310"/>
      <c r="QSG296" s="310"/>
      <c r="QSH296" s="310"/>
      <c r="QSI296" s="310"/>
      <c r="QSJ296" s="310"/>
      <c r="QSK296" s="310"/>
      <c r="QSL296" s="310"/>
      <c r="QSM296" s="310"/>
      <c r="QSN296" s="310"/>
      <c r="QSO296" s="310"/>
      <c r="QSP296" s="310"/>
      <c r="QSQ296" s="310"/>
      <c r="QSR296" s="310"/>
      <c r="QSS296" s="310"/>
      <c r="QST296" s="310"/>
      <c r="QSU296" s="310"/>
      <c r="QSV296" s="310"/>
      <c r="QSW296" s="310"/>
      <c r="QSX296" s="310"/>
      <c r="QSY296" s="310"/>
      <c r="QSZ296" s="310"/>
      <c r="QTA296" s="310"/>
      <c r="QTB296" s="310"/>
      <c r="QTC296" s="310"/>
      <c r="QTD296" s="310"/>
      <c r="QTE296" s="310"/>
      <c r="QTF296" s="310"/>
      <c r="QTG296" s="310"/>
      <c r="QTH296" s="310"/>
      <c r="QTI296" s="310"/>
      <c r="QTJ296" s="310"/>
      <c r="QTK296" s="310"/>
      <c r="QTL296" s="310"/>
      <c r="QTM296" s="310"/>
      <c r="QTN296" s="310"/>
      <c r="QTO296" s="310"/>
      <c r="QTP296" s="310"/>
      <c r="QTQ296" s="310"/>
      <c r="QTR296" s="310"/>
      <c r="QTS296" s="310"/>
      <c r="QTT296" s="310"/>
      <c r="QTU296" s="310"/>
      <c r="QTV296" s="310"/>
      <c r="QTW296" s="310"/>
      <c r="QTX296" s="310"/>
      <c r="QTY296" s="310"/>
      <c r="QTZ296" s="310"/>
      <c r="QUA296" s="310"/>
      <c r="QUB296" s="310"/>
      <c r="QUC296" s="310"/>
      <c r="QUD296" s="310"/>
      <c r="QUE296" s="310"/>
      <c r="QUF296" s="310"/>
      <c r="QUG296" s="310"/>
      <c r="QUH296" s="310"/>
      <c r="QUI296" s="310"/>
      <c r="QUJ296" s="310"/>
      <c r="QUK296" s="310"/>
      <c r="QUL296" s="310"/>
      <c r="QUM296" s="310"/>
      <c r="QUN296" s="310"/>
      <c r="QUO296" s="310"/>
      <c r="QUP296" s="310"/>
      <c r="QUQ296" s="310"/>
      <c r="QUR296" s="310"/>
      <c r="QUS296" s="310"/>
      <c r="QUT296" s="310"/>
      <c r="QUU296" s="310"/>
      <c r="QUV296" s="310"/>
      <c r="QUW296" s="310"/>
      <c r="QUX296" s="310"/>
      <c r="QUY296" s="310"/>
      <c r="QUZ296" s="310"/>
      <c r="QVA296" s="310"/>
      <c r="QVB296" s="310"/>
      <c r="QVC296" s="310"/>
      <c r="QVD296" s="310"/>
      <c r="QVE296" s="310"/>
      <c r="QVF296" s="310"/>
      <c r="QVG296" s="310"/>
      <c r="QVH296" s="310"/>
      <c r="QVI296" s="310"/>
      <c r="QVJ296" s="310"/>
      <c r="QVK296" s="310"/>
      <c r="QVL296" s="310"/>
      <c r="QVM296" s="310"/>
      <c r="QVN296" s="310"/>
      <c r="QVO296" s="310"/>
      <c r="QVP296" s="310"/>
      <c r="QVQ296" s="310"/>
      <c r="QVR296" s="310"/>
      <c r="QVS296" s="310"/>
      <c r="QVT296" s="310"/>
      <c r="QVU296" s="310"/>
      <c r="QVV296" s="310"/>
      <c r="QVW296" s="310"/>
      <c r="QVX296" s="310"/>
      <c r="QVY296" s="310"/>
      <c r="QVZ296" s="310"/>
      <c r="QWA296" s="310"/>
      <c r="QWB296" s="310"/>
      <c r="QWC296" s="310"/>
      <c r="QWD296" s="310"/>
      <c r="QWE296" s="310"/>
      <c r="QWF296" s="310"/>
      <c r="QWG296" s="310"/>
      <c r="QWH296" s="310"/>
      <c r="QWI296" s="310"/>
      <c r="QWJ296" s="310"/>
      <c r="QWK296" s="310"/>
      <c r="QWL296" s="310"/>
      <c r="QWM296" s="310"/>
      <c r="QWN296" s="310"/>
      <c r="QWO296" s="310"/>
      <c r="QWP296" s="310"/>
      <c r="QWQ296" s="310"/>
      <c r="QWR296" s="310"/>
      <c r="QWS296" s="310"/>
      <c r="QWT296" s="310"/>
      <c r="QWU296" s="310"/>
      <c r="QWV296" s="310"/>
      <c r="QWW296" s="310"/>
      <c r="QWX296" s="310"/>
      <c r="QWY296" s="310"/>
      <c r="QWZ296" s="310"/>
      <c r="QXA296" s="310"/>
      <c r="QXB296" s="310"/>
      <c r="QXC296" s="310"/>
      <c r="QXD296" s="310"/>
      <c r="QXE296" s="310"/>
      <c r="QXF296" s="310"/>
      <c r="QXG296" s="310"/>
      <c r="QXH296" s="310"/>
      <c r="QXI296" s="310"/>
      <c r="QXJ296" s="310"/>
      <c r="QXK296" s="310"/>
      <c r="QXL296" s="310"/>
      <c r="QXM296" s="310"/>
      <c r="QXN296" s="310"/>
      <c r="QXO296" s="310"/>
      <c r="QXP296" s="310"/>
      <c r="QXQ296" s="310"/>
      <c r="QXR296" s="310"/>
      <c r="QXS296" s="310"/>
      <c r="QXT296" s="310"/>
      <c r="QXU296" s="310"/>
      <c r="QXV296" s="310"/>
      <c r="QXW296" s="310"/>
      <c r="QXX296" s="310"/>
      <c r="QXY296" s="310"/>
      <c r="QXZ296" s="310"/>
      <c r="QYA296" s="310"/>
      <c r="QYB296" s="310"/>
      <c r="QYC296" s="310"/>
      <c r="QYD296" s="310"/>
      <c r="QYE296" s="310"/>
      <c r="QYF296" s="310"/>
      <c r="QYG296" s="310"/>
      <c r="QYH296" s="310"/>
      <c r="QYI296" s="310"/>
      <c r="QYJ296" s="310"/>
      <c r="QYK296" s="310"/>
      <c r="QYL296" s="310"/>
      <c r="QYM296" s="310"/>
      <c r="QYN296" s="310"/>
      <c r="QYO296" s="310"/>
      <c r="QYP296" s="310"/>
      <c r="QYQ296" s="310"/>
      <c r="QYR296" s="310"/>
      <c r="QYS296" s="310"/>
      <c r="QYT296" s="310"/>
      <c r="QYU296" s="310"/>
      <c r="QYV296" s="310"/>
      <c r="QYW296" s="310"/>
      <c r="QYX296" s="310"/>
      <c r="QYY296" s="310"/>
      <c r="QYZ296" s="310"/>
      <c r="QZA296" s="310"/>
      <c r="QZB296" s="310"/>
      <c r="QZC296" s="310"/>
      <c r="QZD296" s="310"/>
      <c r="QZE296" s="310"/>
      <c r="QZF296" s="310"/>
      <c r="QZG296" s="310"/>
      <c r="QZH296" s="310"/>
      <c r="QZI296" s="310"/>
      <c r="QZJ296" s="310"/>
      <c r="QZK296" s="310"/>
      <c r="QZL296" s="310"/>
      <c r="QZM296" s="310"/>
      <c r="QZN296" s="310"/>
      <c r="QZO296" s="310"/>
      <c r="QZP296" s="310"/>
      <c r="QZQ296" s="310"/>
      <c r="QZR296" s="310"/>
      <c r="QZS296" s="310"/>
      <c r="QZT296" s="310"/>
      <c r="QZU296" s="310"/>
      <c r="QZV296" s="310"/>
      <c r="QZW296" s="310"/>
      <c r="QZX296" s="310"/>
      <c r="QZY296" s="310"/>
      <c r="QZZ296" s="310"/>
      <c r="RAA296" s="310"/>
      <c r="RAB296" s="310"/>
      <c r="RAC296" s="310"/>
      <c r="RAD296" s="310"/>
      <c r="RAE296" s="310"/>
      <c r="RAF296" s="310"/>
      <c r="RAG296" s="310"/>
      <c r="RAH296" s="310"/>
      <c r="RAI296" s="310"/>
      <c r="RAJ296" s="310"/>
      <c r="RAK296" s="310"/>
      <c r="RAL296" s="310"/>
      <c r="RAM296" s="310"/>
      <c r="RAN296" s="310"/>
      <c r="RAO296" s="310"/>
      <c r="RAP296" s="310"/>
      <c r="RAQ296" s="310"/>
      <c r="RAR296" s="310"/>
      <c r="RAS296" s="310"/>
      <c r="RAT296" s="310"/>
      <c r="RAU296" s="310"/>
      <c r="RAV296" s="310"/>
      <c r="RAW296" s="310"/>
      <c r="RAX296" s="310"/>
      <c r="RAY296" s="310"/>
      <c r="RAZ296" s="310"/>
      <c r="RBA296" s="310"/>
      <c r="RBB296" s="310"/>
      <c r="RBC296" s="310"/>
      <c r="RBD296" s="310"/>
      <c r="RBE296" s="310"/>
      <c r="RBF296" s="310"/>
      <c r="RBG296" s="310"/>
      <c r="RBH296" s="310"/>
      <c r="RBI296" s="310"/>
      <c r="RBJ296" s="310"/>
      <c r="RBK296" s="310"/>
      <c r="RBL296" s="310"/>
      <c r="RBM296" s="310"/>
      <c r="RBN296" s="310"/>
      <c r="RBO296" s="310"/>
      <c r="RBP296" s="310"/>
      <c r="RBQ296" s="310"/>
      <c r="RBR296" s="310"/>
      <c r="RBS296" s="310"/>
      <c r="RBT296" s="310"/>
      <c r="RBU296" s="310"/>
      <c r="RBV296" s="310"/>
      <c r="RBW296" s="310"/>
      <c r="RBX296" s="310"/>
      <c r="RBY296" s="310"/>
      <c r="RBZ296" s="310"/>
      <c r="RCA296" s="310"/>
      <c r="RCB296" s="310"/>
      <c r="RCC296" s="310"/>
      <c r="RCD296" s="310"/>
      <c r="RCE296" s="310"/>
      <c r="RCF296" s="310"/>
      <c r="RCG296" s="310"/>
      <c r="RCH296" s="310"/>
      <c r="RCI296" s="310"/>
      <c r="RCJ296" s="310"/>
      <c r="RCK296" s="310"/>
      <c r="RCL296" s="310"/>
      <c r="RCM296" s="310"/>
      <c r="RCN296" s="310"/>
      <c r="RCO296" s="310"/>
      <c r="RCP296" s="310"/>
      <c r="RCQ296" s="310"/>
      <c r="RCR296" s="310"/>
      <c r="RCS296" s="310"/>
      <c r="RCT296" s="310"/>
      <c r="RCU296" s="310"/>
      <c r="RCV296" s="310"/>
      <c r="RCW296" s="310"/>
      <c r="RCX296" s="310"/>
      <c r="RCY296" s="310"/>
      <c r="RCZ296" s="310"/>
      <c r="RDA296" s="310"/>
      <c r="RDB296" s="310"/>
      <c r="RDC296" s="310"/>
      <c r="RDD296" s="310"/>
      <c r="RDE296" s="310"/>
      <c r="RDF296" s="310"/>
      <c r="RDG296" s="310"/>
      <c r="RDH296" s="310"/>
      <c r="RDI296" s="310"/>
      <c r="RDJ296" s="310"/>
      <c r="RDK296" s="310"/>
      <c r="RDL296" s="310"/>
      <c r="RDM296" s="310"/>
      <c r="RDN296" s="310"/>
      <c r="RDO296" s="310"/>
      <c r="RDP296" s="310"/>
      <c r="RDQ296" s="310"/>
      <c r="RDR296" s="310"/>
      <c r="RDS296" s="310"/>
      <c r="RDT296" s="310"/>
      <c r="RDU296" s="310"/>
      <c r="RDV296" s="310"/>
      <c r="RDW296" s="310"/>
      <c r="RDX296" s="310"/>
      <c r="RDY296" s="310"/>
      <c r="RDZ296" s="310"/>
      <c r="REA296" s="310"/>
      <c r="REB296" s="310"/>
      <c r="REC296" s="310"/>
      <c r="RED296" s="310"/>
      <c r="REE296" s="310"/>
      <c r="REF296" s="310"/>
      <c r="REG296" s="310"/>
      <c r="REH296" s="310"/>
      <c r="REI296" s="310"/>
      <c r="REJ296" s="310"/>
      <c r="REK296" s="310"/>
      <c r="REL296" s="310"/>
      <c r="REM296" s="310"/>
      <c r="REN296" s="310"/>
      <c r="REO296" s="310"/>
      <c r="REP296" s="310"/>
      <c r="REQ296" s="310"/>
      <c r="RER296" s="310"/>
      <c r="RES296" s="310"/>
      <c r="RET296" s="310"/>
      <c r="REU296" s="310"/>
      <c r="REV296" s="310"/>
      <c r="REW296" s="310"/>
      <c r="REX296" s="310"/>
      <c r="REY296" s="310"/>
      <c r="REZ296" s="310"/>
      <c r="RFA296" s="310"/>
      <c r="RFB296" s="310"/>
      <c r="RFC296" s="310"/>
      <c r="RFD296" s="310"/>
      <c r="RFE296" s="310"/>
      <c r="RFF296" s="310"/>
      <c r="RFG296" s="310"/>
      <c r="RFH296" s="310"/>
      <c r="RFI296" s="310"/>
      <c r="RFJ296" s="310"/>
      <c r="RFK296" s="310"/>
      <c r="RFL296" s="310"/>
      <c r="RFM296" s="310"/>
      <c r="RFN296" s="310"/>
      <c r="RFO296" s="310"/>
      <c r="RFP296" s="310"/>
      <c r="RFQ296" s="310"/>
      <c r="RFR296" s="310"/>
      <c r="RFS296" s="310"/>
      <c r="RFT296" s="310"/>
      <c r="RFU296" s="310"/>
      <c r="RFV296" s="310"/>
      <c r="RFW296" s="310"/>
      <c r="RFX296" s="310"/>
      <c r="RFY296" s="310"/>
      <c r="RFZ296" s="310"/>
      <c r="RGA296" s="310"/>
      <c r="RGB296" s="310"/>
      <c r="RGC296" s="310"/>
      <c r="RGD296" s="310"/>
      <c r="RGE296" s="310"/>
      <c r="RGF296" s="310"/>
      <c r="RGG296" s="310"/>
      <c r="RGH296" s="310"/>
      <c r="RGI296" s="310"/>
      <c r="RGJ296" s="310"/>
      <c r="RGK296" s="310"/>
      <c r="RGL296" s="310"/>
      <c r="RGM296" s="310"/>
      <c r="RGN296" s="310"/>
      <c r="RGO296" s="310"/>
      <c r="RGP296" s="310"/>
      <c r="RGQ296" s="310"/>
      <c r="RGR296" s="310"/>
      <c r="RGS296" s="310"/>
      <c r="RGT296" s="310"/>
      <c r="RGU296" s="310"/>
      <c r="RGV296" s="310"/>
      <c r="RGW296" s="310"/>
      <c r="RGX296" s="310"/>
      <c r="RGY296" s="310"/>
      <c r="RGZ296" s="310"/>
      <c r="RHA296" s="310"/>
      <c r="RHB296" s="310"/>
      <c r="RHC296" s="310"/>
      <c r="RHD296" s="310"/>
      <c r="RHE296" s="310"/>
      <c r="RHF296" s="310"/>
      <c r="RHG296" s="310"/>
      <c r="RHH296" s="310"/>
      <c r="RHI296" s="310"/>
      <c r="RHJ296" s="310"/>
      <c r="RHK296" s="310"/>
      <c r="RHL296" s="310"/>
      <c r="RHM296" s="310"/>
      <c r="RHN296" s="310"/>
      <c r="RHO296" s="310"/>
      <c r="RHP296" s="310"/>
      <c r="RHQ296" s="310"/>
      <c r="RHR296" s="310"/>
      <c r="RHS296" s="310"/>
      <c r="RHT296" s="310"/>
      <c r="RHU296" s="310"/>
      <c r="RHV296" s="310"/>
      <c r="RHW296" s="310"/>
      <c r="RHX296" s="310"/>
      <c r="RHY296" s="310"/>
      <c r="RHZ296" s="310"/>
      <c r="RIA296" s="310"/>
      <c r="RIB296" s="310"/>
      <c r="RIC296" s="310"/>
      <c r="RID296" s="310"/>
      <c r="RIE296" s="310"/>
      <c r="RIF296" s="310"/>
      <c r="RIG296" s="310"/>
      <c r="RIH296" s="310"/>
      <c r="RII296" s="310"/>
      <c r="RIJ296" s="310"/>
      <c r="RIK296" s="310"/>
      <c r="RIL296" s="310"/>
      <c r="RIM296" s="310"/>
      <c r="RIN296" s="310"/>
      <c r="RIO296" s="310"/>
      <c r="RIP296" s="310"/>
      <c r="RIQ296" s="310"/>
      <c r="RIR296" s="310"/>
      <c r="RIS296" s="310"/>
      <c r="RIT296" s="310"/>
      <c r="RIU296" s="310"/>
      <c r="RIV296" s="310"/>
      <c r="RIW296" s="310"/>
      <c r="RIX296" s="310"/>
      <c r="RIY296" s="310"/>
      <c r="RIZ296" s="310"/>
      <c r="RJA296" s="310"/>
      <c r="RJB296" s="310"/>
      <c r="RJC296" s="310"/>
      <c r="RJD296" s="310"/>
      <c r="RJE296" s="310"/>
      <c r="RJF296" s="310"/>
      <c r="RJG296" s="310"/>
      <c r="RJH296" s="310"/>
      <c r="RJI296" s="310"/>
      <c r="RJJ296" s="310"/>
      <c r="RJK296" s="310"/>
      <c r="RJL296" s="310"/>
      <c r="RJM296" s="310"/>
      <c r="RJN296" s="310"/>
      <c r="RJO296" s="310"/>
      <c r="RJP296" s="310"/>
      <c r="RJQ296" s="310"/>
      <c r="RJR296" s="310"/>
      <c r="RJS296" s="310"/>
      <c r="RJT296" s="310"/>
      <c r="RJU296" s="310"/>
      <c r="RJV296" s="310"/>
      <c r="RJW296" s="310"/>
      <c r="RJX296" s="310"/>
      <c r="RJY296" s="310"/>
      <c r="RJZ296" s="310"/>
      <c r="RKA296" s="310"/>
      <c r="RKB296" s="310"/>
      <c r="RKC296" s="310"/>
      <c r="RKD296" s="310"/>
      <c r="RKE296" s="310"/>
      <c r="RKF296" s="310"/>
      <c r="RKG296" s="310"/>
      <c r="RKH296" s="310"/>
      <c r="RKI296" s="310"/>
      <c r="RKJ296" s="310"/>
      <c r="RKK296" s="310"/>
      <c r="RKL296" s="310"/>
      <c r="RKM296" s="310"/>
      <c r="RKN296" s="310"/>
      <c r="RKO296" s="310"/>
      <c r="RKP296" s="310"/>
      <c r="RKQ296" s="310"/>
      <c r="RKR296" s="310"/>
      <c r="RKS296" s="310"/>
      <c r="RKT296" s="310"/>
      <c r="RKU296" s="310"/>
      <c r="RKV296" s="310"/>
      <c r="RKW296" s="310"/>
      <c r="RKX296" s="310"/>
      <c r="RKY296" s="310"/>
      <c r="RKZ296" s="310"/>
      <c r="RLA296" s="310"/>
      <c r="RLB296" s="310"/>
      <c r="RLC296" s="310"/>
      <c r="RLD296" s="310"/>
      <c r="RLE296" s="310"/>
      <c r="RLF296" s="310"/>
      <c r="RLG296" s="310"/>
      <c r="RLH296" s="310"/>
      <c r="RLI296" s="310"/>
      <c r="RLJ296" s="310"/>
      <c r="RLK296" s="310"/>
      <c r="RLL296" s="310"/>
      <c r="RLM296" s="310"/>
      <c r="RLN296" s="310"/>
      <c r="RLO296" s="310"/>
      <c r="RLP296" s="310"/>
      <c r="RLQ296" s="310"/>
      <c r="RLR296" s="310"/>
      <c r="RLS296" s="310"/>
      <c r="RLT296" s="310"/>
      <c r="RLU296" s="310"/>
      <c r="RLV296" s="310"/>
      <c r="RLW296" s="310"/>
      <c r="RLX296" s="310"/>
      <c r="RLY296" s="310"/>
      <c r="RLZ296" s="310"/>
      <c r="RMA296" s="310"/>
      <c r="RMB296" s="310"/>
      <c r="RMC296" s="310"/>
      <c r="RMD296" s="310"/>
      <c r="RME296" s="310"/>
      <c r="RMF296" s="310"/>
      <c r="RMG296" s="310"/>
      <c r="RMH296" s="310"/>
      <c r="RMI296" s="310"/>
      <c r="RMJ296" s="310"/>
      <c r="RMK296" s="310"/>
      <c r="RML296" s="310"/>
      <c r="RMM296" s="310"/>
      <c r="RMN296" s="310"/>
      <c r="RMO296" s="310"/>
      <c r="RMP296" s="310"/>
      <c r="RMQ296" s="310"/>
      <c r="RMR296" s="310"/>
      <c r="RMS296" s="310"/>
      <c r="RMT296" s="310"/>
      <c r="RMU296" s="310"/>
      <c r="RMV296" s="310"/>
      <c r="RMW296" s="310"/>
      <c r="RMX296" s="310"/>
      <c r="RMY296" s="310"/>
      <c r="RMZ296" s="310"/>
      <c r="RNA296" s="310"/>
      <c r="RNB296" s="310"/>
      <c r="RNC296" s="310"/>
      <c r="RND296" s="310"/>
      <c r="RNE296" s="310"/>
      <c r="RNF296" s="310"/>
      <c r="RNG296" s="310"/>
      <c r="RNH296" s="310"/>
      <c r="RNI296" s="310"/>
      <c r="RNJ296" s="310"/>
      <c r="RNK296" s="310"/>
      <c r="RNL296" s="310"/>
      <c r="RNM296" s="310"/>
      <c r="RNN296" s="310"/>
      <c r="RNO296" s="310"/>
      <c r="RNP296" s="310"/>
      <c r="RNQ296" s="310"/>
      <c r="RNR296" s="310"/>
      <c r="RNS296" s="310"/>
      <c r="RNT296" s="310"/>
      <c r="RNU296" s="310"/>
      <c r="RNV296" s="310"/>
      <c r="RNW296" s="310"/>
      <c r="RNX296" s="310"/>
      <c r="RNY296" s="310"/>
      <c r="RNZ296" s="310"/>
      <c r="ROA296" s="310"/>
      <c r="ROB296" s="310"/>
      <c r="ROC296" s="310"/>
      <c r="ROD296" s="310"/>
      <c r="ROE296" s="310"/>
      <c r="ROF296" s="310"/>
      <c r="ROG296" s="310"/>
      <c r="ROH296" s="310"/>
      <c r="ROI296" s="310"/>
      <c r="ROJ296" s="310"/>
      <c r="ROK296" s="310"/>
      <c r="ROL296" s="310"/>
      <c r="ROM296" s="310"/>
      <c r="RON296" s="310"/>
      <c r="ROO296" s="310"/>
      <c r="ROP296" s="310"/>
      <c r="ROQ296" s="310"/>
      <c r="ROR296" s="310"/>
      <c r="ROS296" s="310"/>
      <c r="ROT296" s="310"/>
      <c r="ROU296" s="310"/>
      <c r="ROV296" s="310"/>
      <c r="ROW296" s="310"/>
      <c r="ROX296" s="310"/>
      <c r="ROY296" s="310"/>
      <c r="ROZ296" s="310"/>
      <c r="RPA296" s="310"/>
      <c r="RPB296" s="310"/>
      <c r="RPC296" s="310"/>
      <c r="RPD296" s="310"/>
      <c r="RPE296" s="310"/>
      <c r="RPF296" s="310"/>
      <c r="RPG296" s="310"/>
      <c r="RPH296" s="310"/>
      <c r="RPI296" s="310"/>
      <c r="RPJ296" s="310"/>
      <c r="RPK296" s="310"/>
      <c r="RPL296" s="310"/>
      <c r="RPM296" s="310"/>
      <c r="RPN296" s="310"/>
      <c r="RPO296" s="310"/>
      <c r="RPP296" s="310"/>
      <c r="RPQ296" s="310"/>
      <c r="RPR296" s="310"/>
      <c r="RPS296" s="310"/>
      <c r="RPT296" s="310"/>
      <c r="RPU296" s="310"/>
      <c r="RPV296" s="310"/>
      <c r="RPW296" s="310"/>
      <c r="RPX296" s="310"/>
      <c r="RPY296" s="310"/>
      <c r="RPZ296" s="310"/>
      <c r="RQA296" s="310"/>
      <c r="RQB296" s="310"/>
      <c r="RQC296" s="310"/>
      <c r="RQD296" s="310"/>
      <c r="RQE296" s="310"/>
      <c r="RQF296" s="310"/>
      <c r="RQG296" s="310"/>
      <c r="RQH296" s="310"/>
      <c r="RQI296" s="310"/>
      <c r="RQJ296" s="310"/>
      <c r="RQK296" s="310"/>
      <c r="RQL296" s="310"/>
      <c r="RQM296" s="310"/>
      <c r="RQN296" s="310"/>
      <c r="RQO296" s="310"/>
      <c r="RQP296" s="310"/>
      <c r="RQQ296" s="310"/>
      <c r="RQR296" s="310"/>
      <c r="RQS296" s="310"/>
      <c r="RQT296" s="310"/>
      <c r="RQU296" s="310"/>
      <c r="RQV296" s="310"/>
      <c r="RQW296" s="310"/>
      <c r="RQX296" s="310"/>
      <c r="RQY296" s="310"/>
      <c r="RQZ296" s="310"/>
      <c r="RRA296" s="310"/>
      <c r="RRB296" s="310"/>
      <c r="RRC296" s="310"/>
      <c r="RRD296" s="310"/>
      <c r="RRE296" s="310"/>
      <c r="RRF296" s="310"/>
      <c r="RRG296" s="310"/>
      <c r="RRH296" s="310"/>
      <c r="RRI296" s="310"/>
      <c r="RRJ296" s="310"/>
      <c r="RRK296" s="310"/>
      <c r="RRL296" s="310"/>
      <c r="RRM296" s="310"/>
      <c r="RRN296" s="310"/>
      <c r="RRO296" s="310"/>
      <c r="RRP296" s="310"/>
      <c r="RRQ296" s="310"/>
      <c r="RRR296" s="310"/>
      <c r="RRS296" s="310"/>
      <c r="RRT296" s="310"/>
      <c r="RRU296" s="310"/>
      <c r="RRV296" s="310"/>
      <c r="RRW296" s="310"/>
      <c r="RRX296" s="310"/>
      <c r="RRY296" s="310"/>
      <c r="RRZ296" s="310"/>
      <c r="RSA296" s="310"/>
      <c r="RSB296" s="310"/>
      <c r="RSC296" s="310"/>
      <c r="RSD296" s="310"/>
      <c r="RSE296" s="310"/>
      <c r="RSF296" s="310"/>
      <c r="RSG296" s="310"/>
      <c r="RSH296" s="310"/>
      <c r="RSI296" s="310"/>
      <c r="RSJ296" s="310"/>
      <c r="RSK296" s="310"/>
      <c r="RSL296" s="310"/>
      <c r="RSM296" s="310"/>
      <c r="RSN296" s="310"/>
      <c r="RSO296" s="310"/>
      <c r="RSP296" s="310"/>
      <c r="RSQ296" s="310"/>
      <c r="RSR296" s="310"/>
      <c r="RSS296" s="310"/>
      <c r="RST296" s="310"/>
      <c r="RSU296" s="310"/>
      <c r="RSV296" s="310"/>
      <c r="RSW296" s="310"/>
      <c r="RSX296" s="310"/>
      <c r="RSY296" s="310"/>
      <c r="RSZ296" s="310"/>
      <c r="RTA296" s="310"/>
      <c r="RTB296" s="310"/>
      <c r="RTC296" s="310"/>
      <c r="RTD296" s="310"/>
      <c r="RTE296" s="310"/>
      <c r="RTF296" s="310"/>
      <c r="RTG296" s="310"/>
      <c r="RTH296" s="310"/>
      <c r="RTI296" s="310"/>
      <c r="RTJ296" s="310"/>
      <c r="RTK296" s="310"/>
      <c r="RTL296" s="310"/>
      <c r="RTM296" s="310"/>
      <c r="RTN296" s="310"/>
      <c r="RTO296" s="310"/>
      <c r="RTP296" s="310"/>
      <c r="RTQ296" s="310"/>
      <c r="RTR296" s="310"/>
      <c r="RTS296" s="310"/>
      <c r="RTT296" s="310"/>
      <c r="RTU296" s="310"/>
      <c r="RTV296" s="310"/>
      <c r="RTW296" s="310"/>
      <c r="RTX296" s="310"/>
      <c r="RTY296" s="310"/>
      <c r="RTZ296" s="310"/>
      <c r="RUA296" s="310"/>
      <c r="RUB296" s="310"/>
      <c r="RUC296" s="310"/>
      <c r="RUD296" s="310"/>
      <c r="RUE296" s="310"/>
      <c r="RUF296" s="310"/>
      <c r="RUG296" s="310"/>
      <c r="RUH296" s="310"/>
      <c r="RUI296" s="310"/>
      <c r="RUJ296" s="310"/>
      <c r="RUK296" s="310"/>
      <c r="RUL296" s="310"/>
      <c r="RUM296" s="310"/>
      <c r="RUN296" s="310"/>
      <c r="RUO296" s="310"/>
      <c r="RUP296" s="310"/>
      <c r="RUQ296" s="310"/>
      <c r="RUR296" s="310"/>
      <c r="RUS296" s="310"/>
      <c r="RUT296" s="310"/>
      <c r="RUU296" s="310"/>
      <c r="RUV296" s="310"/>
      <c r="RUW296" s="310"/>
      <c r="RUX296" s="310"/>
      <c r="RUY296" s="310"/>
      <c r="RUZ296" s="310"/>
      <c r="RVA296" s="310"/>
      <c r="RVB296" s="310"/>
      <c r="RVC296" s="310"/>
      <c r="RVD296" s="310"/>
      <c r="RVE296" s="310"/>
      <c r="RVF296" s="310"/>
      <c r="RVG296" s="310"/>
      <c r="RVH296" s="310"/>
      <c r="RVI296" s="310"/>
      <c r="RVJ296" s="310"/>
      <c r="RVK296" s="310"/>
      <c r="RVL296" s="310"/>
      <c r="RVM296" s="310"/>
      <c r="RVN296" s="310"/>
      <c r="RVO296" s="310"/>
      <c r="RVP296" s="310"/>
      <c r="RVQ296" s="310"/>
      <c r="RVR296" s="310"/>
      <c r="RVS296" s="310"/>
      <c r="RVT296" s="310"/>
      <c r="RVU296" s="310"/>
      <c r="RVV296" s="310"/>
      <c r="RVW296" s="310"/>
      <c r="RVX296" s="310"/>
      <c r="RVY296" s="310"/>
      <c r="RVZ296" s="310"/>
      <c r="RWA296" s="310"/>
      <c r="RWB296" s="310"/>
      <c r="RWC296" s="310"/>
      <c r="RWD296" s="310"/>
      <c r="RWE296" s="310"/>
      <c r="RWF296" s="310"/>
      <c r="RWG296" s="310"/>
      <c r="RWH296" s="310"/>
      <c r="RWI296" s="310"/>
      <c r="RWJ296" s="310"/>
      <c r="RWK296" s="310"/>
      <c r="RWL296" s="310"/>
      <c r="RWM296" s="310"/>
      <c r="RWN296" s="310"/>
      <c r="RWO296" s="310"/>
      <c r="RWP296" s="310"/>
      <c r="RWQ296" s="310"/>
      <c r="RWR296" s="310"/>
      <c r="RWS296" s="310"/>
      <c r="RWT296" s="310"/>
      <c r="RWU296" s="310"/>
      <c r="RWV296" s="310"/>
      <c r="RWW296" s="310"/>
      <c r="RWX296" s="310"/>
      <c r="RWY296" s="310"/>
      <c r="RWZ296" s="310"/>
      <c r="RXA296" s="310"/>
      <c r="RXB296" s="310"/>
      <c r="RXC296" s="310"/>
      <c r="RXD296" s="310"/>
      <c r="RXE296" s="310"/>
      <c r="RXF296" s="310"/>
      <c r="RXG296" s="310"/>
      <c r="RXH296" s="310"/>
      <c r="RXI296" s="310"/>
      <c r="RXJ296" s="310"/>
      <c r="RXK296" s="310"/>
      <c r="RXL296" s="310"/>
      <c r="RXM296" s="310"/>
      <c r="RXN296" s="310"/>
      <c r="RXO296" s="310"/>
      <c r="RXP296" s="310"/>
      <c r="RXQ296" s="310"/>
      <c r="RXR296" s="310"/>
      <c r="RXS296" s="310"/>
      <c r="RXT296" s="310"/>
      <c r="RXU296" s="310"/>
      <c r="RXV296" s="310"/>
      <c r="RXW296" s="310"/>
      <c r="RXX296" s="310"/>
      <c r="RXY296" s="310"/>
      <c r="RXZ296" s="310"/>
      <c r="RYA296" s="310"/>
      <c r="RYB296" s="310"/>
      <c r="RYC296" s="310"/>
      <c r="RYD296" s="310"/>
      <c r="RYE296" s="310"/>
      <c r="RYF296" s="310"/>
      <c r="RYG296" s="310"/>
      <c r="RYH296" s="310"/>
      <c r="RYI296" s="310"/>
      <c r="RYJ296" s="310"/>
      <c r="RYK296" s="310"/>
      <c r="RYL296" s="310"/>
      <c r="RYM296" s="310"/>
      <c r="RYN296" s="310"/>
      <c r="RYO296" s="310"/>
      <c r="RYP296" s="310"/>
      <c r="RYQ296" s="310"/>
      <c r="RYR296" s="310"/>
      <c r="RYS296" s="310"/>
      <c r="RYT296" s="310"/>
      <c r="RYU296" s="310"/>
      <c r="RYV296" s="310"/>
      <c r="RYW296" s="310"/>
      <c r="RYX296" s="310"/>
      <c r="RYY296" s="310"/>
      <c r="RYZ296" s="310"/>
      <c r="RZA296" s="310"/>
      <c r="RZB296" s="310"/>
      <c r="RZC296" s="310"/>
      <c r="RZD296" s="310"/>
      <c r="RZE296" s="310"/>
      <c r="RZF296" s="310"/>
      <c r="RZG296" s="310"/>
      <c r="RZH296" s="310"/>
      <c r="RZI296" s="310"/>
      <c r="RZJ296" s="310"/>
      <c r="RZK296" s="310"/>
      <c r="RZL296" s="310"/>
      <c r="RZM296" s="310"/>
      <c r="RZN296" s="310"/>
      <c r="RZO296" s="310"/>
      <c r="RZP296" s="310"/>
      <c r="RZQ296" s="310"/>
      <c r="RZR296" s="310"/>
      <c r="RZS296" s="310"/>
      <c r="RZT296" s="310"/>
      <c r="RZU296" s="310"/>
      <c r="RZV296" s="310"/>
      <c r="RZW296" s="310"/>
      <c r="RZX296" s="310"/>
      <c r="RZY296" s="310"/>
      <c r="RZZ296" s="310"/>
      <c r="SAA296" s="310"/>
      <c r="SAB296" s="310"/>
      <c r="SAC296" s="310"/>
      <c r="SAD296" s="310"/>
      <c r="SAE296" s="310"/>
      <c r="SAF296" s="310"/>
      <c r="SAG296" s="310"/>
      <c r="SAH296" s="310"/>
      <c r="SAI296" s="310"/>
      <c r="SAJ296" s="310"/>
      <c r="SAK296" s="310"/>
      <c r="SAL296" s="310"/>
      <c r="SAM296" s="310"/>
      <c r="SAN296" s="310"/>
      <c r="SAO296" s="310"/>
      <c r="SAP296" s="310"/>
      <c r="SAQ296" s="310"/>
      <c r="SAR296" s="310"/>
      <c r="SAS296" s="310"/>
      <c r="SAT296" s="310"/>
      <c r="SAU296" s="310"/>
      <c r="SAV296" s="310"/>
      <c r="SAW296" s="310"/>
      <c r="SAX296" s="310"/>
      <c r="SAY296" s="310"/>
      <c r="SAZ296" s="310"/>
      <c r="SBA296" s="310"/>
      <c r="SBB296" s="310"/>
      <c r="SBC296" s="310"/>
      <c r="SBD296" s="310"/>
      <c r="SBE296" s="310"/>
      <c r="SBF296" s="310"/>
      <c r="SBG296" s="310"/>
      <c r="SBH296" s="310"/>
      <c r="SBI296" s="310"/>
      <c r="SBJ296" s="310"/>
      <c r="SBK296" s="310"/>
      <c r="SBL296" s="310"/>
      <c r="SBM296" s="310"/>
      <c r="SBN296" s="310"/>
      <c r="SBO296" s="310"/>
      <c r="SBP296" s="310"/>
      <c r="SBQ296" s="310"/>
      <c r="SBR296" s="310"/>
      <c r="SBS296" s="310"/>
      <c r="SBT296" s="310"/>
      <c r="SBU296" s="310"/>
      <c r="SBV296" s="310"/>
      <c r="SBW296" s="310"/>
      <c r="SBX296" s="310"/>
      <c r="SBY296" s="310"/>
      <c r="SBZ296" s="310"/>
      <c r="SCA296" s="310"/>
      <c r="SCB296" s="310"/>
      <c r="SCC296" s="310"/>
      <c r="SCD296" s="310"/>
      <c r="SCE296" s="310"/>
      <c r="SCF296" s="310"/>
      <c r="SCG296" s="310"/>
      <c r="SCH296" s="310"/>
      <c r="SCI296" s="310"/>
      <c r="SCJ296" s="310"/>
      <c r="SCK296" s="310"/>
      <c r="SCL296" s="310"/>
      <c r="SCM296" s="310"/>
      <c r="SCN296" s="310"/>
      <c r="SCO296" s="310"/>
      <c r="SCP296" s="310"/>
      <c r="SCQ296" s="310"/>
      <c r="SCR296" s="310"/>
      <c r="SCS296" s="310"/>
      <c r="SCT296" s="310"/>
      <c r="SCU296" s="310"/>
      <c r="SCV296" s="310"/>
      <c r="SCW296" s="310"/>
      <c r="SCX296" s="310"/>
      <c r="SCY296" s="310"/>
      <c r="SCZ296" s="310"/>
      <c r="SDA296" s="310"/>
      <c r="SDB296" s="310"/>
      <c r="SDC296" s="310"/>
      <c r="SDD296" s="310"/>
      <c r="SDE296" s="310"/>
      <c r="SDF296" s="310"/>
      <c r="SDG296" s="310"/>
      <c r="SDH296" s="310"/>
      <c r="SDI296" s="310"/>
      <c r="SDJ296" s="310"/>
      <c r="SDK296" s="310"/>
      <c r="SDL296" s="310"/>
      <c r="SDM296" s="310"/>
      <c r="SDN296" s="310"/>
      <c r="SDO296" s="310"/>
      <c r="SDP296" s="310"/>
      <c r="SDQ296" s="310"/>
      <c r="SDR296" s="310"/>
      <c r="SDS296" s="310"/>
      <c r="SDT296" s="310"/>
      <c r="SDU296" s="310"/>
      <c r="SDV296" s="310"/>
      <c r="SDW296" s="310"/>
      <c r="SDX296" s="310"/>
      <c r="SDY296" s="310"/>
      <c r="SDZ296" s="310"/>
      <c r="SEA296" s="310"/>
      <c r="SEB296" s="310"/>
      <c r="SEC296" s="310"/>
      <c r="SED296" s="310"/>
      <c r="SEE296" s="310"/>
      <c r="SEF296" s="310"/>
      <c r="SEG296" s="310"/>
      <c r="SEH296" s="310"/>
      <c r="SEI296" s="310"/>
      <c r="SEJ296" s="310"/>
      <c r="SEK296" s="310"/>
      <c r="SEL296" s="310"/>
      <c r="SEM296" s="310"/>
      <c r="SEN296" s="310"/>
      <c r="SEO296" s="310"/>
      <c r="SEP296" s="310"/>
      <c r="SEQ296" s="310"/>
      <c r="SER296" s="310"/>
      <c r="SES296" s="310"/>
      <c r="SET296" s="310"/>
      <c r="SEU296" s="310"/>
      <c r="SEV296" s="310"/>
      <c r="SEW296" s="310"/>
      <c r="SEX296" s="310"/>
      <c r="SEY296" s="310"/>
      <c r="SEZ296" s="310"/>
      <c r="SFA296" s="310"/>
      <c r="SFB296" s="310"/>
      <c r="SFC296" s="310"/>
      <c r="SFD296" s="310"/>
      <c r="SFE296" s="310"/>
      <c r="SFF296" s="310"/>
      <c r="SFG296" s="310"/>
      <c r="SFH296" s="310"/>
      <c r="SFI296" s="310"/>
      <c r="SFJ296" s="310"/>
      <c r="SFK296" s="310"/>
      <c r="SFL296" s="310"/>
      <c r="SFM296" s="310"/>
      <c r="SFN296" s="310"/>
      <c r="SFO296" s="310"/>
      <c r="SFP296" s="310"/>
      <c r="SFQ296" s="310"/>
      <c r="SFR296" s="310"/>
      <c r="SFS296" s="310"/>
      <c r="SFT296" s="310"/>
      <c r="SFU296" s="310"/>
      <c r="SFV296" s="310"/>
      <c r="SFW296" s="310"/>
      <c r="SFX296" s="310"/>
      <c r="SFY296" s="310"/>
      <c r="SFZ296" s="310"/>
      <c r="SGA296" s="310"/>
      <c r="SGB296" s="310"/>
      <c r="SGC296" s="310"/>
      <c r="SGD296" s="310"/>
      <c r="SGE296" s="310"/>
      <c r="SGF296" s="310"/>
      <c r="SGG296" s="310"/>
      <c r="SGH296" s="310"/>
      <c r="SGI296" s="310"/>
      <c r="SGJ296" s="310"/>
      <c r="SGK296" s="310"/>
      <c r="SGL296" s="310"/>
      <c r="SGM296" s="310"/>
      <c r="SGN296" s="310"/>
      <c r="SGO296" s="310"/>
      <c r="SGP296" s="310"/>
      <c r="SGQ296" s="310"/>
      <c r="SGR296" s="310"/>
      <c r="SGS296" s="310"/>
      <c r="SGT296" s="310"/>
      <c r="SGU296" s="310"/>
      <c r="SGV296" s="310"/>
      <c r="SGW296" s="310"/>
      <c r="SGX296" s="310"/>
      <c r="SGY296" s="310"/>
      <c r="SGZ296" s="310"/>
      <c r="SHA296" s="310"/>
      <c r="SHB296" s="310"/>
      <c r="SHC296" s="310"/>
      <c r="SHD296" s="310"/>
      <c r="SHE296" s="310"/>
      <c r="SHF296" s="310"/>
      <c r="SHG296" s="310"/>
      <c r="SHH296" s="310"/>
      <c r="SHI296" s="310"/>
      <c r="SHJ296" s="310"/>
      <c r="SHK296" s="310"/>
      <c r="SHL296" s="310"/>
      <c r="SHM296" s="310"/>
      <c r="SHN296" s="310"/>
      <c r="SHO296" s="310"/>
      <c r="SHP296" s="310"/>
      <c r="SHQ296" s="310"/>
      <c r="SHR296" s="310"/>
      <c r="SHS296" s="310"/>
      <c r="SHT296" s="310"/>
      <c r="SHU296" s="310"/>
      <c r="SHV296" s="310"/>
      <c r="SHW296" s="310"/>
      <c r="SHX296" s="310"/>
      <c r="SHY296" s="310"/>
      <c r="SHZ296" s="310"/>
      <c r="SIA296" s="310"/>
      <c r="SIB296" s="310"/>
      <c r="SIC296" s="310"/>
      <c r="SID296" s="310"/>
      <c r="SIE296" s="310"/>
      <c r="SIF296" s="310"/>
      <c r="SIG296" s="310"/>
      <c r="SIH296" s="310"/>
      <c r="SII296" s="310"/>
      <c r="SIJ296" s="310"/>
      <c r="SIK296" s="310"/>
      <c r="SIL296" s="310"/>
      <c r="SIM296" s="310"/>
      <c r="SIN296" s="310"/>
      <c r="SIO296" s="310"/>
      <c r="SIP296" s="310"/>
      <c r="SIQ296" s="310"/>
      <c r="SIR296" s="310"/>
      <c r="SIS296" s="310"/>
      <c r="SIT296" s="310"/>
      <c r="SIU296" s="310"/>
      <c r="SIV296" s="310"/>
      <c r="SIW296" s="310"/>
      <c r="SIX296" s="310"/>
      <c r="SIY296" s="310"/>
      <c r="SIZ296" s="310"/>
      <c r="SJA296" s="310"/>
      <c r="SJB296" s="310"/>
      <c r="SJC296" s="310"/>
      <c r="SJD296" s="310"/>
      <c r="SJE296" s="310"/>
      <c r="SJF296" s="310"/>
      <c r="SJG296" s="310"/>
      <c r="SJH296" s="310"/>
      <c r="SJI296" s="310"/>
      <c r="SJJ296" s="310"/>
      <c r="SJK296" s="310"/>
      <c r="SJL296" s="310"/>
      <c r="SJM296" s="310"/>
      <c r="SJN296" s="310"/>
      <c r="SJO296" s="310"/>
      <c r="SJP296" s="310"/>
      <c r="SJQ296" s="310"/>
      <c r="SJR296" s="310"/>
      <c r="SJS296" s="310"/>
      <c r="SJT296" s="310"/>
      <c r="SJU296" s="310"/>
      <c r="SJV296" s="310"/>
      <c r="SJW296" s="310"/>
      <c r="SJX296" s="310"/>
      <c r="SJY296" s="310"/>
      <c r="SJZ296" s="310"/>
      <c r="SKA296" s="310"/>
      <c r="SKB296" s="310"/>
      <c r="SKC296" s="310"/>
      <c r="SKD296" s="310"/>
      <c r="SKE296" s="310"/>
      <c r="SKF296" s="310"/>
      <c r="SKG296" s="310"/>
      <c r="SKH296" s="310"/>
      <c r="SKI296" s="310"/>
      <c r="SKJ296" s="310"/>
      <c r="SKK296" s="310"/>
      <c r="SKL296" s="310"/>
      <c r="SKM296" s="310"/>
      <c r="SKN296" s="310"/>
      <c r="SKO296" s="310"/>
      <c r="SKP296" s="310"/>
      <c r="SKQ296" s="310"/>
      <c r="SKR296" s="310"/>
      <c r="SKS296" s="310"/>
      <c r="SKT296" s="310"/>
      <c r="SKU296" s="310"/>
      <c r="SKV296" s="310"/>
      <c r="SKW296" s="310"/>
      <c r="SKX296" s="310"/>
      <c r="SKY296" s="310"/>
      <c r="SKZ296" s="310"/>
      <c r="SLA296" s="310"/>
      <c r="SLB296" s="310"/>
      <c r="SLC296" s="310"/>
      <c r="SLD296" s="310"/>
      <c r="SLE296" s="310"/>
      <c r="SLF296" s="310"/>
      <c r="SLG296" s="310"/>
      <c r="SLH296" s="310"/>
      <c r="SLI296" s="310"/>
      <c r="SLJ296" s="310"/>
      <c r="SLK296" s="310"/>
      <c r="SLL296" s="310"/>
      <c r="SLM296" s="310"/>
      <c r="SLN296" s="310"/>
      <c r="SLO296" s="310"/>
      <c r="SLP296" s="310"/>
      <c r="SLQ296" s="310"/>
      <c r="SLR296" s="310"/>
      <c r="SLS296" s="310"/>
      <c r="SLT296" s="310"/>
      <c r="SLU296" s="310"/>
      <c r="SLV296" s="310"/>
      <c r="SLW296" s="310"/>
      <c r="SLX296" s="310"/>
      <c r="SLY296" s="310"/>
      <c r="SLZ296" s="310"/>
      <c r="SMA296" s="310"/>
      <c r="SMB296" s="310"/>
      <c r="SMC296" s="310"/>
      <c r="SMD296" s="310"/>
      <c r="SME296" s="310"/>
      <c r="SMF296" s="310"/>
      <c r="SMG296" s="310"/>
      <c r="SMH296" s="310"/>
      <c r="SMI296" s="310"/>
      <c r="SMJ296" s="310"/>
      <c r="SMK296" s="310"/>
      <c r="SML296" s="310"/>
      <c r="SMM296" s="310"/>
      <c r="SMN296" s="310"/>
      <c r="SMO296" s="310"/>
      <c r="SMP296" s="310"/>
      <c r="SMQ296" s="310"/>
      <c r="SMR296" s="310"/>
      <c r="SMS296" s="310"/>
      <c r="SMT296" s="310"/>
      <c r="SMU296" s="310"/>
      <c r="SMV296" s="310"/>
      <c r="SMW296" s="310"/>
      <c r="SMX296" s="310"/>
      <c r="SMY296" s="310"/>
      <c r="SMZ296" s="310"/>
      <c r="SNA296" s="310"/>
      <c r="SNB296" s="310"/>
      <c r="SNC296" s="310"/>
      <c r="SND296" s="310"/>
      <c r="SNE296" s="310"/>
      <c r="SNF296" s="310"/>
      <c r="SNG296" s="310"/>
      <c r="SNH296" s="310"/>
      <c r="SNI296" s="310"/>
      <c r="SNJ296" s="310"/>
      <c r="SNK296" s="310"/>
      <c r="SNL296" s="310"/>
      <c r="SNM296" s="310"/>
      <c r="SNN296" s="310"/>
      <c r="SNO296" s="310"/>
      <c r="SNP296" s="310"/>
      <c r="SNQ296" s="310"/>
      <c r="SNR296" s="310"/>
      <c r="SNS296" s="310"/>
      <c r="SNT296" s="310"/>
      <c r="SNU296" s="310"/>
      <c r="SNV296" s="310"/>
      <c r="SNW296" s="310"/>
      <c r="SNX296" s="310"/>
      <c r="SNY296" s="310"/>
      <c r="SNZ296" s="310"/>
      <c r="SOA296" s="310"/>
      <c r="SOB296" s="310"/>
      <c r="SOC296" s="310"/>
      <c r="SOD296" s="310"/>
      <c r="SOE296" s="310"/>
      <c r="SOF296" s="310"/>
      <c r="SOG296" s="310"/>
      <c r="SOH296" s="310"/>
      <c r="SOI296" s="310"/>
      <c r="SOJ296" s="310"/>
      <c r="SOK296" s="310"/>
      <c r="SOL296" s="310"/>
      <c r="SOM296" s="310"/>
      <c r="SON296" s="310"/>
      <c r="SOO296" s="310"/>
      <c r="SOP296" s="310"/>
      <c r="SOQ296" s="310"/>
      <c r="SOR296" s="310"/>
      <c r="SOS296" s="310"/>
      <c r="SOT296" s="310"/>
      <c r="SOU296" s="310"/>
      <c r="SOV296" s="310"/>
      <c r="SOW296" s="310"/>
      <c r="SOX296" s="310"/>
      <c r="SOY296" s="310"/>
      <c r="SOZ296" s="310"/>
      <c r="SPA296" s="310"/>
      <c r="SPB296" s="310"/>
      <c r="SPC296" s="310"/>
      <c r="SPD296" s="310"/>
      <c r="SPE296" s="310"/>
      <c r="SPF296" s="310"/>
      <c r="SPG296" s="310"/>
      <c r="SPH296" s="310"/>
      <c r="SPI296" s="310"/>
      <c r="SPJ296" s="310"/>
      <c r="SPK296" s="310"/>
      <c r="SPL296" s="310"/>
      <c r="SPM296" s="310"/>
      <c r="SPN296" s="310"/>
      <c r="SPO296" s="310"/>
      <c r="SPP296" s="310"/>
      <c r="SPQ296" s="310"/>
      <c r="SPR296" s="310"/>
      <c r="SPS296" s="310"/>
      <c r="SPT296" s="310"/>
      <c r="SPU296" s="310"/>
      <c r="SPV296" s="310"/>
      <c r="SPW296" s="310"/>
      <c r="SPX296" s="310"/>
      <c r="SPY296" s="310"/>
      <c r="SPZ296" s="310"/>
      <c r="SQA296" s="310"/>
      <c r="SQB296" s="310"/>
      <c r="SQC296" s="310"/>
      <c r="SQD296" s="310"/>
      <c r="SQE296" s="310"/>
      <c r="SQF296" s="310"/>
      <c r="SQG296" s="310"/>
      <c r="SQH296" s="310"/>
      <c r="SQI296" s="310"/>
      <c r="SQJ296" s="310"/>
      <c r="SQK296" s="310"/>
      <c r="SQL296" s="310"/>
      <c r="SQM296" s="310"/>
      <c r="SQN296" s="310"/>
      <c r="SQO296" s="310"/>
      <c r="SQP296" s="310"/>
      <c r="SQQ296" s="310"/>
      <c r="SQR296" s="310"/>
      <c r="SQS296" s="310"/>
      <c r="SQT296" s="310"/>
      <c r="SQU296" s="310"/>
      <c r="SQV296" s="310"/>
      <c r="SQW296" s="310"/>
      <c r="SQX296" s="310"/>
      <c r="SQY296" s="310"/>
      <c r="SQZ296" s="310"/>
      <c r="SRA296" s="310"/>
      <c r="SRB296" s="310"/>
      <c r="SRC296" s="310"/>
      <c r="SRD296" s="310"/>
      <c r="SRE296" s="310"/>
      <c r="SRF296" s="310"/>
      <c r="SRG296" s="310"/>
      <c r="SRH296" s="310"/>
      <c r="SRI296" s="310"/>
      <c r="SRJ296" s="310"/>
      <c r="SRK296" s="310"/>
      <c r="SRL296" s="310"/>
      <c r="SRM296" s="310"/>
      <c r="SRN296" s="310"/>
      <c r="SRO296" s="310"/>
      <c r="SRP296" s="310"/>
      <c r="SRQ296" s="310"/>
      <c r="SRR296" s="310"/>
      <c r="SRS296" s="310"/>
      <c r="SRT296" s="310"/>
      <c r="SRU296" s="310"/>
      <c r="SRV296" s="310"/>
      <c r="SRW296" s="310"/>
      <c r="SRX296" s="310"/>
      <c r="SRY296" s="310"/>
      <c r="SRZ296" s="310"/>
      <c r="SSA296" s="310"/>
      <c r="SSB296" s="310"/>
      <c r="SSC296" s="310"/>
      <c r="SSD296" s="310"/>
      <c r="SSE296" s="310"/>
      <c r="SSF296" s="310"/>
      <c r="SSG296" s="310"/>
      <c r="SSH296" s="310"/>
      <c r="SSI296" s="310"/>
      <c r="SSJ296" s="310"/>
      <c r="SSK296" s="310"/>
      <c r="SSL296" s="310"/>
      <c r="SSM296" s="310"/>
      <c r="SSN296" s="310"/>
      <c r="SSO296" s="310"/>
      <c r="SSP296" s="310"/>
      <c r="SSQ296" s="310"/>
      <c r="SSR296" s="310"/>
      <c r="SSS296" s="310"/>
      <c r="SST296" s="310"/>
      <c r="SSU296" s="310"/>
      <c r="SSV296" s="310"/>
      <c r="SSW296" s="310"/>
      <c r="SSX296" s="310"/>
      <c r="SSY296" s="310"/>
      <c r="SSZ296" s="310"/>
      <c r="STA296" s="310"/>
      <c r="STB296" s="310"/>
      <c r="STC296" s="310"/>
      <c r="STD296" s="310"/>
      <c r="STE296" s="310"/>
      <c r="STF296" s="310"/>
      <c r="STG296" s="310"/>
      <c r="STH296" s="310"/>
      <c r="STI296" s="310"/>
      <c r="STJ296" s="310"/>
      <c r="STK296" s="310"/>
      <c r="STL296" s="310"/>
      <c r="STM296" s="310"/>
      <c r="STN296" s="310"/>
      <c r="STO296" s="310"/>
      <c r="STP296" s="310"/>
      <c r="STQ296" s="310"/>
      <c r="STR296" s="310"/>
      <c r="STS296" s="310"/>
      <c r="STT296" s="310"/>
      <c r="STU296" s="310"/>
      <c r="STV296" s="310"/>
      <c r="STW296" s="310"/>
      <c r="STX296" s="310"/>
      <c r="STY296" s="310"/>
      <c r="STZ296" s="310"/>
      <c r="SUA296" s="310"/>
      <c r="SUB296" s="310"/>
      <c r="SUC296" s="310"/>
      <c r="SUD296" s="310"/>
      <c r="SUE296" s="310"/>
      <c r="SUF296" s="310"/>
      <c r="SUG296" s="310"/>
      <c r="SUH296" s="310"/>
      <c r="SUI296" s="310"/>
      <c r="SUJ296" s="310"/>
      <c r="SUK296" s="310"/>
      <c r="SUL296" s="310"/>
      <c r="SUM296" s="310"/>
      <c r="SUN296" s="310"/>
      <c r="SUO296" s="310"/>
      <c r="SUP296" s="310"/>
      <c r="SUQ296" s="310"/>
      <c r="SUR296" s="310"/>
      <c r="SUS296" s="310"/>
      <c r="SUT296" s="310"/>
      <c r="SUU296" s="310"/>
      <c r="SUV296" s="310"/>
      <c r="SUW296" s="310"/>
      <c r="SUX296" s="310"/>
      <c r="SUY296" s="310"/>
      <c r="SUZ296" s="310"/>
      <c r="SVA296" s="310"/>
      <c r="SVB296" s="310"/>
      <c r="SVC296" s="310"/>
      <c r="SVD296" s="310"/>
      <c r="SVE296" s="310"/>
      <c r="SVF296" s="310"/>
      <c r="SVG296" s="310"/>
      <c r="SVH296" s="310"/>
      <c r="SVI296" s="310"/>
      <c r="SVJ296" s="310"/>
      <c r="SVK296" s="310"/>
      <c r="SVL296" s="310"/>
      <c r="SVM296" s="310"/>
      <c r="SVN296" s="310"/>
      <c r="SVO296" s="310"/>
      <c r="SVP296" s="310"/>
      <c r="SVQ296" s="310"/>
      <c r="SVR296" s="310"/>
      <c r="SVS296" s="310"/>
      <c r="SVT296" s="310"/>
      <c r="SVU296" s="310"/>
      <c r="SVV296" s="310"/>
      <c r="SVW296" s="310"/>
      <c r="SVX296" s="310"/>
      <c r="SVY296" s="310"/>
      <c r="SVZ296" s="310"/>
      <c r="SWA296" s="310"/>
      <c r="SWB296" s="310"/>
      <c r="SWC296" s="310"/>
      <c r="SWD296" s="310"/>
      <c r="SWE296" s="310"/>
      <c r="SWF296" s="310"/>
      <c r="SWG296" s="310"/>
      <c r="SWH296" s="310"/>
      <c r="SWI296" s="310"/>
      <c r="SWJ296" s="310"/>
      <c r="SWK296" s="310"/>
      <c r="SWL296" s="310"/>
      <c r="SWM296" s="310"/>
      <c r="SWN296" s="310"/>
      <c r="SWO296" s="310"/>
      <c r="SWP296" s="310"/>
      <c r="SWQ296" s="310"/>
      <c r="SWR296" s="310"/>
      <c r="SWS296" s="310"/>
      <c r="SWT296" s="310"/>
      <c r="SWU296" s="310"/>
      <c r="SWV296" s="310"/>
      <c r="SWW296" s="310"/>
      <c r="SWX296" s="310"/>
      <c r="SWY296" s="310"/>
      <c r="SWZ296" s="310"/>
      <c r="SXA296" s="310"/>
      <c r="SXB296" s="310"/>
      <c r="SXC296" s="310"/>
      <c r="SXD296" s="310"/>
      <c r="SXE296" s="310"/>
      <c r="SXF296" s="310"/>
      <c r="SXG296" s="310"/>
      <c r="SXH296" s="310"/>
      <c r="SXI296" s="310"/>
      <c r="SXJ296" s="310"/>
      <c r="SXK296" s="310"/>
      <c r="SXL296" s="310"/>
      <c r="SXM296" s="310"/>
      <c r="SXN296" s="310"/>
      <c r="SXO296" s="310"/>
      <c r="SXP296" s="310"/>
      <c r="SXQ296" s="310"/>
      <c r="SXR296" s="310"/>
      <c r="SXS296" s="310"/>
      <c r="SXT296" s="310"/>
      <c r="SXU296" s="310"/>
      <c r="SXV296" s="310"/>
      <c r="SXW296" s="310"/>
      <c r="SXX296" s="310"/>
      <c r="SXY296" s="310"/>
      <c r="SXZ296" s="310"/>
      <c r="SYA296" s="310"/>
      <c r="SYB296" s="310"/>
      <c r="SYC296" s="310"/>
      <c r="SYD296" s="310"/>
      <c r="SYE296" s="310"/>
      <c r="SYF296" s="310"/>
      <c r="SYG296" s="310"/>
      <c r="SYH296" s="310"/>
      <c r="SYI296" s="310"/>
      <c r="SYJ296" s="310"/>
      <c r="SYK296" s="310"/>
      <c r="SYL296" s="310"/>
      <c r="SYM296" s="310"/>
      <c r="SYN296" s="310"/>
      <c r="SYO296" s="310"/>
      <c r="SYP296" s="310"/>
      <c r="SYQ296" s="310"/>
      <c r="SYR296" s="310"/>
      <c r="SYS296" s="310"/>
      <c r="SYT296" s="310"/>
      <c r="SYU296" s="310"/>
      <c r="SYV296" s="310"/>
      <c r="SYW296" s="310"/>
      <c r="SYX296" s="310"/>
      <c r="SYY296" s="310"/>
      <c r="SYZ296" s="310"/>
      <c r="SZA296" s="310"/>
      <c r="SZB296" s="310"/>
      <c r="SZC296" s="310"/>
      <c r="SZD296" s="310"/>
      <c r="SZE296" s="310"/>
      <c r="SZF296" s="310"/>
      <c r="SZG296" s="310"/>
      <c r="SZH296" s="310"/>
      <c r="SZI296" s="310"/>
      <c r="SZJ296" s="310"/>
      <c r="SZK296" s="310"/>
      <c r="SZL296" s="310"/>
      <c r="SZM296" s="310"/>
      <c r="SZN296" s="310"/>
      <c r="SZO296" s="310"/>
      <c r="SZP296" s="310"/>
      <c r="SZQ296" s="310"/>
      <c r="SZR296" s="310"/>
      <c r="SZS296" s="310"/>
      <c r="SZT296" s="310"/>
      <c r="SZU296" s="310"/>
      <c r="SZV296" s="310"/>
      <c r="SZW296" s="310"/>
      <c r="SZX296" s="310"/>
      <c r="SZY296" s="310"/>
      <c r="SZZ296" s="310"/>
      <c r="TAA296" s="310"/>
      <c r="TAB296" s="310"/>
      <c r="TAC296" s="310"/>
      <c r="TAD296" s="310"/>
      <c r="TAE296" s="310"/>
      <c r="TAF296" s="310"/>
      <c r="TAG296" s="310"/>
      <c r="TAH296" s="310"/>
      <c r="TAI296" s="310"/>
      <c r="TAJ296" s="310"/>
      <c r="TAK296" s="310"/>
      <c r="TAL296" s="310"/>
      <c r="TAM296" s="310"/>
      <c r="TAN296" s="310"/>
      <c r="TAO296" s="310"/>
      <c r="TAP296" s="310"/>
      <c r="TAQ296" s="310"/>
      <c r="TAR296" s="310"/>
      <c r="TAS296" s="310"/>
      <c r="TAT296" s="310"/>
      <c r="TAU296" s="310"/>
      <c r="TAV296" s="310"/>
      <c r="TAW296" s="310"/>
      <c r="TAX296" s="310"/>
      <c r="TAY296" s="310"/>
      <c r="TAZ296" s="310"/>
      <c r="TBA296" s="310"/>
      <c r="TBB296" s="310"/>
      <c r="TBC296" s="310"/>
      <c r="TBD296" s="310"/>
      <c r="TBE296" s="310"/>
      <c r="TBF296" s="310"/>
      <c r="TBG296" s="310"/>
      <c r="TBH296" s="310"/>
      <c r="TBI296" s="310"/>
      <c r="TBJ296" s="310"/>
      <c r="TBK296" s="310"/>
      <c r="TBL296" s="310"/>
      <c r="TBM296" s="310"/>
      <c r="TBN296" s="310"/>
      <c r="TBO296" s="310"/>
      <c r="TBP296" s="310"/>
      <c r="TBQ296" s="310"/>
      <c r="TBR296" s="310"/>
      <c r="TBS296" s="310"/>
      <c r="TBT296" s="310"/>
      <c r="TBU296" s="310"/>
      <c r="TBV296" s="310"/>
      <c r="TBW296" s="310"/>
      <c r="TBX296" s="310"/>
      <c r="TBY296" s="310"/>
      <c r="TBZ296" s="310"/>
      <c r="TCA296" s="310"/>
      <c r="TCB296" s="310"/>
      <c r="TCC296" s="310"/>
      <c r="TCD296" s="310"/>
      <c r="TCE296" s="310"/>
      <c r="TCF296" s="310"/>
      <c r="TCG296" s="310"/>
      <c r="TCH296" s="310"/>
      <c r="TCI296" s="310"/>
      <c r="TCJ296" s="310"/>
      <c r="TCK296" s="310"/>
      <c r="TCL296" s="310"/>
      <c r="TCM296" s="310"/>
      <c r="TCN296" s="310"/>
      <c r="TCO296" s="310"/>
      <c r="TCP296" s="310"/>
      <c r="TCQ296" s="310"/>
      <c r="TCR296" s="310"/>
      <c r="TCS296" s="310"/>
      <c r="TCT296" s="310"/>
      <c r="TCU296" s="310"/>
      <c r="TCV296" s="310"/>
      <c r="TCW296" s="310"/>
      <c r="TCX296" s="310"/>
      <c r="TCY296" s="310"/>
      <c r="TCZ296" s="310"/>
      <c r="TDA296" s="310"/>
      <c r="TDB296" s="310"/>
      <c r="TDC296" s="310"/>
      <c r="TDD296" s="310"/>
      <c r="TDE296" s="310"/>
      <c r="TDF296" s="310"/>
      <c r="TDG296" s="310"/>
      <c r="TDH296" s="310"/>
      <c r="TDI296" s="310"/>
      <c r="TDJ296" s="310"/>
      <c r="TDK296" s="310"/>
      <c r="TDL296" s="310"/>
      <c r="TDM296" s="310"/>
      <c r="TDN296" s="310"/>
      <c r="TDO296" s="310"/>
      <c r="TDP296" s="310"/>
      <c r="TDQ296" s="310"/>
      <c r="TDR296" s="310"/>
      <c r="TDS296" s="310"/>
      <c r="TDT296" s="310"/>
      <c r="TDU296" s="310"/>
      <c r="TDV296" s="310"/>
      <c r="TDW296" s="310"/>
      <c r="TDX296" s="310"/>
      <c r="TDY296" s="310"/>
      <c r="TDZ296" s="310"/>
      <c r="TEA296" s="310"/>
      <c r="TEB296" s="310"/>
      <c r="TEC296" s="310"/>
      <c r="TED296" s="310"/>
      <c r="TEE296" s="310"/>
      <c r="TEF296" s="310"/>
      <c r="TEG296" s="310"/>
      <c r="TEH296" s="310"/>
      <c r="TEI296" s="310"/>
      <c r="TEJ296" s="310"/>
      <c r="TEK296" s="310"/>
      <c r="TEL296" s="310"/>
      <c r="TEM296" s="310"/>
      <c r="TEN296" s="310"/>
      <c r="TEO296" s="310"/>
      <c r="TEP296" s="310"/>
      <c r="TEQ296" s="310"/>
      <c r="TER296" s="310"/>
      <c r="TES296" s="310"/>
      <c r="TET296" s="310"/>
      <c r="TEU296" s="310"/>
      <c r="TEV296" s="310"/>
      <c r="TEW296" s="310"/>
      <c r="TEX296" s="310"/>
      <c r="TEY296" s="310"/>
      <c r="TEZ296" s="310"/>
      <c r="TFA296" s="310"/>
      <c r="TFB296" s="310"/>
      <c r="TFC296" s="310"/>
      <c r="TFD296" s="310"/>
      <c r="TFE296" s="310"/>
      <c r="TFF296" s="310"/>
      <c r="TFG296" s="310"/>
      <c r="TFH296" s="310"/>
      <c r="TFI296" s="310"/>
      <c r="TFJ296" s="310"/>
      <c r="TFK296" s="310"/>
      <c r="TFL296" s="310"/>
      <c r="TFM296" s="310"/>
      <c r="TFN296" s="310"/>
      <c r="TFO296" s="310"/>
      <c r="TFP296" s="310"/>
      <c r="TFQ296" s="310"/>
      <c r="TFR296" s="310"/>
      <c r="TFS296" s="310"/>
      <c r="TFT296" s="310"/>
      <c r="TFU296" s="310"/>
      <c r="TFV296" s="310"/>
      <c r="TFW296" s="310"/>
      <c r="TFX296" s="310"/>
      <c r="TFY296" s="310"/>
      <c r="TFZ296" s="310"/>
      <c r="TGA296" s="310"/>
      <c r="TGB296" s="310"/>
      <c r="TGC296" s="310"/>
      <c r="TGD296" s="310"/>
      <c r="TGE296" s="310"/>
      <c r="TGF296" s="310"/>
      <c r="TGG296" s="310"/>
      <c r="TGH296" s="310"/>
      <c r="TGI296" s="310"/>
      <c r="TGJ296" s="310"/>
      <c r="TGK296" s="310"/>
      <c r="TGL296" s="310"/>
      <c r="TGM296" s="310"/>
      <c r="TGN296" s="310"/>
      <c r="TGO296" s="310"/>
      <c r="TGP296" s="310"/>
      <c r="TGQ296" s="310"/>
      <c r="TGR296" s="310"/>
      <c r="TGS296" s="310"/>
      <c r="TGT296" s="310"/>
      <c r="TGU296" s="310"/>
      <c r="TGV296" s="310"/>
      <c r="TGW296" s="310"/>
      <c r="TGX296" s="310"/>
      <c r="TGY296" s="310"/>
      <c r="TGZ296" s="310"/>
      <c r="THA296" s="310"/>
      <c r="THB296" s="310"/>
      <c r="THC296" s="310"/>
      <c r="THD296" s="310"/>
      <c r="THE296" s="310"/>
      <c r="THF296" s="310"/>
      <c r="THG296" s="310"/>
      <c r="THH296" s="310"/>
      <c r="THI296" s="310"/>
      <c r="THJ296" s="310"/>
      <c r="THK296" s="310"/>
      <c r="THL296" s="310"/>
      <c r="THM296" s="310"/>
      <c r="THN296" s="310"/>
      <c r="THO296" s="310"/>
      <c r="THP296" s="310"/>
      <c r="THQ296" s="310"/>
      <c r="THR296" s="310"/>
      <c r="THS296" s="310"/>
      <c r="THT296" s="310"/>
      <c r="THU296" s="310"/>
      <c r="THV296" s="310"/>
      <c r="THW296" s="310"/>
      <c r="THX296" s="310"/>
      <c r="THY296" s="310"/>
      <c r="THZ296" s="310"/>
      <c r="TIA296" s="310"/>
      <c r="TIB296" s="310"/>
      <c r="TIC296" s="310"/>
      <c r="TID296" s="310"/>
      <c r="TIE296" s="310"/>
      <c r="TIF296" s="310"/>
      <c r="TIG296" s="310"/>
      <c r="TIH296" s="310"/>
      <c r="TII296" s="310"/>
      <c r="TIJ296" s="310"/>
      <c r="TIK296" s="310"/>
      <c r="TIL296" s="310"/>
      <c r="TIM296" s="310"/>
      <c r="TIN296" s="310"/>
      <c r="TIO296" s="310"/>
      <c r="TIP296" s="310"/>
      <c r="TIQ296" s="310"/>
      <c r="TIR296" s="310"/>
      <c r="TIS296" s="310"/>
      <c r="TIT296" s="310"/>
      <c r="TIU296" s="310"/>
      <c r="TIV296" s="310"/>
      <c r="TIW296" s="310"/>
      <c r="TIX296" s="310"/>
      <c r="TIY296" s="310"/>
      <c r="TIZ296" s="310"/>
      <c r="TJA296" s="310"/>
      <c r="TJB296" s="310"/>
      <c r="TJC296" s="310"/>
      <c r="TJD296" s="310"/>
      <c r="TJE296" s="310"/>
      <c r="TJF296" s="310"/>
      <c r="TJG296" s="310"/>
      <c r="TJH296" s="310"/>
      <c r="TJI296" s="310"/>
      <c r="TJJ296" s="310"/>
      <c r="TJK296" s="310"/>
      <c r="TJL296" s="310"/>
      <c r="TJM296" s="310"/>
      <c r="TJN296" s="310"/>
      <c r="TJO296" s="310"/>
      <c r="TJP296" s="310"/>
      <c r="TJQ296" s="310"/>
      <c r="TJR296" s="310"/>
      <c r="TJS296" s="310"/>
      <c r="TJT296" s="310"/>
      <c r="TJU296" s="310"/>
      <c r="TJV296" s="310"/>
      <c r="TJW296" s="310"/>
      <c r="TJX296" s="310"/>
      <c r="TJY296" s="310"/>
      <c r="TJZ296" s="310"/>
      <c r="TKA296" s="310"/>
      <c r="TKB296" s="310"/>
      <c r="TKC296" s="310"/>
      <c r="TKD296" s="310"/>
      <c r="TKE296" s="310"/>
      <c r="TKF296" s="310"/>
      <c r="TKG296" s="310"/>
      <c r="TKH296" s="310"/>
      <c r="TKI296" s="310"/>
      <c r="TKJ296" s="310"/>
      <c r="TKK296" s="310"/>
      <c r="TKL296" s="310"/>
      <c r="TKM296" s="310"/>
      <c r="TKN296" s="310"/>
      <c r="TKO296" s="310"/>
      <c r="TKP296" s="310"/>
      <c r="TKQ296" s="310"/>
      <c r="TKR296" s="310"/>
      <c r="TKS296" s="310"/>
      <c r="TKT296" s="310"/>
      <c r="TKU296" s="310"/>
      <c r="TKV296" s="310"/>
      <c r="TKW296" s="310"/>
      <c r="TKX296" s="310"/>
      <c r="TKY296" s="310"/>
      <c r="TKZ296" s="310"/>
      <c r="TLA296" s="310"/>
      <c r="TLB296" s="310"/>
      <c r="TLC296" s="310"/>
      <c r="TLD296" s="310"/>
      <c r="TLE296" s="310"/>
      <c r="TLF296" s="310"/>
      <c r="TLG296" s="310"/>
      <c r="TLH296" s="310"/>
      <c r="TLI296" s="310"/>
      <c r="TLJ296" s="310"/>
      <c r="TLK296" s="310"/>
      <c r="TLL296" s="310"/>
      <c r="TLM296" s="310"/>
      <c r="TLN296" s="310"/>
      <c r="TLO296" s="310"/>
      <c r="TLP296" s="310"/>
      <c r="TLQ296" s="310"/>
      <c r="TLR296" s="310"/>
      <c r="TLS296" s="310"/>
      <c r="TLT296" s="310"/>
      <c r="TLU296" s="310"/>
      <c r="TLV296" s="310"/>
      <c r="TLW296" s="310"/>
      <c r="TLX296" s="310"/>
      <c r="TLY296" s="310"/>
      <c r="TLZ296" s="310"/>
      <c r="TMA296" s="310"/>
      <c r="TMB296" s="310"/>
      <c r="TMC296" s="310"/>
      <c r="TMD296" s="310"/>
      <c r="TME296" s="310"/>
      <c r="TMF296" s="310"/>
      <c r="TMG296" s="310"/>
      <c r="TMH296" s="310"/>
      <c r="TMI296" s="310"/>
      <c r="TMJ296" s="310"/>
      <c r="TMK296" s="310"/>
      <c r="TML296" s="310"/>
      <c r="TMM296" s="310"/>
      <c r="TMN296" s="310"/>
      <c r="TMO296" s="310"/>
      <c r="TMP296" s="310"/>
      <c r="TMQ296" s="310"/>
      <c r="TMR296" s="310"/>
      <c r="TMS296" s="310"/>
      <c r="TMT296" s="310"/>
      <c r="TMU296" s="310"/>
      <c r="TMV296" s="310"/>
      <c r="TMW296" s="310"/>
      <c r="TMX296" s="310"/>
      <c r="TMY296" s="310"/>
      <c r="TMZ296" s="310"/>
      <c r="TNA296" s="310"/>
      <c r="TNB296" s="310"/>
      <c r="TNC296" s="310"/>
      <c r="TND296" s="310"/>
      <c r="TNE296" s="310"/>
      <c r="TNF296" s="310"/>
      <c r="TNG296" s="310"/>
      <c r="TNH296" s="310"/>
      <c r="TNI296" s="310"/>
      <c r="TNJ296" s="310"/>
      <c r="TNK296" s="310"/>
      <c r="TNL296" s="310"/>
      <c r="TNM296" s="310"/>
      <c r="TNN296" s="310"/>
      <c r="TNO296" s="310"/>
      <c r="TNP296" s="310"/>
      <c r="TNQ296" s="310"/>
      <c r="TNR296" s="310"/>
      <c r="TNS296" s="310"/>
      <c r="TNT296" s="310"/>
      <c r="TNU296" s="310"/>
      <c r="TNV296" s="310"/>
      <c r="TNW296" s="310"/>
      <c r="TNX296" s="310"/>
      <c r="TNY296" s="310"/>
      <c r="TNZ296" s="310"/>
      <c r="TOA296" s="310"/>
      <c r="TOB296" s="310"/>
      <c r="TOC296" s="310"/>
      <c r="TOD296" s="310"/>
      <c r="TOE296" s="310"/>
      <c r="TOF296" s="310"/>
      <c r="TOG296" s="310"/>
      <c r="TOH296" s="310"/>
      <c r="TOI296" s="310"/>
      <c r="TOJ296" s="310"/>
      <c r="TOK296" s="310"/>
      <c r="TOL296" s="310"/>
      <c r="TOM296" s="310"/>
      <c r="TON296" s="310"/>
      <c r="TOO296" s="310"/>
      <c r="TOP296" s="310"/>
      <c r="TOQ296" s="310"/>
      <c r="TOR296" s="310"/>
      <c r="TOS296" s="310"/>
      <c r="TOT296" s="310"/>
      <c r="TOU296" s="310"/>
      <c r="TOV296" s="310"/>
      <c r="TOW296" s="310"/>
      <c r="TOX296" s="310"/>
      <c r="TOY296" s="310"/>
      <c r="TOZ296" s="310"/>
      <c r="TPA296" s="310"/>
      <c r="TPB296" s="310"/>
      <c r="TPC296" s="310"/>
      <c r="TPD296" s="310"/>
      <c r="TPE296" s="310"/>
      <c r="TPF296" s="310"/>
      <c r="TPG296" s="310"/>
      <c r="TPH296" s="310"/>
      <c r="TPI296" s="310"/>
      <c r="TPJ296" s="310"/>
      <c r="TPK296" s="310"/>
      <c r="TPL296" s="310"/>
      <c r="TPM296" s="310"/>
      <c r="TPN296" s="310"/>
      <c r="TPO296" s="310"/>
      <c r="TPP296" s="310"/>
      <c r="TPQ296" s="310"/>
      <c r="TPR296" s="310"/>
      <c r="TPS296" s="310"/>
      <c r="TPT296" s="310"/>
      <c r="TPU296" s="310"/>
      <c r="TPV296" s="310"/>
      <c r="TPW296" s="310"/>
      <c r="TPX296" s="310"/>
      <c r="TPY296" s="310"/>
      <c r="TPZ296" s="310"/>
      <c r="TQA296" s="310"/>
      <c r="TQB296" s="310"/>
      <c r="TQC296" s="310"/>
      <c r="TQD296" s="310"/>
      <c r="TQE296" s="310"/>
      <c r="TQF296" s="310"/>
      <c r="TQG296" s="310"/>
      <c r="TQH296" s="310"/>
      <c r="TQI296" s="310"/>
      <c r="TQJ296" s="310"/>
      <c r="TQK296" s="310"/>
      <c r="TQL296" s="310"/>
      <c r="TQM296" s="310"/>
      <c r="TQN296" s="310"/>
      <c r="TQO296" s="310"/>
      <c r="TQP296" s="310"/>
      <c r="TQQ296" s="310"/>
      <c r="TQR296" s="310"/>
      <c r="TQS296" s="310"/>
      <c r="TQT296" s="310"/>
      <c r="TQU296" s="310"/>
      <c r="TQV296" s="310"/>
      <c r="TQW296" s="310"/>
      <c r="TQX296" s="310"/>
      <c r="TQY296" s="310"/>
      <c r="TQZ296" s="310"/>
      <c r="TRA296" s="310"/>
      <c r="TRB296" s="310"/>
      <c r="TRC296" s="310"/>
      <c r="TRD296" s="310"/>
      <c r="TRE296" s="310"/>
      <c r="TRF296" s="310"/>
      <c r="TRG296" s="310"/>
      <c r="TRH296" s="310"/>
      <c r="TRI296" s="310"/>
      <c r="TRJ296" s="310"/>
      <c r="TRK296" s="310"/>
      <c r="TRL296" s="310"/>
      <c r="TRM296" s="310"/>
      <c r="TRN296" s="310"/>
      <c r="TRO296" s="310"/>
      <c r="TRP296" s="310"/>
      <c r="TRQ296" s="310"/>
      <c r="TRR296" s="310"/>
      <c r="TRS296" s="310"/>
      <c r="TRT296" s="310"/>
      <c r="TRU296" s="310"/>
      <c r="TRV296" s="310"/>
      <c r="TRW296" s="310"/>
      <c r="TRX296" s="310"/>
      <c r="TRY296" s="310"/>
      <c r="TRZ296" s="310"/>
      <c r="TSA296" s="310"/>
      <c r="TSB296" s="310"/>
      <c r="TSC296" s="310"/>
      <c r="TSD296" s="310"/>
      <c r="TSE296" s="310"/>
      <c r="TSF296" s="310"/>
      <c r="TSG296" s="310"/>
      <c r="TSH296" s="310"/>
      <c r="TSI296" s="310"/>
      <c r="TSJ296" s="310"/>
      <c r="TSK296" s="310"/>
      <c r="TSL296" s="310"/>
      <c r="TSM296" s="310"/>
      <c r="TSN296" s="310"/>
      <c r="TSO296" s="310"/>
      <c r="TSP296" s="310"/>
      <c r="TSQ296" s="310"/>
      <c r="TSR296" s="310"/>
      <c r="TSS296" s="310"/>
      <c r="TST296" s="310"/>
      <c r="TSU296" s="310"/>
      <c r="TSV296" s="310"/>
      <c r="TSW296" s="310"/>
      <c r="TSX296" s="310"/>
      <c r="TSY296" s="310"/>
      <c r="TSZ296" s="310"/>
      <c r="TTA296" s="310"/>
      <c r="TTB296" s="310"/>
      <c r="TTC296" s="310"/>
      <c r="TTD296" s="310"/>
      <c r="TTE296" s="310"/>
      <c r="TTF296" s="310"/>
      <c r="TTG296" s="310"/>
      <c r="TTH296" s="310"/>
      <c r="TTI296" s="310"/>
      <c r="TTJ296" s="310"/>
      <c r="TTK296" s="310"/>
      <c r="TTL296" s="310"/>
      <c r="TTM296" s="310"/>
      <c r="TTN296" s="310"/>
      <c r="TTO296" s="310"/>
      <c r="TTP296" s="310"/>
      <c r="TTQ296" s="310"/>
      <c r="TTR296" s="310"/>
      <c r="TTS296" s="310"/>
      <c r="TTT296" s="310"/>
      <c r="TTU296" s="310"/>
      <c r="TTV296" s="310"/>
      <c r="TTW296" s="310"/>
      <c r="TTX296" s="310"/>
      <c r="TTY296" s="310"/>
      <c r="TTZ296" s="310"/>
      <c r="TUA296" s="310"/>
      <c r="TUB296" s="310"/>
      <c r="TUC296" s="310"/>
      <c r="TUD296" s="310"/>
      <c r="TUE296" s="310"/>
      <c r="TUF296" s="310"/>
      <c r="TUG296" s="310"/>
      <c r="TUH296" s="310"/>
      <c r="TUI296" s="310"/>
      <c r="TUJ296" s="310"/>
      <c r="TUK296" s="310"/>
      <c r="TUL296" s="310"/>
      <c r="TUM296" s="310"/>
      <c r="TUN296" s="310"/>
      <c r="TUO296" s="310"/>
      <c r="TUP296" s="310"/>
      <c r="TUQ296" s="310"/>
      <c r="TUR296" s="310"/>
      <c r="TUS296" s="310"/>
      <c r="TUT296" s="310"/>
      <c r="TUU296" s="310"/>
      <c r="TUV296" s="310"/>
      <c r="TUW296" s="310"/>
      <c r="TUX296" s="310"/>
      <c r="TUY296" s="310"/>
      <c r="TUZ296" s="310"/>
      <c r="TVA296" s="310"/>
      <c r="TVB296" s="310"/>
      <c r="TVC296" s="310"/>
      <c r="TVD296" s="310"/>
      <c r="TVE296" s="310"/>
      <c r="TVF296" s="310"/>
      <c r="TVG296" s="310"/>
      <c r="TVH296" s="310"/>
      <c r="TVI296" s="310"/>
      <c r="TVJ296" s="310"/>
      <c r="TVK296" s="310"/>
      <c r="TVL296" s="310"/>
      <c r="TVM296" s="310"/>
      <c r="TVN296" s="310"/>
      <c r="TVO296" s="310"/>
      <c r="TVP296" s="310"/>
      <c r="TVQ296" s="310"/>
      <c r="TVR296" s="310"/>
      <c r="TVS296" s="310"/>
      <c r="TVT296" s="310"/>
      <c r="TVU296" s="310"/>
      <c r="TVV296" s="310"/>
      <c r="TVW296" s="310"/>
      <c r="TVX296" s="310"/>
      <c r="TVY296" s="310"/>
      <c r="TVZ296" s="310"/>
      <c r="TWA296" s="310"/>
      <c r="TWB296" s="310"/>
      <c r="TWC296" s="310"/>
      <c r="TWD296" s="310"/>
      <c r="TWE296" s="310"/>
      <c r="TWF296" s="310"/>
      <c r="TWG296" s="310"/>
      <c r="TWH296" s="310"/>
      <c r="TWI296" s="310"/>
      <c r="TWJ296" s="310"/>
      <c r="TWK296" s="310"/>
      <c r="TWL296" s="310"/>
      <c r="TWM296" s="310"/>
      <c r="TWN296" s="310"/>
      <c r="TWO296" s="310"/>
      <c r="TWP296" s="310"/>
      <c r="TWQ296" s="310"/>
      <c r="TWR296" s="310"/>
      <c r="TWS296" s="310"/>
      <c r="TWT296" s="310"/>
      <c r="TWU296" s="310"/>
      <c r="TWV296" s="310"/>
      <c r="TWW296" s="310"/>
      <c r="TWX296" s="310"/>
      <c r="TWY296" s="310"/>
      <c r="TWZ296" s="310"/>
      <c r="TXA296" s="310"/>
      <c r="TXB296" s="310"/>
      <c r="TXC296" s="310"/>
      <c r="TXD296" s="310"/>
      <c r="TXE296" s="310"/>
      <c r="TXF296" s="310"/>
      <c r="TXG296" s="310"/>
      <c r="TXH296" s="310"/>
      <c r="TXI296" s="310"/>
      <c r="TXJ296" s="310"/>
      <c r="TXK296" s="310"/>
      <c r="TXL296" s="310"/>
      <c r="TXM296" s="310"/>
      <c r="TXN296" s="310"/>
      <c r="TXO296" s="310"/>
      <c r="TXP296" s="310"/>
      <c r="TXQ296" s="310"/>
      <c r="TXR296" s="310"/>
      <c r="TXS296" s="310"/>
      <c r="TXT296" s="310"/>
      <c r="TXU296" s="310"/>
      <c r="TXV296" s="310"/>
      <c r="TXW296" s="310"/>
      <c r="TXX296" s="310"/>
      <c r="TXY296" s="310"/>
      <c r="TXZ296" s="310"/>
      <c r="TYA296" s="310"/>
      <c r="TYB296" s="310"/>
      <c r="TYC296" s="310"/>
      <c r="TYD296" s="310"/>
      <c r="TYE296" s="310"/>
      <c r="TYF296" s="310"/>
      <c r="TYG296" s="310"/>
      <c r="TYH296" s="310"/>
      <c r="TYI296" s="310"/>
      <c r="TYJ296" s="310"/>
      <c r="TYK296" s="310"/>
      <c r="TYL296" s="310"/>
      <c r="TYM296" s="310"/>
      <c r="TYN296" s="310"/>
      <c r="TYO296" s="310"/>
      <c r="TYP296" s="310"/>
      <c r="TYQ296" s="310"/>
      <c r="TYR296" s="310"/>
      <c r="TYS296" s="310"/>
      <c r="TYT296" s="310"/>
      <c r="TYU296" s="310"/>
      <c r="TYV296" s="310"/>
      <c r="TYW296" s="310"/>
      <c r="TYX296" s="310"/>
      <c r="TYY296" s="310"/>
      <c r="TYZ296" s="310"/>
      <c r="TZA296" s="310"/>
      <c r="TZB296" s="310"/>
      <c r="TZC296" s="310"/>
      <c r="TZD296" s="310"/>
      <c r="TZE296" s="310"/>
      <c r="TZF296" s="310"/>
      <c r="TZG296" s="310"/>
      <c r="TZH296" s="310"/>
      <c r="TZI296" s="310"/>
      <c r="TZJ296" s="310"/>
      <c r="TZK296" s="310"/>
      <c r="TZL296" s="310"/>
      <c r="TZM296" s="310"/>
      <c r="TZN296" s="310"/>
      <c r="TZO296" s="310"/>
      <c r="TZP296" s="310"/>
      <c r="TZQ296" s="310"/>
      <c r="TZR296" s="310"/>
      <c r="TZS296" s="310"/>
      <c r="TZT296" s="310"/>
      <c r="TZU296" s="310"/>
      <c r="TZV296" s="310"/>
      <c r="TZW296" s="310"/>
      <c r="TZX296" s="310"/>
      <c r="TZY296" s="310"/>
      <c r="TZZ296" s="310"/>
      <c r="UAA296" s="310"/>
      <c r="UAB296" s="310"/>
      <c r="UAC296" s="310"/>
      <c r="UAD296" s="310"/>
      <c r="UAE296" s="310"/>
      <c r="UAF296" s="310"/>
      <c r="UAG296" s="310"/>
      <c r="UAH296" s="310"/>
      <c r="UAI296" s="310"/>
      <c r="UAJ296" s="310"/>
      <c r="UAK296" s="310"/>
      <c r="UAL296" s="310"/>
      <c r="UAM296" s="310"/>
      <c r="UAN296" s="310"/>
      <c r="UAO296" s="310"/>
      <c r="UAP296" s="310"/>
      <c r="UAQ296" s="310"/>
      <c r="UAR296" s="310"/>
      <c r="UAS296" s="310"/>
      <c r="UAT296" s="310"/>
      <c r="UAU296" s="310"/>
      <c r="UAV296" s="310"/>
      <c r="UAW296" s="310"/>
      <c r="UAX296" s="310"/>
      <c r="UAY296" s="310"/>
      <c r="UAZ296" s="310"/>
      <c r="UBA296" s="310"/>
      <c r="UBB296" s="310"/>
      <c r="UBC296" s="310"/>
      <c r="UBD296" s="310"/>
      <c r="UBE296" s="310"/>
      <c r="UBF296" s="310"/>
      <c r="UBG296" s="310"/>
      <c r="UBH296" s="310"/>
      <c r="UBI296" s="310"/>
      <c r="UBJ296" s="310"/>
      <c r="UBK296" s="310"/>
      <c r="UBL296" s="310"/>
      <c r="UBM296" s="310"/>
      <c r="UBN296" s="310"/>
      <c r="UBO296" s="310"/>
      <c r="UBP296" s="310"/>
      <c r="UBQ296" s="310"/>
      <c r="UBR296" s="310"/>
      <c r="UBS296" s="310"/>
      <c r="UBT296" s="310"/>
      <c r="UBU296" s="310"/>
      <c r="UBV296" s="310"/>
      <c r="UBW296" s="310"/>
      <c r="UBX296" s="310"/>
      <c r="UBY296" s="310"/>
      <c r="UBZ296" s="310"/>
      <c r="UCA296" s="310"/>
      <c r="UCB296" s="310"/>
      <c r="UCC296" s="310"/>
      <c r="UCD296" s="310"/>
      <c r="UCE296" s="310"/>
      <c r="UCF296" s="310"/>
      <c r="UCG296" s="310"/>
      <c r="UCH296" s="310"/>
      <c r="UCI296" s="310"/>
      <c r="UCJ296" s="310"/>
      <c r="UCK296" s="310"/>
      <c r="UCL296" s="310"/>
      <c r="UCM296" s="310"/>
      <c r="UCN296" s="310"/>
      <c r="UCO296" s="310"/>
      <c r="UCP296" s="310"/>
      <c r="UCQ296" s="310"/>
      <c r="UCR296" s="310"/>
      <c r="UCS296" s="310"/>
      <c r="UCT296" s="310"/>
      <c r="UCU296" s="310"/>
      <c r="UCV296" s="310"/>
      <c r="UCW296" s="310"/>
      <c r="UCX296" s="310"/>
      <c r="UCY296" s="310"/>
      <c r="UCZ296" s="310"/>
      <c r="UDA296" s="310"/>
      <c r="UDB296" s="310"/>
      <c r="UDC296" s="310"/>
      <c r="UDD296" s="310"/>
      <c r="UDE296" s="310"/>
      <c r="UDF296" s="310"/>
      <c r="UDG296" s="310"/>
      <c r="UDH296" s="310"/>
      <c r="UDI296" s="310"/>
      <c r="UDJ296" s="310"/>
      <c r="UDK296" s="310"/>
      <c r="UDL296" s="310"/>
      <c r="UDM296" s="310"/>
      <c r="UDN296" s="310"/>
      <c r="UDO296" s="310"/>
      <c r="UDP296" s="310"/>
      <c r="UDQ296" s="310"/>
      <c r="UDR296" s="310"/>
      <c r="UDS296" s="310"/>
      <c r="UDT296" s="310"/>
      <c r="UDU296" s="310"/>
      <c r="UDV296" s="310"/>
      <c r="UDW296" s="310"/>
      <c r="UDX296" s="310"/>
      <c r="UDY296" s="310"/>
      <c r="UDZ296" s="310"/>
      <c r="UEA296" s="310"/>
      <c r="UEB296" s="310"/>
      <c r="UEC296" s="310"/>
      <c r="UED296" s="310"/>
      <c r="UEE296" s="310"/>
      <c r="UEF296" s="310"/>
      <c r="UEG296" s="310"/>
      <c r="UEH296" s="310"/>
      <c r="UEI296" s="310"/>
      <c r="UEJ296" s="310"/>
      <c r="UEK296" s="310"/>
      <c r="UEL296" s="310"/>
      <c r="UEM296" s="310"/>
      <c r="UEN296" s="310"/>
      <c r="UEO296" s="310"/>
      <c r="UEP296" s="310"/>
      <c r="UEQ296" s="310"/>
      <c r="UER296" s="310"/>
      <c r="UES296" s="310"/>
      <c r="UET296" s="310"/>
      <c r="UEU296" s="310"/>
      <c r="UEV296" s="310"/>
      <c r="UEW296" s="310"/>
      <c r="UEX296" s="310"/>
      <c r="UEY296" s="310"/>
      <c r="UEZ296" s="310"/>
      <c r="UFA296" s="310"/>
      <c r="UFB296" s="310"/>
      <c r="UFC296" s="310"/>
      <c r="UFD296" s="310"/>
      <c r="UFE296" s="310"/>
      <c r="UFF296" s="310"/>
      <c r="UFG296" s="310"/>
      <c r="UFH296" s="310"/>
      <c r="UFI296" s="310"/>
      <c r="UFJ296" s="310"/>
      <c r="UFK296" s="310"/>
      <c r="UFL296" s="310"/>
      <c r="UFM296" s="310"/>
      <c r="UFN296" s="310"/>
      <c r="UFO296" s="310"/>
      <c r="UFP296" s="310"/>
      <c r="UFQ296" s="310"/>
      <c r="UFR296" s="310"/>
      <c r="UFS296" s="310"/>
      <c r="UFT296" s="310"/>
      <c r="UFU296" s="310"/>
      <c r="UFV296" s="310"/>
      <c r="UFW296" s="310"/>
      <c r="UFX296" s="310"/>
      <c r="UFY296" s="310"/>
      <c r="UFZ296" s="310"/>
      <c r="UGA296" s="310"/>
      <c r="UGB296" s="310"/>
      <c r="UGC296" s="310"/>
      <c r="UGD296" s="310"/>
      <c r="UGE296" s="310"/>
      <c r="UGF296" s="310"/>
      <c r="UGG296" s="310"/>
      <c r="UGH296" s="310"/>
      <c r="UGI296" s="310"/>
      <c r="UGJ296" s="310"/>
      <c r="UGK296" s="310"/>
      <c r="UGL296" s="310"/>
      <c r="UGM296" s="310"/>
      <c r="UGN296" s="310"/>
      <c r="UGO296" s="310"/>
      <c r="UGP296" s="310"/>
      <c r="UGQ296" s="310"/>
      <c r="UGR296" s="310"/>
      <c r="UGS296" s="310"/>
      <c r="UGT296" s="310"/>
      <c r="UGU296" s="310"/>
      <c r="UGV296" s="310"/>
      <c r="UGW296" s="310"/>
      <c r="UGX296" s="310"/>
      <c r="UGY296" s="310"/>
      <c r="UGZ296" s="310"/>
      <c r="UHA296" s="310"/>
      <c r="UHB296" s="310"/>
      <c r="UHC296" s="310"/>
      <c r="UHD296" s="310"/>
      <c r="UHE296" s="310"/>
      <c r="UHF296" s="310"/>
      <c r="UHG296" s="310"/>
      <c r="UHH296" s="310"/>
      <c r="UHI296" s="310"/>
      <c r="UHJ296" s="310"/>
      <c r="UHK296" s="310"/>
      <c r="UHL296" s="310"/>
      <c r="UHM296" s="310"/>
      <c r="UHN296" s="310"/>
      <c r="UHO296" s="310"/>
      <c r="UHP296" s="310"/>
      <c r="UHQ296" s="310"/>
      <c r="UHR296" s="310"/>
      <c r="UHS296" s="310"/>
      <c r="UHT296" s="310"/>
      <c r="UHU296" s="310"/>
      <c r="UHV296" s="310"/>
      <c r="UHW296" s="310"/>
      <c r="UHX296" s="310"/>
      <c r="UHY296" s="310"/>
      <c r="UHZ296" s="310"/>
      <c r="UIA296" s="310"/>
      <c r="UIB296" s="310"/>
      <c r="UIC296" s="310"/>
      <c r="UID296" s="310"/>
      <c r="UIE296" s="310"/>
      <c r="UIF296" s="310"/>
      <c r="UIG296" s="310"/>
      <c r="UIH296" s="310"/>
      <c r="UII296" s="310"/>
      <c r="UIJ296" s="310"/>
      <c r="UIK296" s="310"/>
      <c r="UIL296" s="310"/>
      <c r="UIM296" s="310"/>
      <c r="UIN296" s="310"/>
      <c r="UIO296" s="310"/>
      <c r="UIP296" s="310"/>
      <c r="UIQ296" s="310"/>
      <c r="UIR296" s="310"/>
      <c r="UIS296" s="310"/>
      <c r="UIT296" s="310"/>
      <c r="UIU296" s="310"/>
      <c r="UIV296" s="310"/>
      <c r="UIW296" s="310"/>
      <c r="UIX296" s="310"/>
      <c r="UIY296" s="310"/>
      <c r="UIZ296" s="310"/>
      <c r="UJA296" s="310"/>
      <c r="UJB296" s="310"/>
      <c r="UJC296" s="310"/>
      <c r="UJD296" s="310"/>
      <c r="UJE296" s="310"/>
      <c r="UJF296" s="310"/>
      <c r="UJG296" s="310"/>
      <c r="UJH296" s="310"/>
      <c r="UJI296" s="310"/>
      <c r="UJJ296" s="310"/>
      <c r="UJK296" s="310"/>
      <c r="UJL296" s="310"/>
      <c r="UJM296" s="310"/>
      <c r="UJN296" s="310"/>
      <c r="UJO296" s="310"/>
      <c r="UJP296" s="310"/>
      <c r="UJQ296" s="310"/>
      <c r="UJR296" s="310"/>
      <c r="UJS296" s="310"/>
      <c r="UJT296" s="310"/>
      <c r="UJU296" s="310"/>
      <c r="UJV296" s="310"/>
      <c r="UJW296" s="310"/>
      <c r="UJX296" s="310"/>
      <c r="UJY296" s="310"/>
      <c r="UJZ296" s="310"/>
      <c r="UKA296" s="310"/>
      <c r="UKB296" s="310"/>
      <c r="UKC296" s="310"/>
      <c r="UKD296" s="310"/>
      <c r="UKE296" s="310"/>
      <c r="UKF296" s="310"/>
      <c r="UKG296" s="310"/>
      <c r="UKH296" s="310"/>
      <c r="UKI296" s="310"/>
      <c r="UKJ296" s="310"/>
      <c r="UKK296" s="310"/>
      <c r="UKL296" s="310"/>
      <c r="UKM296" s="310"/>
      <c r="UKN296" s="310"/>
      <c r="UKO296" s="310"/>
      <c r="UKP296" s="310"/>
      <c r="UKQ296" s="310"/>
      <c r="UKR296" s="310"/>
      <c r="UKS296" s="310"/>
      <c r="UKT296" s="310"/>
      <c r="UKU296" s="310"/>
      <c r="UKV296" s="310"/>
      <c r="UKW296" s="310"/>
      <c r="UKX296" s="310"/>
      <c r="UKY296" s="310"/>
      <c r="UKZ296" s="310"/>
      <c r="ULA296" s="310"/>
      <c r="ULB296" s="310"/>
      <c r="ULC296" s="310"/>
      <c r="ULD296" s="310"/>
      <c r="ULE296" s="310"/>
      <c r="ULF296" s="310"/>
      <c r="ULG296" s="310"/>
      <c r="ULH296" s="310"/>
      <c r="ULI296" s="310"/>
      <c r="ULJ296" s="310"/>
      <c r="ULK296" s="310"/>
      <c r="ULL296" s="310"/>
      <c r="ULM296" s="310"/>
      <c r="ULN296" s="310"/>
      <c r="ULO296" s="310"/>
      <c r="ULP296" s="310"/>
      <c r="ULQ296" s="310"/>
      <c r="ULR296" s="310"/>
      <c r="ULS296" s="310"/>
      <c r="ULT296" s="310"/>
      <c r="ULU296" s="310"/>
      <c r="ULV296" s="310"/>
      <c r="ULW296" s="310"/>
      <c r="ULX296" s="310"/>
      <c r="ULY296" s="310"/>
      <c r="ULZ296" s="310"/>
      <c r="UMA296" s="310"/>
      <c r="UMB296" s="310"/>
      <c r="UMC296" s="310"/>
      <c r="UMD296" s="310"/>
      <c r="UME296" s="310"/>
      <c r="UMF296" s="310"/>
      <c r="UMG296" s="310"/>
      <c r="UMH296" s="310"/>
      <c r="UMI296" s="310"/>
      <c r="UMJ296" s="310"/>
      <c r="UMK296" s="310"/>
      <c r="UML296" s="310"/>
      <c r="UMM296" s="310"/>
      <c r="UMN296" s="310"/>
      <c r="UMO296" s="310"/>
      <c r="UMP296" s="310"/>
      <c r="UMQ296" s="310"/>
      <c r="UMR296" s="310"/>
      <c r="UMS296" s="310"/>
      <c r="UMT296" s="310"/>
      <c r="UMU296" s="310"/>
      <c r="UMV296" s="310"/>
      <c r="UMW296" s="310"/>
      <c r="UMX296" s="310"/>
      <c r="UMY296" s="310"/>
      <c r="UMZ296" s="310"/>
      <c r="UNA296" s="310"/>
      <c r="UNB296" s="310"/>
      <c r="UNC296" s="310"/>
      <c r="UND296" s="310"/>
      <c r="UNE296" s="310"/>
      <c r="UNF296" s="310"/>
      <c r="UNG296" s="310"/>
      <c r="UNH296" s="310"/>
      <c r="UNI296" s="310"/>
      <c r="UNJ296" s="310"/>
      <c r="UNK296" s="310"/>
      <c r="UNL296" s="310"/>
      <c r="UNM296" s="310"/>
      <c r="UNN296" s="310"/>
      <c r="UNO296" s="310"/>
      <c r="UNP296" s="310"/>
      <c r="UNQ296" s="310"/>
      <c r="UNR296" s="310"/>
      <c r="UNS296" s="310"/>
      <c r="UNT296" s="310"/>
      <c r="UNU296" s="310"/>
      <c r="UNV296" s="310"/>
      <c r="UNW296" s="310"/>
      <c r="UNX296" s="310"/>
      <c r="UNY296" s="310"/>
      <c r="UNZ296" s="310"/>
      <c r="UOA296" s="310"/>
      <c r="UOB296" s="310"/>
      <c r="UOC296" s="310"/>
      <c r="UOD296" s="310"/>
      <c r="UOE296" s="310"/>
      <c r="UOF296" s="310"/>
      <c r="UOG296" s="310"/>
      <c r="UOH296" s="310"/>
      <c r="UOI296" s="310"/>
      <c r="UOJ296" s="310"/>
      <c r="UOK296" s="310"/>
      <c r="UOL296" s="310"/>
      <c r="UOM296" s="310"/>
      <c r="UON296" s="310"/>
      <c r="UOO296" s="310"/>
      <c r="UOP296" s="310"/>
      <c r="UOQ296" s="310"/>
      <c r="UOR296" s="310"/>
      <c r="UOS296" s="310"/>
      <c r="UOT296" s="310"/>
      <c r="UOU296" s="310"/>
      <c r="UOV296" s="310"/>
      <c r="UOW296" s="310"/>
      <c r="UOX296" s="310"/>
      <c r="UOY296" s="310"/>
      <c r="UOZ296" s="310"/>
      <c r="UPA296" s="310"/>
      <c r="UPB296" s="310"/>
      <c r="UPC296" s="310"/>
      <c r="UPD296" s="310"/>
      <c r="UPE296" s="310"/>
      <c r="UPF296" s="310"/>
      <c r="UPG296" s="310"/>
      <c r="UPH296" s="310"/>
      <c r="UPI296" s="310"/>
      <c r="UPJ296" s="310"/>
      <c r="UPK296" s="310"/>
      <c r="UPL296" s="310"/>
      <c r="UPM296" s="310"/>
      <c r="UPN296" s="310"/>
      <c r="UPO296" s="310"/>
      <c r="UPP296" s="310"/>
      <c r="UPQ296" s="310"/>
      <c r="UPR296" s="310"/>
      <c r="UPS296" s="310"/>
      <c r="UPT296" s="310"/>
      <c r="UPU296" s="310"/>
      <c r="UPV296" s="310"/>
      <c r="UPW296" s="310"/>
      <c r="UPX296" s="310"/>
      <c r="UPY296" s="310"/>
      <c r="UPZ296" s="310"/>
      <c r="UQA296" s="310"/>
      <c r="UQB296" s="310"/>
      <c r="UQC296" s="310"/>
      <c r="UQD296" s="310"/>
      <c r="UQE296" s="310"/>
      <c r="UQF296" s="310"/>
      <c r="UQG296" s="310"/>
      <c r="UQH296" s="310"/>
      <c r="UQI296" s="310"/>
      <c r="UQJ296" s="310"/>
      <c r="UQK296" s="310"/>
      <c r="UQL296" s="310"/>
      <c r="UQM296" s="310"/>
      <c r="UQN296" s="310"/>
      <c r="UQO296" s="310"/>
      <c r="UQP296" s="310"/>
      <c r="UQQ296" s="310"/>
      <c r="UQR296" s="310"/>
      <c r="UQS296" s="310"/>
      <c r="UQT296" s="310"/>
      <c r="UQU296" s="310"/>
      <c r="UQV296" s="310"/>
      <c r="UQW296" s="310"/>
      <c r="UQX296" s="310"/>
      <c r="UQY296" s="310"/>
      <c r="UQZ296" s="310"/>
      <c r="URA296" s="310"/>
      <c r="URB296" s="310"/>
      <c r="URC296" s="310"/>
      <c r="URD296" s="310"/>
      <c r="URE296" s="310"/>
      <c r="URF296" s="310"/>
      <c r="URG296" s="310"/>
      <c r="URH296" s="310"/>
      <c r="URI296" s="310"/>
      <c r="URJ296" s="310"/>
      <c r="URK296" s="310"/>
      <c r="URL296" s="310"/>
      <c r="URM296" s="310"/>
      <c r="URN296" s="310"/>
      <c r="URO296" s="310"/>
      <c r="URP296" s="310"/>
      <c r="URQ296" s="310"/>
      <c r="URR296" s="310"/>
      <c r="URS296" s="310"/>
      <c r="URT296" s="310"/>
      <c r="URU296" s="310"/>
      <c r="URV296" s="310"/>
      <c r="URW296" s="310"/>
      <c r="URX296" s="310"/>
      <c r="URY296" s="310"/>
      <c r="URZ296" s="310"/>
      <c r="USA296" s="310"/>
      <c r="USB296" s="310"/>
      <c r="USC296" s="310"/>
      <c r="USD296" s="310"/>
      <c r="USE296" s="310"/>
      <c r="USF296" s="310"/>
      <c r="USG296" s="310"/>
      <c r="USH296" s="310"/>
      <c r="USI296" s="310"/>
      <c r="USJ296" s="310"/>
      <c r="USK296" s="310"/>
      <c r="USL296" s="310"/>
      <c r="USM296" s="310"/>
      <c r="USN296" s="310"/>
      <c r="USO296" s="310"/>
      <c r="USP296" s="310"/>
      <c r="USQ296" s="310"/>
      <c r="USR296" s="310"/>
      <c r="USS296" s="310"/>
      <c r="UST296" s="310"/>
      <c r="USU296" s="310"/>
      <c r="USV296" s="310"/>
      <c r="USW296" s="310"/>
      <c r="USX296" s="310"/>
      <c r="USY296" s="310"/>
      <c r="USZ296" s="310"/>
      <c r="UTA296" s="310"/>
      <c r="UTB296" s="310"/>
      <c r="UTC296" s="310"/>
      <c r="UTD296" s="310"/>
      <c r="UTE296" s="310"/>
      <c r="UTF296" s="310"/>
      <c r="UTG296" s="310"/>
      <c r="UTH296" s="310"/>
      <c r="UTI296" s="310"/>
      <c r="UTJ296" s="310"/>
      <c r="UTK296" s="310"/>
      <c r="UTL296" s="310"/>
      <c r="UTM296" s="310"/>
      <c r="UTN296" s="310"/>
      <c r="UTO296" s="310"/>
      <c r="UTP296" s="310"/>
      <c r="UTQ296" s="310"/>
      <c r="UTR296" s="310"/>
      <c r="UTS296" s="310"/>
      <c r="UTT296" s="310"/>
      <c r="UTU296" s="310"/>
      <c r="UTV296" s="310"/>
      <c r="UTW296" s="310"/>
      <c r="UTX296" s="310"/>
      <c r="UTY296" s="310"/>
      <c r="UTZ296" s="310"/>
      <c r="UUA296" s="310"/>
      <c r="UUB296" s="310"/>
      <c r="UUC296" s="310"/>
      <c r="UUD296" s="310"/>
      <c r="UUE296" s="310"/>
      <c r="UUF296" s="310"/>
      <c r="UUG296" s="310"/>
      <c r="UUH296" s="310"/>
      <c r="UUI296" s="310"/>
      <c r="UUJ296" s="310"/>
      <c r="UUK296" s="310"/>
      <c r="UUL296" s="310"/>
      <c r="UUM296" s="310"/>
      <c r="UUN296" s="310"/>
      <c r="UUO296" s="310"/>
      <c r="UUP296" s="310"/>
      <c r="UUQ296" s="310"/>
      <c r="UUR296" s="310"/>
      <c r="UUS296" s="310"/>
      <c r="UUT296" s="310"/>
      <c r="UUU296" s="310"/>
      <c r="UUV296" s="310"/>
      <c r="UUW296" s="310"/>
      <c r="UUX296" s="310"/>
      <c r="UUY296" s="310"/>
      <c r="UUZ296" s="310"/>
      <c r="UVA296" s="310"/>
      <c r="UVB296" s="310"/>
      <c r="UVC296" s="310"/>
      <c r="UVD296" s="310"/>
      <c r="UVE296" s="310"/>
      <c r="UVF296" s="310"/>
      <c r="UVG296" s="310"/>
      <c r="UVH296" s="310"/>
      <c r="UVI296" s="310"/>
      <c r="UVJ296" s="310"/>
      <c r="UVK296" s="310"/>
      <c r="UVL296" s="310"/>
      <c r="UVM296" s="310"/>
      <c r="UVN296" s="310"/>
      <c r="UVO296" s="310"/>
      <c r="UVP296" s="310"/>
      <c r="UVQ296" s="310"/>
      <c r="UVR296" s="310"/>
      <c r="UVS296" s="310"/>
      <c r="UVT296" s="310"/>
      <c r="UVU296" s="310"/>
      <c r="UVV296" s="310"/>
      <c r="UVW296" s="310"/>
      <c r="UVX296" s="310"/>
      <c r="UVY296" s="310"/>
      <c r="UVZ296" s="310"/>
      <c r="UWA296" s="310"/>
      <c r="UWB296" s="310"/>
      <c r="UWC296" s="310"/>
      <c r="UWD296" s="310"/>
      <c r="UWE296" s="310"/>
      <c r="UWF296" s="310"/>
      <c r="UWG296" s="310"/>
      <c r="UWH296" s="310"/>
      <c r="UWI296" s="310"/>
      <c r="UWJ296" s="310"/>
      <c r="UWK296" s="310"/>
      <c r="UWL296" s="310"/>
      <c r="UWM296" s="310"/>
      <c r="UWN296" s="310"/>
      <c r="UWO296" s="310"/>
      <c r="UWP296" s="310"/>
      <c r="UWQ296" s="310"/>
      <c r="UWR296" s="310"/>
      <c r="UWS296" s="310"/>
      <c r="UWT296" s="310"/>
      <c r="UWU296" s="310"/>
      <c r="UWV296" s="310"/>
      <c r="UWW296" s="310"/>
      <c r="UWX296" s="310"/>
      <c r="UWY296" s="310"/>
      <c r="UWZ296" s="310"/>
      <c r="UXA296" s="310"/>
      <c r="UXB296" s="310"/>
      <c r="UXC296" s="310"/>
      <c r="UXD296" s="310"/>
      <c r="UXE296" s="310"/>
      <c r="UXF296" s="310"/>
      <c r="UXG296" s="310"/>
      <c r="UXH296" s="310"/>
      <c r="UXI296" s="310"/>
      <c r="UXJ296" s="310"/>
      <c r="UXK296" s="310"/>
      <c r="UXL296" s="310"/>
      <c r="UXM296" s="310"/>
      <c r="UXN296" s="310"/>
      <c r="UXO296" s="310"/>
      <c r="UXP296" s="310"/>
      <c r="UXQ296" s="310"/>
      <c r="UXR296" s="310"/>
      <c r="UXS296" s="310"/>
      <c r="UXT296" s="310"/>
      <c r="UXU296" s="310"/>
      <c r="UXV296" s="310"/>
      <c r="UXW296" s="310"/>
      <c r="UXX296" s="310"/>
      <c r="UXY296" s="310"/>
      <c r="UXZ296" s="310"/>
      <c r="UYA296" s="310"/>
      <c r="UYB296" s="310"/>
      <c r="UYC296" s="310"/>
      <c r="UYD296" s="310"/>
      <c r="UYE296" s="310"/>
      <c r="UYF296" s="310"/>
      <c r="UYG296" s="310"/>
      <c r="UYH296" s="310"/>
      <c r="UYI296" s="310"/>
      <c r="UYJ296" s="310"/>
      <c r="UYK296" s="310"/>
      <c r="UYL296" s="310"/>
      <c r="UYM296" s="310"/>
      <c r="UYN296" s="310"/>
      <c r="UYO296" s="310"/>
      <c r="UYP296" s="310"/>
      <c r="UYQ296" s="310"/>
      <c r="UYR296" s="310"/>
      <c r="UYS296" s="310"/>
      <c r="UYT296" s="310"/>
      <c r="UYU296" s="310"/>
      <c r="UYV296" s="310"/>
      <c r="UYW296" s="310"/>
      <c r="UYX296" s="310"/>
      <c r="UYY296" s="310"/>
      <c r="UYZ296" s="310"/>
      <c r="UZA296" s="310"/>
      <c r="UZB296" s="310"/>
      <c r="UZC296" s="310"/>
      <c r="UZD296" s="310"/>
      <c r="UZE296" s="310"/>
      <c r="UZF296" s="310"/>
      <c r="UZG296" s="310"/>
      <c r="UZH296" s="310"/>
      <c r="UZI296" s="310"/>
      <c r="UZJ296" s="310"/>
      <c r="UZK296" s="310"/>
      <c r="UZL296" s="310"/>
      <c r="UZM296" s="310"/>
      <c r="UZN296" s="310"/>
      <c r="UZO296" s="310"/>
      <c r="UZP296" s="310"/>
      <c r="UZQ296" s="310"/>
      <c r="UZR296" s="310"/>
      <c r="UZS296" s="310"/>
      <c r="UZT296" s="310"/>
      <c r="UZU296" s="310"/>
      <c r="UZV296" s="310"/>
      <c r="UZW296" s="310"/>
      <c r="UZX296" s="310"/>
      <c r="UZY296" s="310"/>
      <c r="UZZ296" s="310"/>
      <c r="VAA296" s="310"/>
      <c r="VAB296" s="310"/>
      <c r="VAC296" s="310"/>
      <c r="VAD296" s="310"/>
      <c r="VAE296" s="310"/>
      <c r="VAF296" s="310"/>
      <c r="VAG296" s="310"/>
      <c r="VAH296" s="310"/>
      <c r="VAI296" s="310"/>
      <c r="VAJ296" s="310"/>
      <c r="VAK296" s="310"/>
      <c r="VAL296" s="310"/>
      <c r="VAM296" s="310"/>
      <c r="VAN296" s="310"/>
      <c r="VAO296" s="310"/>
      <c r="VAP296" s="310"/>
      <c r="VAQ296" s="310"/>
      <c r="VAR296" s="310"/>
      <c r="VAS296" s="310"/>
      <c r="VAT296" s="310"/>
      <c r="VAU296" s="310"/>
      <c r="VAV296" s="310"/>
      <c r="VAW296" s="310"/>
      <c r="VAX296" s="310"/>
      <c r="VAY296" s="310"/>
      <c r="VAZ296" s="310"/>
      <c r="VBA296" s="310"/>
      <c r="VBB296" s="310"/>
      <c r="VBC296" s="310"/>
      <c r="VBD296" s="310"/>
      <c r="VBE296" s="310"/>
      <c r="VBF296" s="310"/>
      <c r="VBG296" s="310"/>
      <c r="VBH296" s="310"/>
      <c r="VBI296" s="310"/>
      <c r="VBJ296" s="310"/>
      <c r="VBK296" s="310"/>
      <c r="VBL296" s="310"/>
      <c r="VBM296" s="310"/>
      <c r="VBN296" s="310"/>
      <c r="VBO296" s="310"/>
      <c r="VBP296" s="310"/>
      <c r="VBQ296" s="310"/>
      <c r="VBR296" s="310"/>
      <c r="VBS296" s="310"/>
      <c r="VBT296" s="310"/>
      <c r="VBU296" s="310"/>
      <c r="VBV296" s="310"/>
      <c r="VBW296" s="310"/>
      <c r="VBX296" s="310"/>
      <c r="VBY296" s="310"/>
      <c r="VBZ296" s="310"/>
      <c r="VCA296" s="310"/>
      <c r="VCB296" s="310"/>
      <c r="VCC296" s="310"/>
      <c r="VCD296" s="310"/>
      <c r="VCE296" s="310"/>
      <c r="VCF296" s="310"/>
      <c r="VCG296" s="310"/>
      <c r="VCH296" s="310"/>
      <c r="VCI296" s="310"/>
      <c r="VCJ296" s="310"/>
      <c r="VCK296" s="310"/>
      <c r="VCL296" s="310"/>
      <c r="VCM296" s="310"/>
      <c r="VCN296" s="310"/>
      <c r="VCO296" s="310"/>
      <c r="VCP296" s="310"/>
      <c r="VCQ296" s="310"/>
      <c r="VCR296" s="310"/>
      <c r="VCS296" s="310"/>
      <c r="VCT296" s="310"/>
      <c r="VCU296" s="310"/>
      <c r="VCV296" s="310"/>
      <c r="VCW296" s="310"/>
      <c r="VCX296" s="310"/>
      <c r="VCY296" s="310"/>
      <c r="VCZ296" s="310"/>
      <c r="VDA296" s="310"/>
      <c r="VDB296" s="310"/>
      <c r="VDC296" s="310"/>
      <c r="VDD296" s="310"/>
      <c r="VDE296" s="310"/>
      <c r="VDF296" s="310"/>
      <c r="VDG296" s="310"/>
      <c r="VDH296" s="310"/>
      <c r="VDI296" s="310"/>
      <c r="VDJ296" s="310"/>
      <c r="VDK296" s="310"/>
      <c r="VDL296" s="310"/>
      <c r="VDM296" s="310"/>
      <c r="VDN296" s="310"/>
      <c r="VDO296" s="310"/>
      <c r="VDP296" s="310"/>
      <c r="VDQ296" s="310"/>
      <c r="VDR296" s="310"/>
      <c r="VDS296" s="310"/>
      <c r="VDT296" s="310"/>
      <c r="VDU296" s="310"/>
      <c r="VDV296" s="310"/>
      <c r="VDW296" s="310"/>
      <c r="VDX296" s="310"/>
      <c r="VDY296" s="310"/>
      <c r="VDZ296" s="310"/>
      <c r="VEA296" s="310"/>
      <c r="VEB296" s="310"/>
      <c r="VEC296" s="310"/>
      <c r="VED296" s="310"/>
      <c r="VEE296" s="310"/>
      <c r="VEF296" s="310"/>
      <c r="VEG296" s="310"/>
      <c r="VEH296" s="310"/>
      <c r="VEI296" s="310"/>
      <c r="VEJ296" s="310"/>
      <c r="VEK296" s="310"/>
      <c r="VEL296" s="310"/>
      <c r="VEM296" s="310"/>
      <c r="VEN296" s="310"/>
      <c r="VEO296" s="310"/>
      <c r="VEP296" s="310"/>
      <c r="VEQ296" s="310"/>
      <c r="VER296" s="310"/>
      <c r="VES296" s="310"/>
      <c r="VET296" s="310"/>
      <c r="VEU296" s="310"/>
      <c r="VEV296" s="310"/>
      <c r="VEW296" s="310"/>
      <c r="VEX296" s="310"/>
      <c r="VEY296" s="310"/>
      <c r="VEZ296" s="310"/>
      <c r="VFA296" s="310"/>
      <c r="VFB296" s="310"/>
      <c r="VFC296" s="310"/>
      <c r="VFD296" s="310"/>
      <c r="VFE296" s="310"/>
      <c r="VFF296" s="310"/>
      <c r="VFG296" s="310"/>
      <c r="VFH296" s="310"/>
      <c r="VFI296" s="310"/>
      <c r="VFJ296" s="310"/>
      <c r="VFK296" s="310"/>
      <c r="VFL296" s="310"/>
      <c r="VFM296" s="310"/>
      <c r="VFN296" s="310"/>
      <c r="VFO296" s="310"/>
      <c r="VFP296" s="310"/>
      <c r="VFQ296" s="310"/>
      <c r="VFR296" s="310"/>
      <c r="VFS296" s="310"/>
      <c r="VFT296" s="310"/>
      <c r="VFU296" s="310"/>
      <c r="VFV296" s="310"/>
      <c r="VFW296" s="310"/>
      <c r="VFX296" s="310"/>
      <c r="VFY296" s="310"/>
      <c r="VFZ296" s="310"/>
      <c r="VGA296" s="310"/>
      <c r="VGB296" s="310"/>
      <c r="VGC296" s="310"/>
      <c r="VGD296" s="310"/>
      <c r="VGE296" s="310"/>
      <c r="VGF296" s="310"/>
      <c r="VGG296" s="310"/>
      <c r="VGH296" s="310"/>
      <c r="VGI296" s="310"/>
      <c r="VGJ296" s="310"/>
      <c r="VGK296" s="310"/>
      <c r="VGL296" s="310"/>
      <c r="VGM296" s="310"/>
      <c r="VGN296" s="310"/>
      <c r="VGO296" s="310"/>
      <c r="VGP296" s="310"/>
      <c r="VGQ296" s="310"/>
      <c r="VGR296" s="310"/>
      <c r="VGS296" s="310"/>
      <c r="VGT296" s="310"/>
      <c r="VGU296" s="310"/>
      <c r="VGV296" s="310"/>
      <c r="VGW296" s="310"/>
      <c r="VGX296" s="310"/>
      <c r="VGY296" s="310"/>
      <c r="VGZ296" s="310"/>
      <c r="VHA296" s="310"/>
      <c r="VHB296" s="310"/>
      <c r="VHC296" s="310"/>
      <c r="VHD296" s="310"/>
      <c r="VHE296" s="310"/>
      <c r="VHF296" s="310"/>
      <c r="VHG296" s="310"/>
      <c r="VHH296" s="310"/>
      <c r="VHI296" s="310"/>
      <c r="VHJ296" s="310"/>
      <c r="VHK296" s="310"/>
      <c r="VHL296" s="310"/>
      <c r="VHM296" s="310"/>
      <c r="VHN296" s="310"/>
      <c r="VHO296" s="310"/>
      <c r="VHP296" s="310"/>
      <c r="VHQ296" s="310"/>
      <c r="VHR296" s="310"/>
      <c r="VHS296" s="310"/>
      <c r="VHT296" s="310"/>
      <c r="VHU296" s="310"/>
      <c r="VHV296" s="310"/>
      <c r="VHW296" s="310"/>
      <c r="VHX296" s="310"/>
      <c r="VHY296" s="310"/>
      <c r="VHZ296" s="310"/>
      <c r="VIA296" s="310"/>
      <c r="VIB296" s="310"/>
      <c r="VIC296" s="310"/>
      <c r="VID296" s="310"/>
      <c r="VIE296" s="310"/>
      <c r="VIF296" s="310"/>
      <c r="VIG296" s="310"/>
      <c r="VIH296" s="310"/>
      <c r="VII296" s="310"/>
      <c r="VIJ296" s="310"/>
      <c r="VIK296" s="310"/>
      <c r="VIL296" s="310"/>
      <c r="VIM296" s="310"/>
      <c r="VIN296" s="310"/>
      <c r="VIO296" s="310"/>
      <c r="VIP296" s="310"/>
      <c r="VIQ296" s="310"/>
      <c r="VIR296" s="310"/>
      <c r="VIS296" s="310"/>
      <c r="VIT296" s="310"/>
      <c r="VIU296" s="310"/>
      <c r="VIV296" s="310"/>
      <c r="VIW296" s="310"/>
      <c r="VIX296" s="310"/>
      <c r="VIY296" s="310"/>
      <c r="VIZ296" s="310"/>
      <c r="VJA296" s="310"/>
      <c r="VJB296" s="310"/>
      <c r="VJC296" s="310"/>
      <c r="VJD296" s="310"/>
      <c r="VJE296" s="310"/>
      <c r="VJF296" s="310"/>
      <c r="VJG296" s="310"/>
      <c r="VJH296" s="310"/>
      <c r="VJI296" s="310"/>
      <c r="VJJ296" s="310"/>
      <c r="VJK296" s="310"/>
      <c r="VJL296" s="310"/>
      <c r="VJM296" s="310"/>
      <c r="VJN296" s="310"/>
      <c r="VJO296" s="310"/>
      <c r="VJP296" s="310"/>
      <c r="VJQ296" s="310"/>
      <c r="VJR296" s="310"/>
      <c r="VJS296" s="310"/>
      <c r="VJT296" s="310"/>
      <c r="VJU296" s="310"/>
      <c r="VJV296" s="310"/>
      <c r="VJW296" s="310"/>
      <c r="VJX296" s="310"/>
      <c r="VJY296" s="310"/>
      <c r="VJZ296" s="310"/>
      <c r="VKA296" s="310"/>
      <c r="VKB296" s="310"/>
      <c r="VKC296" s="310"/>
      <c r="VKD296" s="310"/>
      <c r="VKE296" s="310"/>
      <c r="VKF296" s="310"/>
      <c r="VKG296" s="310"/>
      <c r="VKH296" s="310"/>
      <c r="VKI296" s="310"/>
      <c r="VKJ296" s="310"/>
      <c r="VKK296" s="310"/>
      <c r="VKL296" s="310"/>
      <c r="VKM296" s="310"/>
      <c r="VKN296" s="310"/>
      <c r="VKO296" s="310"/>
      <c r="VKP296" s="310"/>
      <c r="VKQ296" s="310"/>
      <c r="VKR296" s="310"/>
      <c r="VKS296" s="310"/>
      <c r="VKT296" s="310"/>
      <c r="VKU296" s="310"/>
      <c r="VKV296" s="310"/>
      <c r="VKW296" s="310"/>
      <c r="VKX296" s="310"/>
      <c r="VKY296" s="310"/>
      <c r="VKZ296" s="310"/>
      <c r="VLA296" s="310"/>
      <c r="VLB296" s="310"/>
      <c r="VLC296" s="310"/>
      <c r="VLD296" s="310"/>
      <c r="VLE296" s="310"/>
      <c r="VLF296" s="310"/>
      <c r="VLG296" s="310"/>
      <c r="VLH296" s="310"/>
      <c r="VLI296" s="310"/>
      <c r="VLJ296" s="310"/>
      <c r="VLK296" s="310"/>
      <c r="VLL296" s="310"/>
      <c r="VLM296" s="310"/>
      <c r="VLN296" s="310"/>
      <c r="VLO296" s="310"/>
      <c r="VLP296" s="310"/>
      <c r="VLQ296" s="310"/>
      <c r="VLR296" s="310"/>
      <c r="VLS296" s="310"/>
      <c r="VLT296" s="310"/>
      <c r="VLU296" s="310"/>
      <c r="VLV296" s="310"/>
      <c r="VLW296" s="310"/>
      <c r="VLX296" s="310"/>
      <c r="VLY296" s="310"/>
      <c r="VLZ296" s="310"/>
      <c r="VMA296" s="310"/>
      <c r="VMB296" s="310"/>
      <c r="VMC296" s="310"/>
      <c r="VMD296" s="310"/>
      <c r="VME296" s="310"/>
      <c r="VMF296" s="310"/>
      <c r="VMG296" s="310"/>
      <c r="VMH296" s="310"/>
      <c r="VMI296" s="310"/>
      <c r="VMJ296" s="310"/>
      <c r="VMK296" s="310"/>
      <c r="VML296" s="310"/>
      <c r="VMM296" s="310"/>
      <c r="VMN296" s="310"/>
      <c r="VMO296" s="310"/>
      <c r="VMP296" s="310"/>
      <c r="VMQ296" s="310"/>
      <c r="VMR296" s="310"/>
      <c r="VMS296" s="310"/>
      <c r="VMT296" s="310"/>
      <c r="VMU296" s="310"/>
      <c r="VMV296" s="310"/>
      <c r="VMW296" s="310"/>
      <c r="VMX296" s="310"/>
      <c r="VMY296" s="310"/>
      <c r="VMZ296" s="310"/>
      <c r="VNA296" s="310"/>
      <c r="VNB296" s="310"/>
      <c r="VNC296" s="310"/>
      <c r="VND296" s="310"/>
      <c r="VNE296" s="310"/>
      <c r="VNF296" s="310"/>
      <c r="VNG296" s="310"/>
      <c r="VNH296" s="310"/>
      <c r="VNI296" s="310"/>
      <c r="VNJ296" s="310"/>
      <c r="VNK296" s="310"/>
      <c r="VNL296" s="310"/>
      <c r="VNM296" s="310"/>
      <c r="VNN296" s="310"/>
      <c r="VNO296" s="310"/>
      <c r="VNP296" s="310"/>
      <c r="VNQ296" s="310"/>
      <c r="VNR296" s="310"/>
      <c r="VNS296" s="310"/>
      <c r="VNT296" s="310"/>
      <c r="VNU296" s="310"/>
      <c r="VNV296" s="310"/>
      <c r="VNW296" s="310"/>
      <c r="VNX296" s="310"/>
      <c r="VNY296" s="310"/>
      <c r="VNZ296" s="310"/>
      <c r="VOA296" s="310"/>
      <c r="VOB296" s="310"/>
      <c r="VOC296" s="310"/>
      <c r="VOD296" s="310"/>
      <c r="VOE296" s="310"/>
      <c r="VOF296" s="310"/>
      <c r="VOG296" s="310"/>
      <c r="VOH296" s="310"/>
      <c r="VOI296" s="310"/>
      <c r="VOJ296" s="310"/>
      <c r="VOK296" s="310"/>
      <c r="VOL296" s="310"/>
      <c r="VOM296" s="310"/>
      <c r="VON296" s="310"/>
      <c r="VOO296" s="310"/>
      <c r="VOP296" s="310"/>
      <c r="VOQ296" s="310"/>
      <c r="VOR296" s="310"/>
      <c r="VOS296" s="310"/>
      <c r="VOT296" s="310"/>
      <c r="VOU296" s="310"/>
      <c r="VOV296" s="310"/>
      <c r="VOW296" s="310"/>
      <c r="VOX296" s="310"/>
      <c r="VOY296" s="310"/>
      <c r="VOZ296" s="310"/>
      <c r="VPA296" s="310"/>
      <c r="VPB296" s="310"/>
      <c r="VPC296" s="310"/>
      <c r="VPD296" s="310"/>
      <c r="VPE296" s="310"/>
      <c r="VPF296" s="310"/>
      <c r="VPG296" s="310"/>
      <c r="VPH296" s="310"/>
      <c r="VPI296" s="310"/>
      <c r="VPJ296" s="310"/>
      <c r="VPK296" s="310"/>
      <c r="VPL296" s="310"/>
      <c r="VPM296" s="310"/>
      <c r="VPN296" s="310"/>
      <c r="VPO296" s="310"/>
      <c r="VPP296" s="310"/>
      <c r="VPQ296" s="310"/>
      <c r="VPR296" s="310"/>
      <c r="VPS296" s="310"/>
      <c r="VPT296" s="310"/>
      <c r="VPU296" s="310"/>
      <c r="VPV296" s="310"/>
      <c r="VPW296" s="310"/>
      <c r="VPX296" s="310"/>
      <c r="VPY296" s="310"/>
      <c r="VPZ296" s="310"/>
      <c r="VQA296" s="310"/>
      <c r="VQB296" s="310"/>
      <c r="VQC296" s="310"/>
      <c r="VQD296" s="310"/>
      <c r="VQE296" s="310"/>
      <c r="VQF296" s="310"/>
      <c r="VQG296" s="310"/>
      <c r="VQH296" s="310"/>
      <c r="VQI296" s="310"/>
      <c r="VQJ296" s="310"/>
      <c r="VQK296" s="310"/>
      <c r="VQL296" s="310"/>
      <c r="VQM296" s="310"/>
      <c r="VQN296" s="310"/>
      <c r="VQO296" s="310"/>
      <c r="VQP296" s="310"/>
      <c r="VQQ296" s="310"/>
      <c r="VQR296" s="310"/>
      <c r="VQS296" s="310"/>
      <c r="VQT296" s="310"/>
      <c r="VQU296" s="310"/>
      <c r="VQV296" s="310"/>
      <c r="VQW296" s="310"/>
      <c r="VQX296" s="310"/>
      <c r="VQY296" s="310"/>
      <c r="VQZ296" s="310"/>
      <c r="VRA296" s="310"/>
      <c r="VRB296" s="310"/>
      <c r="VRC296" s="310"/>
      <c r="VRD296" s="310"/>
      <c r="VRE296" s="310"/>
      <c r="VRF296" s="310"/>
      <c r="VRG296" s="310"/>
      <c r="VRH296" s="310"/>
      <c r="VRI296" s="310"/>
      <c r="VRJ296" s="310"/>
      <c r="VRK296" s="310"/>
      <c r="VRL296" s="310"/>
      <c r="VRM296" s="310"/>
      <c r="VRN296" s="310"/>
      <c r="VRO296" s="310"/>
      <c r="VRP296" s="310"/>
      <c r="VRQ296" s="310"/>
      <c r="VRR296" s="310"/>
      <c r="VRS296" s="310"/>
      <c r="VRT296" s="310"/>
      <c r="VRU296" s="310"/>
      <c r="VRV296" s="310"/>
      <c r="VRW296" s="310"/>
      <c r="VRX296" s="310"/>
      <c r="VRY296" s="310"/>
      <c r="VRZ296" s="310"/>
      <c r="VSA296" s="310"/>
      <c r="VSB296" s="310"/>
      <c r="VSC296" s="310"/>
      <c r="VSD296" s="310"/>
      <c r="VSE296" s="310"/>
      <c r="VSF296" s="310"/>
      <c r="VSG296" s="310"/>
      <c r="VSH296" s="310"/>
      <c r="VSI296" s="310"/>
      <c r="VSJ296" s="310"/>
      <c r="VSK296" s="310"/>
      <c r="VSL296" s="310"/>
      <c r="VSM296" s="310"/>
      <c r="VSN296" s="310"/>
      <c r="VSO296" s="310"/>
      <c r="VSP296" s="310"/>
      <c r="VSQ296" s="310"/>
      <c r="VSR296" s="310"/>
      <c r="VSS296" s="310"/>
      <c r="VST296" s="310"/>
      <c r="VSU296" s="310"/>
      <c r="VSV296" s="310"/>
      <c r="VSW296" s="310"/>
      <c r="VSX296" s="310"/>
      <c r="VSY296" s="310"/>
      <c r="VSZ296" s="310"/>
      <c r="VTA296" s="310"/>
      <c r="VTB296" s="310"/>
      <c r="VTC296" s="310"/>
      <c r="VTD296" s="310"/>
      <c r="VTE296" s="310"/>
      <c r="VTF296" s="310"/>
      <c r="VTG296" s="310"/>
      <c r="VTH296" s="310"/>
      <c r="VTI296" s="310"/>
      <c r="VTJ296" s="310"/>
      <c r="VTK296" s="310"/>
      <c r="VTL296" s="310"/>
      <c r="VTM296" s="310"/>
      <c r="VTN296" s="310"/>
      <c r="VTO296" s="310"/>
      <c r="VTP296" s="310"/>
      <c r="VTQ296" s="310"/>
      <c r="VTR296" s="310"/>
      <c r="VTS296" s="310"/>
      <c r="VTT296" s="310"/>
      <c r="VTU296" s="310"/>
      <c r="VTV296" s="310"/>
      <c r="VTW296" s="310"/>
      <c r="VTX296" s="310"/>
      <c r="VTY296" s="310"/>
      <c r="VTZ296" s="310"/>
      <c r="VUA296" s="310"/>
      <c r="VUB296" s="310"/>
      <c r="VUC296" s="310"/>
      <c r="VUD296" s="310"/>
      <c r="VUE296" s="310"/>
      <c r="VUF296" s="310"/>
      <c r="VUG296" s="310"/>
      <c r="VUH296" s="310"/>
      <c r="VUI296" s="310"/>
      <c r="VUJ296" s="310"/>
      <c r="VUK296" s="310"/>
      <c r="VUL296" s="310"/>
      <c r="VUM296" s="310"/>
      <c r="VUN296" s="310"/>
      <c r="VUO296" s="310"/>
      <c r="VUP296" s="310"/>
      <c r="VUQ296" s="310"/>
      <c r="VUR296" s="310"/>
      <c r="VUS296" s="310"/>
      <c r="VUT296" s="310"/>
      <c r="VUU296" s="310"/>
      <c r="VUV296" s="310"/>
      <c r="VUW296" s="310"/>
      <c r="VUX296" s="310"/>
      <c r="VUY296" s="310"/>
      <c r="VUZ296" s="310"/>
      <c r="VVA296" s="310"/>
      <c r="VVB296" s="310"/>
      <c r="VVC296" s="310"/>
      <c r="VVD296" s="310"/>
      <c r="VVE296" s="310"/>
      <c r="VVF296" s="310"/>
      <c r="VVG296" s="310"/>
      <c r="VVH296" s="310"/>
      <c r="VVI296" s="310"/>
      <c r="VVJ296" s="310"/>
      <c r="VVK296" s="310"/>
      <c r="VVL296" s="310"/>
      <c r="VVM296" s="310"/>
      <c r="VVN296" s="310"/>
      <c r="VVO296" s="310"/>
      <c r="VVP296" s="310"/>
      <c r="VVQ296" s="310"/>
      <c r="VVR296" s="310"/>
      <c r="VVS296" s="310"/>
      <c r="VVT296" s="310"/>
      <c r="VVU296" s="310"/>
      <c r="VVV296" s="310"/>
      <c r="VVW296" s="310"/>
      <c r="VVX296" s="310"/>
      <c r="VVY296" s="310"/>
      <c r="VVZ296" s="310"/>
      <c r="VWA296" s="310"/>
      <c r="VWB296" s="310"/>
      <c r="VWC296" s="310"/>
      <c r="VWD296" s="310"/>
      <c r="VWE296" s="310"/>
      <c r="VWF296" s="310"/>
      <c r="VWG296" s="310"/>
      <c r="VWH296" s="310"/>
      <c r="VWI296" s="310"/>
      <c r="VWJ296" s="310"/>
      <c r="VWK296" s="310"/>
      <c r="VWL296" s="310"/>
      <c r="VWM296" s="310"/>
      <c r="VWN296" s="310"/>
      <c r="VWO296" s="310"/>
      <c r="VWP296" s="310"/>
      <c r="VWQ296" s="310"/>
      <c r="VWR296" s="310"/>
      <c r="VWS296" s="310"/>
      <c r="VWT296" s="310"/>
      <c r="VWU296" s="310"/>
      <c r="VWV296" s="310"/>
      <c r="VWW296" s="310"/>
      <c r="VWX296" s="310"/>
      <c r="VWY296" s="310"/>
      <c r="VWZ296" s="310"/>
      <c r="VXA296" s="310"/>
      <c r="VXB296" s="310"/>
      <c r="VXC296" s="310"/>
      <c r="VXD296" s="310"/>
      <c r="VXE296" s="310"/>
      <c r="VXF296" s="310"/>
      <c r="VXG296" s="310"/>
      <c r="VXH296" s="310"/>
      <c r="VXI296" s="310"/>
      <c r="VXJ296" s="310"/>
      <c r="VXK296" s="310"/>
      <c r="VXL296" s="310"/>
      <c r="VXM296" s="310"/>
      <c r="VXN296" s="310"/>
      <c r="VXO296" s="310"/>
      <c r="VXP296" s="310"/>
      <c r="VXQ296" s="310"/>
      <c r="VXR296" s="310"/>
      <c r="VXS296" s="310"/>
      <c r="VXT296" s="310"/>
      <c r="VXU296" s="310"/>
      <c r="VXV296" s="310"/>
      <c r="VXW296" s="310"/>
      <c r="VXX296" s="310"/>
      <c r="VXY296" s="310"/>
      <c r="VXZ296" s="310"/>
      <c r="VYA296" s="310"/>
      <c r="VYB296" s="310"/>
      <c r="VYC296" s="310"/>
      <c r="VYD296" s="310"/>
      <c r="VYE296" s="310"/>
      <c r="VYF296" s="310"/>
      <c r="VYG296" s="310"/>
      <c r="VYH296" s="310"/>
      <c r="VYI296" s="310"/>
      <c r="VYJ296" s="310"/>
      <c r="VYK296" s="310"/>
      <c r="VYL296" s="310"/>
      <c r="VYM296" s="310"/>
      <c r="VYN296" s="310"/>
      <c r="VYO296" s="310"/>
      <c r="VYP296" s="310"/>
      <c r="VYQ296" s="310"/>
      <c r="VYR296" s="310"/>
      <c r="VYS296" s="310"/>
      <c r="VYT296" s="310"/>
      <c r="VYU296" s="310"/>
      <c r="VYV296" s="310"/>
      <c r="VYW296" s="310"/>
      <c r="VYX296" s="310"/>
      <c r="VYY296" s="310"/>
      <c r="VYZ296" s="310"/>
      <c r="VZA296" s="310"/>
      <c r="VZB296" s="310"/>
      <c r="VZC296" s="310"/>
      <c r="VZD296" s="310"/>
      <c r="VZE296" s="310"/>
      <c r="VZF296" s="310"/>
      <c r="VZG296" s="310"/>
      <c r="VZH296" s="310"/>
      <c r="VZI296" s="310"/>
      <c r="VZJ296" s="310"/>
      <c r="VZK296" s="310"/>
      <c r="VZL296" s="310"/>
      <c r="VZM296" s="310"/>
      <c r="VZN296" s="310"/>
      <c r="VZO296" s="310"/>
      <c r="VZP296" s="310"/>
      <c r="VZQ296" s="310"/>
      <c r="VZR296" s="310"/>
      <c r="VZS296" s="310"/>
      <c r="VZT296" s="310"/>
      <c r="VZU296" s="310"/>
      <c r="VZV296" s="310"/>
      <c r="VZW296" s="310"/>
      <c r="VZX296" s="310"/>
      <c r="VZY296" s="310"/>
      <c r="VZZ296" s="310"/>
      <c r="WAA296" s="310"/>
      <c r="WAB296" s="310"/>
      <c r="WAC296" s="310"/>
      <c r="WAD296" s="310"/>
      <c r="WAE296" s="310"/>
      <c r="WAF296" s="310"/>
      <c r="WAG296" s="310"/>
      <c r="WAH296" s="310"/>
      <c r="WAI296" s="310"/>
      <c r="WAJ296" s="310"/>
      <c r="WAK296" s="310"/>
      <c r="WAL296" s="310"/>
      <c r="WAM296" s="310"/>
      <c r="WAN296" s="310"/>
      <c r="WAO296" s="310"/>
      <c r="WAP296" s="310"/>
      <c r="WAQ296" s="310"/>
      <c r="WAR296" s="310"/>
      <c r="WAS296" s="310"/>
      <c r="WAT296" s="310"/>
      <c r="WAU296" s="310"/>
      <c r="WAV296" s="310"/>
      <c r="WAW296" s="310"/>
      <c r="WAX296" s="310"/>
      <c r="WAY296" s="310"/>
      <c r="WAZ296" s="310"/>
      <c r="WBA296" s="310"/>
      <c r="WBB296" s="310"/>
      <c r="WBC296" s="310"/>
      <c r="WBD296" s="310"/>
      <c r="WBE296" s="310"/>
      <c r="WBF296" s="310"/>
      <c r="WBG296" s="310"/>
      <c r="WBH296" s="310"/>
      <c r="WBI296" s="310"/>
      <c r="WBJ296" s="310"/>
      <c r="WBK296" s="310"/>
      <c r="WBL296" s="310"/>
      <c r="WBM296" s="310"/>
      <c r="WBN296" s="310"/>
      <c r="WBO296" s="310"/>
      <c r="WBP296" s="310"/>
      <c r="WBQ296" s="310"/>
      <c r="WBR296" s="310"/>
      <c r="WBS296" s="310"/>
      <c r="WBT296" s="310"/>
      <c r="WBU296" s="310"/>
      <c r="WBV296" s="310"/>
      <c r="WBW296" s="310"/>
      <c r="WBX296" s="310"/>
      <c r="WBY296" s="310"/>
      <c r="WBZ296" s="310"/>
      <c r="WCA296" s="310"/>
      <c r="WCB296" s="310"/>
      <c r="WCC296" s="310"/>
      <c r="WCD296" s="310"/>
      <c r="WCE296" s="310"/>
      <c r="WCF296" s="310"/>
      <c r="WCG296" s="310"/>
      <c r="WCH296" s="310"/>
      <c r="WCI296" s="310"/>
      <c r="WCJ296" s="310"/>
      <c r="WCK296" s="310"/>
      <c r="WCL296" s="310"/>
      <c r="WCM296" s="310"/>
      <c r="WCN296" s="310"/>
      <c r="WCO296" s="310"/>
      <c r="WCP296" s="310"/>
      <c r="WCQ296" s="310"/>
      <c r="WCR296" s="310"/>
      <c r="WCS296" s="310"/>
      <c r="WCT296" s="310"/>
      <c r="WCU296" s="310"/>
      <c r="WCV296" s="310"/>
      <c r="WCW296" s="310"/>
      <c r="WCX296" s="310"/>
      <c r="WCY296" s="310"/>
      <c r="WCZ296" s="310"/>
      <c r="WDA296" s="310"/>
      <c r="WDB296" s="310"/>
      <c r="WDC296" s="310"/>
      <c r="WDD296" s="310"/>
      <c r="WDE296" s="310"/>
      <c r="WDF296" s="310"/>
      <c r="WDG296" s="310"/>
      <c r="WDH296" s="310"/>
      <c r="WDI296" s="310"/>
      <c r="WDJ296" s="310"/>
      <c r="WDK296" s="310"/>
      <c r="WDL296" s="310"/>
      <c r="WDM296" s="310"/>
      <c r="WDN296" s="310"/>
      <c r="WDO296" s="310"/>
      <c r="WDP296" s="310"/>
      <c r="WDQ296" s="310"/>
      <c r="WDR296" s="310"/>
      <c r="WDS296" s="310"/>
      <c r="WDT296" s="310"/>
      <c r="WDU296" s="310"/>
      <c r="WDV296" s="310"/>
      <c r="WDW296" s="310"/>
      <c r="WDX296" s="310"/>
      <c r="WDY296" s="310"/>
      <c r="WDZ296" s="310"/>
      <c r="WEA296" s="310"/>
      <c r="WEB296" s="310"/>
      <c r="WEC296" s="310"/>
      <c r="WED296" s="310"/>
      <c r="WEE296" s="310"/>
      <c r="WEF296" s="310"/>
      <c r="WEG296" s="310"/>
      <c r="WEH296" s="310"/>
      <c r="WEI296" s="310"/>
      <c r="WEJ296" s="310"/>
      <c r="WEK296" s="310"/>
      <c r="WEL296" s="310"/>
      <c r="WEM296" s="310"/>
      <c r="WEN296" s="310"/>
      <c r="WEO296" s="310"/>
      <c r="WEP296" s="310"/>
      <c r="WEQ296" s="310"/>
      <c r="WER296" s="310"/>
      <c r="WES296" s="310"/>
      <c r="WET296" s="310"/>
      <c r="WEU296" s="310"/>
      <c r="WEV296" s="310"/>
      <c r="WEW296" s="310"/>
      <c r="WEX296" s="310"/>
      <c r="WEY296" s="310"/>
      <c r="WEZ296" s="310"/>
      <c r="WFA296" s="310"/>
      <c r="WFB296" s="310"/>
      <c r="WFC296" s="310"/>
      <c r="WFD296" s="310"/>
      <c r="WFE296" s="310"/>
      <c r="WFF296" s="310"/>
      <c r="WFG296" s="310"/>
      <c r="WFH296" s="310"/>
      <c r="WFI296" s="310"/>
      <c r="WFJ296" s="310"/>
      <c r="WFK296" s="310"/>
      <c r="WFL296" s="310"/>
      <c r="WFM296" s="310"/>
      <c r="WFN296" s="310"/>
      <c r="WFO296" s="310"/>
      <c r="WFP296" s="310"/>
      <c r="WFQ296" s="310"/>
      <c r="WFR296" s="310"/>
      <c r="WFS296" s="310"/>
      <c r="WFT296" s="310"/>
      <c r="WFU296" s="310"/>
      <c r="WFV296" s="310"/>
      <c r="WFW296" s="310"/>
      <c r="WFX296" s="310"/>
      <c r="WFY296" s="310"/>
      <c r="WFZ296" s="310"/>
      <c r="WGA296" s="310"/>
      <c r="WGB296" s="310"/>
      <c r="WGC296" s="310"/>
      <c r="WGD296" s="310"/>
      <c r="WGE296" s="310"/>
      <c r="WGF296" s="310"/>
      <c r="WGG296" s="310"/>
      <c r="WGH296" s="310"/>
      <c r="WGI296" s="310"/>
      <c r="WGJ296" s="310"/>
      <c r="WGK296" s="310"/>
      <c r="WGL296" s="310"/>
      <c r="WGM296" s="310"/>
      <c r="WGN296" s="310"/>
      <c r="WGO296" s="310"/>
      <c r="WGP296" s="310"/>
      <c r="WGQ296" s="310"/>
      <c r="WGR296" s="310"/>
      <c r="WGS296" s="310"/>
      <c r="WGT296" s="310"/>
      <c r="WGU296" s="310"/>
      <c r="WGV296" s="310"/>
      <c r="WGW296" s="310"/>
      <c r="WGX296" s="310"/>
      <c r="WGY296" s="310"/>
      <c r="WGZ296" s="310"/>
      <c r="WHA296" s="310"/>
      <c r="WHB296" s="310"/>
      <c r="WHC296" s="310"/>
      <c r="WHD296" s="310"/>
      <c r="WHE296" s="310"/>
      <c r="WHF296" s="310"/>
      <c r="WHG296" s="310"/>
      <c r="WHH296" s="310"/>
      <c r="WHI296" s="310"/>
      <c r="WHJ296" s="310"/>
      <c r="WHK296" s="310"/>
      <c r="WHL296" s="310"/>
      <c r="WHM296" s="310"/>
      <c r="WHN296" s="310"/>
      <c r="WHO296" s="310"/>
      <c r="WHP296" s="310"/>
      <c r="WHQ296" s="310"/>
      <c r="WHR296" s="310"/>
      <c r="WHS296" s="310"/>
      <c r="WHT296" s="310"/>
      <c r="WHU296" s="310"/>
      <c r="WHV296" s="310"/>
      <c r="WHW296" s="310"/>
      <c r="WHX296" s="310"/>
      <c r="WHY296" s="310"/>
      <c r="WHZ296" s="310"/>
      <c r="WIA296" s="310"/>
      <c r="WIB296" s="310"/>
      <c r="WIC296" s="310"/>
      <c r="WID296" s="310"/>
      <c r="WIE296" s="310"/>
      <c r="WIF296" s="310"/>
      <c r="WIG296" s="310"/>
      <c r="WIH296" s="310"/>
      <c r="WII296" s="310"/>
      <c r="WIJ296" s="310"/>
      <c r="WIK296" s="310"/>
      <c r="WIL296" s="310"/>
      <c r="WIM296" s="310"/>
      <c r="WIN296" s="310"/>
      <c r="WIO296" s="310"/>
      <c r="WIP296" s="310"/>
      <c r="WIQ296" s="310"/>
      <c r="WIR296" s="310"/>
      <c r="WIS296" s="310"/>
      <c r="WIT296" s="310"/>
      <c r="WIU296" s="310"/>
      <c r="WIV296" s="310"/>
      <c r="WIW296" s="310"/>
      <c r="WIX296" s="310"/>
      <c r="WIY296" s="310"/>
      <c r="WIZ296" s="310"/>
      <c r="WJA296" s="310"/>
      <c r="WJB296" s="310"/>
      <c r="WJC296" s="310"/>
      <c r="WJD296" s="310"/>
      <c r="WJE296" s="310"/>
      <c r="WJF296" s="310"/>
      <c r="WJG296" s="310"/>
      <c r="WJH296" s="310"/>
      <c r="WJI296" s="310"/>
      <c r="WJJ296" s="310"/>
      <c r="WJK296" s="310"/>
      <c r="WJL296" s="310"/>
      <c r="WJM296" s="310"/>
      <c r="WJN296" s="310"/>
      <c r="WJO296" s="310"/>
      <c r="WJP296" s="310"/>
      <c r="WJQ296" s="310"/>
      <c r="WJR296" s="310"/>
      <c r="WJS296" s="310"/>
      <c r="WJT296" s="310"/>
      <c r="WJU296" s="310"/>
      <c r="WJV296" s="310"/>
      <c r="WJW296" s="310"/>
      <c r="WJX296" s="310"/>
      <c r="WJY296" s="310"/>
      <c r="WJZ296" s="310"/>
      <c r="WKA296" s="310"/>
      <c r="WKB296" s="310"/>
      <c r="WKC296" s="310"/>
      <c r="WKD296" s="310"/>
      <c r="WKE296" s="310"/>
      <c r="WKF296" s="310"/>
      <c r="WKG296" s="310"/>
      <c r="WKH296" s="310"/>
      <c r="WKI296" s="310"/>
      <c r="WKJ296" s="310"/>
      <c r="WKK296" s="310"/>
      <c r="WKL296" s="310"/>
      <c r="WKM296" s="310"/>
      <c r="WKN296" s="310"/>
      <c r="WKO296" s="310"/>
      <c r="WKP296" s="310"/>
      <c r="WKQ296" s="310"/>
      <c r="WKR296" s="310"/>
      <c r="WKS296" s="310"/>
      <c r="WKT296" s="310"/>
      <c r="WKU296" s="310"/>
      <c r="WKV296" s="310"/>
      <c r="WKW296" s="310"/>
      <c r="WKX296" s="310"/>
      <c r="WKY296" s="310"/>
      <c r="WKZ296" s="310"/>
      <c r="WLA296" s="310"/>
      <c r="WLB296" s="310"/>
      <c r="WLC296" s="310"/>
      <c r="WLD296" s="310"/>
      <c r="WLE296" s="310"/>
      <c r="WLF296" s="310"/>
      <c r="WLG296" s="310"/>
      <c r="WLH296" s="310"/>
      <c r="WLI296" s="310"/>
      <c r="WLJ296" s="310"/>
      <c r="WLK296" s="310"/>
      <c r="WLL296" s="310"/>
      <c r="WLM296" s="310"/>
      <c r="WLN296" s="310"/>
      <c r="WLO296" s="310"/>
      <c r="WLP296" s="310"/>
      <c r="WLQ296" s="310"/>
      <c r="WLR296" s="310"/>
      <c r="WLS296" s="310"/>
      <c r="WLT296" s="310"/>
      <c r="WLU296" s="310"/>
      <c r="WLV296" s="310"/>
      <c r="WLW296" s="310"/>
      <c r="WLX296" s="310"/>
      <c r="WLY296" s="310"/>
      <c r="WLZ296" s="310"/>
      <c r="WMA296" s="310"/>
      <c r="WMB296" s="310"/>
      <c r="WMC296" s="310"/>
      <c r="WMD296" s="310"/>
      <c r="WME296" s="310"/>
      <c r="WMF296" s="310"/>
      <c r="WMG296" s="310"/>
      <c r="WMH296" s="310"/>
      <c r="WMI296" s="310"/>
      <c r="WMJ296" s="310"/>
      <c r="WMK296" s="310"/>
      <c r="WML296" s="310"/>
      <c r="WMM296" s="310"/>
      <c r="WMN296" s="310"/>
      <c r="WMO296" s="310"/>
      <c r="WMP296" s="310"/>
      <c r="WMQ296" s="310"/>
      <c r="WMR296" s="310"/>
      <c r="WMS296" s="310"/>
      <c r="WMT296" s="310"/>
      <c r="WMU296" s="310"/>
      <c r="WMV296" s="310"/>
      <c r="WMW296" s="310"/>
      <c r="WMX296" s="310"/>
      <c r="WMY296" s="310"/>
      <c r="WMZ296" s="310"/>
      <c r="WNA296" s="310"/>
      <c r="WNB296" s="310"/>
      <c r="WNC296" s="310"/>
      <c r="WND296" s="310"/>
      <c r="WNE296" s="310"/>
      <c r="WNF296" s="310"/>
      <c r="WNG296" s="310"/>
      <c r="WNH296" s="310"/>
      <c r="WNI296" s="310"/>
      <c r="WNJ296" s="310"/>
      <c r="WNK296" s="310"/>
      <c r="WNL296" s="310"/>
      <c r="WNM296" s="310"/>
      <c r="WNN296" s="310"/>
      <c r="WNO296" s="310"/>
      <c r="WNP296" s="310"/>
      <c r="WNQ296" s="310"/>
      <c r="WNR296" s="310"/>
      <c r="WNS296" s="310"/>
      <c r="WNT296" s="310"/>
      <c r="WNU296" s="310"/>
      <c r="WNV296" s="310"/>
      <c r="WNW296" s="310"/>
      <c r="WNX296" s="310"/>
      <c r="WNY296" s="310"/>
      <c r="WNZ296" s="310"/>
      <c r="WOA296" s="310"/>
      <c r="WOB296" s="310"/>
      <c r="WOC296" s="310"/>
      <c r="WOD296" s="310"/>
      <c r="WOE296" s="310"/>
      <c r="WOF296" s="310"/>
      <c r="WOG296" s="310"/>
      <c r="WOH296" s="310"/>
      <c r="WOI296" s="310"/>
      <c r="WOJ296" s="310"/>
      <c r="WOK296" s="310"/>
      <c r="WOL296" s="310"/>
      <c r="WOM296" s="310"/>
      <c r="WON296" s="310"/>
      <c r="WOO296" s="310"/>
      <c r="WOP296" s="310"/>
      <c r="WOQ296" s="310"/>
      <c r="WOR296" s="310"/>
      <c r="WOS296" s="310"/>
      <c r="WOT296" s="310"/>
      <c r="WOU296" s="310"/>
      <c r="WOV296" s="310"/>
      <c r="WOW296" s="310"/>
      <c r="WOX296" s="310"/>
      <c r="WOY296" s="310"/>
      <c r="WOZ296" s="310"/>
      <c r="WPA296" s="310"/>
      <c r="WPB296" s="310"/>
      <c r="WPC296" s="310"/>
      <c r="WPD296" s="310"/>
      <c r="WPE296" s="310"/>
      <c r="WPF296" s="310"/>
      <c r="WPG296" s="310"/>
      <c r="WPH296" s="310"/>
      <c r="WPI296" s="310"/>
      <c r="WPJ296" s="310"/>
      <c r="WPK296" s="310"/>
      <c r="WPL296" s="310"/>
      <c r="WPM296" s="310"/>
      <c r="WPN296" s="310"/>
      <c r="WPO296" s="310"/>
      <c r="WPP296" s="310"/>
      <c r="WPQ296" s="310"/>
      <c r="WPR296" s="310"/>
      <c r="WPS296" s="310"/>
      <c r="WPT296" s="310"/>
      <c r="WPU296" s="310"/>
      <c r="WPV296" s="310"/>
      <c r="WPW296" s="310"/>
      <c r="WPX296" s="310"/>
      <c r="WPY296" s="310"/>
      <c r="WPZ296" s="310"/>
      <c r="WQA296" s="310"/>
      <c r="WQB296" s="310"/>
      <c r="WQC296" s="310"/>
      <c r="WQD296" s="310"/>
      <c r="WQE296" s="310"/>
      <c r="WQF296" s="310"/>
      <c r="WQG296" s="310"/>
      <c r="WQH296" s="310"/>
      <c r="WQI296" s="310"/>
      <c r="WQJ296" s="310"/>
      <c r="WQK296" s="310"/>
      <c r="WQL296" s="310"/>
      <c r="WQM296" s="310"/>
      <c r="WQN296" s="310"/>
      <c r="WQO296" s="310"/>
      <c r="WQP296" s="310"/>
      <c r="WQQ296" s="310"/>
      <c r="WQR296" s="310"/>
      <c r="WQS296" s="310"/>
      <c r="WQT296" s="310"/>
      <c r="WQU296" s="310"/>
      <c r="WQV296" s="310"/>
      <c r="WQW296" s="310"/>
      <c r="WQX296" s="310"/>
      <c r="WQY296" s="310"/>
      <c r="WQZ296" s="310"/>
      <c r="WRA296" s="310"/>
      <c r="WRB296" s="310"/>
      <c r="WRC296" s="310"/>
      <c r="WRD296" s="310"/>
      <c r="WRE296" s="310"/>
      <c r="WRF296" s="310"/>
      <c r="WRG296" s="310"/>
      <c r="WRH296" s="310"/>
      <c r="WRI296" s="310"/>
      <c r="WRJ296" s="310"/>
      <c r="WRK296" s="310"/>
      <c r="WRL296" s="310"/>
      <c r="WRM296" s="310"/>
      <c r="WRN296" s="310"/>
      <c r="WRO296" s="310"/>
      <c r="WRP296" s="310"/>
      <c r="WRQ296" s="310"/>
      <c r="WRR296" s="310"/>
      <c r="WRS296" s="310"/>
      <c r="WRT296" s="310"/>
      <c r="WRU296" s="310"/>
      <c r="WRV296" s="310"/>
      <c r="WRW296" s="310"/>
      <c r="WRX296" s="310"/>
      <c r="WRY296" s="310"/>
      <c r="WRZ296" s="310"/>
      <c r="WSA296" s="310"/>
      <c r="WSB296" s="310"/>
      <c r="WSC296" s="310"/>
      <c r="WSD296" s="310"/>
      <c r="WSE296" s="310"/>
      <c r="WSF296" s="310"/>
      <c r="WSG296" s="310"/>
      <c r="WSH296" s="310"/>
      <c r="WSI296" s="310"/>
      <c r="WSJ296" s="310"/>
      <c r="WSK296" s="310"/>
      <c r="WSL296" s="310"/>
      <c r="WSM296" s="310"/>
      <c r="WSN296" s="310"/>
      <c r="WSO296" s="310"/>
      <c r="WSP296" s="310"/>
      <c r="WSQ296" s="310"/>
      <c r="WSR296" s="310"/>
      <c r="WSS296" s="310"/>
      <c r="WST296" s="310"/>
      <c r="WSU296" s="310"/>
      <c r="WSV296" s="310"/>
      <c r="WSW296" s="310"/>
      <c r="WSX296" s="310"/>
      <c r="WSY296" s="310"/>
      <c r="WSZ296" s="310"/>
      <c r="WTA296" s="310"/>
      <c r="WTB296" s="310"/>
      <c r="WTC296" s="310"/>
      <c r="WTD296" s="310"/>
      <c r="WTE296" s="310"/>
      <c r="WTF296" s="310"/>
      <c r="WTG296" s="310"/>
      <c r="WTH296" s="310"/>
      <c r="WTI296" s="310"/>
      <c r="WTJ296" s="310"/>
      <c r="WTK296" s="310"/>
      <c r="WTL296" s="310"/>
      <c r="WTM296" s="310"/>
      <c r="WTN296" s="310"/>
      <c r="WTO296" s="310"/>
      <c r="WTP296" s="310"/>
      <c r="WTQ296" s="310"/>
      <c r="WTR296" s="310"/>
      <c r="WTS296" s="310"/>
      <c r="WTT296" s="310"/>
      <c r="WTU296" s="310"/>
      <c r="WTV296" s="310"/>
      <c r="WTW296" s="310"/>
      <c r="WTX296" s="310"/>
      <c r="WTY296" s="310"/>
      <c r="WTZ296" s="310"/>
      <c r="WUA296" s="310"/>
      <c r="WUB296" s="310"/>
      <c r="WUC296" s="310"/>
      <c r="WUD296" s="310"/>
      <c r="WUE296" s="310"/>
      <c r="WUF296" s="310"/>
      <c r="WUG296" s="310"/>
      <c r="WUH296" s="310"/>
      <c r="WUI296" s="310"/>
      <c r="WUJ296" s="310"/>
      <c r="WUK296" s="310"/>
      <c r="WUL296" s="310"/>
      <c r="WUM296" s="310"/>
      <c r="WUN296" s="310"/>
      <c r="WUO296" s="310"/>
      <c r="WUP296" s="310"/>
      <c r="WUQ296" s="310"/>
      <c r="WUR296" s="310"/>
      <c r="WUS296" s="310"/>
      <c r="WUT296" s="310"/>
      <c r="WUU296" s="310"/>
      <c r="WUV296" s="310"/>
      <c r="WUW296" s="310"/>
      <c r="WUX296" s="310"/>
      <c r="WUY296" s="310"/>
      <c r="WUZ296" s="310"/>
      <c r="WVA296" s="310"/>
      <c r="WVB296" s="310"/>
      <c r="WVC296" s="310"/>
      <c r="WVD296" s="310"/>
      <c r="WVE296" s="310"/>
      <c r="WVF296" s="310"/>
      <c r="WVG296" s="310"/>
      <c r="WVH296" s="310"/>
      <c r="WVI296" s="310"/>
      <c r="WVJ296" s="310"/>
      <c r="WVK296" s="310"/>
      <c r="WVL296" s="310"/>
      <c r="WVM296" s="310"/>
      <c r="WVN296" s="310"/>
      <c r="WVO296" s="310"/>
      <c r="WVP296" s="310"/>
      <c r="WVQ296" s="310"/>
      <c r="WVR296" s="310"/>
      <c r="WVS296" s="310"/>
      <c r="WVT296" s="310"/>
      <c r="WVU296" s="310"/>
      <c r="WVV296" s="310"/>
      <c r="WVW296" s="310"/>
      <c r="WVX296" s="310"/>
      <c r="WVY296" s="310"/>
      <c r="WVZ296" s="310"/>
      <c r="WWA296" s="310"/>
      <c r="WWB296" s="310"/>
      <c r="WWC296" s="310"/>
      <c r="WWD296" s="310"/>
      <c r="WWE296" s="310"/>
      <c r="WWF296" s="310"/>
      <c r="WWG296" s="310"/>
      <c r="WWH296" s="310"/>
      <c r="WWI296" s="310"/>
      <c r="WWJ296" s="310"/>
      <c r="WWK296" s="310"/>
      <c r="WWL296" s="310"/>
      <c r="WWM296" s="310"/>
      <c r="WWN296" s="310"/>
      <c r="WWO296" s="310"/>
      <c r="WWP296" s="310"/>
      <c r="WWQ296" s="310"/>
      <c r="WWR296" s="310"/>
      <c r="WWS296" s="310"/>
      <c r="WWT296" s="310"/>
      <c r="WWU296" s="310"/>
      <c r="WWV296" s="310"/>
      <c r="WWW296" s="310"/>
      <c r="WWX296" s="310"/>
      <c r="WWY296" s="310"/>
      <c r="WWZ296" s="310"/>
      <c r="WXA296" s="310"/>
      <c r="WXB296" s="310"/>
      <c r="WXC296" s="310"/>
      <c r="WXD296" s="310"/>
      <c r="WXE296" s="310"/>
      <c r="WXF296" s="310"/>
      <c r="WXG296" s="310"/>
      <c r="WXH296" s="310"/>
      <c r="WXI296" s="310"/>
      <c r="WXJ296" s="310"/>
      <c r="WXK296" s="310"/>
      <c r="WXL296" s="310"/>
      <c r="WXM296" s="310"/>
      <c r="WXN296" s="310"/>
      <c r="WXO296" s="310"/>
      <c r="WXP296" s="310"/>
      <c r="WXQ296" s="310"/>
      <c r="WXR296" s="310"/>
      <c r="WXS296" s="310"/>
      <c r="WXT296" s="310"/>
      <c r="WXU296" s="310"/>
      <c r="WXV296" s="310"/>
      <c r="WXW296" s="310"/>
      <c r="WXX296" s="310"/>
      <c r="WXY296" s="310"/>
      <c r="WXZ296" s="310"/>
      <c r="WYA296" s="310"/>
      <c r="WYB296" s="310"/>
      <c r="WYC296" s="310"/>
      <c r="WYD296" s="310"/>
      <c r="WYE296" s="310"/>
      <c r="WYF296" s="310"/>
      <c r="WYG296" s="310"/>
      <c r="WYH296" s="310"/>
      <c r="WYI296" s="310"/>
      <c r="WYJ296" s="310"/>
      <c r="WYK296" s="310"/>
      <c r="WYL296" s="310"/>
      <c r="WYM296" s="310"/>
      <c r="WYN296" s="310"/>
      <c r="WYO296" s="310"/>
      <c r="WYP296" s="310"/>
      <c r="WYQ296" s="310"/>
      <c r="WYR296" s="310"/>
      <c r="WYS296" s="310"/>
      <c r="WYT296" s="310"/>
      <c r="WYU296" s="310"/>
      <c r="WYV296" s="310"/>
      <c r="WYW296" s="310"/>
      <c r="WYX296" s="310"/>
      <c r="WYY296" s="310"/>
      <c r="WYZ296" s="310"/>
      <c r="WZA296" s="310"/>
      <c r="WZB296" s="310"/>
      <c r="WZC296" s="310"/>
      <c r="WZD296" s="310"/>
      <c r="WZE296" s="310"/>
      <c r="WZF296" s="310"/>
      <c r="WZG296" s="310"/>
      <c r="WZH296" s="310"/>
      <c r="WZI296" s="310"/>
      <c r="WZJ296" s="310"/>
      <c r="WZK296" s="310"/>
      <c r="WZL296" s="310"/>
      <c r="WZM296" s="310"/>
      <c r="WZN296" s="310"/>
      <c r="WZO296" s="310"/>
      <c r="WZP296" s="310"/>
      <c r="WZQ296" s="310"/>
      <c r="WZR296" s="310"/>
      <c r="WZS296" s="310"/>
      <c r="WZT296" s="310"/>
      <c r="WZU296" s="310"/>
      <c r="WZV296" s="310"/>
      <c r="WZW296" s="310"/>
      <c r="WZX296" s="310"/>
      <c r="WZY296" s="310"/>
      <c r="WZZ296" s="310"/>
      <c r="XAA296" s="310"/>
      <c r="XAB296" s="310"/>
      <c r="XAC296" s="310"/>
      <c r="XAD296" s="310"/>
      <c r="XAE296" s="310"/>
      <c r="XAF296" s="310"/>
      <c r="XAG296" s="310"/>
      <c r="XAH296" s="310"/>
      <c r="XAI296" s="310"/>
      <c r="XAJ296" s="310"/>
      <c r="XAK296" s="310"/>
      <c r="XAL296" s="310"/>
      <c r="XAM296" s="310"/>
      <c r="XAN296" s="310"/>
      <c r="XAO296" s="310"/>
      <c r="XAP296" s="310"/>
      <c r="XAQ296" s="310"/>
      <c r="XAR296" s="310"/>
      <c r="XAS296" s="310"/>
      <c r="XAT296" s="310"/>
      <c r="XAU296" s="310"/>
      <c r="XAV296" s="310"/>
      <c r="XAW296" s="310"/>
      <c r="XAX296" s="310"/>
      <c r="XAY296" s="310"/>
      <c r="XAZ296" s="310"/>
      <c r="XBA296" s="310"/>
      <c r="XBB296" s="310"/>
      <c r="XBC296" s="310"/>
      <c r="XBD296" s="310"/>
      <c r="XBE296" s="310"/>
      <c r="XBF296" s="310"/>
      <c r="XBG296" s="310"/>
      <c r="XBH296" s="310"/>
      <c r="XBI296" s="310"/>
      <c r="XBJ296" s="310"/>
      <c r="XBK296" s="310"/>
      <c r="XBL296" s="310"/>
      <c r="XBM296" s="310"/>
      <c r="XBN296" s="310"/>
      <c r="XBO296" s="310"/>
      <c r="XBP296" s="310"/>
      <c r="XBQ296" s="310"/>
      <c r="XBR296" s="310"/>
      <c r="XBS296" s="310"/>
      <c r="XBT296" s="310"/>
      <c r="XBU296" s="310"/>
      <c r="XBV296" s="310"/>
      <c r="XBW296" s="310"/>
      <c r="XBX296" s="310"/>
      <c r="XBY296" s="310"/>
      <c r="XBZ296" s="310"/>
      <c r="XCA296" s="310"/>
      <c r="XCB296" s="310"/>
      <c r="XCC296" s="310"/>
      <c r="XCD296" s="310"/>
      <c r="XCE296" s="310"/>
      <c r="XCF296" s="310"/>
      <c r="XCG296" s="310"/>
      <c r="XCH296" s="310"/>
      <c r="XCI296" s="310"/>
      <c r="XCJ296" s="310"/>
      <c r="XCK296" s="310"/>
      <c r="XCL296" s="310"/>
      <c r="XCM296" s="310"/>
      <c r="XCN296" s="310"/>
      <c r="XCO296" s="310"/>
      <c r="XCP296" s="310"/>
      <c r="XCQ296" s="310"/>
      <c r="XCR296" s="310"/>
      <c r="XCS296" s="310"/>
      <c r="XCT296" s="310"/>
      <c r="XCU296" s="310"/>
      <c r="XCV296" s="310"/>
      <c r="XCW296" s="310"/>
      <c r="XCX296" s="310"/>
      <c r="XCY296" s="310"/>
      <c r="XCZ296" s="310"/>
      <c r="XDA296" s="310"/>
      <c r="XDB296" s="310"/>
      <c r="XDC296" s="310"/>
      <c r="XDD296" s="310"/>
      <c r="XDE296" s="310"/>
      <c r="XDF296" s="310"/>
      <c r="XDG296" s="310"/>
      <c r="XDH296" s="310"/>
      <c r="XDI296" s="310"/>
      <c r="XDJ296" s="310"/>
      <c r="XDK296" s="310"/>
      <c r="XDL296" s="310"/>
      <c r="XDM296" s="310"/>
      <c r="XDN296" s="310"/>
      <c r="XDO296" s="310"/>
      <c r="XDP296" s="310"/>
      <c r="XDQ296" s="310"/>
      <c r="XDR296" s="310"/>
      <c r="XDS296" s="310"/>
      <c r="XDT296" s="310"/>
      <c r="XDU296" s="310"/>
      <c r="XDV296" s="310"/>
      <c r="XDW296" s="310"/>
      <c r="XDX296" s="310"/>
      <c r="XDY296" s="310"/>
      <c r="XDZ296" s="310"/>
      <c r="XEA296" s="310"/>
      <c r="XEB296" s="310"/>
      <c r="XEC296" s="310"/>
      <c r="XED296" s="310"/>
      <c r="XEE296" s="310"/>
      <c r="XEF296" s="310"/>
      <c r="XEG296" s="310"/>
      <c r="XEH296" s="310"/>
      <c r="XEI296" s="310"/>
      <c r="XEJ296" s="310"/>
      <c r="XEK296" s="310"/>
      <c r="XEL296" s="310"/>
      <c r="XEM296" s="310"/>
      <c r="XEN296" s="310"/>
      <c r="XEO296" s="310"/>
      <c r="XEP296" s="310"/>
      <c r="XEQ296" s="310"/>
      <c r="XER296" s="310"/>
      <c r="XES296" s="310"/>
      <c r="XET296" s="310"/>
      <c r="XEU296" s="310"/>
      <c r="XEV296" s="310"/>
      <c r="XEW296" s="310"/>
      <c r="XEX296" s="310"/>
      <c r="XEY296" s="310"/>
      <c r="XEZ296" s="310"/>
    </row>
    <row r="297" spans="1:16380" ht="15" customHeight="1">
      <c r="A297" s="87" t="s">
        <v>52</v>
      </c>
      <c r="B297" s="102" t="s">
        <v>54</v>
      </c>
      <c r="C297" s="103" t="s">
        <v>55</v>
      </c>
      <c r="D297" s="104" t="s">
        <v>56</v>
      </c>
      <c r="E297" s="105"/>
      <c r="F297" s="105"/>
      <c r="G297" s="103"/>
      <c r="H297" s="105"/>
      <c r="I297" s="103" t="s">
        <v>0</v>
      </c>
      <c r="J297" s="103" t="s">
        <v>0</v>
      </c>
      <c r="K297" s="158" t="s">
        <v>57</v>
      </c>
      <c r="L297" s="106"/>
      <c r="M297" s="107"/>
      <c r="N297" s="108"/>
      <c r="O297" s="109" t="s">
        <v>58</v>
      </c>
      <c r="P297" s="110" t="s">
        <v>59</v>
      </c>
      <c r="Q297" s="111"/>
      <c r="R297" s="109"/>
      <c r="S297" s="105" t="s">
        <v>60</v>
      </c>
      <c r="T297" s="112" t="s">
        <v>61</v>
      </c>
      <c r="U297" s="113"/>
      <c r="V297" s="93"/>
      <c r="W297" s="114"/>
      <c r="X297" s="115"/>
      <c r="Y297" s="116"/>
      <c r="Z297" s="98"/>
      <c r="AA297" s="115"/>
      <c r="AB297" s="117"/>
      <c r="AC297" s="118"/>
      <c r="AD297" s="119"/>
      <c r="AE297" s="96"/>
      <c r="AF297" s="94"/>
      <c r="AG297" s="94"/>
      <c r="AH297" s="94"/>
    </row>
    <row r="298" spans="1:16380" ht="15" customHeight="1">
      <c r="A298" s="97" t="s">
        <v>53</v>
      </c>
      <c r="B298" s="102"/>
      <c r="C298" s="103"/>
      <c r="D298" s="120"/>
      <c r="E298" s="120"/>
      <c r="F298" s="120"/>
      <c r="G298" s="103"/>
      <c r="H298" s="120"/>
      <c r="I298" s="103"/>
      <c r="J298" s="103"/>
      <c r="K298" s="107"/>
      <c r="L298" s="121"/>
      <c r="M298" s="107"/>
      <c r="N298" s="108"/>
      <c r="O298" s="76"/>
      <c r="P298" s="122"/>
      <c r="Q298" s="84"/>
      <c r="R298" s="76"/>
      <c r="S298" s="123"/>
      <c r="T298" s="124"/>
      <c r="U298" s="76"/>
      <c r="V298" s="122"/>
      <c r="W298" s="84"/>
      <c r="X298" s="76"/>
      <c r="Y298" s="122"/>
      <c r="Z298" s="84"/>
      <c r="AA298" s="76"/>
      <c r="AB298" s="122"/>
      <c r="AC298" s="84"/>
      <c r="AD298" s="76"/>
      <c r="AE298" s="122"/>
      <c r="AF298" s="84"/>
      <c r="AG298" s="125"/>
      <c r="AH298" s="125"/>
      <c r="AI298" s="310"/>
      <c r="AJ298" s="310"/>
      <c r="AK298" s="310"/>
      <c r="AL298" s="310"/>
      <c r="AM298" s="310"/>
      <c r="AN298" s="310"/>
      <c r="AO298" s="310"/>
      <c r="AP298" s="310"/>
      <c r="AQ298" s="310"/>
      <c r="AR298" s="310"/>
      <c r="AS298" s="310"/>
      <c r="AT298" s="310"/>
      <c r="AU298" s="310"/>
      <c r="AV298" s="310"/>
      <c r="AW298" s="310"/>
      <c r="AX298" s="310"/>
      <c r="AY298" s="310"/>
      <c r="AZ298" s="310"/>
      <c r="BA298" s="310"/>
      <c r="BB298" s="310"/>
      <c r="BC298" s="310"/>
      <c r="BD298" s="310"/>
      <c r="BE298" s="310"/>
      <c r="BF298" s="310"/>
      <c r="BG298" s="310"/>
      <c r="BH298" s="310"/>
      <c r="BI298" s="310"/>
      <c r="BJ298" s="310"/>
      <c r="BK298" s="310"/>
      <c r="BL298" s="310"/>
      <c r="BM298" s="310"/>
      <c r="BN298" s="310"/>
      <c r="BO298" s="310"/>
      <c r="BP298" s="310"/>
      <c r="BQ298" s="310"/>
      <c r="BR298" s="310"/>
      <c r="BS298" s="310"/>
      <c r="BT298" s="310"/>
      <c r="BU298" s="310"/>
      <c r="BV298" s="310"/>
      <c r="BW298" s="310"/>
      <c r="BX298" s="310"/>
      <c r="BY298" s="310"/>
      <c r="BZ298" s="310"/>
      <c r="CA298" s="310"/>
      <c r="CB298" s="310"/>
      <c r="CC298" s="310"/>
      <c r="CD298" s="310"/>
      <c r="CE298" s="310"/>
      <c r="CF298" s="310"/>
      <c r="CG298" s="310"/>
      <c r="CH298" s="310"/>
      <c r="CI298" s="310"/>
      <c r="CJ298" s="310"/>
      <c r="CK298" s="310"/>
      <c r="CL298" s="310"/>
      <c r="CM298" s="310"/>
      <c r="CN298" s="310"/>
      <c r="CO298" s="310"/>
      <c r="CP298" s="310"/>
      <c r="CQ298" s="310"/>
      <c r="CR298" s="310"/>
      <c r="CS298" s="310"/>
      <c r="CT298" s="310"/>
      <c r="CU298" s="310"/>
      <c r="CV298" s="310"/>
      <c r="CW298" s="310"/>
      <c r="CX298" s="310"/>
      <c r="CY298" s="310"/>
      <c r="CZ298" s="310"/>
      <c r="DA298" s="310"/>
      <c r="DB298" s="310"/>
      <c r="DC298" s="310"/>
      <c r="DD298" s="310"/>
      <c r="DE298" s="310"/>
      <c r="DF298" s="310"/>
      <c r="DG298" s="310"/>
      <c r="DH298" s="310"/>
      <c r="DI298" s="310"/>
      <c r="DJ298" s="310"/>
      <c r="DK298" s="310"/>
      <c r="DL298" s="310"/>
      <c r="DM298" s="310"/>
      <c r="DN298" s="310"/>
      <c r="DO298" s="310"/>
      <c r="DP298" s="310"/>
      <c r="DQ298" s="310"/>
      <c r="DR298" s="310"/>
      <c r="DS298" s="310"/>
      <c r="DT298" s="310"/>
      <c r="DU298" s="310"/>
      <c r="DV298" s="310"/>
      <c r="DW298" s="310"/>
      <c r="DX298" s="310"/>
      <c r="DY298" s="310"/>
      <c r="DZ298" s="310"/>
      <c r="EA298" s="310"/>
      <c r="EB298" s="310"/>
      <c r="EC298" s="310"/>
      <c r="ED298" s="310"/>
      <c r="EE298" s="310"/>
      <c r="EF298" s="310"/>
      <c r="EG298" s="310"/>
      <c r="EH298" s="310"/>
      <c r="EI298" s="310"/>
      <c r="EJ298" s="310"/>
      <c r="EK298" s="310"/>
      <c r="EL298" s="310"/>
      <c r="EM298" s="310"/>
      <c r="EN298" s="310"/>
      <c r="EO298" s="310"/>
      <c r="EP298" s="310"/>
      <c r="EQ298" s="310"/>
      <c r="ER298" s="310"/>
      <c r="ES298" s="310"/>
      <c r="ET298" s="310"/>
      <c r="EU298" s="310"/>
      <c r="EV298" s="310"/>
      <c r="EW298" s="310"/>
      <c r="EX298" s="310"/>
      <c r="EY298" s="310"/>
      <c r="EZ298" s="310"/>
      <c r="FA298" s="310"/>
      <c r="FB298" s="310"/>
      <c r="FC298" s="310"/>
      <c r="FD298" s="310"/>
      <c r="FE298" s="310"/>
      <c r="FF298" s="310"/>
      <c r="FG298" s="310"/>
      <c r="FH298" s="310"/>
      <c r="FI298" s="310"/>
      <c r="FJ298" s="310"/>
      <c r="FK298" s="310"/>
      <c r="FL298" s="310"/>
      <c r="FM298" s="310"/>
      <c r="FN298" s="310"/>
      <c r="FO298" s="310"/>
      <c r="FP298" s="310"/>
      <c r="FQ298" s="310"/>
      <c r="FR298" s="310"/>
      <c r="FS298" s="310"/>
      <c r="FT298" s="310"/>
      <c r="FU298" s="310"/>
      <c r="FV298" s="310"/>
      <c r="FW298" s="310"/>
      <c r="FX298" s="310"/>
      <c r="FY298" s="310"/>
      <c r="FZ298" s="310"/>
      <c r="GA298" s="310"/>
      <c r="GB298" s="310"/>
      <c r="GC298" s="310"/>
      <c r="GD298" s="310"/>
      <c r="GE298" s="310"/>
      <c r="GF298" s="310"/>
      <c r="GG298" s="310"/>
      <c r="GH298" s="310"/>
      <c r="GI298" s="310"/>
      <c r="GJ298" s="310"/>
      <c r="GK298" s="310"/>
      <c r="GL298" s="310"/>
      <c r="GM298" s="310"/>
      <c r="GN298" s="310"/>
      <c r="GO298" s="310"/>
      <c r="GP298" s="310"/>
      <c r="GQ298" s="310"/>
      <c r="GR298" s="310"/>
      <c r="GS298" s="310"/>
      <c r="GT298" s="310"/>
      <c r="GU298" s="310"/>
      <c r="GV298" s="310"/>
      <c r="GW298" s="310"/>
      <c r="GX298" s="310"/>
      <c r="GY298" s="310"/>
      <c r="GZ298" s="310"/>
      <c r="HA298" s="310"/>
      <c r="HB298" s="310"/>
      <c r="HC298" s="310"/>
      <c r="HD298" s="310"/>
      <c r="HE298" s="310"/>
      <c r="HF298" s="310"/>
      <c r="HG298" s="310"/>
      <c r="HH298" s="310"/>
      <c r="HI298" s="310"/>
      <c r="HJ298" s="310"/>
      <c r="HK298" s="310"/>
      <c r="HL298" s="310"/>
      <c r="HM298" s="310"/>
      <c r="HN298" s="310"/>
      <c r="HO298" s="310"/>
      <c r="HP298" s="310"/>
      <c r="HQ298" s="310"/>
      <c r="HR298" s="310"/>
      <c r="HS298" s="310"/>
      <c r="HT298" s="310"/>
      <c r="HU298" s="310"/>
      <c r="HV298" s="310"/>
      <c r="HW298" s="310"/>
      <c r="HX298" s="310"/>
      <c r="HY298" s="310"/>
      <c r="HZ298" s="310"/>
      <c r="IA298" s="310"/>
      <c r="IB298" s="310"/>
      <c r="IC298" s="310"/>
      <c r="ID298" s="310"/>
      <c r="IE298" s="310"/>
      <c r="IF298" s="310"/>
      <c r="IG298" s="310"/>
      <c r="IH298" s="310"/>
      <c r="II298" s="310"/>
      <c r="IJ298" s="310"/>
      <c r="IK298" s="310"/>
      <c r="IL298" s="310"/>
      <c r="IM298" s="310"/>
      <c r="IN298" s="310"/>
      <c r="IO298" s="310"/>
      <c r="IP298" s="310"/>
      <c r="IQ298" s="310"/>
      <c r="IR298" s="310"/>
      <c r="IS298" s="310"/>
      <c r="IT298" s="310"/>
      <c r="IU298" s="310"/>
      <c r="IV298" s="310"/>
      <c r="IW298" s="310"/>
      <c r="IX298" s="310"/>
      <c r="IY298" s="310"/>
      <c r="IZ298" s="310"/>
      <c r="JA298" s="310"/>
      <c r="JB298" s="310"/>
      <c r="JC298" s="310"/>
      <c r="JD298" s="310"/>
      <c r="JE298" s="310"/>
      <c r="JF298" s="310"/>
      <c r="JG298" s="310"/>
      <c r="JH298" s="310"/>
      <c r="JI298" s="310"/>
      <c r="JJ298" s="310"/>
      <c r="JK298" s="310"/>
      <c r="JL298" s="310"/>
      <c r="JM298" s="310"/>
      <c r="JN298" s="310"/>
      <c r="JO298" s="310"/>
      <c r="JP298" s="310"/>
      <c r="JQ298" s="310"/>
      <c r="JR298" s="310"/>
      <c r="JS298" s="310"/>
      <c r="JT298" s="310"/>
      <c r="JU298" s="310"/>
      <c r="JV298" s="310"/>
      <c r="JW298" s="310"/>
      <c r="JX298" s="310"/>
      <c r="JY298" s="310"/>
      <c r="JZ298" s="310"/>
      <c r="KA298" s="310"/>
      <c r="KB298" s="310"/>
      <c r="KC298" s="310"/>
      <c r="KD298" s="310"/>
      <c r="KE298" s="310"/>
      <c r="KF298" s="310"/>
      <c r="KG298" s="310"/>
      <c r="KH298" s="310"/>
      <c r="KI298" s="310"/>
      <c r="KJ298" s="310"/>
      <c r="KK298" s="310"/>
      <c r="KL298" s="310"/>
      <c r="KM298" s="310"/>
      <c r="KN298" s="310"/>
      <c r="KO298" s="310"/>
      <c r="KP298" s="310"/>
      <c r="KQ298" s="310"/>
      <c r="KR298" s="310"/>
      <c r="KS298" s="310"/>
      <c r="KT298" s="310"/>
      <c r="KU298" s="310"/>
      <c r="KV298" s="310"/>
      <c r="KW298" s="310"/>
      <c r="KX298" s="310"/>
      <c r="KY298" s="310"/>
      <c r="KZ298" s="310"/>
      <c r="LA298" s="310"/>
      <c r="LB298" s="310"/>
      <c r="LC298" s="310"/>
      <c r="LD298" s="310"/>
      <c r="LE298" s="310"/>
      <c r="LF298" s="310"/>
      <c r="LG298" s="310"/>
      <c r="LH298" s="310"/>
      <c r="LI298" s="310"/>
      <c r="LJ298" s="310"/>
      <c r="LK298" s="310"/>
      <c r="LL298" s="310"/>
      <c r="LM298" s="310"/>
      <c r="LN298" s="310"/>
      <c r="LO298" s="310"/>
      <c r="LP298" s="310"/>
      <c r="LQ298" s="310"/>
      <c r="LR298" s="310"/>
      <c r="LS298" s="310"/>
      <c r="LT298" s="310"/>
      <c r="LU298" s="310"/>
      <c r="LV298" s="310"/>
      <c r="LW298" s="310"/>
      <c r="LX298" s="310"/>
      <c r="LY298" s="310"/>
      <c r="LZ298" s="310"/>
      <c r="MA298" s="310"/>
      <c r="MB298" s="310"/>
      <c r="MC298" s="310"/>
      <c r="MD298" s="310"/>
      <c r="ME298" s="310"/>
      <c r="MF298" s="310"/>
      <c r="MG298" s="310"/>
      <c r="MH298" s="310"/>
      <c r="MI298" s="310"/>
      <c r="MJ298" s="310"/>
      <c r="MK298" s="310"/>
      <c r="ML298" s="310"/>
      <c r="MM298" s="310"/>
      <c r="MN298" s="310"/>
      <c r="MO298" s="310"/>
      <c r="MP298" s="310"/>
      <c r="MQ298" s="310"/>
      <c r="MR298" s="310"/>
      <c r="MS298" s="310"/>
      <c r="MT298" s="310"/>
      <c r="MU298" s="310"/>
      <c r="MV298" s="310"/>
      <c r="MW298" s="310"/>
      <c r="MX298" s="310"/>
      <c r="MY298" s="310"/>
      <c r="MZ298" s="310"/>
      <c r="NA298" s="310"/>
      <c r="NB298" s="310"/>
      <c r="NC298" s="310"/>
      <c r="ND298" s="310"/>
      <c r="NE298" s="310"/>
      <c r="NF298" s="310"/>
      <c r="NG298" s="310"/>
      <c r="NH298" s="310"/>
      <c r="NI298" s="310"/>
      <c r="NJ298" s="310"/>
      <c r="NK298" s="310"/>
      <c r="NL298" s="310"/>
      <c r="NM298" s="310"/>
      <c r="NN298" s="310"/>
      <c r="NO298" s="310"/>
      <c r="NP298" s="310"/>
      <c r="NQ298" s="310"/>
      <c r="NR298" s="310"/>
      <c r="NS298" s="310"/>
      <c r="NT298" s="310"/>
      <c r="NU298" s="310"/>
      <c r="NV298" s="310"/>
      <c r="NW298" s="310"/>
      <c r="NX298" s="310"/>
      <c r="NY298" s="310"/>
      <c r="NZ298" s="310"/>
      <c r="OA298" s="310"/>
      <c r="OB298" s="310"/>
      <c r="OC298" s="310"/>
      <c r="OD298" s="310"/>
      <c r="OE298" s="310"/>
      <c r="OF298" s="310"/>
      <c r="OG298" s="310"/>
      <c r="OH298" s="310"/>
      <c r="OI298" s="310"/>
      <c r="OJ298" s="310"/>
      <c r="OK298" s="310"/>
      <c r="OL298" s="310"/>
      <c r="OM298" s="310"/>
      <c r="ON298" s="310"/>
      <c r="OO298" s="310"/>
      <c r="OP298" s="310"/>
      <c r="OQ298" s="310"/>
      <c r="OR298" s="310"/>
      <c r="OS298" s="310"/>
      <c r="OT298" s="310"/>
      <c r="OU298" s="310"/>
      <c r="OV298" s="310"/>
      <c r="OW298" s="310"/>
      <c r="OX298" s="310"/>
      <c r="OY298" s="310"/>
      <c r="OZ298" s="310"/>
      <c r="PA298" s="310"/>
      <c r="PB298" s="310"/>
      <c r="PC298" s="310"/>
      <c r="PD298" s="310"/>
      <c r="PE298" s="310"/>
      <c r="PF298" s="310"/>
      <c r="PG298" s="310"/>
      <c r="PH298" s="310"/>
      <c r="PI298" s="310"/>
      <c r="PJ298" s="310"/>
      <c r="PK298" s="310"/>
      <c r="PL298" s="310"/>
      <c r="PM298" s="310"/>
      <c r="PN298" s="310"/>
      <c r="PO298" s="310"/>
      <c r="PP298" s="310"/>
      <c r="PQ298" s="310"/>
      <c r="PR298" s="310"/>
      <c r="PS298" s="310"/>
      <c r="PT298" s="310"/>
      <c r="PU298" s="310"/>
      <c r="PV298" s="310"/>
      <c r="PW298" s="310"/>
      <c r="PX298" s="310"/>
      <c r="PY298" s="310"/>
      <c r="PZ298" s="310"/>
      <c r="QA298" s="310"/>
      <c r="QB298" s="310"/>
      <c r="QC298" s="310"/>
      <c r="QD298" s="310"/>
      <c r="QE298" s="310"/>
      <c r="QF298" s="310"/>
      <c r="QG298" s="310"/>
      <c r="QH298" s="310"/>
      <c r="QI298" s="310"/>
      <c r="QJ298" s="310"/>
      <c r="QK298" s="310"/>
      <c r="QL298" s="310"/>
      <c r="QM298" s="310"/>
      <c r="QN298" s="310"/>
      <c r="QO298" s="310"/>
      <c r="QP298" s="310"/>
      <c r="QQ298" s="310"/>
      <c r="QR298" s="310"/>
      <c r="QS298" s="310"/>
      <c r="QT298" s="310"/>
      <c r="QU298" s="310"/>
      <c r="QV298" s="310"/>
      <c r="QW298" s="310"/>
      <c r="QX298" s="310"/>
      <c r="QY298" s="310"/>
      <c r="QZ298" s="310"/>
      <c r="RA298" s="310"/>
      <c r="RB298" s="310"/>
      <c r="RC298" s="310"/>
      <c r="RD298" s="310"/>
      <c r="RE298" s="310"/>
      <c r="RF298" s="310"/>
      <c r="RG298" s="310"/>
      <c r="RH298" s="310"/>
      <c r="RI298" s="310"/>
      <c r="RJ298" s="310"/>
      <c r="RK298" s="310"/>
      <c r="RL298" s="310"/>
      <c r="RM298" s="310"/>
      <c r="RN298" s="310"/>
      <c r="RO298" s="310"/>
      <c r="RP298" s="310"/>
      <c r="RQ298" s="310"/>
      <c r="RR298" s="310"/>
      <c r="RS298" s="310"/>
      <c r="RT298" s="310"/>
      <c r="RU298" s="310"/>
      <c r="RV298" s="310"/>
      <c r="RW298" s="310"/>
      <c r="RX298" s="310"/>
      <c r="RY298" s="310"/>
      <c r="RZ298" s="310"/>
      <c r="SA298" s="310"/>
      <c r="SB298" s="310"/>
      <c r="SC298" s="310"/>
      <c r="SD298" s="310"/>
      <c r="SE298" s="310"/>
      <c r="SF298" s="310"/>
      <c r="SG298" s="310"/>
      <c r="SH298" s="310"/>
      <c r="SI298" s="310"/>
      <c r="SJ298" s="310"/>
      <c r="SK298" s="310"/>
      <c r="SL298" s="310"/>
      <c r="SM298" s="310"/>
      <c r="SN298" s="310"/>
      <c r="SO298" s="310"/>
      <c r="SP298" s="310"/>
      <c r="SQ298" s="310"/>
      <c r="SR298" s="310"/>
      <c r="SS298" s="310"/>
      <c r="ST298" s="310"/>
      <c r="SU298" s="310"/>
      <c r="SV298" s="310"/>
      <c r="SW298" s="310"/>
      <c r="SX298" s="310"/>
      <c r="SY298" s="310"/>
      <c r="SZ298" s="310"/>
      <c r="TA298" s="310"/>
      <c r="TB298" s="310"/>
      <c r="TC298" s="310"/>
      <c r="TD298" s="310"/>
      <c r="TE298" s="310"/>
      <c r="TF298" s="310"/>
      <c r="TG298" s="310"/>
      <c r="TH298" s="310"/>
      <c r="TI298" s="310"/>
      <c r="TJ298" s="310"/>
      <c r="TK298" s="310"/>
      <c r="TL298" s="310"/>
      <c r="TM298" s="310"/>
      <c r="TN298" s="310"/>
      <c r="TO298" s="310"/>
      <c r="TP298" s="310"/>
      <c r="TQ298" s="310"/>
      <c r="TR298" s="310"/>
      <c r="TS298" s="310"/>
      <c r="TT298" s="310"/>
      <c r="TU298" s="310"/>
      <c r="TV298" s="310"/>
      <c r="TW298" s="310"/>
      <c r="TX298" s="310"/>
      <c r="TY298" s="310"/>
      <c r="TZ298" s="310"/>
      <c r="UA298" s="310"/>
      <c r="UB298" s="310"/>
      <c r="UC298" s="310"/>
      <c r="UD298" s="310"/>
      <c r="UE298" s="310"/>
      <c r="UF298" s="310"/>
      <c r="UG298" s="310"/>
      <c r="UH298" s="310"/>
      <c r="UI298" s="310"/>
      <c r="UJ298" s="310"/>
      <c r="UK298" s="310"/>
      <c r="UL298" s="310"/>
      <c r="UM298" s="310"/>
      <c r="UN298" s="310"/>
      <c r="UO298" s="310"/>
      <c r="UP298" s="310"/>
      <c r="UQ298" s="310"/>
      <c r="UR298" s="310"/>
      <c r="US298" s="310"/>
      <c r="UT298" s="310"/>
      <c r="UU298" s="310"/>
      <c r="UV298" s="310"/>
      <c r="UW298" s="310"/>
      <c r="UX298" s="310"/>
      <c r="UY298" s="310"/>
      <c r="UZ298" s="310"/>
      <c r="VA298" s="310"/>
      <c r="VB298" s="310"/>
      <c r="VC298" s="310"/>
      <c r="VD298" s="310"/>
      <c r="VE298" s="310"/>
      <c r="VF298" s="310"/>
      <c r="VG298" s="310"/>
      <c r="VH298" s="310"/>
      <c r="VI298" s="310"/>
      <c r="VJ298" s="310"/>
      <c r="VK298" s="310"/>
      <c r="VL298" s="310"/>
      <c r="VM298" s="310"/>
      <c r="VN298" s="310"/>
      <c r="VO298" s="310"/>
      <c r="VP298" s="310"/>
      <c r="VQ298" s="310"/>
      <c r="VR298" s="310"/>
      <c r="VS298" s="310"/>
      <c r="VT298" s="310"/>
      <c r="VU298" s="310"/>
      <c r="VV298" s="310"/>
      <c r="VW298" s="310"/>
      <c r="VX298" s="310"/>
      <c r="VY298" s="310"/>
      <c r="VZ298" s="310"/>
      <c r="WA298" s="310"/>
      <c r="WB298" s="310"/>
      <c r="WC298" s="310"/>
      <c r="WD298" s="310"/>
      <c r="WE298" s="310"/>
      <c r="WF298" s="310"/>
      <c r="WG298" s="310"/>
      <c r="WH298" s="310"/>
      <c r="WI298" s="310"/>
      <c r="WJ298" s="310"/>
      <c r="WK298" s="310"/>
      <c r="WL298" s="310"/>
      <c r="WM298" s="310"/>
      <c r="WN298" s="310"/>
      <c r="WO298" s="310"/>
      <c r="WP298" s="310"/>
      <c r="WQ298" s="310"/>
      <c r="WR298" s="310"/>
      <c r="WS298" s="310"/>
      <c r="WT298" s="310"/>
      <c r="WU298" s="310"/>
      <c r="WV298" s="310"/>
      <c r="WW298" s="310"/>
      <c r="WX298" s="310"/>
      <c r="WY298" s="310"/>
      <c r="WZ298" s="310"/>
      <c r="XA298" s="310"/>
      <c r="XB298" s="310"/>
      <c r="XC298" s="310"/>
      <c r="XD298" s="310"/>
      <c r="XE298" s="310"/>
      <c r="XF298" s="310"/>
      <c r="XG298" s="310"/>
      <c r="XH298" s="310"/>
      <c r="XI298" s="310"/>
      <c r="XJ298" s="310"/>
      <c r="XK298" s="310"/>
      <c r="XL298" s="310"/>
      <c r="XM298" s="310"/>
      <c r="XN298" s="310"/>
      <c r="XO298" s="310"/>
      <c r="XP298" s="310"/>
      <c r="XQ298" s="310"/>
      <c r="XR298" s="310"/>
      <c r="XS298" s="310"/>
      <c r="XT298" s="310"/>
      <c r="XU298" s="310"/>
      <c r="XV298" s="310"/>
      <c r="XW298" s="310"/>
      <c r="XX298" s="310"/>
      <c r="XY298" s="310"/>
      <c r="XZ298" s="310"/>
      <c r="YA298" s="310"/>
      <c r="YB298" s="310"/>
      <c r="YC298" s="310"/>
      <c r="YD298" s="310"/>
      <c r="YE298" s="310"/>
      <c r="YF298" s="310"/>
      <c r="YG298" s="310"/>
      <c r="YH298" s="310"/>
      <c r="YI298" s="310"/>
      <c r="YJ298" s="310"/>
      <c r="YK298" s="310"/>
      <c r="YL298" s="310"/>
      <c r="YM298" s="310"/>
      <c r="YN298" s="310"/>
      <c r="YO298" s="310"/>
      <c r="YP298" s="310"/>
      <c r="YQ298" s="310"/>
      <c r="YR298" s="310"/>
      <c r="YS298" s="310"/>
      <c r="YT298" s="310"/>
      <c r="YU298" s="310"/>
      <c r="YV298" s="310"/>
      <c r="YW298" s="310"/>
      <c r="YX298" s="310"/>
      <c r="YY298" s="310"/>
      <c r="YZ298" s="310"/>
      <c r="ZA298" s="310"/>
      <c r="ZB298" s="310"/>
      <c r="ZC298" s="310"/>
      <c r="ZD298" s="310"/>
      <c r="ZE298" s="310"/>
      <c r="ZF298" s="310"/>
      <c r="ZG298" s="310"/>
      <c r="ZH298" s="310"/>
      <c r="ZI298" s="310"/>
      <c r="ZJ298" s="310"/>
      <c r="ZK298" s="310"/>
      <c r="ZL298" s="310"/>
      <c r="ZM298" s="310"/>
      <c r="ZN298" s="310"/>
      <c r="ZO298" s="310"/>
      <c r="ZP298" s="310"/>
      <c r="ZQ298" s="310"/>
      <c r="ZR298" s="310"/>
      <c r="ZS298" s="310"/>
      <c r="ZT298" s="310"/>
      <c r="ZU298" s="310"/>
      <c r="ZV298" s="310"/>
      <c r="ZW298" s="310"/>
      <c r="ZX298" s="310"/>
      <c r="ZY298" s="310"/>
      <c r="ZZ298" s="310"/>
      <c r="AAA298" s="310"/>
      <c r="AAB298" s="310"/>
      <c r="AAC298" s="310"/>
      <c r="AAD298" s="310"/>
      <c r="AAE298" s="310"/>
      <c r="AAF298" s="310"/>
      <c r="AAG298" s="310"/>
      <c r="AAH298" s="310"/>
      <c r="AAI298" s="310"/>
      <c r="AAJ298" s="310"/>
      <c r="AAK298" s="310"/>
      <c r="AAL298" s="310"/>
      <c r="AAM298" s="310"/>
      <c r="AAN298" s="310"/>
      <c r="AAO298" s="310"/>
      <c r="AAP298" s="310"/>
      <c r="AAQ298" s="310"/>
      <c r="AAR298" s="310"/>
      <c r="AAS298" s="310"/>
      <c r="AAT298" s="310"/>
      <c r="AAU298" s="310"/>
      <c r="AAV298" s="310"/>
      <c r="AAW298" s="310"/>
      <c r="AAX298" s="310"/>
      <c r="AAY298" s="310"/>
      <c r="AAZ298" s="310"/>
      <c r="ABA298" s="310"/>
      <c r="ABB298" s="310"/>
      <c r="ABC298" s="310"/>
      <c r="ABD298" s="310"/>
      <c r="ABE298" s="310"/>
      <c r="ABF298" s="310"/>
      <c r="ABG298" s="310"/>
      <c r="ABH298" s="310"/>
      <c r="ABI298" s="310"/>
      <c r="ABJ298" s="310"/>
      <c r="ABK298" s="310"/>
      <c r="ABL298" s="310"/>
      <c r="ABM298" s="310"/>
      <c r="ABN298" s="310"/>
      <c r="ABO298" s="310"/>
      <c r="ABP298" s="310"/>
      <c r="ABQ298" s="310"/>
      <c r="ABR298" s="310"/>
      <c r="ABS298" s="310"/>
      <c r="ABT298" s="310"/>
      <c r="ABU298" s="310"/>
      <c r="ABV298" s="310"/>
      <c r="ABW298" s="310"/>
      <c r="ABX298" s="310"/>
      <c r="ABY298" s="310"/>
      <c r="ABZ298" s="310"/>
      <c r="ACA298" s="310"/>
      <c r="ACB298" s="310"/>
      <c r="ACC298" s="310"/>
      <c r="ACD298" s="310"/>
      <c r="ACE298" s="310"/>
      <c r="ACF298" s="310"/>
      <c r="ACG298" s="310"/>
      <c r="ACH298" s="310"/>
      <c r="ACI298" s="310"/>
      <c r="ACJ298" s="310"/>
      <c r="ACK298" s="310"/>
      <c r="ACL298" s="310"/>
      <c r="ACM298" s="310"/>
      <c r="ACN298" s="310"/>
      <c r="ACO298" s="310"/>
      <c r="ACP298" s="310"/>
      <c r="ACQ298" s="310"/>
      <c r="ACR298" s="310"/>
      <c r="ACS298" s="310"/>
      <c r="ACT298" s="310"/>
      <c r="ACU298" s="310"/>
      <c r="ACV298" s="310"/>
      <c r="ACW298" s="310"/>
      <c r="ACX298" s="310"/>
      <c r="ACY298" s="310"/>
      <c r="ACZ298" s="310"/>
      <c r="ADA298" s="310"/>
      <c r="ADB298" s="310"/>
      <c r="ADC298" s="310"/>
      <c r="ADD298" s="310"/>
      <c r="ADE298" s="310"/>
      <c r="ADF298" s="310"/>
      <c r="ADG298" s="310"/>
      <c r="ADH298" s="310"/>
      <c r="ADI298" s="310"/>
      <c r="ADJ298" s="310"/>
      <c r="ADK298" s="310"/>
      <c r="ADL298" s="310"/>
      <c r="ADM298" s="310"/>
      <c r="ADN298" s="310"/>
      <c r="ADO298" s="310"/>
      <c r="ADP298" s="310"/>
      <c r="ADQ298" s="310"/>
      <c r="ADR298" s="310"/>
      <c r="ADS298" s="310"/>
      <c r="ADT298" s="310"/>
      <c r="ADU298" s="310"/>
      <c r="ADV298" s="310"/>
      <c r="ADW298" s="310"/>
      <c r="ADX298" s="310"/>
      <c r="ADY298" s="310"/>
      <c r="ADZ298" s="310"/>
      <c r="AEA298" s="310"/>
      <c r="AEB298" s="310"/>
      <c r="AEC298" s="310"/>
      <c r="AED298" s="310"/>
      <c r="AEE298" s="310"/>
      <c r="AEF298" s="310"/>
      <c r="AEG298" s="310"/>
      <c r="AEH298" s="310"/>
      <c r="AEI298" s="310"/>
      <c r="AEJ298" s="310"/>
      <c r="AEK298" s="310"/>
      <c r="AEL298" s="310"/>
      <c r="AEM298" s="310"/>
      <c r="AEN298" s="310"/>
      <c r="AEO298" s="310"/>
      <c r="AEP298" s="310"/>
      <c r="AEQ298" s="310"/>
      <c r="AER298" s="310"/>
      <c r="AES298" s="310"/>
      <c r="AET298" s="310"/>
      <c r="AEU298" s="310"/>
      <c r="AEV298" s="310"/>
      <c r="AEW298" s="310"/>
      <c r="AEX298" s="310"/>
      <c r="AEY298" s="310"/>
      <c r="AEZ298" s="310"/>
      <c r="AFA298" s="310"/>
      <c r="AFB298" s="310"/>
      <c r="AFC298" s="310"/>
      <c r="AFD298" s="310"/>
      <c r="AFE298" s="310"/>
      <c r="AFF298" s="310"/>
      <c r="AFG298" s="310"/>
      <c r="AFH298" s="310"/>
      <c r="AFI298" s="310"/>
      <c r="AFJ298" s="310"/>
      <c r="AFK298" s="310"/>
      <c r="AFL298" s="310"/>
      <c r="AFM298" s="310"/>
      <c r="AFN298" s="310"/>
      <c r="AFO298" s="310"/>
      <c r="AFP298" s="310"/>
      <c r="AFQ298" s="310"/>
      <c r="AFR298" s="310"/>
      <c r="AFS298" s="310"/>
      <c r="AFT298" s="310"/>
      <c r="AFU298" s="310"/>
      <c r="AFV298" s="310"/>
      <c r="AFW298" s="310"/>
      <c r="AFX298" s="310"/>
      <c r="AFY298" s="310"/>
      <c r="AFZ298" s="310"/>
      <c r="AGA298" s="310"/>
      <c r="AGB298" s="310"/>
      <c r="AGC298" s="310"/>
      <c r="AGD298" s="310"/>
      <c r="AGE298" s="310"/>
      <c r="AGF298" s="310"/>
      <c r="AGG298" s="310"/>
      <c r="AGH298" s="310"/>
      <c r="AGI298" s="310"/>
      <c r="AGJ298" s="310"/>
      <c r="AGK298" s="310"/>
      <c r="AGL298" s="310"/>
      <c r="AGM298" s="310"/>
      <c r="AGN298" s="310"/>
      <c r="AGO298" s="310"/>
      <c r="AGP298" s="310"/>
      <c r="AGQ298" s="310"/>
      <c r="AGR298" s="310"/>
      <c r="AGS298" s="310"/>
      <c r="AGT298" s="310"/>
      <c r="AGU298" s="310"/>
      <c r="AGV298" s="310"/>
      <c r="AGW298" s="310"/>
      <c r="AGX298" s="310"/>
      <c r="AGY298" s="310"/>
      <c r="AGZ298" s="310"/>
      <c r="AHA298" s="310"/>
      <c r="AHB298" s="310"/>
      <c r="AHC298" s="310"/>
      <c r="AHD298" s="310"/>
      <c r="AHE298" s="310"/>
      <c r="AHF298" s="310"/>
      <c r="AHG298" s="310"/>
      <c r="AHH298" s="310"/>
      <c r="AHI298" s="310"/>
      <c r="AHJ298" s="310"/>
      <c r="AHK298" s="310"/>
      <c r="AHL298" s="310"/>
      <c r="AHM298" s="310"/>
      <c r="AHN298" s="310"/>
      <c r="AHO298" s="310"/>
      <c r="AHP298" s="310"/>
      <c r="AHQ298" s="310"/>
      <c r="AHR298" s="310"/>
      <c r="AHS298" s="310"/>
      <c r="AHT298" s="310"/>
      <c r="AHU298" s="310"/>
      <c r="AHV298" s="310"/>
      <c r="AHW298" s="310"/>
      <c r="AHX298" s="310"/>
      <c r="AHY298" s="310"/>
      <c r="AHZ298" s="310"/>
      <c r="AIA298" s="310"/>
      <c r="AIB298" s="310"/>
      <c r="AIC298" s="310"/>
      <c r="AID298" s="310"/>
      <c r="AIE298" s="310"/>
      <c r="AIF298" s="310"/>
      <c r="AIG298" s="310"/>
      <c r="AIH298" s="310"/>
      <c r="AII298" s="310"/>
      <c r="AIJ298" s="310"/>
      <c r="AIK298" s="310"/>
      <c r="AIL298" s="310"/>
      <c r="AIM298" s="310"/>
      <c r="AIN298" s="310"/>
      <c r="AIO298" s="310"/>
      <c r="AIP298" s="310"/>
      <c r="AIQ298" s="310"/>
      <c r="AIR298" s="310"/>
      <c r="AIS298" s="310"/>
      <c r="AIT298" s="310"/>
      <c r="AIU298" s="310"/>
      <c r="AIV298" s="310"/>
      <c r="AIW298" s="310"/>
      <c r="AIX298" s="310"/>
      <c r="AIY298" s="310"/>
      <c r="AIZ298" s="310"/>
      <c r="AJA298" s="310"/>
      <c r="AJB298" s="310"/>
      <c r="AJC298" s="310"/>
      <c r="AJD298" s="310"/>
      <c r="AJE298" s="310"/>
      <c r="AJF298" s="310"/>
      <c r="AJG298" s="310"/>
      <c r="AJH298" s="310"/>
      <c r="AJI298" s="310"/>
      <c r="AJJ298" s="310"/>
      <c r="AJK298" s="310"/>
      <c r="AJL298" s="310"/>
      <c r="AJM298" s="310"/>
      <c r="AJN298" s="310"/>
      <c r="AJO298" s="310"/>
      <c r="AJP298" s="310"/>
      <c r="AJQ298" s="310"/>
      <c r="AJR298" s="310"/>
      <c r="AJS298" s="310"/>
      <c r="AJT298" s="310"/>
      <c r="AJU298" s="310"/>
      <c r="AJV298" s="310"/>
      <c r="AJW298" s="310"/>
      <c r="AJX298" s="310"/>
      <c r="AJY298" s="310"/>
      <c r="AJZ298" s="310"/>
      <c r="AKA298" s="310"/>
      <c r="AKB298" s="310"/>
      <c r="AKC298" s="310"/>
      <c r="AKD298" s="310"/>
      <c r="AKE298" s="310"/>
      <c r="AKF298" s="310"/>
      <c r="AKG298" s="310"/>
      <c r="AKH298" s="310"/>
      <c r="AKI298" s="310"/>
      <c r="AKJ298" s="310"/>
      <c r="AKK298" s="310"/>
      <c r="AKL298" s="310"/>
      <c r="AKM298" s="310"/>
      <c r="AKN298" s="310"/>
      <c r="AKO298" s="310"/>
      <c r="AKP298" s="310"/>
      <c r="AKQ298" s="310"/>
      <c r="AKR298" s="310"/>
      <c r="AKS298" s="310"/>
      <c r="AKT298" s="310"/>
      <c r="AKU298" s="310"/>
      <c r="AKV298" s="310"/>
      <c r="AKW298" s="310"/>
      <c r="AKX298" s="310"/>
      <c r="AKY298" s="310"/>
      <c r="AKZ298" s="310"/>
      <c r="ALA298" s="310"/>
      <c r="ALB298" s="310"/>
      <c r="ALC298" s="310"/>
      <c r="ALD298" s="310"/>
      <c r="ALE298" s="310"/>
      <c r="ALF298" s="310"/>
      <c r="ALG298" s="310"/>
      <c r="ALH298" s="310"/>
      <c r="ALI298" s="310"/>
      <c r="ALJ298" s="310"/>
      <c r="ALK298" s="310"/>
      <c r="ALL298" s="310"/>
      <c r="ALM298" s="310"/>
      <c r="ALN298" s="310"/>
      <c r="ALO298" s="310"/>
      <c r="ALP298" s="310"/>
      <c r="ALQ298" s="310"/>
      <c r="ALR298" s="310"/>
      <c r="ALS298" s="310"/>
      <c r="ALT298" s="310"/>
      <c r="ALU298" s="310"/>
      <c r="ALV298" s="310"/>
      <c r="ALW298" s="310"/>
      <c r="ALX298" s="310"/>
      <c r="ALY298" s="310"/>
      <c r="ALZ298" s="310"/>
      <c r="AMA298" s="310"/>
      <c r="AMB298" s="310"/>
      <c r="AMC298" s="310"/>
      <c r="AMD298" s="310"/>
      <c r="AME298" s="310"/>
      <c r="AMF298" s="310"/>
      <c r="AMG298" s="310"/>
      <c r="AMH298" s="310"/>
      <c r="AMI298" s="310"/>
      <c r="AMJ298" s="310"/>
      <c r="AMK298" s="310"/>
      <c r="AML298" s="310"/>
      <c r="AMM298" s="310"/>
      <c r="AMN298" s="310"/>
      <c r="AMO298" s="310"/>
      <c r="AMP298" s="310"/>
      <c r="AMQ298" s="310"/>
      <c r="AMR298" s="310"/>
      <c r="AMS298" s="310"/>
      <c r="AMT298" s="310"/>
      <c r="AMU298" s="310"/>
      <c r="AMV298" s="310"/>
      <c r="AMW298" s="310"/>
      <c r="AMX298" s="310"/>
      <c r="AMY298" s="310"/>
      <c r="AMZ298" s="310"/>
      <c r="ANA298" s="310"/>
      <c r="ANB298" s="310"/>
      <c r="ANC298" s="310"/>
      <c r="AND298" s="310"/>
      <c r="ANE298" s="310"/>
      <c r="ANF298" s="310"/>
      <c r="ANG298" s="310"/>
      <c r="ANH298" s="310"/>
      <c r="ANI298" s="310"/>
      <c r="ANJ298" s="310"/>
      <c r="ANK298" s="310"/>
      <c r="ANL298" s="310"/>
      <c r="ANM298" s="310"/>
      <c r="ANN298" s="310"/>
      <c r="ANO298" s="310"/>
      <c r="ANP298" s="310"/>
      <c r="ANQ298" s="310"/>
      <c r="ANR298" s="310"/>
      <c r="ANS298" s="310"/>
      <c r="ANT298" s="310"/>
      <c r="ANU298" s="310"/>
      <c r="ANV298" s="310"/>
      <c r="ANW298" s="310"/>
      <c r="ANX298" s="310"/>
      <c r="ANY298" s="310"/>
      <c r="ANZ298" s="310"/>
      <c r="AOA298" s="310"/>
      <c r="AOB298" s="310"/>
      <c r="AOC298" s="310"/>
      <c r="AOD298" s="310"/>
      <c r="AOE298" s="310"/>
      <c r="AOF298" s="310"/>
      <c r="AOG298" s="310"/>
      <c r="AOH298" s="310"/>
      <c r="AOI298" s="310"/>
      <c r="AOJ298" s="310"/>
      <c r="AOK298" s="310"/>
      <c r="AOL298" s="310"/>
      <c r="AOM298" s="310"/>
      <c r="AON298" s="310"/>
      <c r="AOO298" s="310"/>
      <c r="AOP298" s="310"/>
      <c r="AOQ298" s="310"/>
      <c r="AOR298" s="310"/>
      <c r="AOS298" s="310"/>
      <c r="AOT298" s="310"/>
      <c r="AOU298" s="310"/>
      <c r="AOV298" s="310"/>
      <c r="AOW298" s="310"/>
      <c r="AOX298" s="310"/>
      <c r="AOY298" s="310"/>
      <c r="AOZ298" s="310"/>
      <c r="APA298" s="310"/>
      <c r="APB298" s="310"/>
      <c r="APC298" s="310"/>
      <c r="APD298" s="310"/>
      <c r="APE298" s="310"/>
      <c r="APF298" s="310"/>
      <c r="APG298" s="310"/>
      <c r="APH298" s="310"/>
      <c r="API298" s="310"/>
      <c r="APJ298" s="310"/>
      <c r="APK298" s="310"/>
      <c r="APL298" s="310"/>
      <c r="APM298" s="310"/>
      <c r="APN298" s="310"/>
      <c r="APO298" s="310"/>
      <c r="APP298" s="310"/>
      <c r="APQ298" s="310"/>
      <c r="APR298" s="310"/>
      <c r="APS298" s="310"/>
      <c r="APT298" s="310"/>
      <c r="APU298" s="310"/>
      <c r="APV298" s="310"/>
      <c r="APW298" s="310"/>
      <c r="APX298" s="310"/>
      <c r="APY298" s="310"/>
      <c r="APZ298" s="310"/>
      <c r="AQA298" s="310"/>
      <c r="AQB298" s="310"/>
      <c r="AQC298" s="310"/>
      <c r="AQD298" s="310"/>
      <c r="AQE298" s="310"/>
      <c r="AQF298" s="310"/>
      <c r="AQG298" s="310"/>
      <c r="AQH298" s="310"/>
      <c r="AQI298" s="310"/>
      <c r="AQJ298" s="310"/>
      <c r="AQK298" s="310"/>
      <c r="AQL298" s="310"/>
      <c r="AQM298" s="310"/>
      <c r="AQN298" s="310"/>
      <c r="AQO298" s="310"/>
      <c r="AQP298" s="310"/>
      <c r="AQQ298" s="310"/>
      <c r="AQR298" s="310"/>
      <c r="AQS298" s="310"/>
      <c r="AQT298" s="310"/>
      <c r="AQU298" s="310"/>
      <c r="AQV298" s="310"/>
      <c r="AQW298" s="310"/>
      <c r="AQX298" s="310"/>
      <c r="AQY298" s="310"/>
      <c r="AQZ298" s="310"/>
      <c r="ARA298" s="310"/>
      <c r="ARB298" s="310"/>
      <c r="ARC298" s="310"/>
      <c r="ARD298" s="310"/>
      <c r="ARE298" s="310"/>
      <c r="ARF298" s="310"/>
      <c r="ARG298" s="310"/>
      <c r="ARH298" s="310"/>
      <c r="ARI298" s="310"/>
      <c r="ARJ298" s="310"/>
      <c r="ARK298" s="310"/>
      <c r="ARL298" s="310"/>
      <c r="ARM298" s="310"/>
      <c r="ARN298" s="310"/>
      <c r="ARO298" s="310"/>
      <c r="ARP298" s="310"/>
      <c r="ARQ298" s="310"/>
      <c r="ARR298" s="310"/>
      <c r="ARS298" s="310"/>
      <c r="ART298" s="310"/>
      <c r="ARU298" s="310"/>
      <c r="ARV298" s="310"/>
      <c r="ARW298" s="310"/>
      <c r="ARX298" s="310"/>
      <c r="ARY298" s="310"/>
      <c r="ARZ298" s="310"/>
      <c r="ASA298" s="310"/>
      <c r="ASB298" s="310"/>
      <c r="ASC298" s="310"/>
      <c r="ASD298" s="310"/>
      <c r="ASE298" s="310"/>
      <c r="ASF298" s="310"/>
      <c r="ASG298" s="310"/>
      <c r="ASH298" s="310"/>
      <c r="ASI298" s="310"/>
      <c r="ASJ298" s="310"/>
      <c r="ASK298" s="310"/>
      <c r="ASL298" s="310"/>
      <c r="ASM298" s="310"/>
      <c r="ASN298" s="310"/>
      <c r="ASO298" s="310"/>
      <c r="ASP298" s="310"/>
      <c r="ASQ298" s="310"/>
      <c r="ASR298" s="310"/>
      <c r="ASS298" s="310"/>
      <c r="AST298" s="310"/>
      <c r="ASU298" s="310"/>
      <c r="ASV298" s="310"/>
      <c r="ASW298" s="310"/>
      <c r="ASX298" s="310"/>
      <c r="ASY298" s="310"/>
      <c r="ASZ298" s="310"/>
      <c r="ATA298" s="310"/>
      <c r="ATB298" s="310"/>
      <c r="ATC298" s="310"/>
      <c r="ATD298" s="310"/>
      <c r="ATE298" s="310"/>
      <c r="ATF298" s="310"/>
      <c r="ATG298" s="310"/>
      <c r="ATH298" s="310"/>
      <c r="ATI298" s="310"/>
      <c r="ATJ298" s="310"/>
      <c r="ATK298" s="310"/>
      <c r="ATL298" s="310"/>
      <c r="ATM298" s="310"/>
      <c r="ATN298" s="310"/>
      <c r="ATO298" s="310"/>
      <c r="ATP298" s="310"/>
      <c r="ATQ298" s="310"/>
      <c r="ATR298" s="310"/>
      <c r="ATS298" s="310"/>
      <c r="ATT298" s="310"/>
      <c r="ATU298" s="310"/>
      <c r="ATV298" s="310"/>
      <c r="ATW298" s="310"/>
      <c r="ATX298" s="310"/>
      <c r="ATY298" s="310"/>
      <c r="ATZ298" s="310"/>
      <c r="AUA298" s="310"/>
      <c r="AUB298" s="310"/>
      <c r="AUC298" s="310"/>
      <c r="AUD298" s="310"/>
      <c r="AUE298" s="310"/>
      <c r="AUF298" s="310"/>
      <c r="AUG298" s="310"/>
      <c r="AUH298" s="310"/>
      <c r="AUI298" s="310"/>
      <c r="AUJ298" s="310"/>
      <c r="AUK298" s="310"/>
      <c r="AUL298" s="310"/>
      <c r="AUM298" s="310"/>
      <c r="AUN298" s="310"/>
      <c r="AUO298" s="310"/>
      <c r="AUP298" s="310"/>
      <c r="AUQ298" s="310"/>
      <c r="AUR298" s="310"/>
      <c r="AUS298" s="310"/>
      <c r="AUT298" s="310"/>
      <c r="AUU298" s="310"/>
      <c r="AUV298" s="310"/>
      <c r="AUW298" s="310"/>
      <c r="AUX298" s="310"/>
      <c r="AUY298" s="310"/>
      <c r="AUZ298" s="310"/>
      <c r="AVA298" s="310"/>
      <c r="AVB298" s="310"/>
      <c r="AVC298" s="310"/>
      <c r="AVD298" s="310"/>
      <c r="AVE298" s="310"/>
      <c r="AVF298" s="310"/>
      <c r="AVG298" s="310"/>
      <c r="AVH298" s="310"/>
      <c r="AVI298" s="310"/>
      <c r="AVJ298" s="310"/>
      <c r="AVK298" s="310"/>
      <c r="AVL298" s="310"/>
      <c r="AVM298" s="310"/>
      <c r="AVN298" s="310"/>
      <c r="AVO298" s="310"/>
      <c r="AVP298" s="310"/>
      <c r="AVQ298" s="310"/>
      <c r="AVR298" s="310"/>
      <c r="AVS298" s="310"/>
      <c r="AVT298" s="310"/>
      <c r="AVU298" s="310"/>
      <c r="AVV298" s="310"/>
      <c r="AVW298" s="310"/>
      <c r="AVX298" s="310"/>
      <c r="AVY298" s="310"/>
      <c r="AVZ298" s="310"/>
      <c r="AWA298" s="310"/>
      <c r="AWB298" s="310"/>
      <c r="AWC298" s="310"/>
      <c r="AWD298" s="310"/>
      <c r="AWE298" s="310"/>
      <c r="AWF298" s="310"/>
      <c r="AWG298" s="310"/>
      <c r="AWH298" s="310"/>
      <c r="AWI298" s="310"/>
      <c r="AWJ298" s="310"/>
      <c r="AWK298" s="310"/>
      <c r="AWL298" s="310"/>
      <c r="AWM298" s="310"/>
      <c r="AWN298" s="310"/>
      <c r="AWO298" s="310"/>
      <c r="AWP298" s="310"/>
      <c r="AWQ298" s="310"/>
      <c r="AWR298" s="310"/>
      <c r="AWS298" s="310"/>
      <c r="AWT298" s="310"/>
      <c r="AWU298" s="310"/>
      <c r="AWV298" s="310"/>
      <c r="AWW298" s="310"/>
      <c r="AWX298" s="310"/>
      <c r="AWY298" s="310"/>
      <c r="AWZ298" s="310"/>
      <c r="AXA298" s="310"/>
      <c r="AXB298" s="310"/>
      <c r="AXC298" s="310"/>
      <c r="AXD298" s="310"/>
      <c r="AXE298" s="310"/>
      <c r="AXF298" s="310"/>
      <c r="AXG298" s="310"/>
      <c r="AXH298" s="310"/>
      <c r="AXI298" s="310"/>
      <c r="AXJ298" s="310"/>
      <c r="AXK298" s="310"/>
      <c r="AXL298" s="310"/>
      <c r="AXM298" s="310"/>
      <c r="AXN298" s="310"/>
      <c r="AXO298" s="310"/>
      <c r="AXP298" s="310"/>
      <c r="AXQ298" s="310"/>
      <c r="AXR298" s="310"/>
      <c r="AXS298" s="310"/>
      <c r="AXT298" s="310"/>
      <c r="AXU298" s="310"/>
      <c r="AXV298" s="310"/>
      <c r="AXW298" s="310"/>
      <c r="AXX298" s="310"/>
      <c r="AXY298" s="310"/>
      <c r="AXZ298" s="310"/>
      <c r="AYA298" s="310"/>
      <c r="AYB298" s="310"/>
      <c r="AYC298" s="310"/>
      <c r="AYD298" s="310"/>
      <c r="AYE298" s="310"/>
      <c r="AYF298" s="310"/>
      <c r="AYG298" s="310"/>
      <c r="AYH298" s="310"/>
      <c r="AYI298" s="310"/>
      <c r="AYJ298" s="310"/>
      <c r="AYK298" s="310"/>
      <c r="AYL298" s="310"/>
      <c r="AYM298" s="310"/>
      <c r="AYN298" s="310"/>
      <c r="AYO298" s="310"/>
      <c r="AYP298" s="310"/>
      <c r="AYQ298" s="310"/>
      <c r="AYR298" s="310"/>
      <c r="AYS298" s="310"/>
      <c r="AYT298" s="310"/>
      <c r="AYU298" s="310"/>
      <c r="AYV298" s="310"/>
      <c r="AYW298" s="310"/>
      <c r="AYX298" s="310"/>
      <c r="AYY298" s="310"/>
      <c r="AYZ298" s="310"/>
      <c r="AZA298" s="310"/>
      <c r="AZB298" s="310"/>
      <c r="AZC298" s="310"/>
      <c r="AZD298" s="310"/>
      <c r="AZE298" s="310"/>
      <c r="AZF298" s="310"/>
      <c r="AZG298" s="310"/>
      <c r="AZH298" s="310"/>
      <c r="AZI298" s="310"/>
      <c r="AZJ298" s="310"/>
      <c r="AZK298" s="310"/>
      <c r="AZL298" s="310"/>
      <c r="AZM298" s="310"/>
      <c r="AZN298" s="310"/>
      <c r="AZO298" s="310"/>
      <c r="AZP298" s="310"/>
      <c r="AZQ298" s="310"/>
      <c r="AZR298" s="310"/>
      <c r="AZS298" s="310"/>
      <c r="AZT298" s="310"/>
      <c r="AZU298" s="310"/>
      <c r="AZV298" s="310"/>
      <c r="AZW298" s="310"/>
      <c r="AZX298" s="310"/>
      <c r="AZY298" s="310"/>
      <c r="AZZ298" s="310"/>
      <c r="BAA298" s="310"/>
      <c r="BAB298" s="310"/>
      <c r="BAC298" s="310"/>
      <c r="BAD298" s="310"/>
      <c r="BAE298" s="310"/>
      <c r="BAF298" s="310"/>
      <c r="BAG298" s="310"/>
      <c r="BAH298" s="310"/>
      <c r="BAI298" s="310"/>
      <c r="BAJ298" s="310"/>
      <c r="BAK298" s="310"/>
      <c r="BAL298" s="310"/>
      <c r="BAM298" s="310"/>
      <c r="BAN298" s="310"/>
      <c r="BAO298" s="310"/>
      <c r="BAP298" s="310"/>
      <c r="BAQ298" s="310"/>
      <c r="BAR298" s="310"/>
      <c r="BAS298" s="310"/>
      <c r="BAT298" s="310"/>
      <c r="BAU298" s="310"/>
      <c r="BAV298" s="310"/>
      <c r="BAW298" s="310"/>
      <c r="BAX298" s="310"/>
      <c r="BAY298" s="310"/>
      <c r="BAZ298" s="310"/>
      <c r="BBA298" s="310"/>
      <c r="BBB298" s="310"/>
      <c r="BBC298" s="310"/>
      <c r="BBD298" s="310"/>
      <c r="BBE298" s="310"/>
      <c r="BBF298" s="310"/>
      <c r="BBG298" s="310"/>
      <c r="BBH298" s="310"/>
      <c r="BBI298" s="310"/>
      <c r="BBJ298" s="310"/>
      <c r="BBK298" s="310"/>
      <c r="BBL298" s="310"/>
      <c r="BBM298" s="310"/>
      <c r="BBN298" s="310"/>
      <c r="BBO298" s="310"/>
      <c r="BBP298" s="310"/>
      <c r="BBQ298" s="310"/>
      <c r="BBR298" s="310"/>
      <c r="BBS298" s="310"/>
      <c r="BBT298" s="310"/>
      <c r="BBU298" s="310"/>
      <c r="BBV298" s="310"/>
      <c r="BBW298" s="310"/>
      <c r="BBX298" s="310"/>
      <c r="BBY298" s="310"/>
      <c r="BBZ298" s="310"/>
      <c r="BCA298" s="310"/>
      <c r="BCB298" s="310"/>
      <c r="BCC298" s="310"/>
      <c r="BCD298" s="310"/>
      <c r="BCE298" s="310"/>
      <c r="BCF298" s="310"/>
      <c r="BCG298" s="310"/>
      <c r="BCH298" s="310"/>
      <c r="BCI298" s="310"/>
      <c r="BCJ298" s="310"/>
      <c r="BCK298" s="310"/>
      <c r="BCL298" s="310"/>
      <c r="BCM298" s="310"/>
      <c r="BCN298" s="310"/>
      <c r="BCO298" s="310"/>
      <c r="BCP298" s="310"/>
      <c r="BCQ298" s="310"/>
      <c r="BCR298" s="310"/>
      <c r="BCS298" s="310"/>
      <c r="BCT298" s="310"/>
      <c r="BCU298" s="310"/>
      <c r="BCV298" s="310"/>
      <c r="BCW298" s="310"/>
      <c r="BCX298" s="310"/>
      <c r="BCY298" s="310"/>
      <c r="BCZ298" s="310"/>
      <c r="BDA298" s="310"/>
      <c r="BDB298" s="310"/>
      <c r="BDC298" s="310"/>
      <c r="BDD298" s="310"/>
      <c r="BDE298" s="310"/>
      <c r="BDF298" s="310"/>
      <c r="BDG298" s="310"/>
      <c r="BDH298" s="310"/>
      <c r="BDI298" s="310"/>
      <c r="BDJ298" s="310"/>
      <c r="BDK298" s="310"/>
      <c r="BDL298" s="310"/>
      <c r="BDM298" s="310"/>
      <c r="BDN298" s="310"/>
      <c r="BDO298" s="310"/>
      <c r="BDP298" s="310"/>
      <c r="BDQ298" s="310"/>
      <c r="BDR298" s="310"/>
      <c r="BDS298" s="310"/>
      <c r="BDT298" s="310"/>
      <c r="BDU298" s="310"/>
      <c r="BDV298" s="310"/>
      <c r="BDW298" s="310"/>
      <c r="BDX298" s="310"/>
      <c r="BDY298" s="310"/>
      <c r="BDZ298" s="310"/>
      <c r="BEA298" s="310"/>
      <c r="BEB298" s="310"/>
      <c r="BEC298" s="310"/>
      <c r="BED298" s="310"/>
      <c r="BEE298" s="310"/>
      <c r="BEF298" s="310"/>
      <c r="BEG298" s="310"/>
      <c r="BEH298" s="310"/>
      <c r="BEI298" s="310"/>
      <c r="BEJ298" s="310"/>
      <c r="BEK298" s="310"/>
      <c r="BEL298" s="310"/>
      <c r="BEM298" s="310"/>
      <c r="BEN298" s="310"/>
      <c r="BEO298" s="310"/>
      <c r="BEP298" s="310"/>
      <c r="BEQ298" s="310"/>
      <c r="BER298" s="310"/>
      <c r="BES298" s="310"/>
      <c r="BET298" s="310"/>
      <c r="BEU298" s="310"/>
      <c r="BEV298" s="310"/>
      <c r="BEW298" s="310"/>
      <c r="BEX298" s="310"/>
      <c r="BEY298" s="310"/>
      <c r="BEZ298" s="310"/>
      <c r="BFA298" s="310"/>
      <c r="BFB298" s="310"/>
      <c r="BFC298" s="310"/>
      <c r="BFD298" s="310"/>
      <c r="BFE298" s="310"/>
      <c r="BFF298" s="310"/>
      <c r="BFG298" s="310"/>
      <c r="BFH298" s="310"/>
      <c r="BFI298" s="310"/>
      <c r="BFJ298" s="310"/>
      <c r="BFK298" s="310"/>
      <c r="BFL298" s="310"/>
      <c r="BFM298" s="310"/>
      <c r="BFN298" s="310"/>
      <c r="BFO298" s="310"/>
      <c r="BFP298" s="310"/>
      <c r="BFQ298" s="310"/>
      <c r="BFR298" s="310"/>
      <c r="BFS298" s="310"/>
      <c r="BFT298" s="310"/>
      <c r="BFU298" s="310"/>
      <c r="BFV298" s="310"/>
      <c r="BFW298" s="310"/>
      <c r="BFX298" s="310"/>
      <c r="BFY298" s="310"/>
      <c r="BFZ298" s="310"/>
      <c r="BGA298" s="310"/>
      <c r="BGB298" s="310"/>
      <c r="BGC298" s="310"/>
      <c r="BGD298" s="310"/>
      <c r="BGE298" s="310"/>
      <c r="BGF298" s="310"/>
      <c r="BGG298" s="310"/>
      <c r="BGH298" s="310"/>
      <c r="BGI298" s="310"/>
      <c r="BGJ298" s="310"/>
      <c r="BGK298" s="310"/>
      <c r="BGL298" s="310"/>
      <c r="BGM298" s="310"/>
      <c r="BGN298" s="310"/>
      <c r="BGO298" s="310"/>
      <c r="BGP298" s="310"/>
      <c r="BGQ298" s="310"/>
      <c r="BGR298" s="310"/>
      <c r="BGS298" s="310"/>
      <c r="BGT298" s="310"/>
      <c r="BGU298" s="310"/>
      <c r="BGV298" s="310"/>
      <c r="BGW298" s="310"/>
      <c r="BGX298" s="310"/>
      <c r="BGY298" s="310"/>
      <c r="BGZ298" s="310"/>
      <c r="BHA298" s="310"/>
      <c r="BHB298" s="310"/>
      <c r="BHC298" s="310"/>
      <c r="BHD298" s="310"/>
      <c r="BHE298" s="310"/>
      <c r="BHF298" s="310"/>
      <c r="BHG298" s="310"/>
      <c r="BHH298" s="310"/>
      <c r="BHI298" s="310"/>
      <c r="BHJ298" s="310"/>
      <c r="BHK298" s="310"/>
      <c r="BHL298" s="310"/>
      <c r="BHM298" s="310"/>
      <c r="BHN298" s="310"/>
      <c r="BHO298" s="310"/>
      <c r="BHP298" s="310"/>
      <c r="BHQ298" s="310"/>
      <c r="BHR298" s="310"/>
      <c r="BHS298" s="310"/>
      <c r="BHT298" s="310"/>
      <c r="BHU298" s="310"/>
      <c r="BHV298" s="310"/>
      <c r="BHW298" s="310"/>
      <c r="BHX298" s="310"/>
      <c r="BHY298" s="310"/>
      <c r="BHZ298" s="310"/>
      <c r="BIA298" s="310"/>
      <c r="BIB298" s="310"/>
      <c r="BIC298" s="310"/>
      <c r="BID298" s="310"/>
      <c r="BIE298" s="310"/>
      <c r="BIF298" s="310"/>
      <c r="BIG298" s="310"/>
      <c r="BIH298" s="310"/>
      <c r="BII298" s="310"/>
      <c r="BIJ298" s="310"/>
      <c r="BIK298" s="310"/>
      <c r="BIL298" s="310"/>
      <c r="BIM298" s="310"/>
      <c r="BIN298" s="310"/>
      <c r="BIO298" s="310"/>
      <c r="BIP298" s="310"/>
      <c r="BIQ298" s="310"/>
      <c r="BIR298" s="310"/>
      <c r="BIS298" s="310"/>
      <c r="BIT298" s="310"/>
      <c r="BIU298" s="310"/>
      <c r="BIV298" s="310"/>
      <c r="BIW298" s="310"/>
      <c r="BIX298" s="310"/>
      <c r="BIY298" s="310"/>
      <c r="BIZ298" s="310"/>
      <c r="BJA298" s="310"/>
      <c r="BJB298" s="310"/>
      <c r="BJC298" s="310"/>
      <c r="BJD298" s="310"/>
      <c r="BJE298" s="310"/>
      <c r="BJF298" s="310"/>
      <c r="BJG298" s="310"/>
      <c r="BJH298" s="310"/>
      <c r="BJI298" s="310"/>
      <c r="BJJ298" s="310"/>
      <c r="BJK298" s="310"/>
      <c r="BJL298" s="310"/>
      <c r="BJM298" s="310"/>
      <c r="BJN298" s="310"/>
      <c r="BJO298" s="310"/>
      <c r="BJP298" s="310"/>
      <c r="BJQ298" s="310"/>
      <c r="BJR298" s="310"/>
      <c r="BJS298" s="310"/>
      <c r="BJT298" s="310"/>
      <c r="BJU298" s="310"/>
      <c r="BJV298" s="310"/>
      <c r="BJW298" s="310"/>
      <c r="BJX298" s="310"/>
      <c r="BJY298" s="310"/>
      <c r="BJZ298" s="310"/>
      <c r="BKA298" s="310"/>
      <c r="BKB298" s="310"/>
      <c r="BKC298" s="310"/>
      <c r="BKD298" s="310"/>
      <c r="BKE298" s="310"/>
      <c r="BKF298" s="310"/>
      <c r="BKG298" s="310"/>
      <c r="BKH298" s="310"/>
      <c r="BKI298" s="310"/>
      <c r="BKJ298" s="310"/>
      <c r="BKK298" s="310"/>
      <c r="BKL298" s="310"/>
      <c r="BKM298" s="310"/>
      <c r="BKN298" s="310"/>
      <c r="BKO298" s="310"/>
      <c r="BKP298" s="310"/>
      <c r="BKQ298" s="310"/>
      <c r="BKR298" s="310"/>
      <c r="BKS298" s="310"/>
      <c r="BKT298" s="310"/>
      <c r="BKU298" s="310"/>
      <c r="BKV298" s="310"/>
      <c r="BKW298" s="310"/>
      <c r="BKX298" s="310"/>
      <c r="BKY298" s="310"/>
      <c r="BKZ298" s="310"/>
      <c r="BLA298" s="310"/>
      <c r="BLB298" s="310"/>
      <c r="BLC298" s="310"/>
      <c r="BLD298" s="310"/>
      <c r="BLE298" s="310"/>
      <c r="BLF298" s="310"/>
      <c r="BLG298" s="310"/>
      <c r="BLH298" s="310"/>
      <c r="BLI298" s="310"/>
      <c r="BLJ298" s="310"/>
      <c r="BLK298" s="310"/>
      <c r="BLL298" s="310"/>
      <c r="BLM298" s="310"/>
      <c r="BLN298" s="310"/>
      <c r="BLO298" s="310"/>
      <c r="BLP298" s="310"/>
      <c r="BLQ298" s="310"/>
      <c r="BLR298" s="310"/>
      <c r="BLS298" s="310"/>
      <c r="BLT298" s="310"/>
      <c r="BLU298" s="310"/>
      <c r="BLV298" s="310"/>
      <c r="BLW298" s="310"/>
      <c r="BLX298" s="310"/>
      <c r="BLY298" s="310"/>
      <c r="BLZ298" s="310"/>
      <c r="BMA298" s="310"/>
      <c r="BMB298" s="310"/>
      <c r="BMC298" s="310"/>
      <c r="BMD298" s="310"/>
      <c r="BME298" s="310"/>
      <c r="BMF298" s="310"/>
      <c r="BMG298" s="310"/>
      <c r="BMH298" s="310"/>
      <c r="BMI298" s="310"/>
      <c r="BMJ298" s="310"/>
      <c r="BMK298" s="310"/>
      <c r="BML298" s="310"/>
      <c r="BMM298" s="310"/>
      <c r="BMN298" s="310"/>
      <c r="BMO298" s="310"/>
      <c r="BMP298" s="310"/>
      <c r="BMQ298" s="310"/>
      <c r="BMR298" s="310"/>
      <c r="BMS298" s="310"/>
      <c r="BMT298" s="310"/>
      <c r="BMU298" s="310"/>
      <c r="BMV298" s="310"/>
      <c r="BMW298" s="310"/>
      <c r="BMX298" s="310"/>
      <c r="BMY298" s="310"/>
      <c r="BMZ298" s="310"/>
      <c r="BNA298" s="310"/>
      <c r="BNB298" s="310"/>
      <c r="BNC298" s="310"/>
      <c r="BND298" s="310"/>
      <c r="BNE298" s="310"/>
      <c r="BNF298" s="310"/>
      <c r="BNG298" s="310"/>
      <c r="BNH298" s="310"/>
      <c r="BNI298" s="310"/>
      <c r="BNJ298" s="310"/>
      <c r="BNK298" s="310"/>
      <c r="BNL298" s="310"/>
      <c r="BNM298" s="310"/>
      <c r="BNN298" s="310"/>
      <c r="BNO298" s="310"/>
      <c r="BNP298" s="310"/>
      <c r="BNQ298" s="310"/>
      <c r="BNR298" s="310"/>
      <c r="BNS298" s="310"/>
      <c r="BNT298" s="310"/>
      <c r="BNU298" s="310"/>
      <c r="BNV298" s="310"/>
      <c r="BNW298" s="310"/>
      <c r="BNX298" s="310"/>
      <c r="BNY298" s="310"/>
      <c r="BNZ298" s="310"/>
      <c r="BOA298" s="310"/>
      <c r="BOB298" s="310"/>
      <c r="BOC298" s="310"/>
      <c r="BOD298" s="310"/>
      <c r="BOE298" s="310"/>
      <c r="BOF298" s="310"/>
      <c r="BOG298" s="310"/>
      <c r="BOH298" s="310"/>
      <c r="BOI298" s="310"/>
      <c r="BOJ298" s="310"/>
      <c r="BOK298" s="310"/>
      <c r="BOL298" s="310"/>
      <c r="BOM298" s="310"/>
      <c r="BON298" s="310"/>
      <c r="BOO298" s="310"/>
      <c r="BOP298" s="310"/>
      <c r="BOQ298" s="310"/>
      <c r="BOR298" s="310"/>
      <c r="BOS298" s="310"/>
      <c r="BOT298" s="310"/>
      <c r="BOU298" s="310"/>
      <c r="BOV298" s="310"/>
      <c r="BOW298" s="310"/>
      <c r="BOX298" s="310"/>
      <c r="BOY298" s="310"/>
      <c r="BOZ298" s="310"/>
      <c r="BPA298" s="310"/>
      <c r="BPB298" s="310"/>
      <c r="BPC298" s="310"/>
      <c r="BPD298" s="310"/>
      <c r="BPE298" s="310"/>
      <c r="BPF298" s="310"/>
      <c r="BPG298" s="310"/>
      <c r="BPH298" s="310"/>
      <c r="BPI298" s="310"/>
      <c r="BPJ298" s="310"/>
      <c r="BPK298" s="310"/>
      <c r="BPL298" s="310"/>
      <c r="BPM298" s="310"/>
      <c r="BPN298" s="310"/>
      <c r="BPO298" s="310"/>
      <c r="BPP298" s="310"/>
      <c r="BPQ298" s="310"/>
      <c r="BPR298" s="310"/>
      <c r="BPS298" s="310"/>
      <c r="BPT298" s="310"/>
      <c r="BPU298" s="310"/>
      <c r="BPV298" s="310"/>
      <c r="BPW298" s="310"/>
      <c r="BPX298" s="310"/>
      <c r="BPY298" s="310"/>
      <c r="BPZ298" s="310"/>
      <c r="BQA298" s="310"/>
      <c r="BQB298" s="310"/>
      <c r="BQC298" s="310"/>
      <c r="BQD298" s="310"/>
      <c r="BQE298" s="310"/>
      <c r="BQF298" s="310"/>
      <c r="BQG298" s="310"/>
      <c r="BQH298" s="310"/>
      <c r="BQI298" s="310"/>
      <c r="BQJ298" s="310"/>
      <c r="BQK298" s="310"/>
      <c r="BQL298" s="310"/>
      <c r="BQM298" s="310"/>
      <c r="BQN298" s="310"/>
      <c r="BQO298" s="310"/>
      <c r="BQP298" s="310"/>
      <c r="BQQ298" s="310"/>
      <c r="BQR298" s="310"/>
      <c r="BQS298" s="310"/>
      <c r="BQT298" s="310"/>
      <c r="BQU298" s="310"/>
      <c r="BQV298" s="310"/>
      <c r="BQW298" s="310"/>
      <c r="BQX298" s="310"/>
      <c r="BQY298" s="310"/>
      <c r="BQZ298" s="310"/>
      <c r="BRA298" s="310"/>
      <c r="BRB298" s="310"/>
      <c r="BRC298" s="310"/>
      <c r="BRD298" s="310"/>
      <c r="BRE298" s="310"/>
      <c r="BRF298" s="310"/>
      <c r="BRG298" s="310"/>
      <c r="BRH298" s="310"/>
      <c r="BRI298" s="310"/>
      <c r="BRJ298" s="310"/>
      <c r="BRK298" s="310"/>
      <c r="BRL298" s="310"/>
      <c r="BRM298" s="310"/>
      <c r="BRN298" s="310"/>
      <c r="BRO298" s="310"/>
      <c r="BRP298" s="310"/>
      <c r="BRQ298" s="310"/>
      <c r="BRR298" s="310"/>
      <c r="BRS298" s="310"/>
      <c r="BRT298" s="310"/>
      <c r="BRU298" s="310"/>
      <c r="BRV298" s="310"/>
      <c r="BRW298" s="310"/>
      <c r="BRX298" s="310"/>
      <c r="BRY298" s="310"/>
      <c r="BRZ298" s="310"/>
      <c r="BSA298" s="310"/>
      <c r="BSB298" s="310"/>
      <c r="BSC298" s="310"/>
      <c r="BSD298" s="310"/>
      <c r="BSE298" s="310"/>
      <c r="BSF298" s="310"/>
      <c r="BSG298" s="310"/>
      <c r="BSH298" s="310"/>
      <c r="BSI298" s="310"/>
      <c r="BSJ298" s="310"/>
      <c r="BSK298" s="310"/>
      <c r="BSL298" s="310"/>
      <c r="BSM298" s="310"/>
      <c r="BSN298" s="310"/>
      <c r="BSO298" s="310"/>
      <c r="BSP298" s="310"/>
      <c r="BSQ298" s="310"/>
      <c r="BSR298" s="310"/>
      <c r="BSS298" s="310"/>
      <c r="BST298" s="310"/>
      <c r="BSU298" s="310"/>
      <c r="BSV298" s="310"/>
      <c r="BSW298" s="310"/>
      <c r="BSX298" s="310"/>
      <c r="BSY298" s="310"/>
      <c r="BSZ298" s="310"/>
      <c r="BTA298" s="310"/>
      <c r="BTB298" s="310"/>
      <c r="BTC298" s="310"/>
      <c r="BTD298" s="310"/>
      <c r="BTE298" s="310"/>
      <c r="BTF298" s="310"/>
      <c r="BTG298" s="310"/>
      <c r="BTH298" s="310"/>
      <c r="BTI298" s="310"/>
      <c r="BTJ298" s="310"/>
      <c r="BTK298" s="310"/>
      <c r="BTL298" s="310"/>
      <c r="BTM298" s="310"/>
      <c r="BTN298" s="310"/>
      <c r="BTO298" s="310"/>
      <c r="BTP298" s="310"/>
      <c r="BTQ298" s="310"/>
      <c r="BTR298" s="310"/>
      <c r="BTS298" s="310"/>
      <c r="BTT298" s="310"/>
      <c r="BTU298" s="310"/>
      <c r="BTV298" s="310"/>
      <c r="BTW298" s="310"/>
      <c r="BTX298" s="310"/>
      <c r="BTY298" s="310"/>
      <c r="BTZ298" s="310"/>
      <c r="BUA298" s="310"/>
      <c r="BUB298" s="310"/>
      <c r="BUC298" s="310"/>
      <c r="BUD298" s="310"/>
      <c r="BUE298" s="310"/>
      <c r="BUF298" s="310"/>
      <c r="BUG298" s="310"/>
      <c r="BUH298" s="310"/>
      <c r="BUI298" s="310"/>
      <c r="BUJ298" s="310"/>
      <c r="BUK298" s="310"/>
      <c r="BUL298" s="310"/>
      <c r="BUM298" s="310"/>
      <c r="BUN298" s="310"/>
      <c r="BUO298" s="310"/>
      <c r="BUP298" s="310"/>
      <c r="BUQ298" s="310"/>
      <c r="BUR298" s="310"/>
      <c r="BUS298" s="310"/>
      <c r="BUT298" s="310"/>
      <c r="BUU298" s="310"/>
      <c r="BUV298" s="310"/>
      <c r="BUW298" s="310"/>
      <c r="BUX298" s="310"/>
      <c r="BUY298" s="310"/>
      <c r="BUZ298" s="310"/>
      <c r="BVA298" s="310"/>
      <c r="BVB298" s="310"/>
      <c r="BVC298" s="310"/>
      <c r="BVD298" s="310"/>
      <c r="BVE298" s="310"/>
      <c r="BVF298" s="310"/>
      <c r="BVG298" s="310"/>
      <c r="BVH298" s="310"/>
      <c r="BVI298" s="310"/>
      <c r="BVJ298" s="310"/>
      <c r="BVK298" s="310"/>
      <c r="BVL298" s="310"/>
      <c r="BVM298" s="310"/>
      <c r="BVN298" s="310"/>
      <c r="BVO298" s="310"/>
      <c r="BVP298" s="310"/>
      <c r="BVQ298" s="310"/>
      <c r="BVR298" s="310"/>
      <c r="BVS298" s="310"/>
      <c r="BVT298" s="310"/>
      <c r="BVU298" s="310"/>
      <c r="BVV298" s="310"/>
      <c r="BVW298" s="310"/>
      <c r="BVX298" s="310"/>
      <c r="BVY298" s="310"/>
      <c r="BVZ298" s="310"/>
      <c r="BWA298" s="310"/>
      <c r="BWB298" s="310"/>
      <c r="BWC298" s="310"/>
      <c r="BWD298" s="310"/>
      <c r="BWE298" s="310"/>
      <c r="BWF298" s="310"/>
      <c r="BWG298" s="310"/>
      <c r="BWH298" s="310"/>
      <c r="BWI298" s="310"/>
      <c r="BWJ298" s="310"/>
      <c r="BWK298" s="310"/>
      <c r="BWL298" s="310"/>
      <c r="BWM298" s="310"/>
      <c r="BWN298" s="310"/>
      <c r="BWO298" s="310"/>
      <c r="BWP298" s="310"/>
      <c r="BWQ298" s="310"/>
      <c r="BWR298" s="310"/>
      <c r="BWS298" s="310"/>
      <c r="BWT298" s="310"/>
      <c r="BWU298" s="310"/>
      <c r="BWV298" s="310"/>
      <c r="BWW298" s="310"/>
      <c r="BWX298" s="310"/>
      <c r="BWY298" s="310"/>
      <c r="BWZ298" s="310"/>
      <c r="BXA298" s="310"/>
      <c r="BXB298" s="310"/>
      <c r="BXC298" s="310"/>
      <c r="BXD298" s="310"/>
      <c r="BXE298" s="310"/>
      <c r="BXF298" s="310"/>
      <c r="BXG298" s="310"/>
      <c r="BXH298" s="310"/>
      <c r="BXI298" s="310"/>
      <c r="BXJ298" s="310"/>
      <c r="BXK298" s="310"/>
      <c r="BXL298" s="310"/>
      <c r="BXM298" s="310"/>
      <c r="BXN298" s="310"/>
      <c r="BXO298" s="310"/>
      <c r="BXP298" s="310"/>
      <c r="BXQ298" s="310"/>
      <c r="BXR298" s="310"/>
      <c r="BXS298" s="310"/>
      <c r="BXT298" s="310"/>
      <c r="BXU298" s="310"/>
      <c r="BXV298" s="310"/>
      <c r="BXW298" s="310"/>
      <c r="BXX298" s="310"/>
      <c r="BXY298" s="310"/>
      <c r="BXZ298" s="310"/>
      <c r="BYA298" s="310"/>
      <c r="BYB298" s="310"/>
      <c r="BYC298" s="310"/>
      <c r="BYD298" s="310"/>
      <c r="BYE298" s="310"/>
      <c r="BYF298" s="310"/>
      <c r="BYG298" s="310"/>
      <c r="BYH298" s="310"/>
      <c r="BYI298" s="310"/>
      <c r="BYJ298" s="310"/>
      <c r="BYK298" s="310"/>
      <c r="BYL298" s="310"/>
      <c r="BYM298" s="310"/>
      <c r="BYN298" s="310"/>
      <c r="BYO298" s="310"/>
      <c r="BYP298" s="310"/>
      <c r="BYQ298" s="310"/>
      <c r="BYR298" s="310"/>
      <c r="BYS298" s="310"/>
      <c r="BYT298" s="310"/>
      <c r="BYU298" s="310"/>
      <c r="BYV298" s="310"/>
      <c r="BYW298" s="310"/>
      <c r="BYX298" s="310"/>
      <c r="BYY298" s="310"/>
      <c r="BYZ298" s="310"/>
      <c r="BZA298" s="310"/>
      <c r="BZB298" s="310"/>
      <c r="BZC298" s="310"/>
      <c r="BZD298" s="310"/>
      <c r="BZE298" s="310"/>
      <c r="BZF298" s="310"/>
      <c r="BZG298" s="310"/>
      <c r="BZH298" s="310"/>
      <c r="BZI298" s="310"/>
      <c r="BZJ298" s="310"/>
      <c r="BZK298" s="310"/>
      <c r="BZL298" s="310"/>
      <c r="BZM298" s="310"/>
      <c r="BZN298" s="310"/>
      <c r="BZO298" s="310"/>
      <c r="BZP298" s="310"/>
      <c r="BZQ298" s="310"/>
      <c r="BZR298" s="310"/>
      <c r="BZS298" s="310"/>
      <c r="BZT298" s="310"/>
      <c r="BZU298" s="310"/>
      <c r="BZV298" s="310"/>
      <c r="BZW298" s="310"/>
      <c r="BZX298" s="310"/>
      <c r="BZY298" s="310"/>
      <c r="BZZ298" s="310"/>
      <c r="CAA298" s="310"/>
      <c r="CAB298" s="310"/>
      <c r="CAC298" s="310"/>
      <c r="CAD298" s="310"/>
      <c r="CAE298" s="310"/>
      <c r="CAF298" s="310"/>
      <c r="CAG298" s="310"/>
      <c r="CAH298" s="310"/>
      <c r="CAI298" s="310"/>
      <c r="CAJ298" s="310"/>
      <c r="CAK298" s="310"/>
      <c r="CAL298" s="310"/>
      <c r="CAM298" s="310"/>
      <c r="CAN298" s="310"/>
      <c r="CAO298" s="310"/>
      <c r="CAP298" s="310"/>
      <c r="CAQ298" s="310"/>
      <c r="CAR298" s="310"/>
      <c r="CAS298" s="310"/>
      <c r="CAT298" s="310"/>
      <c r="CAU298" s="310"/>
      <c r="CAV298" s="310"/>
      <c r="CAW298" s="310"/>
      <c r="CAX298" s="310"/>
      <c r="CAY298" s="310"/>
      <c r="CAZ298" s="310"/>
      <c r="CBA298" s="310"/>
      <c r="CBB298" s="310"/>
      <c r="CBC298" s="310"/>
      <c r="CBD298" s="310"/>
      <c r="CBE298" s="310"/>
      <c r="CBF298" s="310"/>
      <c r="CBG298" s="310"/>
      <c r="CBH298" s="310"/>
      <c r="CBI298" s="310"/>
      <c r="CBJ298" s="310"/>
      <c r="CBK298" s="310"/>
      <c r="CBL298" s="310"/>
      <c r="CBM298" s="310"/>
      <c r="CBN298" s="310"/>
      <c r="CBO298" s="310"/>
      <c r="CBP298" s="310"/>
      <c r="CBQ298" s="310"/>
      <c r="CBR298" s="310"/>
      <c r="CBS298" s="310"/>
      <c r="CBT298" s="310"/>
      <c r="CBU298" s="310"/>
      <c r="CBV298" s="310"/>
      <c r="CBW298" s="310"/>
      <c r="CBX298" s="310"/>
      <c r="CBY298" s="310"/>
      <c r="CBZ298" s="310"/>
      <c r="CCA298" s="310"/>
      <c r="CCB298" s="310"/>
      <c r="CCC298" s="310"/>
      <c r="CCD298" s="310"/>
      <c r="CCE298" s="310"/>
      <c r="CCF298" s="310"/>
      <c r="CCG298" s="310"/>
      <c r="CCH298" s="310"/>
      <c r="CCI298" s="310"/>
      <c r="CCJ298" s="310"/>
      <c r="CCK298" s="310"/>
      <c r="CCL298" s="310"/>
      <c r="CCM298" s="310"/>
      <c r="CCN298" s="310"/>
      <c r="CCO298" s="310"/>
      <c r="CCP298" s="310"/>
      <c r="CCQ298" s="310"/>
      <c r="CCR298" s="310"/>
      <c r="CCS298" s="310"/>
      <c r="CCT298" s="310"/>
      <c r="CCU298" s="310"/>
      <c r="CCV298" s="310"/>
      <c r="CCW298" s="310"/>
      <c r="CCX298" s="310"/>
      <c r="CCY298" s="310"/>
      <c r="CCZ298" s="310"/>
      <c r="CDA298" s="310"/>
      <c r="CDB298" s="310"/>
      <c r="CDC298" s="310"/>
      <c r="CDD298" s="310"/>
      <c r="CDE298" s="310"/>
      <c r="CDF298" s="310"/>
      <c r="CDG298" s="310"/>
      <c r="CDH298" s="310"/>
      <c r="CDI298" s="310"/>
      <c r="CDJ298" s="310"/>
      <c r="CDK298" s="310"/>
      <c r="CDL298" s="310"/>
      <c r="CDM298" s="310"/>
      <c r="CDN298" s="310"/>
      <c r="CDO298" s="310"/>
      <c r="CDP298" s="310"/>
      <c r="CDQ298" s="310"/>
      <c r="CDR298" s="310"/>
      <c r="CDS298" s="310"/>
      <c r="CDT298" s="310"/>
      <c r="CDU298" s="310"/>
      <c r="CDV298" s="310"/>
      <c r="CDW298" s="310"/>
      <c r="CDX298" s="310"/>
      <c r="CDY298" s="310"/>
      <c r="CDZ298" s="310"/>
      <c r="CEA298" s="310"/>
      <c r="CEB298" s="310"/>
      <c r="CEC298" s="310"/>
      <c r="CED298" s="310"/>
      <c r="CEE298" s="310"/>
      <c r="CEF298" s="310"/>
      <c r="CEG298" s="310"/>
      <c r="CEH298" s="310"/>
      <c r="CEI298" s="310"/>
      <c r="CEJ298" s="310"/>
      <c r="CEK298" s="310"/>
      <c r="CEL298" s="310"/>
      <c r="CEM298" s="310"/>
      <c r="CEN298" s="310"/>
      <c r="CEO298" s="310"/>
      <c r="CEP298" s="310"/>
      <c r="CEQ298" s="310"/>
      <c r="CER298" s="310"/>
      <c r="CES298" s="310"/>
      <c r="CET298" s="310"/>
      <c r="CEU298" s="310"/>
      <c r="CEV298" s="310"/>
      <c r="CEW298" s="310"/>
      <c r="CEX298" s="310"/>
      <c r="CEY298" s="310"/>
      <c r="CEZ298" s="310"/>
      <c r="CFA298" s="310"/>
      <c r="CFB298" s="310"/>
      <c r="CFC298" s="310"/>
      <c r="CFD298" s="310"/>
      <c r="CFE298" s="310"/>
      <c r="CFF298" s="310"/>
      <c r="CFG298" s="310"/>
      <c r="CFH298" s="310"/>
      <c r="CFI298" s="310"/>
      <c r="CFJ298" s="310"/>
      <c r="CFK298" s="310"/>
      <c r="CFL298" s="310"/>
      <c r="CFM298" s="310"/>
      <c r="CFN298" s="310"/>
      <c r="CFO298" s="310"/>
      <c r="CFP298" s="310"/>
      <c r="CFQ298" s="310"/>
      <c r="CFR298" s="310"/>
      <c r="CFS298" s="310"/>
      <c r="CFT298" s="310"/>
      <c r="CFU298" s="310"/>
      <c r="CFV298" s="310"/>
      <c r="CFW298" s="310"/>
      <c r="CFX298" s="310"/>
      <c r="CFY298" s="310"/>
      <c r="CFZ298" s="310"/>
      <c r="CGA298" s="310"/>
      <c r="CGB298" s="310"/>
      <c r="CGC298" s="310"/>
      <c r="CGD298" s="310"/>
      <c r="CGE298" s="310"/>
      <c r="CGF298" s="310"/>
      <c r="CGG298" s="310"/>
      <c r="CGH298" s="310"/>
      <c r="CGI298" s="310"/>
      <c r="CGJ298" s="310"/>
      <c r="CGK298" s="310"/>
      <c r="CGL298" s="310"/>
      <c r="CGM298" s="310"/>
      <c r="CGN298" s="310"/>
      <c r="CGO298" s="310"/>
      <c r="CGP298" s="310"/>
      <c r="CGQ298" s="310"/>
      <c r="CGR298" s="310"/>
      <c r="CGS298" s="310"/>
      <c r="CGT298" s="310"/>
      <c r="CGU298" s="310"/>
      <c r="CGV298" s="310"/>
      <c r="CGW298" s="310"/>
      <c r="CGX298" s="310"/>
      <c r="CGY298" s="310"/>
      <c r="CGZ298" s="310"/>
      <c r="CHA298" s="310"/>
      <c r="CHB298" s="310"/>
      <c r="CHC298" s="310"/>
      <c r="CHD298" s="310"/>
      <c r="CHE298" s="310"/>
      <c r="CHF298" s="310"/>
      <c r="CHG298" s="310"/>
      <c r="CHH298" s="310"/>
      <c r="CHI298" s="310"/>
      <c r="CHJ298" s="310"/>
      <c r="CHK298" s="310"/>
      <c r="CHL298" s="310"/>
      <c r="CHM298" s="310"/>
      <c r="CHN298" s="310"/>
      <c r="CHO298" s="310"/>
      <c r="CHP298" s="310"/>
      <c r="CHQ298" s="310"/>
      <c r="CHR298" s="310"/>
      <c r="CHS298" s="310"/>
      <c r="CHT298" s="310"/>
      <c r="CHU298" s="310"/>
      <c r="CHV298" s="310"/>
      <c r="CHW298" s="310"/>
      <c r="CHX298" s="310"/>
      <c r="CHY298" s="310"/>
      <c r="CHZ298" s="310"/>
      <c r="CIA298" s="310"/>
      <c r="CIB298" s="310"/>
      <c r="CIC298" s="310"/>
      <c r="CID298" s="310"/>
      <c r="CIE298" s="310"/>
      <c r="CIF298" s="310"/>
      <c r="CIG298" s="310"/>
      <c r="CIH298" s="310"/>
      <c r="CII298" s="310"/>
      <c r="CIJ298" s="310"/>
      <c r="CIK298" s="310"/>
      <c r="CIL298" s="310"/>
      <c r="CIM298" s="310"/>
      <c r="CIN298" s="310"/>
      <c r="CIO298" s="310"/>
      <c r="CIP298" s="310"/>
      <c r="CIQ298" s="310"/>
      <c r="CIR298" s="310"/>
      <c r="CIS298" s="310"/>
      <c r="CIT298" s="310"/>
      <c r="CIU298" s="310"/>
      <c r="CIV298" s="310"/>
      <c r="CIW298" s="310"/>
      <c r="CIX298" s="310"/>
      <c r="CIY298" s="310"/>
      <c r="CIZ298" s="310"/>
      <c r="CJA298" s="310"/>
      <c r="CJB298" s="310"/>
      <c r="CJC298" s="310"/>
      <c r="CJD298" s="310"/>
      <c r="CJE298" s="310"/>
      <c r="CJF298" s="310"/>
      <c r="CJG298" s="310"/>
      <c r="CJH298" s="310"/>
      <c r="CJI298" s="310"/>
      <c r="CJJ298" s="310"/>
      <c r="CJK298" s="310"/>
      <c r="CJL298" s="310"/>
      <c r="CJM298" s="310"/>
      <c r="CJN298" s="310"/>
      <c r="CJO298" s="310"/>
      <c r="CJP298" s="310"/>
      <c r="CJQ298" s="310"/>
      <c r="CJR298" s="310"/>
      <c r="CJS298" s="310"/>
      <c r="CJT298" s="310"/>
      <c r="CJU298" s="310"/>
      <c r="CJV298" s="310"/>
      <c r="CJW298" s="310"/>
      <c r="CJX298" s="310"/>
      <c r="CJY298" s="310"/>
      <c r="CJZ298" s="310"/>
      <c r="CKA298" s="310"/>
      <c r="CKB298" s="310"/>
      <c r="CKC298" s="310"/>
      <c r="CKD298" s="310"/>
      <c r="CKE298" s="310"/>
      <c r="CKF298" s="310"/>
      <c r="CKG298" s="310"/>
      <c r="CKH298" s="310"/>
      <c r="CKI298" s="310"/>
      <c r="CKJ298" s="310"/>
      <c r="CKK298" s="310"/>
      <c r="CKL298" s="310"/>
      <c r="CKM298" s="310"/>
      <c r="CKN298" s="310"/>
      <c r="CKO298" s="310"/>
      <c r="CKP298" s="310"/>
      <c r="CKQ298" s="310"/>
      <c r="CKR298" s="310"/>
      <c r="CKS298" s="310"/>
      <c r="CKT298" s="310"/>
      <c r="CKU298" s="310"/>
      <c r="CKV298" s="310"/>
      <c r="CKW298" s="310"/>
      <c r="CKX298" s="310"/>
      <c r="CKY298" s="310"/>
      <c r="CKZ298" s="310"/>
      <c r="CLA298" s="310"/>
      <c r="CLB298" s="310"/>
      <c r="CLC298" s="310"/>
      <c r="CLD298" s="310"/>
      <c r="CLE298" s="310"/>
      <c r="CLF298" s="310"/>
      <c r="CLG298" s="310"/>
      <c r="CLH298" s="310"/>
      <c r="CLI298" s="310"/>
      <c r="CLJ298" s="310"/>
      <c r="CLK298" s="310"/>
      <c r="CLL298" s="310"/>
      <c r="CLM298" s="310"/>
      <c r="CLN298" s="310"/>
      <c r="CLO298" s="310"/>
      <c r="CLP298" s="310"/>
      <c r="CLQ298" s="310"/>
      <c r="CLR298" s="310"/>
      <c r="CLS298" s="310"/>
      <c r="CLT298" s="310"/>
      <c r="CLU298" s="310"/>
      <c r="CLV298" s="310"/>
      <c r="CLW298" s="310"/>
      <c r="CLX298" s="310"/>
      <c r="CLY298" s="310"/>
      <c r="CLZ298" s="310"/>
      <c r="CMA298" s="310"/>
      <c r="CMB298" s="310"/>
      <c r="CMC298" s="310"/>
      <c r="CMD298" s="310"/>
      <c r="CME298" s="310"/>
      <c r="CMF298" s="310"/>
      <c r="CMG298" s="310"/>
      <c r="CMH298" s="310"/>
      <c r="CMI298" s="310"/>
      <c r="CMJ298" s="310"/>
      <c r="CMK298" s="310"/>
      <c r="CML298" s="310"/>
      <c r="CMM298" s="310"/>
      <c r="CMN298" s="310"/>
      <c r="CMO298" s="310"/>
      <c r="CMP298" s="310"/>
      <c r="CMQ298" s="310"/>
      <c r="CMR298" s="310"/>
      <c r="CMS298" s="310"/>
      <c r="CMT298" s="310"/>
      <c r="CMU298" s="310"/>
      <c r="CMV298" s="310"/>
      <c r="CMW298" s="310"/>
      <c r="CMX298" s="310"/>
      <c r="CMY298" s="310"/>
      <c r="CMZ298" s="310"/>
      <c r="CNA298" s="310"/>
      <c r="CNB298" s="310"/>
      <c r="CNC298" s="310"/>
      <c r="CND298" s="310"/>
      <c r="CNE298" s="310"/>
      <c r="CNF298" s="310"/>
      <c r="CNG298" s="310"/>
      <c r="CNH298" s="310"/>
      <c r="CNI298" s="310"/>
      <c r="CNJ298" s="310"/>
      <c r="CNK298" s="310"/>
      <c r="CNL298" s="310"/>
      <c r="CNM298" s="310"/>
      <c r="CNN298" s="310"/>
      <c r="CNO298" s="310"/>
      <c r="CNP298" s="310"/>
      <c r="CNQ298" s="310"/>
      <c r="CNR298" s="310"/>
      <c r="CNS298" s="310"/>
      <c r="CNT298" s="310"/>
      <c r="CNU298" s="310"/>
      <c r="CNV298" s="310"/>
      <c r="CNW298" s="310"/>
      <c r="CNX298" s="310"/>
      <c r="CNY298" s="310"/>
      <c r="CNZ298" s="310"/>
      <c r="COA298" s="310"/>
      <c r="COB298" s="310"/>
      <c r="COC298" s="310"/>
      <c r="COD298" s="310"/>
      <c r="COE298" s="310"/>
      <c r="COF298" s="310"/>
      <c r="COG298" s="310"/>
      <c r="COH298" s="310"/>
      <c r="COI298" s="310"/>
      <c r="COJ298" s="310"/>
      <c r="COK298" s="310"/>
      <c r="COL298" s="310"/>
      <c r="COM298" s="310"/>
      <c r="CON298" s="310"/>
      <c r="COO298" s="310"/>
      <c r="COP298" s="310"/>
      <c r="COQ298" s="310"/>
      <c r="COR298" s="310"/>
      <c r="COS298" s="310"/>
      <c r="COT298" s="310"/>
      <c r="COU298" s="310"/>
      <c r="COV298" s="310"/>
      <c r="COW298" s="310"/>
      <c r="COX298" s="310"/>
      <c r="COY298" s="310"/>
      <c r="COZ298" s="310"/>
      <c r="CPA298" s="310"/>
      <c r="CPB298" s="310"/>
      <c r="CPC298" s="310"/>
      <c r="CPD298" s="310"/>
      <c r="CPE298" s="310"/>
      <c r="CPF298" s="310"/>
      <c r="CPG298" s="310"/>
      <c r="CPH298" s="310"/>
      <c r="CPI298" s="310"/>
      <c r="CPJ298" s="310"/>
      <c r="CPK298" s="310"/>
      <c r="CPL298" s="310"/>
      <c r="CPM298" s="310"/>
      <c r="CPN298" s="310"/>
      <c r="CPO298" s="310"/>
      <c r="CPP298" s="310"/>
      <c r="CPQ298" s="310"/>
      <c r="CPR298" s="310"/>
      <c r="CPS298" s="310"/>
      <c r="CPT298" s="310"/>
      <c r="CPU298" s="310"/>
      <c r="CPV298" s="310"/>
      <c r="CPW298" s="310"/>
      <c r="CPX298" s="310"/>
      <c r="CPY298" s="310"/>
      <c r="CPZ298" s="310"/>
      <c r="CQA298" s="310"/>
      <c r="CQB298" s="310"/>
      <c r="CQC298" s="310"/>
      <c r="CQD298" s="310"/>
      <c r="CQE298" s="310"/>
      <c r="CQF298" s="310"/>
      <c r="CQG298" s="310"/>
      <c r="CQH298" s="310"/>
      <c r="CQI298" s="310"/>
      <c r="CQJ298" s="310"/>
      <c r="CQK298" s="310"/>
      <c r="CQL298" s="310"/>
      <c r="CQM298" s="310"/>
      <c r="CQN298" s="310"/>
      <c r="CQO298" s="310"/>
      <c r="CQP298" s="310"/>
      <c r="CQQ298" s="310"/>
      <c r="CQR298" s="310"/>
      <c r="CQS298" s="310"/>
      <c r="CQT298" s="310"/>
      <c r="CQU298" s="310"/>
      <c r="CQV298" s="310"/>
      <c r="CQW298" s="310"/>
      <c r="CQX298" s="310"/>
      <c r="CQY298" s="310"/>
      <c r="CQZ298" s="310"/>
      <c r="CRA298" s="310"/>
      <c r="CRB298" s="310"/>
      <c r="CRC298" s="310"/>
      <c r="CRD298" s="310"/>
      <c r="CRE298" s="310"/>
      <c r="CRF298" s="310"/>
      <c r="CRG298" s="310"/>
      <c r="CRH298" s="310"/>
      <c r="CRI298" s="310"/>
      <c r="CRJ298" s="310"/>
      <c r="CRK298" s="310"/>
      <c r="CRL298" s="310"/>
      <c r="CRM298" s="310"/>
      <c r="CRN298" s="310"/>
      <c r="CRO298" s="310"/>
      <c r="CRP298" s="310"/>
      <c r="CRQ298" s="310"/>
      <c r="CRR298" s="310"/>
      <c r="CRS298" s="310"/>
      <c r="CRT298" s="310"/>
      <c r="CRU298" s="310"/>
      <c r="CRV298" s="310"/>
      <c r="CRW298" s="310"/>
      <c r="CRX298" s="310"/>
      <c r="CRY298" s="310"/>
      <c r="CRZ298" s="310"/>
      <c r="CSA298" s="310"/>
      <c r="CSB298" s="310"/>
      <c r="CSC298" s="310"/>
      <c r="CSD298" s="310"/>
      <c r="CSE298" s="310"/>
      <c r="CSF298" s="310"/>
      <c r="CSG298" s="310"/>
      <c r="CSH298" s="310"/>
      <c r="CSI298" s="310"/>
      <c r="CSJ298" s="310"/>
      <c r="CSK298" s="310"/>
      <c r="CSL298" s="310"/>
      <c r="CSM298" s="310"/>
      <c r="CSN298" s="310"/>
      <c r="CSO298" s="310"/>
      <c r="CSP298" s="310"/>
      <c r="CSQ298" s="310"/>
      <c r="CSR298" s="310"/>
      <c r="CSS298" s="310"/>
      <c r="CST298" s="310"/>
      <c r="CSU298" s="310"/>
      <c r="CSV298" s="310"/>
      <c r="CSW298" s="310"/>
      <c r="CSX298" s="310"/>
      <c r="CSY298" s="310"/>
      <c r="CSZ298" s="310"/>
      <c r="CTA298" s="310"/>
      <c r="CTB298" s="310"/>
      <c r="CTC298" s="310"/>
      <c r="CTD298" s="310"/>
      <c r="CTE298" s="310"/>
      <c r="CTF298" s="310"/>
      <c r="CTG298" s="310"/>
      <c r="CTH298" s="310"/>
      <c r="CTI298" s="310"/>
      <c r="CTJ298" s="310"/>
      <c r="CTK298" s="310"/>
      <c r="CTL298" s="310"/>
      <c r="CTM298" s="310"/>
      <c r="CTN298" s="310"/>
      <c r="CTO298" s="310"/>
      <c r="CTP298" s="310"/>
      <c r="CTQ298" s="310"/>
      <c r="CTR298" s="310"/>
      <c r="CTS298" s="310"/>
      <c r="CTT298" s="310"/>
      <c r="CTU298" s="310"/>
      <c r="CTV298" s="310"/>
      <c r="CTW298" s="310"/>
      <c r="CTX298" s="310"/>
      <c r="CTY298" s="310"/>
      <c r="CTZ298" s="310"/>
      <c r="CUA298" s="310"/>
      <c r="CUB298" s="310"/>
      <c r="CUC298" s="310"/>
      <c r="CUD298" s="310"/>
      <c r="CUE298" s="310"/>
      <c r="CUF298" s="310"/>
      <c r="CUG298" s="310"/>
      <c r="CUH298" s="310"/>
      <c r="CUI298" s="310"/>
      <c r="CUJ298" s="310"/>
      <c r="CUK298" s="310"/>
      <c r="CUL298" s="310"/>
      <c r="CUM298" s="310"/>
      <c r="CUN298" s="310"/>
      <c r="CUO298" s="310"/>
      <c r="CUP298" s="310"/>
      <c r="CUQ298" s="310"/>
      <c r="CUR298" s="310"/>
      <c r="CUS298" s="310"/>
      <c r="CUT298" s="310"/>
      <c r="CUU298" s="310"/>
      <c r="CUV298" s="310"/>
      <c r="CUW298" s="310"/>
      <c r="CUX298" s="310"/>
      <c r="CUY298" s="310"/>
      <c r="CUZ298" s="310"/>
      <c r="CVA298" s="310"/>
      <c r="CVB298" s="310"/>
      <c r="CVC298" s="310"/>
      <c r="CVD298" s="310"/>
      <c r="CVE298" s="310"/>
      <c r="CVF298" s="310"/>
      <c r="CVG298" s="310"/>
      <c r="CVH298" s="310"/>
      <c r="CVI298" s="310"/>
      <c r="CVJ298" s="310"/>
      <c r="CVK298" s="310"/>
      <c r="CVL298" s="310"/>
      <c r="CVM298" s="310"/>
      <c r="CVN298" s="310"/>
      <c r="CVO298" s="310"/>
      <c r="CVP298" s="310"/>
      <c r="CVQ298" s="310"/>
      <c r="CVR298" s="310"/>
      <c r="CVS298" s="310"/>
      <c r="CVT298" s="310"/>
      <c r="CVU298" s="310"/>
      <c r="CVV298" s="310"/>
      <c r="CVW298" s="310"/>
      <c r="CVX298" s="310"/>
      <c r="CVY298" s="310"/>
      <c r="CVZ298" s="310"/>
      <c r="CWA298" s="310"/>
      <c r="CWB298" s="310"/>
      <c r="CWC298" s="310"/>
      <c r="CWD298" s="310"/>
      <c r="CWE298" s="310"/>
      <c r="CWF298" s="310"/>
      <c r="CWG298" s="310"/>
      <c r="CWH298" s="310"/>
      <c r="CWI298" s="310"/>
      <c r="CWJ298" s="310"/>
      <c r="CWK298" s="310"/>
      <c r="CWL298" s="310"/>
      <c r="CWM298" s="310"/>
      <c r="CWN298" s="310"/>
      <c r="CWO298" s="310"/>
      <c r="CWP298" s="310"/>
      <c r="CWQ298" s="310"/>
      <c r="CWR298" s="310"/>
      <c r="CWS298" s="310"/>
      <c r="CWT298" s="310"/>
      <c r="CWU298" s="310"/>
      <c r="CWV298" s="310"/>
      <c r="CWW298" s="310"/>
      <c r="CWX298" s="310"/>
      <c r="CWY298" s="310"/>
      <c r="CWZ298" s="310"/>
      <c r="CXA298" s="310"/>
      <c r="CXB298" s="310"/>
      <c r="CXC298" s="310"/>
      <c r="CXD298" s="310"/>
      <c r="CXE298" s="310"/>
      <c r="CXF298" s="310"/>
      <c r="CXG298" s="310"/>
      <c r="CXH298" s="310"/>
      <c r="CXI298" s="310"/>
      <c r="CXJ298" s="310"/>
      <c r="CXK298" s="310"/>
      <c r="CXL298" s="310"/>
      <c r="CXM298" s="310"/>
      <c r="CXN298" s="310"/>
      <c r="CXO298" s="310"/>
      <c r="CXP298" s="310"/>
      <c r="CXQ298" s="310"/>
      <c r="CXR298" s="310"/>
      <c r="CXS298" s="310"/>
      <c r="CXT298" s="310"/>
      <c r="CXU298" s="310"/>
      <c r="CXV298" s="310"/>
      <c r="CXW298" s="310"/>
      <c r="CXX298" s="310"/>
      <c r="CXY298" s="310"/>
      <c r="CXZ298" s="310"/>
      <c r="CYA298" s="310"/>
      <c r="CYB298" s="310"/>
      <c r="CYC298" s="310"/>
      <c r="CYD298" s="310"/>
      <c r="CYE298" s="310"/>
      <c r="CYF298" s="310"/>
      <c r="CYG298" s="310"/>
      <c r="CYH298" s="310"/>
      <c r="CYI298" s="310"/>
      <c r="CYJ298" s="310"/>
      <c r="CYK298" s="310"/>
      <c r="CYL298" s="310"/>
      <c r="CYM298" s="310"/>
      <c r="CYN298" s="310"/>
      <c r="CYO298" s="310"/>
      <c r="CYP298" s="310"/>
      <c r="CYQ298" s="310"/>
      <c r="CYR298" s="310"/>
      <c r="CYS298" s="310"/>
      <c r="CYT298" s="310"/>
      <c r="CYU298" s="310"/>
      <c r="CYV298" s="310"/>
      <c r="CYW298" s="310"/>
      <c r="CYX298" s="310"/>
      <c r="CYY298" s="310"/>
      <c r="CYZ298" s="310"/>
      <c r="CZA298" s="310"/>
      <c r="CZB298" s="310"/>
      <c r="CZC298" s="310"/>
      <c r="CZD298" s="310"/>
      <c r="CZE298" s="310"/>
      <c r="CZF298" s="310"/>
      <c r="CZG298" s="310"/>
      <c r="CZH298" s="310"/>
      <c r="CZI298" s="310"/>
      <c r="CZJ298" s="310"/>
      <c r="CZK298" s="310"/>
      <c r="CZL298" s="310"/>
      <c r="CZM298" s="310"/>
      <c r="CZN298" s="310"/>
      <c r="CZO298" s="310"/>
      <c r="CZP298" s="310"/>
      <c r="CZQ298" s="310"/>
      <c r="CZR298" s="310"/>
      <c r="CZS298" s="310"/>
      <c r="CZT298" s="310"/>
      <c r="CZU298" s="310"/>
      <c r="CZV298" s="310"/>
      <c r="CZW298" s="310"/>
      <c r="CZX298" s="310"/>
      <c r="CZY298" s="310"/>
      <c r="CZZ298" s="310"/>
      <c r="DAA298" s="310"/>
      <c r="DAB298" s="310"/>
      <c r="DAC298" s="310"/>
      <c r="DAD298" s="310"/>
      <c r="DAE298" s="310"/>
      <c r="DAF298" s="310"/>
      <c r="DAG298" s="310"/>
      <c r="DAH298" s="310"/>
      <c r="DAI298" s="310"/>
      <c r="DAJ298" s="310"/>
      <c r="DAK298" s="310"/>
      <c r="DAL298" s="310"/>
      <c r="DAM298" s="310"/>
      <c r="DAN298" s="310"/>
      <c r="DAO298" s="310"/>
      <c r="DAP298" s="310"/>
      <c r="DAQ298" s="310"/>
      <c r="DAR298" s="310"/>
      <c r="DAS298" s="310"/>
      <c r="DAT298" s="310"/>
      <c r="DAU298" s="310"/>
      <c r="DAV298" s="310"/>
      <c r="DAW298" s="310"/>
      <c r="DAX298" s="310"/>
      <c r="DAY298" s="310"/>
      <c r="DAZ298" s="310"/>
      <c r="DBA298" s="310"/>
      <c r="DBB298" s="310"/>
      <c r="DBC298" s="310"/>
      <c r="DBD298" s="310"/>
      <c r="DBE298" s="310"/>
      <c r="DBF298" s="310"/>
      <c r="DBG298" s="310"/>
      <c r="DBH298" s="310"/>
      <c r="DBI298" s="310"/>
      <c r="DBJ298" s="310"/>
      <c r="DBK298" s="310"/>
      <c r="DBL298" s="310"/>
      <c r="DBM298" s="310"/>
      <c r="DBN298" s="310"/>
      <c r="DBO298" s="310"/>
      <c r="DBP298" s="310"/>
      <c r="DBQ298" s="310"/>
      <c r="DBR298" s="310"/>
      <c r="DBS298" s="310"/>
      <c r="DBT298" s="310"/>
      <c r="DBU298" s="310"/>
      <c r="DBV298" s="310"/>
      <c r="DBW298" s="310"/>
      <c r="DBX298" s="310"/>
      <c r="DBY298" s="310"/>
      <c r="DBZ298" s="310"/>
      <c r="DCA298" s="310"/>
      <c r="DCB298" s="310"/>
      <c r="DCC298" s="310"/>
      <c r="DCD298" s="310"/>
      <c r="DCE298" s="310"/>
      <c r="DCF298" s="310"/>
      <c r="DCG298" s="310"/>
      <c r="DCH298" s="310"/>
      <c r="DCI298" s="310"/>
      <c r="DCJ298" s="310"/>
      <c r="DCK298" s="310"/>
      <c r="DCL298" s="310"/>
      <c r="DCM298" s="310"/>
      <c r="DCN298" s="310"/>
      <c r="DCO298" s="310"/>
      <c r="DCP298" s="310"/>
      <c r="DCQ298" s="310"/>
      <c r="DCR298" s="310"/>
      <c r="DCS298" s="310"/>
      <c r="DCT298" s="310"/>
      <c r="DCU298" s="310"/>
      <c r="DCV298" s="310"/>
      <c r="DCW298" s="310"/>
      <c r="DCX298" s="310"/>
      <c r="DCY298" s="310"/>
      <c r="DCZ298" s="310"/>
      <c r="DDA298" s="310"/>
      <c r="DDB298" s="310"/>
      <c r="DDC298" s="310"/>
      <c r="DDD298" s="310"/>
      <c r="DDE298" s="310"/>
      <c r="DDF298" s="310"/>
      <c r="DDG298" s="310"/>
      <c r="DDH298" s="310"/>
      <c r="DDI298" s="310"/>
      <c r="DDJ298" s="310"/>
      <c r="DDK298" s="310"/>
      <c r="DDL298" s="310"/>
      <c r="DDM298" s="310"/>
      <c r="DDN298" s="310"/>
      <c r="DDO298" s="310"/>
      <c r="DDP298" s="310"/>
      <c r="DDQ298" s="310"/>
      <c r="DDR298" s="310"/>
      <c r="DDS298" s="310"/>
      <c r="DDT298" s="310"/>
      <c r="DDU298" s="310"/>
      <c r="DDV298" s="310"/>
      <c r="DDW298" s="310"/>
      <c r="DDX298" s="310"/>
      <c r="DDY298" s="310"/>
      <c r="DDZ298" s="310"/>
      <c r="DEA298" s="310"/>
      <c r="DEB298" s="310"/>
      <c r="DEC298" s="310"/>
      <c r="DED298" s="310"/>
      <c r="DEE298" s="310"/>
      <c r="DEF298" s="310"/>
      <c r="DEG298" s="310"/>
      <c r="DEH298" s="310"/>
      <c r="DEI298" s="310"/>
      <c r="DEJ298" s="310"/>
      <c r="DEK298" s="310"/>
      <c r="DEL298" s="310"/>
      <c r="DEM298" s="310"/>
      <c r="DEN298" s="310"/>
      <c r="DEO298" s="310"/>
      <c r="DEP298" s="310"/>
      <c r="DEQ298" s="310"/>
      <c r="DER298" s="310"/>
      <c r="DES298" s="310"/>
      <c r="DET298" s="310"/>
      <c r="DEU298" s="310"/>
      <c r="DEV298" s="310"/>
      <c r="DEW298" s="310"/>
      <c r="DEX298" s="310"/>
      <c r="DEY298" s="310"/>
      <c r="DEZ298" s="310"/>
      <c r="DFA298" s="310"/>
      <c r="DFB298" s="310"/>
      <c r="DFC298" s="310"/>
      <c r="DFD298" s="310"/>
      <c r="DFE298" s="310"/>
      <c r="DFF298" s="310"/>
      <c r="DFG298" s="310"/>
      <c r="DFH298" s="310"/>
      <c r="DFI298" s="310"/>
      <c r="DFJ298" s="310"/>
      <c r="DFK298" s="310"/>
      <c r="DFL298" s="310"/>
      <c r="DFM298" s="310"/>
      <c r="DFN298" s="310"/>
      <c r="DFO298" s="310"/>
      <c r="DFP298" s="310"/>
      <c r="DFQ298" s="310"/>
      <c r="DFR298" s="310"/>
      <c r="DFS298" s="310"/>
      <c r="DFT298" s="310"/>
      <c r="DFU298" s="310"/>
      <c r="DFV298" s="310"/>
      <c r="DFW298" s="310"/>
      <c r="DFX298" s="310"/>
      <c r="DFY298" s="310"/>
      <c r="DFZ298" s="310"/>
      <c r="DGA298" s="310"/>
      <c r="DGB298" s="310"/>
      <c r="DGC298" s="310"/>
      <c r="DGD298" s="310"/>
      <c r="DGE298" s="310"/>
      <c r="DGF298" s="310"/>
      <c r="DGG298" s="310"/>
      <c r="DGH298" s="310"/>
      <c r="DGI298" s="310"/>
      <c r="DGJ298" s="310"/>
      <c r="DGK298" s="310"/>
      <c r="DGL298" s="310"/>
      <c r="DGM298" s="310"/>
      <c r="DGN298" s="310"/>
      <c r="DGO298" s="310"/>
      <c r="DGP298" s="310"/>
      <c r="DGQ298" s="310"/>
      <c r="DGR298" s="310"/>
      <c r="DGS298" s="310"/>
      <c r="DGT298" s="310"/>
      <c r="DGU298" s="310"/>
      <c r="DGV298" s="310"/>
      <c r="DGW298" s="310"/>
      <c r="DGX298" s="310"/>
      <c r="DGY298" s="310"/>
      <c r="DGZ298" s="310"/>
      <c r="DHA298" s="310"/>
      <c r="DHB298" s="310"/>
      <c r="DHC298" s="310"/>
      <c r="DHD298" s="310"/>
      <c r="DHE298" s="310"/>
      <c r="DHF298" s="310"/>
      <c r="DHG298" s="310"/>
      <c r="DHH298" s="310"/>
      <c r="DHI298" s="310"/>
      <c r="DHJ298" s="310"/>
      <c r="DHK298" s="310"/>
      <c r="DHL298" s="310"/>
      <c r="DHM298" s="310"/>
      <c r="DHN298" s="310"/>
      <c r="DHO298" s="310"/>
      <c r="DHP298" s="310"/>
      <c r="DHQ298" s="310"/>
      <c r="DHR298" s="310"/>
      <c r="DHS298" s="310"/>
      <c r="DHT298" s="310"/>
      <c r="DHU298" s="310"/>
      <c r="DHV298" s="310"/>
      <c r="DHW298" s="310"/>
      <c r="DHX298" s="310"/>
      <c r="DHY298" s="310"/>
      <c r="DHZ298" s="310"/>
      <c r="DIA298" s="310"/>
      <c r="DIB298" s="310"/>
      <c r="DIC298" s="310"/>
      <c r="DID298" s="310"/>
      <c r="DIE298" s="310"/>
      <c r="DIF298" s="310"/>
      <c r="DIG298" s="310"/>
      <c r="DIH298" s="310"/>
      <c r="DII298" s="310"/>
      <c r="DIJ298" s="310"/>
      <c r="DIK298" s="310"/>
      <c r="DIL298" s="310"/>
      <c r="DIM298" s="310"/>
      <c r="DIN298" s="310"/>
      <c r="DIO298" s="310"/>
      <c r="DIP298" s="310"/>
      <c r="DIQ298" s="310"/>
      <c r="DIR298" s="310"/>
      <c r="DIS298" s="310"/>
      <c r="DIT298" s="310"/>
      <c r="DIU298" s="310"/>
      <c r="DIV298" s="310"/>
      <c r="DIW298" s="310"/>
      <c r="DIX298" s="310"/>
      <c r="DIY298" s="310"/>
      <c r="DIZ298" s="310"/>
      <c r="DJA298" s="310"/>
      <c r="DJB298" s="310"/>
      <c r="DJC298" s="310"/>
      <c r="DJD298" s="310"/>
      <c r="DJE298" s="310"/>
      <c r="DJF298" s="310"/>
      <c r="DJG298" s="310"/>
      <c r="DJH298" s="310"/>
      <c r="DJI298" s="310"/>
      <c r="DJJ298" s="310"/>
      <c r="DJK298" s="310"/>
      <c r="DJL298" s="310"/>
      <c r="DJM298" s="310"/>
      <c r="DJN298" s="310"/>
      <c r="DJO298" s="310"/>
      <c r="DJP298" s="310"/>
      <c r="DJQ298" s="310"/>
      <c r="DJR298" s="310"/>
      <c r="DJS298" s="310"/>
      <c r="DJT298" s="310"/>
      <c r="DJU298" s="310"/>
      <c r="DJV298" s="310"/>
      <c r="DJW298" s="310"/>
      <c r="DJX298" s="310"/>
      <c r="DJY298" s="310"/>
      <c r="DJZ298" s="310"/>
      <c r="DKA298" s="310"/>
      <c r="DKB298" s="310"/>
      <c r="DKC298" s="310"/>
      <c r="DKD298" s="310"/>
      <c r="DKE298" s="310"/>
      <c r="DKF298" s="310"/>
      <c r="DKG298" s="310"/>
      <c r="DKH298" s="310"/>
      <c r="DKI298" s="310"/>
      <c r="DKJ298" s="310"/>
      <c r="DKK298" s="310"/>
      <c r="DKL298" s="310"/>
      <c r="DKM298" s="310"/>
      <c r="DKN298" s="310"/>
      <c r="DKO298" s="310"/>
      <c r="DKP298" s="310"/>
      <c r="DKQ298" s="310"/>
      <c r="DKR298" s="310"/>
      <c r="DKS298" s="310"/>
      <c r="DKT298" s="310"/>
      <c r="DKU298" s="310"/>
      <c r="DKV298" s="310"/>
      <c r="DKW298" s="310"/>
      <c r="DKX298" s="310"/>
      <c r="DKY298" s="310"/>
      <c r="DKZ298" s="310"/>
      <c r="DLA298" s="310"/>
      <c r="DLB298" s="310"/>
      <c r="DLC298" s="310"/>
      <c r="DLD298" s="310"/>
      <c r="DLE298" s="310"/>
      <c r="DLF298" s="310"/>
      <c r="DLG298" s="310"/>
      <c r="DLH298" s="310"/>
      <c r="DLI298" s="310"/>
      <c r="DLJ298" s="310"/>
      <c r="DLK298" s="310"/>
      <c r="DLL298" s="310"/>
      <c r="DLM298" s="310"/>
      <c r="DLN298" s="310"/>
      <c r="DLO298" s="310"/>
      <c r="DLP298" s="310"/>
      <c r="DLQ298" s="310"/>
      <c r="DLR298" s="310"/>
      <c r="DLS298" s="310"/>
      <c r="DLT298" s="310"/>
      <c r="DLU298" s="310"/>
      <c r="DLV298" s="310"/>
      <c r="DLW298" s="310"/>
      <c r="DLX298" s="310"/>
      <c r="DLY298" s="310"/>
      <c r="DLZ298" s="310"/>
      <c r="DMA298" s="310"/>
      <c r="DMB298" s="310"/>
      <c r="DMC298" s="310"/>
      <c r="DMD298" s="310"/>
      <c r="DME298" s="310"/>
      <c r="DMF298" s="310"/>
      <c r="DMG298" s="310"/>
      <c r="DMH298" s="310"/>
      <c r="DMI298" s="310"/>
      <c r="DMJ298" s="310"/>
      <c r="DMK298" s="310"/>
      <c r="DML298" s="310"/>
      <c r="DMM298" s="310"/>
      <c r="DMN298" s="310"/>
      <c r="DMO298" s="310"/>
      <c r="DMP298" s="310"/>
      <c r="DMQ298" s="310"/>
      <c r="DMR298" s="310"/>
      <c r="DMS298" s="310"/>
      <c r="DMT298" s="310"/>
      <c r="DMU298" s="310"/>
      <c r="DMV298" s="310"/>
      <c r="DMW298" s="310"/>
      <c r="DMX298" s="310"/>
      <c r="DMY298" s="310"/>
      <c r="DMZ298" s="310"/>
      <c r="DNA298" s="310"/>
      <c r="DNB298" s="310"/>
      <c r="DNC298" s="310"/>
      <c r="DND298" s="310"/>
      <c r="DNE298" s="310"/>
      <c r="DNF298" s="310"/>
      <c r="DNG298" s="310"/>
      <c r="DNH298" s="310"/>
      <c r="DNI298" s="310"/>
      <c r="DNJ298" s="310"/>
      <c r="DNK298" s="310"/>
      <c r="DNL298" s="310"/>
      <c r="DNM298" s="310"/>
      <c r="DNN298" s="310"/>
      <c r="DNO298" s="310"/>
      <c r="DNP298" s="310"/>
      <c r="DNQ298" s="310"/>
      <c r="DNR298" s="310"/>
      <c r="DNS298" s="310"/>
      <c r="DNT298" s="310"/>
      <c r="DNU298" s="310"/>
      <c r="DNV298" s="310"/>
      <c r="DNW298" s="310"/>
      <c r="DNX298" s="310"/>
      <c r="DNY298" s="310"/>
      <c r="DNZ298" s="310"/>
      <c r="DOA298" s="310"/>
      <c r="DOB298" s="310"/>
      <c r="DOC298" s="310"/>
      <c r="DOD298" s="310"/>
      <c r="DOE298" s="310"/>
      <c r="DOF298" s="310"/>
      <c r="DOG298" s="310"/>
      <c r="DOH298" s="310"/>
      <c r="DOI298" s="310"/>
      <c r="DOJ298" s="310"/>
      <c r="DOK298" s="310"/>
      <c r="DOL298" s="310"/>
      <c r="DOM298" s="310"/>
      <c r="DON298" s="310"/>
      <c r="DOO298" s="310"/>
      <c r="DOP298" s="310"/>
      <c r="DOQ298" s="310"/>
      <c r="DOR298" s="310"/>
      <c r="DOS298" s="310"/>
      <c r="DOT298" s="310"/>
      <c r="DOU298" s="310"/>
      <c r="DOV298" s="310"/>
      <c r="DOW298" s="310"/>
      <c r="DOX298" s="310"/>
      <c r="DOY298" s="310"/>
      <c r="DOZ298" s="310"/>
      <c r="DPA298" s="310"/>
      <c r="DPB298" s="310"/>
      <c r="DPC298" s="310"/>
      <c r="DPD298" s="310"/>
      <c r="DPE298" s="310"/>
      <c r="DPF298" s="310"/>
      <c r="DPG298" s="310"/>
      <c r="DPH298" s="310"/>
      <c r="DPI298" s="310"/>
      <c r="DPJ298" s="310"/>
      <c r="DPK298" s="310"/>
      <c r="DPL298" s="310"/>
      <c r="DPM298" s="310"/>
      <c r="DPN298" s="310"/>
      <c r="DPO298" s="310"/>
      <c r="DPP298" s="310"/>
      <c r="DPQ298" s="310"/>
      <c r="DPR298" s="310"/>
      <c r="DPS298" s="310"/>
      <c r="DPT298" s="310"/>
      <c r="DPU298" s="310"/>
      <c r="DPV298" s="310"/>
      <c r="DPW298" s="310"/>
      <c r="DPX298" s="310"/>
      <c r="DPY298" s="310"/>
      <c r="DPZ298" s="310"/>
      <c r="DQA298" s="310"/>
      <c r="DQB298" s="310"/>
      <c r="DQC298" s="310"/>
      <c r="DQD298" s="310"/>
      <c r="DQE298" s="310"/>
      <c r="DQF298" s="310"/>
      <c r="DQG298" s="310"/>
      <c r="DQH298" s="310"/>
      <c r="DQI298" s="310"/>
      <c r="DQJ298" s="310"/>
      <c r="DQK298" s="310"/>
      <c r="DQL298" s="310"/>
      <c r="DQM298" s="310"/>
      <c r="DQN298" s="310"/>
      <c r="DQO298" s="310"/>
      <c r="DQP298" s="310"/>
      <c r="DQQ298" s="310"/>
      <c r="DQR298" s="310"/>
      <c r="DQS298" s="310"/>
      <c r="DQT298" s="310"/>
      <c r="DQU298" s="310"/>
      <c r="DQV298" s="310"/>
      <c r="DQW298" s="310"/>
      <c r="DQX298" s="310"/>
      <c r="DQY298" s="310"/>
      <c r="DQZ298" s="310"/>
      <c r="DRA298" s="310"/>
      <c r="DRB298" s="310"/>
      <c r="DRC298" s="310"/>
      <c r="DRD298" s="310"/>
      <c r="DRE298" s="310"/>
      <c r="DRF298" s="310"/>
      <c r="DRG298" s="310"/>
      <c r="DRH298" s="310"/>
      <c r="DRI298" s="310"/>
      <c r="DRJ298" s="310"/>
      <c r="DRK298" s="310"/>
      <c r="DRL298" s="310"/>
      <c r="DRM298" s="310"/>
      <c r="DRN298" s="310"/>
      <c r="DRO298" s="310"/>
      <c r="DRP298" s="310"/>
      <c r="DRQ298" s="310"/>
      <c r="DRR298" s="310"/>
      <c r="DRS298" s="310"/>
      <c r="DRT298" s="310"/>
      <c r="DRU298" s="310"/>
      <c r="DRV298" s="310"/>
      <c r="DRW298" s="310"/>
      <c r="DRX298" s="310"/>
      <c r="DRY298" s="310"/>
      <c r="DRZ298" s="310"/>
      <c r="DSA298" s="310"/>
      <c r="DSB298" s="310"/>
      <c r="DSC298" s="310"/>
      <c r="DSD298" s="310"/>
      <c r="DSE298" s="310"/>
      <c r="DSF298" s="310"/>
      <c r="DSG298" s="310"/>
      <c r="DSH298" s="310"/>
      <c r="DSI298" s="310"/>
      <c r="DSJ298" s="310"/>
      <c r="DSK298" s="310"/>
      <c r="DSL298" s="310"/>
      <c r="DSM298" s="310"/>
      <c r="DSN298" s="310"/>
      <c r="DSO298" s="310"/>
      <c r="DSP298" s="310"/>
      <c r="DSQ298" s="310"/>
      <c r="DSR298" s="310"/>
      <c r="DSS298" s="310"/>
      <c r="DST298" s="310"/>
      <c r="DSU298" s="310"/>
      <c r="DSV298" s="310"/>
      <c r="DSW298" s="310"/>
      <c r="DSX298" s="310"/>
      <c r="DSY298" s="310"/>
      <c r="DSZ298" s="310"/>
      <c r="DTA298" s="310"/>
      <c r="DTB298" s="310"/>
      <c r="DTC298" s="310"/>
      <c r="DTD298" s="310"/>
      <c r="DTE298" s="310"/>
      <c r="DTF298" s="310"/>
      <c r="DTG298" s="310"/>
      <c r="DTH298" s="310"/>
      <c r="DTI298" s="310"/>
      <c r="DTJ298" s="310"/>
      <c r="DTK298" s="310"/>
      <c r="DTL298" s="310"/>
      <c r="DTM298" s="310"/>
      <c r="DTN298" s="310"/>
      <c r="DTO298" s="310"/>
      <c r="DTP298" s="310"/>
      <c r="DTQ298" s="310"/>
      <c r="DTR298" s="310"/>
      <c r="DTS298" s="310"/>
      <c r="DTT298" s="310"/>
      <c r="DTU298" s="310"/>
      <c r="DTV298" s="310"/>
      <c r="DTW298" s="310"/>
      <c r="DTX298" s="310"/>
      <c r="DTY298" s="310"/>
      <c r="DTZ298" s="310"/>
      <c r="DUA298" s="310"/>
      <c r="DUB298" s="310"/>
      <c r="DUC298" s="310"/>
      <c r="DUD298" s="310"/>
      <c r="DUE298" s="310"/>
      <c r="DUF298" s="310"/>
      <c r="DUG298" s="310"/>
      <c r="DUH298" s="310"/>
      <c r="DUI298" s="310"/>
      <c r="DUJ298" s="310"/>
      <c r="DUK298" s="310"/>
      <c r="DUL298" s="310"/>
      <c r="DUM298" s="310"/>
      <c r="DUN298" s="310"/>
      <c r="DUO298" s="310"/>
      <c r="DUP298" s="310"/>
      <c r="DUQ298" s="310"/>
      <c r="DUR298" s="310"/>
      <c r="DUS298" s="310"/>
      <c r="DUT298" s="310"/>
      <c r="DUU298" s="310"/>
      <c r="DUV298" s="310"/>
      <c r="DUW298" s="310"/>
      <c r="DUX298" s="310"/>
      <c r="DUY298" s="310"/>
      <c r="DUZ298" s="310"/>
      <c r="DVA298" s="310"/>
      <c r="DVB298" s="310"/>
      <c r="DVC298" s="310"/>
      <c r="DVD298" s="310"/>
      <c r="DVE298" s="310"/>
      <c r="DVF298" s="310"/>
      <c r="DVG298" s="310"/>
      <c r="DVH298" s="310"/>
      <c r="DVI298" s="310"/>
      <c r="DVJ298" s="310"/>
      <c r="DVK298" s="310"/>
      <c r="DVL298" s="310"/>
      <c r="DVM298" s="310"/>
      <c r="DVN298" s="310"/>
      <c r="DVO298" s="310"/>
      <c r="DVP298" s="310"/>
      <c r="DVQ298" s="310"/>
      <c r="DVR298" s="310"/>
      <c r="DVS298" s="310"/>
      <c r="DVT298" s="310"/>
      <c r="DVU298" s="310"/>
      <c r="DVV298" s="310"/>
      <c r="DVW298" s="310"/>
      <c r="DVX298" s="310"/>
      <c r="DVY298" s="310"/>
      <c r="DVZ298" s="310"/>
      <c r="DWA298" s="310"/>
      <c r="DWB298" s="310"/>
      <c r="DWC298" s="310"/>
      <c r="DWD298" s="310"/>
      <c r="DWE298" s="310"/>
      <c r="DWF298" s="310"/>
      <c r="DWG298" s="310"/>
      <c r="DWH298" s="310"/>
      <c r="DWI298" s="310"/>
      <c r="DWJ298" s="310"/>
      <c r="DWK298" s="310"/>
      <c r="DWL298" s="310"/>
      <c r="DWM298" s="310"/>
      <c r="DWN298" s="310"/>
      <c r="DWO298" s="310"/>
      <c r="DWP298" s="310"/>
      <c r="DWQ298" s="310"/>
      <c r="DWR298" s="310"/>
      <c r="DWS298" s="310"/>
      <c r="DWT298" s="310"/>
      <c r="DWU298" s="310"/>
      <c r="DWV298" s="310"/>
      <c r="DWW298" s="310"/>
      <c r="DWX298" s="310"/>
      <c r="DWY298" s="310"/>
      <c r="DWZ298" s="310"/>
      <c r="DXA298" s="310"/>
      <c r="DXB298" s="310"/>
      <c r="DXC298" s="310"/>
      <c r="DXD298" s="310"/>
      <c r="DXE298" s="310"/>
      <c r="DXF298" s="310"/>
      <c r="DXG298" s="310"/>
      <c r="DXH298" s="310"/>
      <c r="DXI298" s="310"/>
      <c r="DXJ298" s="310"/>
      <c r="DXK298" s="310"/>
      <c r="DXL298" s="310"/>
      <c r="DXM298" s="310"/>
      <c r="DXN298" s="310"/>
      <c r="DXO298" s="310"/>
      <c r="DXP298" s="310"/>
      <c r="DXQ298" s="310"/>
      <c r="DXR298" s="310"/>
      <c r="DXS298" s="310"/>
      <c r="DXT298" s="310"/>
      <c r="DXU298" s="310"/>
      <c r="DXV298" s="310"/>
      <c r="DXW298" s="310"/>
      <c r="DXX298" s="310"/>
      <c r="DXY298" s="310"/>
      <c r="DXZ298" s="310"/>
      <c r="DYA298" s="310"/>
      <c r="DYB298" s="310"/>
      <c r="DYC298" s="310"/>
      <c r="DYD298" s="310"/>
      <c r="DYE298" s="310"/>
      <c r="DYF298" s="310"/>
      <c r="DYG298" s="310"/>
      <c r="DYH298" s="310"/>
      <c r="DYI298" s="310"/>
      <c r="DYJ298" s="310"/>
      <c r="DYK298" s="310"/>
      <c r="DYL298" s="310"/>
      <c r="DYM298" s="310"/>
      <c r="DYN298" s="310"/>
      <c r="DYO298" s="310"/>
      <c r="DYP298" s="310"/>
      <c r="DYQ298" s="310"/>
      <c r="DYR298" s="310"/>
      <c r="DYS298" s="310"/>
      <c r="DYT298" s="310"/>
      <c r="DYU298" s="310"/>
      <c r="DYV298" s="310"/>
      <c r="DYW298" s="310"/>
      <c r="DYX298" s="310"/>
      <c r="DYY298" s="310"/>
      <c r="DYZ298" s="310"/>
      <c r="DZA298" s="310"/>
      <c r="DZB298" s="310"/>
      <c r="DZC298" s="310"/>
      <c r="DZD298" s="310"/>
      <c r="DZE298" s="310"/>
      <c r="DZF298" s="310"/>
      <c r="DZG298" s="310"/>
      <c r="DZH298" s="310"/>
      <c r="DZI298" s="310"/>
      <c r="DZJ298" s="310"/>
      <c r="DZK298" s="310"/>
      <c r="DZL298" s="310"/>
      <c r="DZM298" s="310"/>
      <c r="DZN298" s="310"/>
      <c r="DZO298" s="310"/>
      <c r="DZP298" s="310"/>
      <c r="DZQ298" s="310"/>
      <c r="DZR298" s="310"/>
      <c r="DZS298" s="310"/>
      <c r="DZT298" s="310"/>
      <c r="DZU298" s="310"/>
      <c r="DZV298" s="310"/>
      <c r="DZW298" s="310"/>
      <c r="DZX298" s="310"/>
      <c r="DZY298" s="310"/>
      <c r="DZZ298" s="310"/>
      <c r="EAA298" s="310"/>
      <c r="EAB298" s="310"/>
      <c r="EAC298" s="310"/>
      <c r="EAD298" s="310"/>
      <c r="EAE298" s="310"/>
      <c r="EAF298" s="310"/>
      <c r="EAG298" s="310"/>
      <c r="EAH298" s="310"/>
      <c r="EAI298" s="310"/>
      <c r="EAJ298" s="310"/>
      <c r="EAK298" s="310"/>
      <c r="EAL298" s="310"/>
      <c r="EAM298" s="310"/>
      <c r="EAN298" s="310"/>
      <c r="EAO298" s="310"/>
      <c r="EAP298" s="310"/>
      <c r="EAQ298" s="310"/>
      <c r="EAR298" s="310"/>
      <c r="EAS298" s="310"/>
      <c r="EAT298" s="310"/>
      <c r="EAU298" s="310"/>
      <c r="EAV298" s="310"/>
      <c r="EAW298" s="310"/>
      <c r="EAX298" s="310"/>
      <c r="EAY298" s="310"/>
      <c r="EAZ298" s="310"/>
      <c r="EBA298" s="310"/>
      <c r="EBB298" s="310"/>
      <c r="EBC298" s="310"/>
      <c r="EBD298" s="310"/>
      <c r="EBE298" s="310"/>
      <c r="EBF298" s="310"/>
      <c r="EBG298" s="310"/>
      <c r="EBH298" s="310"/>
      <c r="EBI298" s="310"/>
      <c r="EBJ298" s="310"/>
      <c r="EBK298" s="310"/>
      <c r="EBL298" s="310"/>
      <c r="EBM298" s="310"/>
      <c r="EBN298" s="310"/>
      <c r="EBO298" s="310"/>
      <c r="EBP298" s="310"/>
      <c r="EBQ298" s="310"/>
      <c r="EBR298" s="310"/>
      <c r="EBS298" s="310"/>
      <c r="EBT298" s="310"/>
      <c r="EBU298" s="310"/>
      <c r="EBV298" s="310"/>
      <c r="EBW298" s="310"/>
      <c r="EBX298" s="310"/>
      <c r="EBY298" s="310"/>
      <c r="EBZ298" s="310"/>
      <c r="ECA298" s="310"/>
      <c r="ECB298" s="310"/>
      <c r="ECC298" s="310"/>
      <c r="ECD298" s="310"/>
      <c r="ECE298" s="310"/>
      <c r="ECF298" s="310"/>
      <c r="ECG298" s="310"/>
      <c r="ECH298" s="310"/>
      <c r="ECI298" s="310"/>
      <c r="ECJ298" s="310"/>
      <c r="ECK298" s="310"/>
      <c r="ECL298" s="310"/>
      <c r="ECM298" s="310"/>
      <c r="ECN298" s="310"/>
      <c r="ECO298" s="310"/>
      <c r="ECP298" s="310"/>
      <c r="ECQ298" s="310"/>
      <c r="ECR298" s="310"/>
      <c r="ECS298" s="310"/>
      <c r="ECT298" s="310"/>
      <c r="ECU298" s="310"/>
      <c r="ECV298" s="310"/>
      <c r="ECW298" s="310"/>
      <c r="ECX298" s="310"/>
      <c r="ECY298" s="310"/>
      <c r="ECZ298" s="310"/>
      <c r="EDA298" s="310"/>
      <c r="EDB298" s="310"/>
      <c r="EDC298" s="310"/>
      <c r="EDD298" s="310"/>
      <c r="EDE298" s="310"/>
      <c r="EDF298" s="310"/>
      <c r="EDG298" s="310"/>
      <c r="EDH298" s="310"/>
      <c r="EDI298" s="310"/>
      <c r="EDJ298" s="310"/>
      <c r="EDK298" s="310"/>
      <c r="EDL298" s="310"/>
      <c r="EDM298" s="310"/>
      <c r="EDN298" s="310"/>
      <c r="EDO298" s="310"/>
      <c r="EDP298" s="310"/>
      <c r="EDQ298" s="310"/>
      <c r="EDR298" s="310"/>
      <c r="EDS298" s="310"/>
      <c r="EDT298" s="310"/>
      <c r="EDU298" s="310"/>
      <c r="EDV298" s="310"/>
      <c r="EDW298" s="310"/>
      <c r="EDX298" s="310"/>
      <c r="EDY298" s="310"/>
      <c r="EDZ298" s="310"/>
      <c r="EEA298" s="310"/>
      <c r="EEB298" s="310"/>
      <c r="EEC298" s="310"/>
      <c r="EED298" s="310"/>
      <c r="EEE298" s="310"/>
      <c r="EEF298" s="310"/>
      <c r="EEG298" s="310"/>
      <c r="EEH298" s="310"/>
      <c r="EEI298" s="310"/>
      <c r="EEJ298" s="310"/>
      <c r="EEK298" s="310"/>
      <c r="EEL298" s="310"/>
      <c r="EEM298" s="310"/>
      <c r="EEN298" s="310"/>
      <c r="EEO298" s="310"/>
      <c r="EEP298" s="310"/>
      <c r="EEQ298" s="310"/>
      <c r="EER298" s="310"/>
      <c r="EES298" s="310"/>
      <c r="EET298" s="310"/>
      <c r="EEU298" s="310"/>
      <c r="EEV298" s="310"/>
      <c r="EEW298" s="310"/>
      <c r="EEX298" s="310"/>
      <c r="EEY298" s="310"/>
      <c r="EEZ298" s="310"/>
      <c r="EFA298" s="310"/>
      <c r="EFB298" s="310"/>
      <c r="EFC298" s="310"/>
      <c r="EFD298" s="310"/>
      <c r="EFE298" s="310"/>
      <c r="EFF298" s="310"/>
      <c r="EFG298" s="310"/>
      <c r="EFH298" s="310"/>
      <c r="EFI298" s="310"/>
      <c r="EFJ298" s="310"/>
      <c r="EFK298" s="310"/>
      <c r="EFL298" s="310"/>
      <c r="EFM298" s="310"/>
      <c r="EFN298" s="310"/>
      <c r="EFO298" s="310"/>
      <c r="EFP298" s="310"/>
      <c r="EFQ298" s="310"/>
      <c r="EFR298" s="310"/>
      <c r="EFS298" s="310"/>
      <c r="EFT298" s="310"/>
      <c r="EFU298" s="310"/>
      <c r="EFV298" s="310"/>
      <c r="EFW298" s="310"/>
      <c r="EFX298" s="310"/>
      <c r="EFY298" s="310"/>
      <c r="EFZ298" s="310"/>
      <c r="EGA298" s="310"/>
      <c r="EGB298" s="310"/>
      <c r="EGC298" s="310"/>
      <c r="EGD298" s="310"/>
      <c r="EGE298" s="310"/>
      <c r="EGF298" s="310"/>
      <c r="EGG298" s="310"/>
      <c r="EGH298" s="310"/>
      <c r="EGI298" s="310"/>
      <c r="EGJ298" s="310"/>
      <c r="EGK298" s="310"/>
      <c r="EGL298" s="310"/>
      <c r="EGM298" s="310"/>
      <c r="EGN298" s="310"/>
      <c r="EGO298" s="310"/>
      <c r="EGP298" s="310"/>
      <c r="EGQ298" s="310"/>
      <c r="EGR298" s="310"/>
      <c r="EGS298" s="310"/>
      <c r="EGT298" s="310"/>
      <c r="EGU298" s="310"/>
      <c r="EGV298" s="310"/>
      <c r="EGW298" s="310"/>
      <c r="EGX298" s="310"/>
      <c r="EGY298" s="310"/>
      <c r="EGZ298" s="310"/>
      <c r="EHA298" s="310"/>
      <c r="EHB298" s="310"/>
      <c r="EHC298" s="310"/>
      <c r="EHD298" s="310"/>
      <c r="EHE298" s="310"/>
      <c r="EHF298" s="310"/>
      <c r="EHG298" s="310"/>
      <c r="EHH298" s="310"/>
      <c r="EHI298" s="310"/>
      <c r="EHJ298" s="310"/>
      <c r="EHK298" s="310"/>
      <c r="EHL298" s="310"/>
      <c r="EHM298" s="310"/>
      <c r="EHN298" s="310"/>
      <c r="EHO298" s="310"/>
      <c r="EHP298" s="310"/>
      <c r="EHQ298" s="310"/>
      <c r="EHR298" s="310"/>
      <c r="EHS298" s="310"/>
      <c r="EHT298" s="310"/>
      <c r="EHU298" s="310"/>
      <c r="EHV298" s="310"/>
      <c r="EHW298" s="310"/>
      <c r="EHX298" s="310"/>
      <c r="EHY298" s="310"/>
      <c r="EHZ298" s="310"/>
      <c r="EIA298" s="310"/>
      <c r="EIB298" s="310"/>
      <c r="EIC298" s="310"/>
      <c r="EID298" s="310"/>
      <c r="EIE298" s="310"/>
      <c r="EIF298" s="310"/>
      <c r="EIG298" s="310"/>
      <c r="EIH298" s="310"/>
      <c r="EII298" s="310"/>
      <c r="EIJ298" s="310"/>
      <c r="EIK298" s="310"/>
      <c r="EIL298" s="310"/>
      <c r="EIM298" s="310"/>
      <c r="EIN298" s="310"/>
      <c r="EIO298" s="310"/>
      <c r="EIP298" s="310"/>
      <c r="EIQ298" s="310"/>
      <c r="EIR298" s="310"/>
      <c r="EIS298" s="310"/>
      <c r="EIT298" s="310"/>
      <c r="EIU298" s="310"/>
      <c r="EIV298" s="310"/>
      <c r="EIW298" s="310"/>
      <c r="EIX298" s="310"/>
      <c r="EIY298" s="310"/>
      <c r="EIZ298" s="310"/>
      <c r="EJA298" s="310"/>
      <c r="EJB298" s="310"/>
      <c r="EJC298" s="310"/>
      <c r="EJD298" s="310"/>
      <c r="EJE298" s="310"/>
      <c r="EJF298" s="310"/>
      <c r="EJG298" s="310"/>
      <c r="EJH298" s="310"/>
      <c r="EJI298" s="310"/>
      <c r="EJJ298" s="310"/>
      <c r="EJK298" s="310"/>
      <c r="EJL298" s="310"/>
      <c r="EJM298" s="310"/>
      <c r="EJN298" s="310"/>
      <c r="EJO298" s="310"/>
      <c r="EJP298" s="310"/>
      <c r="EJQ298" s="310"/>
      <c r="EJR298" s="310"/>
      <c r="EJS298" s="310"/>
      <c r="EJT298" s="310"/>
      <c r="EJU298" s="310"/>
      <c r="EJV298" s="310"/>
      <c r="EJW298" s="310"/>
      <c r="EJX298" s="310"/>
      <c r="EJY298" s="310"/>
      <c r="EJZ298" s="310"/>
      <c r="EKA298" s="310"/>
      <c r="EKB298" s="310"/>
      <c r="EKC298" s="310"/>
      <c r="EKD298" s="310"/>
      <c r="EKE298" s="310"/>
      <c r="EKF298" s="310"/>
      <c r="EKG298" s="310"/>
      <c r="EKH298" s="310"/>
      <c r="EKI298" s="310"/>
      <c r="EKJ298" s="310"/>
      <c r="EKK298" s="310"/>
      <c r="EKL298" s="310"/>
      <c r="EKM298" s="310"/>
      <c r="EKN298" s="310"/>
      <c r="EKO298" s="310"/>
      <c r="EKP298" s="310"/>
      <c r="EKQ298" s="310"/>
      <c r="EKR298" s="310"/>
      <c r="EKS298" s="310"/>
      <c r="EKT298" s="310"/>
      <c r="EKU298" s="310"/>
      <c r="EKV298" s="310"/>
      <c r="EKW298" s="310"/>
      <c r="EKX298" s="310"/>
      <c r="EKY298" s="310"/>
      <c r="EKZ298" s="310"/>
      <c r="ELA298" s="310"/>
      <c r="ELB298" s="310"/>
      <c r="ELC298" s="310"/>
      <c r="ELD298" s="310"/>
      <c r="ELE298" s="310"/>
      <c r="ELF298" s="310"/>
      <c r="ELG298" s="310"/>
      <c r="ELH298" s="310"/>
      <c r="ELI298" s="310"/>
      <c r="ELJ298" s="310"/>
      <c r="ELK298" s="310"/>
      <c r="ELL298" s="310"/>
      <c r="ELM298" s="310"/>
      <c r="ELN298" s="310"/>
      <c r="ELO298" s="310"/>
      <c r="ELP298" s="310"/>
      <c r="ELQ298" s="310"/>
      <c r="ELR298" s="310"/>
      <c r="ELS298" s="310"/>
      <c r="ELT298" s="310"/>
      <c r="ELU298" s="310"/>
      <c r="ELV298" s="310"/>
      <c r="ELW298" s="310"/>
      <c r="ELX298" s="310"/>
      <c r="ELY298" s="310"/>
      <c r="ELZ298" s="310"/>
      <c r="EMA298" s="310"/>
      <c r="EMB298" s="310"/>
      <c r="EMC298" s="310"/>
      <c r="EMD298" s="310"/>
      <c r="EME298" s="310"/>
      <c r="EMF298" s="310"/>
      <c r="EMG298" s="310"/>
      <c r="EMH298" s="310"/>
      <c r="EMI298" s="310"/>
      <c r="EMJ298" s="310"/>
      <c r="EMK298" s="310"/>
      <c r="EML298" s="310"/>
      <c r="EMM298" s="310"/>
      <c r="EMN298" s="310"/>
      <c r="EMO298" s="310"/>
      <c r="EMP298" s="310"/>
      <c r="EMQ298" s="310"/>
      <c r="EMR298" s="310"/>
      <c r="EMS298" s="310"/>
      <c r="EMT298" s="310"/>
      <c r="EMU298" s="310"/>
      <c r="EMV298" s="310"/>
      <c r="EMW298" s="310"/>
      <c r="EMX298" s="310"/>
      <c r="EMY298" s="310"/>
      <c r="EMZ298" s="310"/>
      <c r="ENA298" s="310"/>
      <c r="ENB298" s="310"/>
      <c r="ENC298" s="310"/>
      <c r="END298" s="310"/>
      <c r="ENE298" s="310"/>
      <c r="ENF298" s="310"/>
      <c r="ENG298" s="310"/>
      <c r="ENH298" s="310"/>
      <c r="ENI298" s="310"/>
      <c r="ENJ298" s="310"/>
      <c r="ENK298" s="310"/>
      <c r="ENL298" s="310"/>
      <c r="ENM298" s="310"/>
      <c r="ENN298" s="310"/>
      <c r="ENO298" s="310"/>
      <c r="ENP298" s="310"/>
      <c r="ENQ298" s="310"/>
      <c r="ENR298" s="310"/>
      <c r="ENS298" s="310"/>
      <c r="ENT298" s="310"/>
      <c r="ENU298" s="310"/>
      <c r="ENV298" s="310"/>
      <c r="ENW298" s="310"/>
      <c r="ENX298" s="310"/>
      <c r="ENY298" s="310"/>
      <c r="ENZ298" s="310"/>
      <c r="EOA298" s="310"/>
      <c r="EOB298" s="310"/>
      <c r="EOC298" s="310"/>
      <c r="EOD298" s="310"/>
      <c r="EOE298" s="310"/>
      <c r="EOF298" s="310"/>
      <c r="EOG298" s="310"/>
      <c r="EOH298" s="310"/>
      <c r="EOI298" s="310"/>
      <c r="EOJ298" s="310"/>
      <c r="EOK298" s="310"/>
      <c r="EOL298" s="310"/>
      <c r="EOM298" s="310"/>
      <c r="EON298" s="310"/>
      <c r="EOO298" s="310"/>
      <c r="EOP298" s="310"/>
      <c r="EOQ298" s="310"/>
      <c r="EOR298" s="310"/>
      <c r="EOS298" s="310"/>
      <c r="EOT298" s="310"/>
      <c r="EOU298" s="310"/>
      <c r="EOV298" s="310"/>
      <c r="EOW298" s="310"/>
      <c r="EOX298" s="310"/>
      <c r="EOY298" s="310"/>
      <c r="EOZ298" s="310"/>
      <c r="EPA298" s="310"/>
      <c r="EPB298" s="310"/>
      <c r="EPC298" s="310"/>
      <c r="EPD298" s="310"/>
      <c r="EPE298" s="310"/>
      <c r="EPF298" s="310"/>
      <c r="EPG298" s="310"/>
      <c r="EPH298" s="310"/>
      <c r="EPI298" s="310"/>
      <c r="EPJ298" s="310"/>
      <c r="EPK298" s="310"/>
      <c r="EPL298" s="310"/>
      <c r="EPM298" s="310"/>
      <c r="EPN298" s="310"/>
      <c r="EPO298" s="310"/>
      <c r="EPP298" s="310"/>
      <c r="EPQ298" s="310"/>
      <c r="EPR298" s="310"/>
      <c r="EPS298" s="310"/>
      <c r="EPT298" s="310"/>
      <c r="EPU298" s="310"/>
      <c r="EPV298" s="310"/>
      <c r="EPW298" s="310"/>
      <c r="EPX298" s="310"/>
      <c r="EPY298" s="310"/>
      <c r="EPZ298" s="310"/>
      <c r="EQA298" s="310"/>
      <c r="EQB298" s="310"/>
      <c r="EQC298" s="310"/>
      <c r="EQD298" s="310"/>
      <c r="EQE298" s="310"/>
      <c r="EQF298" s="310"/>
      <c r="EQG298" s="310"/>
      <c r="EQH298" s="310"/>
      <c r="EQI298" s="310"/>
      <c r="EQJ298" s="310"/>
      <c r="EQK298" s="310"/>
      <c r="EQL298" s="310"/>
      <c r="EQM298" s="310"/>
      <c r="EQN298" s="310"/>
      <c r="EQO298" s="310"/>
      <c r="EQP298" s="310"/>
      <c r="EQQ298" s="310"/>
      <c r="EQR298" s="310"/>
      <c r="EQS298" s="310"/>
      <c r="EQT298" s="310"/>
      <c r="EQU298" s="310"/>
      <c r="EQV298" s="310"/>
      <c r="EQW298" s="310"/>
      <c r="EQX298" s="310"/>
      <c r="EQY298" s="310"/>
      <c r="EQZ298" s="310"/>
      <c r="ERA298" s="310"/>
      <c r="ERB298" s="310"/>
      <c r="ERC298" s="310"/>
      <c r="ERD298" s="310"/>
      <c r="ERE298" s="310"/>
      <c r="ERF298" s="310"/>
      <c r="ERG298" s="310"/>
      <c r="ERH298" s="310"/>
      <c r="ERI298" s="310"/>
      <c r="ERJ298" s="310"/>
      <c r="ERK298" s="310"/>
      <c r="ERL298" s="310"/>
      <c r="ERM298" s="310"/>
      <c r="ERN298" s="310"/>
      <c r="ERO298" s="310"/>
      <c r="ERP298" s="310"/>
      <c r="ERQ298" s="310"/>
      <c r="ERR298" s="310"/>
      <c r="ERS298" s="310"/>
      <c r="ERT298" s="310"/>
      <c r="ERU298" s="310"/>
      <c r="ERV298" s="310"/>
      <c r="ERW298" s="310"/>
      <c r="ERX298" s="310"/>
      <c r="ERY298" s="310"/>
      <c r="ERZ298" s="310"/>
      <c r="ESA298" s="310"/>
      <c r="ESB298" s="310"/>
      <c r="ESC298" s="310"/>
      <c r="ESD298" s="310"/>
      <c r="ESE298" s="310"/>
      <c r="ESF298" s="310"/>
      <c r="ESG298" s="310"/>
      <c r="ESH298" s="310"/>
      <c r="ESI298" s="310"/>
      <c r="ESJ298" s="310"/>
      <c r="ESK298" s="310"/>
      <c r="ESL298" s="310"/>
      <c r="ESM298" s="310"/>
      <c r="ESN298" s="310"/>
      <c r="ESO298" s="310"/>
      <c r="ESP298" s="310"/>
      <c r="ESQ298" s="310"/>
      <c r="ESR298" s="310"/>
      <c r="ESS298" s="310"/>
      <c r="EST298" s="310"/>
      <c r="ESU298" s="310"/>
      <c r="ESV298" s="310"/>
      <c r="ESW298" s="310"/>
      <c r="ESX298" s="310"/>
      <c r="ESY298" s="310"/>
      <c r="ESZ298" s="310"/>
      <c r="ETA298" s="310"/>
      <c r="ETB298" s="310"/>
      <c r="ETC298" s="310"/>
      <c r="ETD298" s="310"/>
      <c r="ETE298" s="310"/>
      <c r="ETF298" s="310"/>
      <c r="ETG298" s="310"/>
      <c r="ETH298" s="310"/>
      <c r="ETI298" s="310"/>
      <c r="ETJ298" s="310"/>
      <c r="ETK298" s="310"/>
      <c r="ETL298" s="310"/>
      <c r="ETM298" s="310"/>
      <c r="ETN298" s="310"/>
      <c r="ETO298" s="310"/>
      <c r="ETP298" s="310"/>
      <c r="ETQ298" s="310"/>
      <c r="ETR298" s="310"/>
      <c r="ETS298" s="310"/>
      <c r="ETT298" s="310"/>
      <c r="ETU298" s="310"/>
      <c r="ETV298" s="310"/>
      <c r="ETW298" s="310"/>
      <c r="ETX298" s="310"/>
      <c r="ETY298" s="310"/>
      <c r="ETZ298" s="310"/>
      <c r="EUA298" s="310"/>
      <c r="EUB298" s="310"/>
      <c r="EUC298" s="310"/>
      <c r="EUD298" s="310"/>
      <c r="EUE298" s="310"/>
      <c r="EUF298" s="310"/>
      <c r="EUG298" s="310"/>
      <c r="EUH298" s="310"/>
      <c r="EUI298" s="310"/>
      <c r="EUJ298" s="310"/>
      <c r="EUK298" s="310"/>
      <c r="EUL298" s="310"/>
      <c r="EUM298" s="310"/>
      <c r="EUN298" s="310"/>
      <c r="EUO298" s="310"/>
      <c r="EUP298" s="310"/>
      <c r="EUQ298" s="310"/>
      <c r="EUR298" s="310"/>
      <c r="EUS298" s="310"/>
      <c r="EUT298" s="310"/>
      <c r="EUU298" s="310"/>
      <c r="EUV298" s="310"/>
      <c r="EUW298" s="310"/>
      <c r="EUX298" s="310"/>
      <c r="EUY298" s="310"/>
      <c r="EUZ298" s="310"/>
      <c r="EVA298" s="310"/>
      <c r="EVB298" s="310"/>
      <c r="EVC298" s="310"/>
      <c r="EVD298" s="310"/>
      <c r="EVE298" s="310"/>
      <c r="EVF298" s="310"/>
      <c r="EVG298" s="310"/>
      <c r="EVH298" s="310"/>
      <c r="EVI298" s="310"/>
      <c r="EVJ298" s="310"/>
      <c r="EVK298" s="310"/>
      <c r="EVL298" s="310"/>
      <c r="EVM298" s="310"/>
      <c r="EVN298" s="310"/>
      <c r="EVO298" s="310"/>
      <c r="EVP298" s="310"/>
      <c r="EVQ298" s="310"/>
      <c r="EVR298" s="310"/>
      <c r="EVS298" s="310"/>
      <c r="EVT298" s="310"/>
      <c r="EVU298" s="310"/>
      <c r="EVV298" s="310"/>
      <c r="EVW298" s="310"/>
      <c r="EVX298" s="310"/>
      <c r="EVY298" s="310"/>
      <c r="EVZ298" s="310"/>
      <c r="EWA298" s="310"/>
      <c r="EWB298" s="310"/>
      <c r="EWC298" s="310"/>
      <c r="EWD298" s="310"/>
      <c r="EWE298" s="310"/>
      <c r="EWF298" s="310"/>
      <c r="EWG298" s="310"/>
      <c r="EWH298" s="310"/>
      <c r="EWI298" s="310"/>
      <c r="EWJ298" s="310"/>
      <c r="EWK298" s="310"/>
      <c r="EWL298" s="310"/>
      <c r="EWM298" s="310"/>
      <c r="EWN298" s="310"/>
      <c r="EWO298" s="310"/>
      <c r="EWP298" s="310"/>
      <c r="EWQ298" s="310"/>
      <c r="EWR298" s="310"/>
      <c r="EWS298" s="310"/>
      <c r="EWT298" s="310"/>
      <c r="EWU298" s="310"/>
      <c r="EWV298" s="310"/>
      <c r="EWW298" s="310"/>
      <c r="EWX298" s="310"/>
      <c r="EWY298" s="310"/>
      <c r="EWZ298" s="310"/>
      <c r="EXA298" s="310"/>
      <c r="EXB298" s="310"/>
      <c r="EXC298" s="310"/>
      <c r="EXD298" s="310"/>
      <c r="EXE298" s="310"/>
      <c r="EXF298" s="310"/>
      <c r="EXG298" s="310"/>
      <c r="EXH298" s="310"/>
      <c r="EXI298" s="310"/>
      <c r="EXJ298" s="310"/>
      <c r="EXK298" s="310"/>
      <c r="EXL298" s="310"/>
      <c r="EXM298" s="310"/>
      <c r="EXN298" s="310"/>
      <c r="EXO298" s="310"/>
      <c r="EXP298" s="310"/>
      <c r="EXQ298" s="310"/>
      <c r="EXR298" s="310"/>
      <c r="EXS298" s="310"/>
      <c r="EXT298" s="310"/>
      <c r="EXU298" s="310"/>
      <c r="EXV298" s="310"/>
      <c r="EXW298" s="310"/>
      <c r="EXX298" s="310"/>
      <c r="EXY298" s="310"/>
      <c r="EXZ298" s="310"/>
      <c r="EYA298" s="310"/>
      <c r="EYB298" s="310"/>
      <c r="EYC298" s="310"/>
      <c r="EYD298" s="310"/>
      <c r="EYE298" s="310"/>
      <c r="EYF298" s="310"/>
      <c r="EYG298" s="310"/>
      <c r="EYH298" s="310"/>
      <c r="EYI298" s="310"/>
      <c r="EYJ298" s="310"/>
      <c r="EYK298" s="310"/>
      <c r="EYL298" s="310"/>
      <c r="EYM298" s="310"/>
      <c r="EYN298" s="310"/>
      <c r="EYO298" s="310"/>
      <c r="EYP298" s="310"/>
      <c r="EYQ298" s="310"/>
      <c r="EYR298" s="310"/>
      <c r="EYS298" s="310"/>
      <c r="EYT298" s="310"/>
      <c r="EYU298" s="310"/>
      <c r="EYV298" s="310"/>
      <c r="EYW298" s="310"/>
      <c r="EYX298" s="310"/>
      <c r="EYY298" s="310"/>
      <c r="EYZ298" s="310"/>
      <c r="EZA298" s="310"/>
      <c r="EZB298" s="310"/>
      <c r="EZC298" s="310"/>
      <c r="EZD298" s="310"/>
      <c r="EZE298" s="310"/>
      <c r="EZF298" s="310"/>
      <c r="EZG298" s="310"/>
      <c r="EZH298" s="310"/>
      <c r="EZI298" s="310"/>
      <c r="EZJ298" s="310"/>
      <c r="EZK298" s="310"/>
      <c r="EZL298" s="310"/>
      <c r="EZM298" s="310"/>
      <c r="EZN298" s="310"/>
      <c r="EZO298" s="310"/>
      <c r="EZP298" s="310"/>
      <c r="EZQ298" s="310"/>
      <c r="EZR298" s="310"/>
      <c r="EZS298" s="310"/>
      <c r="EZT298" s="310"/>
      <c r="EZU298" s="310"/>
      <c r="EZV298" s="310"/>
      <c r="EZW298" s="310"/>
      <c r="EZX298" s="310"/>
      <c r="EZY298" s="310"/>
      <c r="EZZ298" s="310"/>
      <c r="FAA298" s="310"/>
      <c r="FAB298" s="310"/>
      <c r="FAC298" s="310"/>
      <c r="FAD298" s="310"/>
      <c r="FAE298" s="310"/>
      <c r="FAF298" s="310"/>
      <c r="FAG298" s="310"/>
      <c r="FAH298" s="310"/>
      <c r="FAI298" s="310"/>
      <c r="FAJ298" s="310"/>
      <c r="FAK298" s="310"/>
      <c r="FAL298" s="310"/>
      <c r="FAM298" s="310"/>
      <c r="FAN298" s="310"/>
      <c r="FAO298" s="310"/>
      <c r="FAP298" s="310"/>
      <c r="FAQ298" s="310"/>
      <c r="FAR298" s="310"/>
      <c r="FAS298" s="310"/>
      <c r="FAT298" s="310"/>
      <c r="FAU298" s="310"/>
      <c r="FAV298" s="310"/>
      <c r="FAW298" s="310"/>
      <c r="FAX298" s="310"/>
      <c r="FAY298" s="310"/>
      <c r="FAZ298" s="310"/>
      <c r="FBA298" s="310"/>
      <c r="FBB298" s="310"/>
      <c r="FBC298" s="310"/>
      <c r="FBD298" s="310"/>
      <c r="FBE298" s="310"/>
      <c r="FBF298" s="310"/>
      <c r="FBG298" s="310"/>
      <c r="FBH298" s="310"/>
      <c r="FBI298" s="310"/>
      <c r="FBJ298" s="310"/>
      <c r="FBK298" s="310"/>
      <c r="FBL298" s="310"/>
      <c r="FBM298" s="310"/>
      <c r="FBN298" s="310"/>
      <c r="FBO298" s="310"/>
      <c r="FBP298" s="310"/>
      <c r="FBQ298" s="310"/>
      <c r="FBR298" s="310"/>
      <c r="FBS298" s="310"/>
      <c r="FBT298" s="310"/>
      <c r="FBU298" s="310"/>
      <c r="FBV298" s="310"/>
      <c r="FBW298" s="310"/>
      <c r="FBX298" s="310"/>
      <c r="FBY298" s="310"/>
      <c r="FBZ298" s="310"/>
      <c r="FCA298" s="310"/>
      <c r="FCB298" s="310"/>
      <c r="FCC298" s="310"/>
      <c r="FCD298" s="310"/>
      <c r="FCE298" s="310"/>
      <c r="FCF298" s="310"/>
      <c r="FCG298" s="310"/>
      <c r="FCH298" s="310"/>
      <c r="FCI298" s="310"/>
      <c r="FCJ298" s="310"/>
      <c r="FCK298" s="310"/>
      <c r="FCL298" s="310"/>
      <c r="FCM298" s="310"/>
      <c r="FCN298" s="310"/>
      <c r="FCO298" s="310"/>
      <c r="FCP298" s="310"/>
      <c r="FCQ298" s="310"/>
      <c r="FCR298" s="310"/>
      <c r="FCS298" s="310"/>
      <c r="FCT298" s="310"/>
      <c r="FCU298" s="310"/>
      <c r="FCV298" s="310"/>
      <c r="FCW298" s="310"/>
      <c r="FCX298" s="310"/>
      <c r="FCY298" s="310"/>
      <c r="FCZ298" s="310"/>
      <c r="FDA298" s="310"/>
      <c r="FDB298" s="310"/>
      <c r="FDC298" s="310"/>
      <c r="FDD298" s="310"/>
      <c r="FDE298" s="310"/>
      <c r="FDF298" s="310"/>
      <c r="FDG298" s="310"/>
      <c r="FDH298" s="310"/>
      <c r="FDI298" s="310"/>
      <c r="FDJ298" s="310"/>
      <c r="FDK298" s="310"/>
      <c r="FDL298" s="310"/>
      <c r="FDM298" s="310"/>
      <c r="FDN298" s="310"/>
      <c r="FDO298" s="310"/>
      <c r="FDP298" s="310"/>
      <c r="FDQ298" s="310"/>
      <c r="FDR298" s="310"/>
      <c r="FDS298" s="310"/>
      <c r="FDT298" s="310"/>
      <c r="FDU298" s="310"/>
      <c r="FDV298" s="310"/>
      <c r="FDW298" s="310"/>
      <c r="FDX298" s="310"/>
      <c r="FDY298" s="310"/>
      <c r="FDZ298" s="310"/>
      <c r="FEA298" s="310"/>
      <c r="FEB298" s="310"/>
      <c r="FEC298" s="310"/>
      <c r="FED298" s="310"/>
      <c r="FEE298" s="310"/>
      <c r="FEF298" s="310"/>
      <c r="FEG298" s="310"/>
      <c r="FEH298" s="310"/>
      <c r="FEI298" s="310"/>
      <c r="FEJ298" s="310"/>
      <c r="FEK298" s="310"/>
      <c r="FEL298" s="310"/>
      <c r="FEM298" s="310"/>
      <c r="FEN298" s="310"/>
      <c r="FEO298" s="310"/>
      <c r="FEP298" s="310"/>
      <c r="FEQ298" s="310"/>
      <c r="FER298" s="310"/>
      <c r="FES298" s="310"/>
      <c r="FET298" s="310"/>
      <c r="FEU298" s="310"/>
      <c r="FEV298" s="310"/>
      <c r="FEW298" s="310"/>
      <c r="FEX298" s="310"/>
      <c r="FEY298" s="310"/>
      <c r="FEZ298" s="310"/>
      <c r="FFA298" s="310"/>
      <c r="FFB298" s="310"/>
      <c r="FFC298" s="310"/>
      <c r="FFD298" s="310"/>
      <c r="FFE298" s="310"/>
      <c r="FFF298" s="310"/>
      <c r="FFG298" s="310"/>
      <c r="FFH298" s="310"/>
      <c r="FFI298" s="310"/>
      <c r="FFJ298" s="310"/>
      <c r="FFK298" s="310"/>
      <c r="FFL298" s="310"/>
      <c r="FFM298" s="310"/>
      <c r="FFN298" s="310"/>
      <c r="FFO298" s="310"/>
      <c r="FFP298" s="310"/>
      <c r="FFQ298" s="310"/>
      <c r="FFR298" s="310"/>
      <c r="FFS298" s="310"/>
      <c r="FFT298" s="310"/>
      <c r="FFU298" s="310"/>
      <c r="FFV298" s="310"/>
      <c r="FFW298" s="310"/>
      <c r="FFX298" s="310"/>
      <c r="FFY298" s="310"/>
      <c r="FFZ298" s="310"/>
      <c r="FGA298" s="310"/>
      <c r="FGB298" s="310"/>
      <c r="FGC298" s="310"/>
      <c r="FGD298" s="310"/>
      <c r="FGE298" s="310"/>
      <c r="FGF298" s="310"/>
      <c r="FGG298" s="310"/>
      <c r="FGH298" s="310"/>
      <c r="FGI298" s="310"/>
      <c r="FGJ298" s="310"/>
      <c r="FGK298" s="310"/>
      <c r="FGL298" s="310"/>
      <c r="FGM298" s="310"/>
      <c r="FGN298" s="310"/>
      <c r="FGO298" s="310"/>
      <c r="FGP298" s="310"/>
      <c r="FGQ298" s="310"/>
      <c r="FGR298" s="310"/>
      <c r="FGS298" s="310"/>
      <c r="FGT298" s="310"/>
      <c r="FGU298" s="310"/>
      <c r="FGV298" s="310"/>
      <c r="FGW298" s="310"/>
      <c r="FGX298" s="310"/>
      <c r="FGY298" s="310"/>
      <c r="FGZ298" s="310"/>
      <c r="FHA298" s="310"/>
      <c r="FHB298" s="310"/>
      <c r="FHC298" s="310"/>
      <c r="FHD298" s="310"/>
      <c r="FHE298" s="310"/>
      <c r="FHF298" s="310"/>
      <c r="FHG298" s="310"/>
      <c r="FHH298" s="310"/>
      <c r="FHI298" s="310"/>
      <c r="FHJ298" s="310"/>
      <c r="FHK298" s="310"/>
      <c r="FHL298" s="310"/>
      <c r="FHM298" s="310"/>
      <c r="FHN298" s="310"/>
      <c r="FHO298" s="310"/>
      <c r="FHP298" s="310"/>
      <c r="FHQ298" s="310"/>
      <c r="FHR298" s="310"/>
      <c r="FHS298" s="310"/>
      <c r="FHT298" s="310"/>
      <c r="FHU298" s="310"/>
      <c r="FHV298" s="310"/>
      <c r="FHW298" s="310"/>
      <c r="FHX298" s="310"/>
      <c r="FHY298" s="310"/>
      <c r="FHZ298" s="310"/>
      <c r="FIA298" s="310"/>
      <c r="FIB298" s="310"/>
      <c r="FIC298" s="310"/>
      <c r="FID298" s="310"/>
      <c r="FIE298" s="310"/>
      <c r="FIF298" s="310"/>
      <c r="FIG298" s="310"/>
      <c r="FIH298" s="310"/>
      <c r="FII298" s="310"/>
      <c r="FIJ298" s="310"/>
      <c r="FIK298" s="310"/>
      <c r="FIL298" s="310"/>
      <c r="FIM298" s="310"/>
      <c r="FIN298" s="310"/>
      <c r="FIO298" s="310"/>
      <c r="FIP298" s="310"/>
      <c r="FIQ298" s="310"/>
      <c r="FIR298" s="310"/>
      <c r="FIS298" s="310"/>
      <c r="FIT298" s="310"/>
      <c r="FIU298" s="310"/>
      <c r="FIV298" s="310"/>
      <c r="FIW298" s="310"/>
      <c r="FIX298" s="310"/>
      <c r="FIY298" s="310"/>
      <c r="FIZ298" s="310"/>
      <c r="FJA298" s="310"/>
      <c r="FJB298" s="310"/>
      <c r="FJC298" s="310"/>
      <c r="FJD298" s="310"/>
      <c r="FJE298" s="310"/>
      <c r="FJF298" s="310"/>
      <c r="FJG298" s="310"/>
      <c r="FJH298" s="310"/>
      <c r="FJI298" s="310"/>
      <c r="FJJ298" s="310"/>
      <c r="FJK298" s="310"/>
      <c r="FJL298" s="310"/>
      <c r="FJM298" s="310"/>
      <c r="FJN298" s="310"/>
      <c r="FJO298" s="310"/>
      <c r="FJP298" s="310"/>
      <c r="FJQ298" s="310"/>
      <c r="FJR298" s="310"/>
      <c r="FJS298" s="310"/>
      <c r="FJT298" s="310"/>
      <c r="FJU298" s="310"/>
      <c r="FJV298" s="310"/>
      <c r="FJW298" s="310"/>
      <c r="FJX298" s="310"/>
      <c r="FJY298" s="310"/>
      <c r="FJZ298" s="310"/>
      <c r="FKA298" s="310"/>
      <c r="FKB298" s="310"/>
      <c r="FKC298" s="310"/>
      <c r="FKD298" s="310"/>
      <c r="FKE298" s="310"/>
      <c r="FKF298" s="310"/>
      <c r="FKG298" s="310"/>
      <c r="FKH298" s="310"/>
      <c r="FKI298" s="310"/>
      <c r="FKJ298" s="310"/>
      <c r="FKK298" s="310"/>
      <c r="FKL298" s="310"/>
      <c r="FKM298" s="310"/>
      <c r="FKN298" s="310"/>
      <c r="FKO298" s="310"/>
      <c r="FKP298" s="310"/>
      <c r="FKQ298" s="310"/>
      <c r="FKR298" s="310"/>
      <c r="FKS298" s="310"/>
      <c r="FKT298" s="310"/>
      <c r="FKU298" s="310"/>
      <c r="FKV298" s="310"/>
      <c r="FKW298" s="310"/>
      <c r="FKX298" s="310"/>
      <c r="FKY298" s="310"/>
      <c r="FKZ298" s="310"/>
      <c r="FLA298" s="310"/>
      <c r="FLB298" s="310"/>
      <c r="FLC298" s="310"/>
      <c r="FLD298" s="310"/>
      <c r="FLE298" s="310"/>
      <c r="FLF298" s="310"/>
      <c r="FLG298" s="310"/>
      <c r="FLH298" s="310"/>
      <c r="FLI298" s="310"/>
      <c r="FLJ298" s="310"/>
      <c r="FLK298" s="310"/>
      <c r="FLL298" s="310"/>
      <c r="FLM298" s="310"/>
      <c r="FLN298" s="310"/>
      <c r="FLO298" s="310"/>
      <c r="FLP298" s="310"/>
      <c r="FLQ298" s="310"/>
      <c r="FLR298" s="310"/>
      <c r="FLS298" s="310"/>
      <c r="FLT298" s="310"/>
      <c r="FLU298" s="310"/>
      <c r="FLV298" s="310"/>
      <c r="FLW298" s="310"/>
      <c r="FLX298" s="310"/>
      <c r="FLY298" s="310"/>
      <c r="FLZ298" s="310"/>
      <c r="FMA298" s="310"/>
      <c r="FMB298" s="310"/>
      <c r="FMC298" s="310"/>
      <c r="FMD298" s="310"/>
      <c r="FME298" s="310"/>
      <c r="FMF298" s="310"/>
      <c r="FMG298" s="310"/>
      <c r="FMH298" s="310"/>
      <c r="FMI298" s="310"/>
      <c r="FMJ298" s="310"/>
      <c r="FMK298" s="310"/>
      <c r="FML298" s="310"/>
      <c r="FMM298" s="310"/>
      <c r="FMN298" s="310"/>
      <c r="FMO298" s="310"/>
      <c r="FMP298" s="310"/>
      <c r="FMQ298" s="310"/>
      <c r="FMR298" s="310"/>
      <c r="FMS298" s="310"/>
      <c r="FMT298" s="310"/>
      <c r="FMU298" s="310"/>
      <c r="FMV298" s="310"/>
      <c r="FMW298" s="310"/>
      <c r="FMX298" s="310"/>
      <c r="FMY298" s="310"/>
      <c r="FMZ298" s="310"/>
      <c r="FNA298" s="310"/>
      <c r="FNB298" s="310"/>
      <c r="FNC298" s="310"/>
      <c r="FND298" s="310"/>
      <c r="FNE298" s="310"/>
      <c r="FNF298" s="310"/>
      <c r="FNG298" s="310"/>
      <c r="FNH298" s="310"/>
      <c r="FNI298" s="310"/>
      <c r="FNJ298" s="310"/>
      <c r="FNK298" s="310"/>
      <c r="FNL298" s="310"/>
      <c r="FNM298" s="310"/>
      <c r="FNN298" s="310"/>
      <c r="FNO298" s="310"/>
      <c r="FNP298" s="310"/>
      <c r="FNQ298" s="310"/>
      <c r="FNR298" s="310"/>
      <c r="FNS298" s="310"/>
      <c r="FNT298" s="310"/>
      <c r="FNU298" s="310"/>
      <c r="FNV298" s="310"/>
      <c r="FNW298" s="310"/>
      <c r="FNX298" s="310"/>
      <c r="FNY298" s="310"/>
      <c r="FNZ298" s="310"/>
      <c r="FOA298" s="310"/>
      <c r="FOB298" s="310"/>
      <c r="FOC298" s="310"/>
      <c r="FOD298" s="310"/>
      <c r="FOE298" s="310"/>
      <c r="FOF298" s="310"/>
      <c r="FOG298" s="310"/>
      <c r="FOH298" s="310"/>
      <c r="FOI298" s="310"/>
      <c r="FOJ298" s="310"/>
      <c r="FOK298" s="310"/>
      <c r="FOL298" s="310"/>
      <c r="FOM298" s="310"/>
      <c r="FON298" s="310"/>
      <c r="FOO298" s="310"/>
      <c r="FOP298" s="310"/>
      <c r="FOQ298" s="310"/>
      <c r="FOR298" s="310"/>
      <c r="FOS298" s="310"/>
      <c r="FOT298" s="310"/>
      <c r="FOU298" s="310"/>
      <c r="FOV298" s="310"/>
      <c r="FOW298" s="310"/>
      <c r="FOX298" s="310"/>
      <c r="FOY298" s="310"/>
      <c r="FOZ298" s="310"/>
      <c r="FPA298" s="310"/>
      <c r="FPB298" s="310"/>
      <c r="FPC298" s="310"/>
      <c r="FPD298" s="310"/>
      <c r="FPE298" s="310"/>
      <c r="FPF298" s="310"/>
      <c r="FPG298" s="310"/>
      <c r="FPH298" s="310"/>
      <c r="FPI298" s="310"/>
      <c r="FPJ298" s="310"/>
      <c r="FPK298" s="310"/>
      <c r="FPL298" s="310"/>
      <c r="FPM298" s="310"/>
      <c r="FPN298" s="310"/>
      <c r="FPO298" s="310"/>
      <c r="FPP298" s="310"/>
      <c r="FPQ298" s="310"/>
      <c r="FPR298" s="310"/>
      <c r="FPS298" s="310"/>
      <c r="FPT298" s="310"/>
      <c r="FPU298" s="310"/>
      <c r="FPV298" s="310"/>
      <c r="FPW298" s="310"/>
      <c r="FPX298" s="310"/>
      <c r="FPY298" s="310"/>
      <c r="FPZ298" s="310"/>
      <c r="FQA298" s="310"/>
      <c r="FQB298" s="310"/>
      <c r="FQC298" s="310"/>
      <c r="FQD298" s="310"/>
      <c r="FQE298" s="310"/>
      <c r="FQF298" s="310"/>
      <c r="FQG298" s="310"/>
      <c r="FQH298" s="310"/>
      <c r="FQI298" s="310"/>
      <c r="FQJ298" s="310"/>
      <c r="FQK298" s="310"/>
      <c r="FQL298" s="310"/>
      <c r="FQM298" s="310"/>
      <c r="FQN298" s="310"/>
      <c r="FQO298" s="310"/>
      <c r="FQP298" s="310"/>
      <c r="FQQ298" s="310"/>
      <c r="FQR298" s="310"/>
      <c r="FQS298" s="310"/>
      <c r="FQT298" s="310"/>
      <c r="FQU298" s="310"/>
      <c r="FQV298" s="310"/>
      <c r="FQW298" s="310"/>
      <c r="FQX298" s="310"/>
      <c r="FQY298" s="310"/>
      <c r="FQZ298" s="310"/>
      <c r="FRA298" s="310"/>
      <c r="FRB298" s="310"/>
      <c r="FRC298" s="310"/>
      <c r="FRD298" s="310"/>
      <c r="FRE298" s="310"/>
      <c r="FRF298" s="310"/>
      <c r="FRG298" s="310"/>
      <c r="FRH298" s="310"/>
      <c r="FRI298" s="310"/>
      <c r="FRJ298" s="310"/>
      <c r="FRK298" s="310"/>
      <c r="FRL298" s="310"/>
      <c r="FRM298" s="310"/>
      <c r="FRN298" s="310"/>
      <c r="FRO298" s="310"/>
      <c r="FRP298" s="310"/>
      <c r="FRQ298" s="310"/>
      <c r="FRR298" s="310"/>
      <c r="FRS298" s="310"/>
      <c r="FRT298" s="310"/>
      <c r="FRU298" s="310"/>
      <c r="FRV298" s="310"/>
      <c r="FRW298" s="310"/>
      <c r="FRX298" s="310"/>
      <c r="FRY298" s="310"/>
      <c r="FRZ298" s="310"/>
      <c r="FSA298" s="310"/>
      <c r="FSB298" s="310"/>
      <c r="FSC298" s="310"/>
      <c r="FSD298" s="310"/>
      <c r="FSE298" s="310"/>
      <c r="FSF298" s="310"/>
      <c r="FSG298" s="310"/>
      <c r="FSH298" s="310"/>
      <c r="FSI298" s="310"/>
      <c r="FSJ298" s="310"/>
      <c r="FSK298" s="310"/>
      <c r="FSL298" s="310"/>
      <c r="FSM298" s="310"/>
      <c r="FSN298" s="310"/>
      <c r="FSO298" s="310"/>
      <c r="FSP298" s="310"/>
      <c r="FSQ298" s="310"/>
      <c r="FSR298" s="310"/>
      <c r="FSS298" s="310"/>
      <c r="FST298" s="310"/>
      <c r="FSU298" s="310"/>
      <c r="FSV298" s="310"/>
      <c r="FSW298" s="310"/>
      <c r="FSX298" s="310"/>
      <c r="FSY298" s="310"/>
      <c r="FSZ298" s="310"/>
      <c r="FTA298" s="310"/>
      <c r="FTB298" s="310"/>
      <c r="FTC298" s="310"/>
      <c r="FTD298" s="310"/>
      <c r="FTE298" s="310"/>
      <c r="FTF298" s="310"/>
      <c r="FTG298" s="310"/>
      <c r="FTH298" s="310"/>
      <c r="FTI298" s="310"/>
      <c r="FTJ298" s="310"/>
      <c r="FTK298" s="310"/>
      <c r="FTL298" s="310"/>
      <c r="FTM298" s="310"/>
      <c r="FTN298" s="310"/>
      <c r="FTO298" s="310"/>
      <c r="FTP298" s="310"/>
      <c r="FTQ298" s="310"/>
      <c r="FTR298" s="310"/>
      <c r="FTS298" s="310"/>
      <c r="FTT298" s="310"/>
      <c r="FTU298" s="310"/>
      <c r="FTV298" s="310"/>
      <c r="FTW298" s="310"/>
      <c r="FTX298" s="310"/>
      <c r="FTY298" s="310"/>
      <c r="FTZ298" s="310"/>
      <c r="FUA298" s="310"/>
      <c r="FUB298" s="310"/>
      <c r="FUC298" s="310"/>
      <c r="FUD298" s="310"/>
      <c r="FUE298" s="310"/>
      <c r="FUF298" s="310"/>
      <c r="FUG298" s="310"/>
      <c r="FUH298" s="310"/>
      <c r="FUI298" s="310"/>
      <c r="FUJ298" s="310"/>
      <c r="FUK298" s="310"/>
      <c r="FUL298" s="310"/>
      <c r="FUM298" s="310"/>
      <c r="FUN298" s="310"/>
      <c r="FUO298" s="310"/>
      <c r="FUP298" s="310"/>
      <c r="FUQ298" s="310"/>
      <c r="FUR298" s="310"/>
      <c r="FUS298" s="310"/>
      <c r="FUT298" s="310"/>
      <c r="FUU298" s="310"/>
      <c r="FUV298" s="310"/>
      <c r="FUW298" s="310"/>
      <c r="FUX298" s="310"/>
      <c r="FUY298" s="310"/>
      <c r="FUZ298" s="310"/>
      <c r="FVA298" s="310"/>
      <c r="FVB298" s="310"/>
      <c r="FVC298" s="310"/>
      <c r="FVD298" s="310"/>
      <c r="FVE298" s="310"/>
      <c r="FVF298" s="310"/>
      <c r="FVG298" s="310"/>
      <c r="FVH298" s="310"/>
      <c r="FVI298" s="310"/>
      <c r="FVJ298" s="310"/>
      <c r="FVK298" s="310"/>
      <c r="FVL298" s="310"/>
      <c r="FVM298" s="310"/>
      <c r="FVN298" s="310"/>
      <c r="FVO298" s="310"/>
      <c r="FVP298" s="310"/>
      <c r="FVQ298" s="310"/>
      <c r="FVR298" s="310"/>
      <c r="FVS298" s="310"/>
      <c r="FVT298" s="310"/>
      <c r="FVU298" s="310"/>
      <c r="FVV298" s="310"/>
      <c r="FVW298" s="310"/>
      <c r="FVX298" s="310"/>
      <c r="FVY298" s="310"/>
      <c r="FVZ298" s="310"/>
      <c r="FWA298" s="310"/>
      <c r="FWB298" s="310"/>
      <c r="FWC298" s="310"/>
      <c r="FWD298" s="310"/>
      <c r="FWE298" s="310"/>
      <c r="FWF298" s="310"/>
      <c r="FWG298" s="310"/>
      <c r="FWH298" s="310"/>
      <c r="FWI298" s="310"/>
      <c r="FWJ298" s="310"/>
      <c r="FWK298" s="310"/>
      <c r="FWL298" s="310"/>
      <c r="FWM298" s="310"/>
      <c r="FWN298" s="310"/>
      <c r="FWO298" s="310"/>
      <c r="FWP298" s="310"/>
      <c r="FWQ298" s="310"/>
      <c r="FWR298" s="310"/>
      <c r="FWS298" s="310"/>
      <c r="FWT298" s="310"/>
      <c r="FWU298" s="310"/>
      <c r="FWV298" s="310"/>
      <c r="FWW298" s="310"/>
      <c r="FWX298" s="310"/>
      <c r="FWY298" s="310"/>
      <c r="FWZ298" s="310"/>
      <c r="FXA298" s="310"/>
      <c r="FXB298" s="310"/>
      <c r="FXC298" s="310"/>
      <c r="FXD298" s="310"/>
      <c r="FXE298" s="310"/>
      <c r="FXF298" s="310"/>
      <c r="FXG298" s="310"/>
      <c r="FXH298" s="310"/>
      <c r="FXI298" s="310"/>
      <c r="FXJ298" s="310"/>
      <c r="FXK298" s="310"/>
      <c r="FXL298" s="310"/>
      <c r="FXM298" s="310"/>
      <c r="FXN298" s="310"/>
      <c r="FXO298" s="310"/>
      <c r="FXP298" s="310"/>
      <c r="FXQ298" s="310"/>
      <c r="FXR298" s="310"/>
      <c r="FXS298" s="310"/>
      <c r="FXT298" s="310"/>
      <c r="FXU298" s="310"/>
      <c r="FXV298" s="310"/>
      <c r="FXW298" s="310"/>
      <c r="FXX298" s="310"/>
      <c r="FXY298" s="310"/>
      <c r="FXZ298" s="310"/>
      <c r="FYA298" s="310"/>
      <c r="FYB298" s="310"/>
      <c r="FYC298" s="310"/>
      <c r="FYD298" s="310"/>
      <c r="FYE298" s="310"/>
      <c r="FYF298" s="310"/>
      <c r="FYG298" s="310"/>
      <c r="FYH298" s="310"/>
      <c r="FYI298" s="310"/>
      <c r="FYJ298" s="310"/>
      <c r="FYK298" s="310"/>
      <c r="FYL298" s="310"/>
      <c r="FYM298" s="310"/>
      <c r="FYN298" s="310"/>
      <c r="FYO298" s="310"/>
      <c r="FYP298" s="310"/>
      <c r="FYQ298" s="310"/>
      <c r="FYR298" s="310"/>
      <c r="FYS298" s="310"/>
      <c r="FYT298" s="310"/>
      <c r="FYU298" s="310"/>
      <c r="FYV298" s="310"/>
      <c r="FYW298" s="310"/>
      <c r="FYX298" s="310"/>
      <c r="FYY298" s="310"/>
      <c r="FYZ298" s="310"/>
      <c r="FZA298" s="310"/>
      <c r="FZB298" s="310"/>
      <c r="FZC298" s="310"/>
      <c r="FZD298" s="310"/>
      <c r="FZE298" s="310"/>
      <c r="FZF298" s="310"/>
      <c r="FZG298" s="310"/>
      <c r="FZH298" s="310"/>
      <c r="FZI298" s="310"/>
      <c r="FZJ298" s="310"/>
      <c r="FZK298" s="310"/>
      <c r="FZL298" s="310"/>
      <c r="FZM298" s="310"/>
      <c r="FZN298" s="310"/>
      <c r="FZO298" s="310"/>
      <c r="FZP298" s="310"/>
      <c r="FZQ298" s="310"/>
      <c r="FZR298" s="310"/>
      <c r="FZS298" s="310"/>
      <c r="FZT298" s="310"/>
      <c r="FZU298" s="310"/>
      <c r="FZV298" s="310"/>
      <c r="FZW298" s="310"/>
      <c r="FZX298" s="310"/>
      <c r="FZY298" s="310"/>
      <c r="FZZ298" s="310"/>
      <c r="GAA298" s="310"/>
      <c r="GAB298" s="310"/>
      <c r="GAC298" s="310"/>
      <c r="GAD298" s="310"/>
      <c r="GAE298" s="310"/>
      <c r="GAF298" s="310"/>
      <c r="GAG298" s="310"/>
      <c r="GAH298" s="310"/>
      <c r="GAI298" s="310"/>
      <c r="GAJ298" s="310"/>
      <c r="GAK298" s="310"/>
      <c r="GAL298" s="310"/>
      <c r="GAM298" s="310"/>
      <c r="GAN298" s="310"/>
      <c r="GAO298" s="310"/>
      <c r="GAP298" s="310"/>
      <c r="GAQ298" s="310"/>
      <c r="GAR298" s="310"/>
      <c r="GAS298" s="310"/>
      <c r="GAT298" s="310"/>
      <c r="GAU298" s="310"/>
      <c r="GAV298" s="310"/>
      <c r="GAW298" s="310"/>
      <c r="GAX298" s="310"/>
      <c r="GAY298" s="310"/>
      <c r="GAZ298" s="310"/>
      <c r="GBA298" s="310"/>
      <c r="GBB298" s="310"/>
      <c r="GBC298" s="310"/>
      <c r="GBD298" s="310"/>
      <c r="GBE298" s="310"/>
      <c r="GBF298" s="310"/>
      <c r="GBG298" s="310"/>
      <c r="GBH298" s="310"/>
      <c r="GBI298" s="310"/>
      <c r="GBJ298" s="310"/>
      <c r="GBK298" s="310"/>
      <c r="GBL298" s="310"/>
      <c r="GBM298" s="310"/>
      <c r="GBN298" s="310"/>
      <c r="GBO298" s="310"/>
      <c r="GBP298" s="310"/>
      <c r="GBQ298" s="310"/>
      <c r="GBR298" s="310"/>
      <c r="GBS298" s="310"/>
      <c r="GBT298" s="310"/>
      <c r="GBU298" s="310"/>
      <c r="GBV298" s="310"/>
      <c r="GBW298" s="310"/>
      <c r="GBX298" s="310"/>
      <c r="GBY298" s="310"/>
      <c r="GBZ298" s="310"/>
      <c r="GCA298" s="310"/>
      <c r="GCB298" s="310"/>
      <c r="GCC298" s="310"/>
      <c r="GCD298" s="310"/>
      <c r="GCE298" s="310"/>
      <c r="GCF298" s="310"/>
      <c r="GCG298" s="310"/>
      <c r="GCH298" s="310"/>
      <c r="GCI298" s="310"/>
      <c r="GCJ298" s="310"/>
      <c r="GCK298" s="310"/>
      <c r="GCL298" s="310"/>
      <c r="GCM298" s="310"/>
      <c r="GCN298" s="310"/>
      <c r="GCO298" s="310"/>
      <c r="GCP298" s="310"/>
      <c r="GCQ298" s="310"/>
      <c r="GCR298" s="310"/>
      <c r="GCS298" s="310"/>
      <c r="GCT298" s="310"/>
      <c r="GCU298" s="310"/>
      <c r="GCV298" s="310"/>
      <c r="GCW298" s="310"/>
      <c r="GCX298" s="310"/>
      <c r="GCY298" s="310"/>
      <c r="GCZ298" s="310"/>
      <c r="GDA298" s="310"/>
      <c r="GDB298" s="310"/>
      <c r="GDC298" s="310"/>
      <c r="GDD298" s="310"/>
      <c r="GDE298" s="310"/>
      <c r="GDF298" s="310"/>
      <c r="GDG298" s="310"/>
      <c r="GDH298" s="310"/>
      <c r="GDI298" s="310"/>
      <c r="GDJ298" s="310"/>
      <c r="GDK298" s="310"/>
      <c r="GDL298" s="310"/>
      <c r="GDM298" s="310"/>
      <c r="GDN298" s="310"/>
      <c r="GDO298" s="310"/>
      <c r="GDP298" s="310"/>
      <c r="GDQ298" s="310"/>
      <c r="GDR298" s="310"/>
      <c r="GDS298" s="310"/>
      <c r="GDT298" s="310"/>
      <c r="GDU298" s="310"/>
      <c r="GDV298" s="310"/>
      <c r="GDW298" s="310"/>
      <c r="GDX298" s="310"/>
      <c r="GDY298" s="310"/>
      <c r="GDZ298" s="310"/>
      <c r="GEA298" s="310"/>
      <c r="GEB298" s="310"/>
      <c r="GEC298" s="310"/>
      <c r="GED298" s="310"/>
      <c r="GEE298" s="310"/>
      <c r="GEF298" s="310"/>
      <c r="GEG298" s="310"/>
      <c r="GEH298" s="310"/>
      <c r="GEI298" s="310"/>
      <c r="GEJ298" s="310"/>
      <c r="GEK298" s="310"/>
      <c r="GEL298" s="310"/>
      <c r="GEM298" s="310"/>
      <c r="GEN298" s="310"/>
      <c r="GEO298" s="310"/>
      <c r="GEP298" s="310"/>
      <c r="GEQ298" s="310"/>
      <c r="GER298" s="310"/>
      <c r="GES298" s="310"/>
      <c r="GET298" s="310"/>
      <c r="GEU298" s="310"/>
      <c r="GEV298" s="310"/>
      <c r="GEW298" s="310"/>
      <c r="GEX298" s="310"/>
      <c r="GEY298" s="310"/>
      <c r="GEZ298" s="310"/>
      <c r="GFA298" s="310"/>
      <c r="GFB298" s="310"/>
      <c r="GFC298" s="310"/>
      <c r="GFD298" s="310"/>
      <c r="GFE298" s="310"/>
      <c r="GFF298" s="310"/>
      <c r="GFG298" s="310"/>
      <c r="GFH298" s="310"/>
      <c r="GFI298" s="310"/>
      <c r="GFJ298" s="310"/>
      <c r="GFK298" s="310"/>
      <c r="GFL298" s="310"/>
      <c r="GFM298" s="310"/>
      <c r="GFN298" s="310"/>
      <c r="GFO298" s="310"/>
      <c r="GFP298" s="310"/>
      <c r="GFQ298" s="310"/>
      <c r="GFR298" s="310"/>
      <c r="GFS298" s="310"/>
      <c r="GFT298" s="310"/>
      <c r="GFU298" s="310"/>
      <c r="GFV298" s="310"/>
      <c r="GFW298" s="310"/>
      <c r="GFX298" s="310"/>
      <c r="GFY298" s="310"/>
      <c r="GFZ298" s="310"/>
      <c r="GGA298" s="310"/>
      <c r="GGB298" s="310"/>
      <c r="GGC298" s="310"/>
      <c r="GGD298" s="310"/>
      <c r="GGE298" s="310"/>
      <c r="GGF298" s="310"/>
      <c r="GGG298" s="310"/>
      <c r="GGH298" s="310"/>
      <c r="GGI298" s="310"/>
      <c r="GGJ298" s="310"/>
      <c r="GGK298" s="310"/>
      <c r="GGL298" s="310"/>
      <c r="GGM298" s="310"/>
      <c r="GGN298" s="310"/>
      <c r="GGO298" s="310"/>
      <c r="GGP298" s="310"/>
      <c r="GGQ298" s="310"/>
      <c r="GGR298" s="310"/>
      <c r="GGS298" s="310"/>
      <c r="GGT298" s="310"/>
      <c r="GGU298" s="310"/>
      <c r="GGV298" s="310"/>
      <c r="GGW298" s="310"/>
      <c r="GGX298" s="310"/>
      <c r="GGY298" s="310"/>
      <c r="GGZ298" s="310"/>
      <c r="GHA298" s="310"/>
      <c r="GHB298" s="310"/>
      <c r="GHC298" s="310"/>
      <c r="GHD298" s="310"/>
      <c r="GHE298" s="310"/>
      <c r="GHF298" s="310"/>
      <c r="GHG298" s="310"/>
      <c r="GHH298" s="310"/>
      <c r="GHI298" s="310"/>
      <c r="GHJ298" s="310"/>
      <c r="GHK298" s="310"/>
      <c r="GHL298" s="310"/>
      <c r="GHM298" s="310"/>
      <c r="GHN298" s="310"/>
      <c r="GHO298" s="310"/>
      <c r="GHP298" s="310"/>
      <c r="GHQ298" s="310"/>
      <c r="GHR298" s="310"/>
      <c r="GHS298" s="310"/>
      <c r="GHT298" s="310"/>
      <c r="GHU298" s="310"/>
      <c r="GHV298" s="310"/>
      <c r="GHW298" s="310"/>
      <c r="GHX298" s="310"/>
      <c r="GHY298" s="310"/>
      <c r="GHZ298" s="310"/>
      <c r="GIA298" s="310"/>
      <c r="GIB298" s="310"/>
      <c r="GIC298" s="310"/>
      <c r="GID298" s="310"/>
      <c r="GIE298" s="310"/>
      <c r="GIF298" s="310"/>
      <c r="GIG298" s="310"/>
      <c r="GIH298" s="310"/>
      <c r="GII298" s="310"/>
      <c r="GIJ298" s="310"/>
      <c r="GIK298" s="310"/>
      <c r="GIL298" s="310"/>
      <c r="GIM298" s="310"/>
      <c r="GIN298" s="310"/>
      <c r="GIO298" s="310"/>
      <c r="GIP298" s="310"/>
      <c r="GIQ298" s="310"/>
      <c r="GIR298" s="310"/>
      <c r="GIS298" s="310"/>
      <c r="GIT298" s="310"/>
      <c r="GIU298" s="310"/>
      <c r="GIV298" s="310"/>
      <c r="GIW298" s="310"/>
      <c r="GIX298" s="310"/>
      <c r="GIY298" s="310"/>
      <c r="GIZ298" s="310"/>
      <c r="GJA298" s="310"/>
      <c r="GJB298" s="310"/>
      <c r="GJC298" s="310"/>
      <c r="GJD298" s="310"/>
      <c r="GJE298" s="310"/>
      <c r="GJF298" s="310"/>
      <c r="GJG298" s="310"/>
      <c r="GJH298" s="310"/>
      <c r="GJI298" s="310"/>
      <c r="GJJ298" s="310"/>
      <c r="GJK298" s="310"/>
      <c r="GJL298" s="310"/>
      <c r="GJM298" s="310"/>
      <c r="GJN298" s="310"/>
      <c r="GJO298" s="310"/>
      <c r="GJP298" s="310"/>
      <c r="GJQ298" s="310"/>
      <c r="GJR298" s="310"/>
      <c r="GJS298" s="310"/>
      <c r="GJT298" s="310"/>
      <c r="GJU298" s="310"/>
      <c r="GJV298" s="310"/>
      <c r="GJW298" s="310"/>
      <c r="GJX298" s="310"/>
      <c r="GJY298" s="310"/>
      <c r="GJZ298" s="310"/>
      <c r="GKA298" s="310"/>
      <c r="GKB298" s="310"/>
      <c r="GKC298" s="310"/>
      <c r="GKD298" s="310"/>
      <c r="GKE298" s="310"/>
      <c r="GKF298" s="310"/>
      <c r="GKG298" s="310"/>
      <c r="GKH298" s="310"/>
      <c r="GKI298" s="310"/>
      <c r="GKJ298" s="310"/>
      <c r="GKK298" s="310"/>
      <c r="GKL298" s="310"/>
      <c r="GKM298" s="310"/>
      <c r="GKN298" s="310"/>
      <c r="GKO298" s="310"/>
      <c r="GKP298" s="310"/>
      <c r="GKQ298" s="310"/>
      <c r="GKR298" s="310"/>
      <c r="GKS298" s="310"/>
      <c r="GKT298" s="310"/>
      <c r="GKU298" s="310"/>
      <c r="GKV298" s="310"/>
      <c r="GKW298" s="310"/>
      <c r="GKX298" s="310"/>
      <c r="GKY298" s="310"/>
      <c r="GKZ298" s="310"/>
      <c r="GLA298" s="310"/>
      <c r="GLB298" s="310"/>
      <c r="GLC298" s="310"/>
      <c r="GLD298" s="310"/>
      <c r="GLE298" s="310"/>
      <c r="GLF298" s="310"/>
      <c r="GLG298" s="310"/>
      <c r="GLH298" s="310"/>
      <c r="GLI298" s="310"/>
      <c r="GLJ298" s="310"/>
      <c r="GLK298" s="310"/>
      <c r="GLL298" s="310"/>
      <c r="GLM298" s="310"/>
      <c r="GLN298" s="310"/>
      <c r="GLO298" s="310"/>
      <c r="GLP298" s="310"/>
      <c r="GLQ298" s="310"/>
      <c r="GLR298" s="310"/>
      <c r="GLS298" s="310"/>
      <c r="GLT298" s="310"/>
      <c r="GLU298" s="310"/>
      <c r="GLV298" s="310"/>
      <c r="GLW298" s="310"/>
      <c r="GLX298" s="310"/>
      <c r="GLY298" s="310"/>
      <c r="GLZ298" s="310"/>
      <c r="GMA298" s="310"/>
      <c r="GMB298" s="310"/>
      <c r="GMC298" s="310"/>
      <c r="GMD298" s="310"/>
      <c r="GME298" s="310"/>
      <c r="GMF298" s="310"/>
      <c r="GMG298" s="310"/>
      <c r="GMH298" s="310"/>
      <c r="GMI298" s="310"/>
      <c r="GMJ298" s="310"/>
      <c r="GMK298" s="310"/>
      <c r="GML298" s="310"/>
      <c r="GMM298" s="310"/>
      <c r="GMN298" s="310"/>
      <c r="GMO298" s="310"/>
      <c r="GMP298" s="310"/>
      <c r="GMQ298" s="310"/>
      <c r="GMR298" s="310"/>
      <c r="GMS298" s="310"/>
      <c r="GMT298" s="310"/>
      <c r="GMU298" s="310"/>
      <c r="GMV298" s="310"/>
      <c r="GMW298" s="310"/>
      <c r="GMX298" s="310"/>
      <c r="GMY298" s="310"/>
      <c r="GMZ298" s="310"/>
      <c r="GNA298" s="310"/>
      <c r="GNB298" s="310"/>
      <c r="GNC298" s="310"/>
      <c r="GND298" s="310"/>
      <c r="GNE298" s="310"/>
      <c r="GNF298" s="310"/>
      <c r="GNG298" s="310"/>
      <c r="GNH298" s="310"/>
      <c r="GNI298" s="310"/>
      <c r="GNJ298" s="310"/>
      <c r="GNK298" s="310"/>
      <c r="GNL298" s="310"/>
      <c r="GNM298" s="310"/>
      <c r="GNN298" s="310"/>
      <c r="GNO298" s="310"/>
      <c r="GNP298" s="310"/>
      <c r="GNQ298" s="310"/>
      <c r="GNR298" s="310"/>
      <c r="GNS298" s="310"/>
      <c r="GNT298" s="310"/>
      <c r="GNU298" s="310"/>
      <c r="GNV298" s="310"/>
      <c r="GNW298" s="310"/>
      <c r="GNX298" s="310"/>
      <c r="GNY298" s="310"/>
      <c r="GNZ298" s="310"/>
      <c r="GOA298" s="310"/>
      <c r="GOB298" s="310"/>
      <c r="GOC298" s="310"/>
      <c r="GOD298" s="310"/>
      <c r="GOE298" s="310"/>
      <c r="GOF298" s="310"/>
      <c r="GOG298" s="310"/>
      <c r="GOH298" s="310"/>
      <c r="GOI298" s="310"/>
      <c r="GOJ298" s="310"/>
      <c r="GOK298" s="310"/>
      <c r="GOL298" s="310"/>
      <c r="GOM298" s="310"/>
      <c r="GON298" s="310"/>
      <c r="GOO298" s="310"/>
      <c r="GOP298" s="310"/>
      <c r="GOQ298" s="310"/>
      <c r="GOR298" s="310"/>
      <c r="GOS298" s="310"/>
      <c r="GOT298" s="310"/>
      <c r="GOU298" s="310"/>
      <c r="GOV298" s="310"/>
      <c r="GOW298" s="310"/>
      <c r="GOX298" s="310"/>
      <c r="GOY298" s="310"/>
      <c r="GOZ298" s="310"/>
      <c r="GPA298" s="310"/>
      <c r="GPB298" s="310"/>
      <c r="GPC298" s="310"/>
      <c r="GPD298" s="310"/>
      <c r="GPE298" s="310"/>
      <c r="GPF298" s="310"/>
      <c r="GPG298" s="310"/>
      <c r="GPH298" s="310"/>
      <c r="GPI298" s="310"/>
      <c r="GPJ298" s="310"/>
      <c r="GPK298" s="310"/>
      <c r="GPL298" s="310"/>
      <c r="GPM298" s="310"/>
      <c r="GPN298" s="310"/>
      <c r="GPO298" s="310"/>
      <c r="GPP298" s="310"/>
      <c r="GPQ298" s="310"/>
      <c r="GPR298" s="310"/>
      <c r="GPS298" s="310"/>
      <c r="GPT298" s="310"/>
      <c r="GPU298" s="310"/>
      <c r="GPV298" s="310"/>
      <c r="GPW298" s="310"/>
      <c r="GPX298" s="310"/>
      <c r="GPY298" s="310"/>
      <c r="GPZ298" s="310"/>
      <c r="GQA298" s="310"/>
      <c r="GQB298" s="310"/>
      <c r="GQC298" s="310"/>
      <c r="GQD298" s="310"/>
      <c r="GQE298" s="310"/>
      <c r="GQF298" s="310"/>
      <c r="GQG298" s="310"/>
      <c r="GQH298" s="310"/>
      <c r="GQI298" s="310"/>
      <c r="GQJ298" s="310"/>
      <c r="GQK298" s="310"/>
      <c r="GQL298" s="310"/>
      <c r="GQM298" s="310"/>
      <c r="GQN298" s="310"/>
      <c r="GQO298" s="310"/>
      <c r="GQP298" s="310"/>
      <c r="GQQ298" s="310"/>
      <c r="GQR298" s="310"/>
      <c r="GQS298" s="310"/>
      <c r="GQT298" s="310"/>
      <c r="GQU298" s="310"/>
      <c r="GQV298" s="310"/>
      <c r="GQW298" s="310"/>
      <c r="GQX298" s="310"/>
      <c r="GQY298" s="310"/>
      <c r="GQZ298" s="310"/>
      <c r="GRA298" s="310"/>
      <c r="GRB298" s="310"/>
      <c r="GRC298" s="310"/>
      <c r="GRD298" s="310"/>
      <c r="GRE298" s="310"/>
      <c r="GRF298" s="310"/>
      <c r="GRG298" s="310"/>
      <c r="GRH298" s="310"/>
      <c r="GRI298" s="310"/>
      <c r="GRJ298" s="310"/>
      <c r="GRK298" s="310"/>
      <c r="GRL298" s="310"/>
      <c r="GRM298" s="310"/>
      <c r="GRN298" s="310"/>
      <c r="GRO298" s="310"/>
      <c r="GRP298" s="310"/>
      <c r="GRQ298" s="310"/>
      <c r="GRR298" s="310"/>
      <c r="GRS298" s="310"/>
      <c r="GRT298" s="310"/>
      <c r="GRU298" s="310"/>
      <c r="GRV298" s="310"/>
      <c r="GRW298" s="310"/>
      <c r="GRX298" s="310"/>
      <c r="GRY298" s="310"/>
      <c r="GRZ298" s="310"/>
      <c r="GSA298" s="310"/>
      <c r="GSB298" s="310"/>
      <c r="GSC298" s="310"/>
      <c r="GSD298" s="310"/>
      <c r="GSE298" s="310"/>
      <c r="GSF298" s="310"/>
      <c r="GSG298" s="310"/>
      <c r="GSH298" s="310"/>
      <c r="GSI298" s="310"/>
      <c r="GSJ298" s="310"/>
      <c r="GSK298" s="310"/>
      <c r="GSL298" s="310"/>
      <c r="GSM298" s="310"/>
      <c r="GSN298" s="310"/>
      <c r="GSO298" s="310"/>
      <c r="GSP298" s="310"/>
      <c r="GSQ298" s="310"/>
      <c r="GSR298" s="310"/>
      <c r="GSS298" s="310"/>
      <c r="GST298" s="310"/>
      <c r="GSU298" s="310"/>
      <c r="GSV298" s="310"/>
      <c r="GSW298" s="310"/>
      <c r="GSX298" s="310"/>
      <c r="GSY298" s="310"/>
      <c r="GSZ298" s="310"/>
      <c r="GTA298" s="310"/>
      <c r="GTB298" s="310"/>
      <c r="GTC298" s="310"/>
      <c r="GTD298" s="310"/>
      <c r="GTE298" s="310"/>
      <c r="GTF298" s="310"/>
      <c r="GTG298" s="310"/>
      <c r="GTH298" s="310"/>
      <c r="GTI298" s="310"/>
      <c r="GTJ298" s="310"/>
      <c r="GTK298" s="310"/>
      <c r="GTL298" s="310"/>
      <c r="GTM298" s="310"/>
      <c r="GTN298" s="310"/>
      <c r="GTO298" s="310"/>
      <c r="GTP298" s="310"/>
      <c r="GTQ298" s="310"/>
      <c r="GTR298" s="310"/>
      <c r="GTS298" s="310"/>
      <c r="GTT298" s="310"/>
      <c r="GTU298" s="310"/>
      <c r="GTV298" s="310"/>
      <c r="GTW298" s="310"/>
      <c r="GTX298" s="310"/>
      <c r="GTY298" s="310"/>
      <c r="GTZ298" s="310"/>
      <c r="GUA298" s="310"/>
      <c r="GUB298" s="310"/>
      <c r="GUC298" s="310"/>
      <c r="GUD298" s="310"/>
      <c r="GUE298" s="310"/>
      <c r="GUF298" s="310"/>
      <c r="GUG298" s="310"/>
      <c r="GUH298" s="310"/>
      <c r="GUI298" s="310"/>
      <c r="GUJ298" s="310"/>
      <c r="GUK298" s="310"/>
      <c r="GUL298" s="310"/>
      <c r="GUM298" s="310"/>
      <c r="GUN298" s="310"/>
      <c r="GUO298" s="310"/>
      <c r="GUP298" s="310"/>
      <c r="GUQ298" s="310"/>
      <c r="GUR298" s="310"/>
      <c r="GUS298" s="310"/>
      <c r="GUT298" s="310"/>
      <c r="GUU298" s="310"/>
      <c r="GUV298" s="310"/>
      <c r="GUW298" s="310"/>
      <c r="GUX298" s="310"/>
      <c r="GUY298" s="310"/>
      <c r="GUZ298" s="310"/>
      <c r="GVA298" s="310"/>
      <c r="GVB298" s="310"/>
      <c r="GVC298" s="310"/>
      <c r="GVD298" s="310"/>
      <c r="GVE298" s="310"/>
      <c r="GVF298" s="310"/>
      <c r="GVG298" s="310"/>
      <c r="GVH298" s="310"/>
      <c r="GVI298" s="310"/>
      <c r="GVJ298" s="310"/>
      <c r="GVK298" s="310"/>
      <c r="GVL298" s="310"/>
      <c r="GVM298" s="310"/>
      <c r="GVN298" s="310"/>
      <c r="GVO298" s="310"/>
      <c r="GVP298" s="310"/>
      <c r="GVQ298" s="310"/>
      <c r="GVR298" s="310"/>
      <c r="GVS298" s="310"/>
      <c r="GVT298" s="310"/>
      <c r="GVU298" s="310"/>
      <c r="GVV298" s="310"/>
      <c r="GVW298" s="310"/>
      <c r="GVX298" s="310"/>
      <c r="GVY298" s="310"/>
      <c r="GVZ298" s="310"/>
      <c r="GWA298" s="310"/>
      <c r="GWB298" s="310"/>
      <c r="GWC298" s="310"/>
      <c r="GWD298" s="310"/>
      <c r="GWE298" s="310"/>
      <c r="GWF298" s="310"/>
      <c r="GWG298" s="310"/>
      <c r="GWH298" s="310"/>
      <c r="GWI298" s="310"/>
      <c r="GWJ298" s="310"/>
      <c r="GWK298" s="310"/>
      <c r="GWL298" s="310"/>
      <c r="GWM298" s="310"/>
      <c r="GWN298" s="310"/>
      <c r="GWO298" s="310"/>
      <c r="GWP298" s="310"/>
      <c r="GWQ298" s="310"/>
      <c r="GWR298" s="310"/>
      <c r="GWS298" s="310"/>
      <c r="GWT298" s="310"/>
      <c r="GWU298" s="310"/>
      <c r="GWV298" s="310"/>
      <c r="GWW298" s="310"/>
      <c r="GWX298" s="310"/>
      <c r="GWY298" s="310"/>
      <c r="GWZ298" s="310"/>
      <c r="GXA298" s="310"/>
      <c r="GXB298" s="310"/>
      <c r="GXC298" s="310"/>
      <c r="GXD298" s="310"/>
      <c r="GXE298" s="310"/>
      <c r="GXF298" s="310"/>
      <c r="GXG298" s="310"/>
      <c r="GXH298" s="310"/>
      <c r="GXI298" s="310"/>
      <c r="GXJ298" s="310"/>
      <c r="GXK298" s="310"/>
      <c r="GXL298" s="310"/>
      <c r="GXM298" s="310"/>
      <c r="GXN298" s="310"/>
      <c r="GXO298" s="310"/>
      <c r="GXP298" s="310"/>
      <c r="GXQ298" s="310"/>
      <c r="GXR298" s="310"/>
      <c r="GXS298" s="310"/>
      <c r="GXT298" s="310"/>
      <c r="GXU298" s="310"/>
      <c r="GXV298" s="310"/>
      <c r="GXW298" s="310"/>
      <c r="GXX298" s="310"/>
      <c r="GXY298" s="310"/>
      <c r="GXZ298" s="310"/>
      <c r="GYA298" s="310"/>
      <c r="GYB298" s="310"/>
      <c r="GYC298" s="310"/>
      <c r="GYD298" s="310"/>
      <c r="GYE298" s="310"/>
      <c r="GYF298" s="310"/>
      <c r="GYG298" s="310"/>
      <c r="GYH298" s="310"/>
      <c r="GYI298" s="310"/>
      <c r="GYJ298" s="310"/>
      <c r="GYK298" s="310"/>
      <c r="GYL298" s="310"/>
      <c r="GYM298" s="310"/>
      <c r="GYN298" s="310"/>
      <c r="GYO298" s="310"/>
      <c r="GYP298" s="310"/>
      <c r="GYQ298" s="310"/>
      <c r="GYR298" s="310"/>
      <c r="GYS298" s="310"/>
      <c r="GYT298" s="310"/>
      <c r="GYU298" s="310"/>
      <c r="GYV298" s="310"/>
      <c r="GYW298" s="310"/>
      <c r="GYX298" s="310"/>
      <c r="GYY298" s="310"/>
      <c r="GYZ298" s="310"/>
      <c r="GZA298" s="310"/>
      <c r="GZB298" s="310"/>
      <c r="GZC298" s="310"/>
      <c r="GZD298" s="310"/>
      <c r="GZE298" s="310"/>
      <c r="GZF298" s="310"/>
      <c r="GZG298" s="310"/>
      <c r="GZH298" s="310"/>
      <c r="GZI298" s="310"/>
      <c r="GZJ298" s="310"/>
      <c r="GZK298" s="310"/>
      <c r="GZL298" s="310"/>
      <c r="GZM298" s="310"/>
      <c r="GZN298" s="310"/>
      <c r="GZO298" s="310"/>
      <c r="GZP298" s="310"/>
      <c r="GZQ298" s="310"/>
      <c r="GZR298" s="310"/>
      <c r="GZS298" s="310"/>
      <c r="GZT298" s="310"/>
      <c r="GZU298" s="310"/>
      <c r="GZV298" s="310"/>
      <c r="GZW298" s="310"/>
      <c r="GZX298" s="310"/>
      <c r="GZY298" s="310"/>
      <c r="GZZ298" s="310"/>
      <c r="HAA298" s="310"/>
      <c r="HAB298" s="310"/>
      <c r="HAC298" s="310"/>
      <c r="HAD298" s="310"/>
      <c r="HAE298" s="310"/>
      <c r="HAF298" s="310"/>
      <c r="HAG298" s="310"/>
      <c r="HAH298" s="310"/>
      <c r="HAI298" s="310"/>
      <c r="HAJ298" s="310"/>
      <c r="HAK298" s="310"/>
      <c r="HAL298" s="310"/>
      <c r="HAM298" s="310"/>
      <c r="HAN298" s="310"/>
      <c r="HAO298" s="310"/>
      <c r="HAP298" s="310"/>
      <c r="HAQ298" s="310"/>
      <c r="HAR298" s="310"/>
      <c r="HAS298" s="310"/>
      <c r="HAT298" s="310"/>
      <c r="HAU298" s="310"/>
      <c r="HAV298" s="310"/>
      <c r="HAW298" s="310"/>
      <c r="HAX298" s="310"/>
      <c r="HAY298" s="310"/>
      <c r="HAZ298" s="310"/>
      <c r="HBA298" s="310"/>
      <c r="HBB298" s="310"/>
      <c r="HBC298" s="310"/>
      <c r="HBD298" s="310"/>
      <c r="HBE298" s="310"/>
      <c r="HBF298" s="310"/>
      <c r="HBG298" s="310"/>
      <c r="HBH298" s="310"/>
      <c r="HBI298" s="310"/>
      <c r="HBJ298" s="310"/>
      <c r="HBK298" s="310"/>
      <c r="HBL298" s="310"/>
      <c r="HBM298" s="310"/>
      <c r="HBN298" s="310"/>
      <c r="HBO298" s="310"/>
      <c r="HBP298" s="310"/>
      <c r="HBQ298" s="310"/>
      <c r="HBR298" s="310"/>
      <c r="HBS298" s="310"/>
      <c r="HBT298" s="310"/>
      <c r="HBU298" s="310"/>
      <c r="HBV298" s="310"/>
      <c r="HBW298" s="310"/>
      <c r="HBX298" s="310"/>
      <c r="HBY298" s="310"/>
      <c r="HBZ298" s="310"/>
      <c r="HCA298" s="310"/>
      <c r="HCB298" s="310"/>
      <c r="HCC298" s="310"/>
      <c r="HCD298" s="310"/>
      <c r="HCE298" s="310"/>
      <c r="HCF298" s="310"/>
      <c r="HCG298" s="310"/>
      <c r="HCH298" s="310"/>
      <c r="HCI298" s="310"/>
      <c r="HCJ298" s="310"/>
      <c r="HCK298" s="310"/>
      <c r="HCL298" s="310"/>
      <c r="HCM298" s="310"/>
      <c r="HCN298" s="310"/>
      <c r="HCO298" s="310"/>
      <c r="HCP298" s="310"/>
      <c r="HCQ298" s="310"/>
      <c r="HCR298" s="310"/>
      <c r="HCS298" s="310"/>
      <c r="HCT298" s="310"/>
      <c r="HCU298" s="310"/>
      <c r="HCV298" s="310"/>
      <c r="HCW298" s="310"/>
      <c r="HCX298" s="310"/>
      <c r="HCY298" s="310"/>
      <c r="HCZ298" s="310"/>
      <c r="HDA298" s="310"/>
      <c r="HDB298" s="310"/>
      <c r="HDC298" s="310"/>
      <c r="HDD298" s="310"/>
      <c r="HDE298" s="310"/>
      <c r="HDF298" s="310"/>
      <c r="HDG298" s="310"/>
      <c r="HDH298" s="310"/>
      <c r="HDI298" s="310"/>
      <c r="HDJ298" s="310"/>
      <c r="HDK298" s="310"/>
      <c r="HDL298" s="310"/>
      <c r="HDM298" s="310"/>
      <c r="HDN298" s="310"/>
      <c r="HDO298" s="310"/>
      <c r="HDP298" s="310"/>
      <c r="HDQ298" s="310"/>
      <c r="HDR298" s="310"/>
      <c r="HDS298" s="310"/>
      <c r="HDT298" s="310"/>
      <c r="HDU298" s="310"/>
      <c r="HDV298" s="310"/>
      <c r="HDW298" s="310"/>
      <c r="HDX298" s="310"/>
      <c r="HDY298" s="310"/>
      <c r="HDZ298" s="310"/>
      <c r="HEA298" s="310"/>
      <c r="HEB298" s="310"/>
      <c r="HEC298" s="310"/>
      <c r="HED298" s="310"/>
      <c r="HEE298" s="310"/>
      <c r="HEF298" s="310"/>
      <c r="HEG298" s="310"/>
      <c r="HEH298" s="310"/>
      <c r="HEI298" s="310"/>
      <c r="HEJ298" s="310"/>
      <c r="HEK298" s="310"/>
      <c r="HEL298" s="310"/>
      <c r="HEM298" s="310"/>
      <c r="HEN298" s="310"/>
      <c r="HEO298" s="310"/>
      <c r="HEP298" s="310"/>
      <c r="HEQ298" s="310"/>
      <c r="HER298" s="310"/>
      <c r="HES298" s="310"/>
      <c r="HET298" s="310"/>
      <c r="HEU298" s="310"/>
      <c r="HEV298" s="310"/>
      <c r="HEW298" s="310"/>
      <c r="HEX298" s="310"/>
      <c r="HEY298" s="310"/>
      <c r="HEZ298" s="310"/>
      <c r="HFA298" s="310"/>
      <c r="HFB298" s="310"/>
      <c r="HFC298" s="310"/>
      <c r="HFD298" s="310"/>
      <c r="HFE298" s="310"/>
      <c r="HFF298" s="310"/>
      <c r="HFG298" s="310"/>
      <c r="HFH298" s="310"/>
      <c r="HFI298" s="310"/>
      <c r="HFJ298" s="310"/>
      <c r="HFK298" s="310"/>
      <c r="HFL298" s="310"/>
      <c r="HFM298" s="310"/>
      <c r="HFN298" s="310"/>
      <c r="HFO298" s="310"/>
      <c r="HFP298" s="310"/>
      <c r="HFQ298" s="310"/>
      <c r="HFR298" s="310"/>
      <c r="HFS298" s="310"/>
      <c r="HFT298" s="310"/>
      <c r="HFU298" s="310"/>
      <c r="HFV298" s="310"/>
      <c r="HFW298" s="310"/>
      <c r="HFX298" s="310"/>
      <c r="HFY298" s="310"/>
      <c r="HFZ298" s="310"/>
      <c r="HGA298" s="310"/>
      <c r="HGB298" s="310"/>
      <c r="HGC298" s="310"/>
      <c r="HGD298" s="310"/>
      <c r="HGE298" s="310"/>
      <c r="HGF298" s="310"/>
      <c r="HGG298" s="310"/>
      <c r="HGH298" s="310"/>
      <c r="HGI298" s="310"/>
      <c r="HGJ298" s="310"/>
      <c r="HGK298" s="310"/>
      <c r="HGL298" s="310"/>
      <c r="HGM298" s="310"/>
      <c r="HGN298" s="310"/>
      <c r="HGO298" s="310"/>
      <c r="HGP298" s="310"/>
      <c r="HGQ298" s="310"/>
      <c r="HGR298" s="310"/>
      <c r="HGS298" s="310"/>
      <c r="HGT298" s="310"/>
      <c r="HGU298" s="310"/>
      <c r="HGV298" s="310"/>
      <c r="HGW298" s="310"/>
      <c r="HGX298" s="310"/>
      <c r="HGY298" s="310"/>
      <c r="HGZ298" s="310"/>
      <c r="HHA298" s="310"/>
      <c r="HHB298" s="310"/>
      <c r="HHC298" s="310"/>
      <c r="HHD298" s="310"/>
      <c r="HHE298" s="310"/>
      <c r="HHF298" s="310"/>
      <c r="HHG298" s="310"/>
      <c r="HHH298" s="310"/>
      <c r="HHI298" s="310"/>
      <c r="HHJ298" s="310"/>
      <c r="HHK298" s="310"/>
      <c r="HHL298" s="310"/>
      <c r="HHM298" s="310"/>
      <c r="HHN298" s="310"/>
      <c r="HHO298" s="310"/>
      <c r="HHP298" s="310"/>
      <c r="HHQ298" s="310"/>
      <c r="HHR298" s="310"/>
      <c r="HHS298" s="310"/>
      <c r="HHT298" s="310"/>
      <c r="HHU298" s="310"/>
      <c r="HHV298" s="310"/>
      <c r="HHW298" s="310"/>
      <c r="HHX298" s="310"/>
      <c r="HHY298" s="310"/>
      <c r="HHZ298" s="310"/>
      <c r="HIA298" s="310"/>
      <c r="HIB298" s="310"/>
      <c r="HIC298" s="310"/>
      <c r="HID298" s="310"/>
      <c r="HIE298" s="310"/>
      <c r="HIF298" s="310"/>
      <c r="HIG298" s="310"/>
      <c r="HIH298" s="310"/>
      <c r="HII298" s="310"/>
      <c r="HIJ298" s="310"/>
      <c r="HIK298" s="310"/>
      <c r="HIL298" s="310"/>
      <c r="HIM298" s="310"/>
      <c r="HIN298" s="310"/>
      <c r="HIO298" s="310"/>
      <c r="HIP298" s="310"/>
      <c r="HIQ298" s="310"/>
      <c r="HIR298" s="310"/>
      <c r="HIS298" s="310"/>
      <c r="HIT298" s="310"/>
      <c r="HIU298" s="310"/>
      <c r="HIV298" s="310"/>
      <c r="HIW298" s="310"/>
      <c r="HIX298" s="310"/>
      <c r="HIY298" s="310"/>
      <c r="HIZ298" s="310"/>
      <c r="HJA298" s="310"/>
      <c r="HJB298" s="310"/>
      <c r="HJC298" s="310"/>
      <c r="HJD298" s="310"/>
      <c r="HJE298" s="310"/>
      <c r="HJF298" s="310"/>
      <c r="HJG298" s="310"/>
      <c r="HJH298" s="310"/>
      <c r="HJI298" s="310"/>
      <c r="HJJ298" s="310"/>
      <c r="HJK298" s="310"/>
      <c r="HJL298" s="310"/>
      <c r="HJM298" s="310"/>
      <c r="HJN298" s="310"/>
      <c r="HJO298" s="310"/>
      <c r="HJP298" s="310"/>
      <c r="HJQ298" s="310"/>
      <c r="HJR298" s="310"/>
      <c r="HJS298" s="310"/>
      <c r="HJT298" s="310"/>
      <c r="HJU298" s="310"/>
      <c r="HJV298" s="310"/>
      <c r="HJW298" s="310"/>
      <c r="HJX298" s="310"/>
      <c r="HJY298" s="310"/>
      <c r="HJZ298" s="310"/>
      <c r="HKA298" s="310"/>
      <c r="HKB298" s="310"/>
      <c r="HKC298" s="310"/>
      <c r="HKD298" s="310"/>
      <c r="HKE298" s="310"/>
      <c r="HKF298" s="310"/>
      <c r="HKG298" s="310"/>
      <c r="HKH298" s="310"/>
      <c r="HKI298" s="310"/>
      <c r="HKJ298" s="310"/>
      <c r="HKK298" s="310"/>
      <c r="HKL298" s="310"/>
      <c r="HKM298" s="310"/>
      <c r="HKN298" s="310"/>
      <c r="HKO298" s="310"/>
      <c r="HKP298" s="310"/>
      <c r="HKQ298" s="310"/>
      <c r="HKR298" s="310"/>
      <c r="HKS298" s="310"/>
      <c r="HKT298" s="310"/>
      <c r="HKU298" s="310"/>
      <c r="HKV298" s="310"/>
      <c r="HKW298" s="310"/>
      <c r="HKX298" s="310"/>
      <c r="HKY298" s="310"/>
      <c r="HKZ298" s="310"/>
      <c r="HLA298" s="310"/>
      <c r="HLB298" s="310"/>
      <c r="HLC298" s="310"/>
      <c r="HLD298" s="310"/>
      <c r="HLE298" s="310"/>
      <c r="HLF298" s="310"/>
      <c r="HLG298" s="310"/>
      <c r="HLH298" s="310"/>
      <c r="HLI298" s="310"/>
      <c r="HLJ298" s="310"/>
      <c r="HLK298" s="310"/>
      <c r="HLL298" s="310"/>
      <c r="HLM298" s="310"/>
      <c r="HLN298" s="310"/>
      <c r="HLO298" s="310"/>
      <c r="HLP298" s="310"/>
      <c r="HLQ298" s="310"/>
      <c r="HLR298" s="310"/>
      <c r="HLS298" s="310"/>
      <c r="HLT298" s="310"/>
      <c r="HLU298" s="310"/>
      <c r="HLV298" s="310"/>
      <c r="HLW298" s="310"/>
      <c r="HLX298" s="310"/>
      <c r="HLY298" s="310"/>
      <c r="HLZ298" s="310"/>
      <c r="HMA298" s="310"/>
      <c r="HMB298" s="310"/>
      <c r="HMC298" s="310"/>
      <c r="HMD298" s="310"/>
      <c r="HME298" s="310"/>
      <c r="HMF298" s="310"/>
      <c r="HMG298" s="310"/>
      <c r="HMH298" s="310"/>
      <c r="HMI298" s="310"/>
      <c r="HMJ298" s="310"/>
      <c r="HMK298" s="310"/>
      <c r="HML298" s="310"/>
      <c r="HMM298" s="310"/>
      <c r="HMN298" s="310"/>
      <c r="HMO298" s="310"/>
      <c r="HMP298" s="310"/>
      <c r="HMQ298" s="310"/>
      <c r="HMR298" s="310"/>
      <c r="HMS298" s="310"/>
      <c r="HMT298" s="310"/>
      <c r="HMU298" s="310"/>
      <c r="HMV298" s="310"/>
      <c r="HMW298" s="310"/>
      <c r="HMX298" s="310"/>
      <c r="HMY298" s="310"/>
      <c r="HMZ298" s="310"/>
      <c r="HNA298" s="310"/>
      <c r="HNB298" s="310"/>
      <c r="HNC298" s="310"/>
      <c r="HND298" s="310"/>
      <c r="HNE298" s="310"/>
      <c r="HNF298" s="310"/>
      <c r="HNG298" s="310"/>
      <c r="HNH298" s="310"/>
      <c r="HNI298" s="310"/>
      <c r="HNJ298" s="310"/>
      <c r="HNK298" s="310"/>
      <c r="HNL298" s="310"/>
      <c r="HNM298" s="310"/>
      <c r="HNN298" s="310"/>
      <c r="HNO298" s="310"/>
      <c r="HNP298" s="310"/>
      <c r="HNQ298" s="310"/>
      <c r="HNR298" s="310"/>
      <c r="HNS298" s="310"/>
      <c r="HNT298" s="310"/>
      <c r="HNU298" s="310"/>
      <c r="HNV298" s="310"/>
      <c r="HNW298" s="310"/>
      <c r="HNX298" s="310"/>
      <c r="HNY298" s="310"/>
      <c r="HNZ298" s="310"/>
      <c r="HOA298" s="310"/>
      <c r="HOB298" s="310"/>
      <c r="HOC298" s="310"/>
      <c r="HOD298" s="310"/>
      <c r="HOE298" s="310"/>
      <c r="HOF298" s="310"/>
      <c r="HOG298" s="310"/>
      <c r="HOH298" s="310"/>
      <c r="HOI298" s="310"/>
      <c r="HOJ298" s="310"/>
      <c r="HOK298" s="310"/>
      <c r="HOL298" s="310"/>
      <c r="HOM298" s="310"/>
      <c r="HON298" s="310"/>
      <c r="HOO298" s="310"/>
      <c r="HOP298" s="310"/>
      <c r="HOQ298" s="310"/>
      <c r="HOR298" s="310"/>
      <c r="HOS298" s="310"/>
      <c r="HOT298" s="310"/>
      <c r="HOU298" s="310"/>
      <c r="HOV298" s="310"/>
      <c r="HOW298" s="310"/>
      <c r="HOX298" s="310"/>
      <c r="HOY298" s="310"/>
      <c r="HOZ298" s="310"/>
      <c r="HPA298" s="310"/>
      <c r="HPB298" s="310"/>
      <c r="HPC298" s="310"/>
      <c r="HPD298" s="310"/>
      <c r="HPE298" s="310"/>
      <c r="HPF298" s="310"/>
      <c r="HPG298" s="310"/>
      <c r="HPH298" s="310"/>
      <c r="HPI298" s="310"/>
      <c r="HPJ298" s="310"/>
      <c r="HPK298" s="310"/>
      <c r="HPL298" s="310"/>
      <c r="HPM298" s="310"/>
      <c r="HPN298" s="310"/>
      <c r="HPO298" s="310"/>
      <c r="HPP298" s="310"/>
      <c r="HPQ298" s="310"/>
      <c r="HPR298" s="310"/>
      <c r="HPS298" s="310"/>
      <c r="HPT298" s="310"/>
      <c r="HPU298" s="310"/>
      <c r="HPV298" s="310"/>
      <c r="HPW298" s="310"/>
      <c r="HPX298" s="310"/>
      <c r="HPY298" s="310"/>
      <c r="HPZ298" s="310"/>
      <c r="HQA298" s="310"/>
      <c r="HQB298" s="310"/>
      <c r="HQC298" s="310"/>
      <c r="HQD298" s="310"/>
      <c r="HQE298" s="310"/>
      <c r="HQF298" s="310"/>
      <c r="HQG298" s="310"/>
      <c r="HQH298" s="310"/>
      <c r="HQI298" s="310"/>
      <c r="HQJ298" s="310"/>
      <c r="HQK298" s="310"/>
      <c r="HQL298" s="310"/>
      <c r="HQM298" s="310"/>
      <c r="HQN298" s="310"/>
      <c r="HQO298" s="310"/>
      <c r="HQP298" s="310"/>
      <c r="HQQ298" s="310"/>
      <c r="HQR298" s="310"/>
      <c r="HQS298" s="310"/>
      <c r="HQT298" s="310"/>
      <c r="HQU298" s="310"/>
      <c r="HQV298" s="310"/>
      <c r="HQW298" s="310"/>
      <c r="HQX298" s="310"/>
      <c r="HQY298" s="310"/>
      <c r="HQZ298" s="310"/>
      <c r="HRA298" s="310"/>
      <c r="HRB298" s="310"/>
      <c r="HRC298" s="310"/>
      <c r="HRD298" s="310"/>
      <c r="HRE298" s="310"/>
      <c r="HRF298" s="310"/>
      <c r="HRG298" s="310"/>
      <c r="HRH298" s="310"/>
      <c r="HRI298" s="310"/>
      <c r="HRJ298" s="310"/>
      <c r="HRK298" s="310"/>
      <c r="HRL298" s="310"/>
      <c r="HRM298" s="310"/>
      <c r="HRN298" s="310"/>
      <c r="HRO298" s="310"/>
      <c r="HRP298" s="310"/>
      <c r="HRQ298" s="310"/>
      <c r="HRR298" s="310"/>
      <c r="HRS298" s="310"/>
      <c r="HRT298" s="310"/>
      <c r="HRU298" s="310"/>
      <c r="HRV298" s="310"/>
      <c r="HRW298" s="310"/>
      <c r="HRX298" s="310"/>
      <c r="HRY298" s="310"/>
      <c r="HRZ298" s="310"/>
      <c r="HSA298" s="310"/>
      <c r="HSB298" s="310"/>
      <c r="HSC298" s="310"/>
      <c r="HSD298" s="310"/>
      <c r="HSE298" s="310"/>
      <c r="HSF298" s="310"/>
      <c r="HSG298" s="310"/>
      <c r="HSH298" s="310"/>
      <c r="HSI298" s="310"/>
      <c r="HSJ298" s="310"/>
      <c r="HSK298" s="310"/>
      <c r="HSL298" s="310"/>
      <c r="HSM298" s="310"/>
      <c r="HSN298" s="310"/>
      <c r="HSO298" s="310"/>
      <c r="HSP298" s="310"/>
      <c r="HSQ298" s="310"/>
      <c r="HSR298" s="310"/>
      <c r="HSS298" s="310"/>
      <c r="HST298" s="310"/>
      <c r="HSU298" s="310"/>
      <c r="HSV298" s="310"/>
      <c r="HSW298" s="310"/>
      <c r="HSX298" s="310"/>
      <c r="HSY298" s="310"/>
      <c r="HSZ298" s="310"/>
      <c r="HTA298" s="310"/>
      <c r="HTB298" s="310"/>
      <c r="HTC298" s="310"/>
      <c r="HTD298" s="310"/>
      <c r="HTE298" s="310"/>
      <c r="HTF298" s="310"/>
      <c r="HTG298" s="310"/>
      <c r="HTH298" s="310"/>
      <c r="HTI298" s="310"/>
      <c r="HTJ298" s="310"/>
      <c r="HTK298" s="310"/>
      <c r="HTL298" s="310"/>
      <c r="HTM298" s="310"/>
      <c r="HTN298" s="310"/>
      <c r="HTO298" s="310"/>
      <c r="HTP298" s="310"/>
      <c r="HTQ298" s="310"/>
      <c r="HTR298" s="310"/>
      <c r="HTS298" s="310"/>
      <c r="HTT298" s="310"/>
      <c r="HTU298" s="310"/>
      <c r="HTV298" s="310"/>
      <c r="HTW298" s="310"/>
      <c r="HTX298" s="310"/>
      <c r="HTY298" s="310"/>
      <c r="HTZ298" s="310"/>
      <c r="HUA298" s="310"/>
      <c r="HUB298" s="310"/>
      <c r="HUC298" s="310"/>
      <c r="HUD298" s="310"/>
      <c r="HUE298" s="310"/>
      <c r="HUF298" s="310"/>
      <c r="HUG298" s="310"/>
      <c r="HUH298" s="310"/>
      <c r="HUI298" s="310"/>
      <c r="HUJ298" s="310"/>
      <c r="HUK298" s="310"/>
      <c r="HUL298" s="310"/>
      <c r="HUM298" s="310"/>
      <c r="HUN298" s="310"/>
      <c r="HUO298" s="310"/>
      <c r="HUP298" s="310"/>
      <c r="HUQ298" s="310"/>
      <c r="HUR298" s="310"/>
      <c r="HUS298" s="310"/>
      <c r="HUT298" s="310"/>
      <c r="HUU298" s="310"/>
      <c r="HUV298" s="310"/>
      <c r="HUW298" s="310"/>
      <c r="HUX298" s="310"/>
      <c r="HUY298" s="310"/>
      <c r="HUZ298" s="310"/>
      <c r="HVA298" s="310"/>
      <c r="HVB298" s="310"/>
      <c r="HVC298" s="310"/>
      <c r="HVD298" s="310"/>
      <c r="HVE298" s="310"/>
      <c r="HVF298" s="310"/>
      <c r="HVG298" s="310"/>
      <c r="HVH298" s="310"/>
      <c r="HVI298" s="310"/>
      <c r="HVJ298" s="310"/>
      <c r="HVK298" s="310"/>
      <c r="HVL298" s="310"/>
      <c r="HVM298" s="310"/>
      <c r="HVN298" s="310"/>
      <c r="HVO298" s="310"/>
      <c r="HVP298" s="310"/>
      <c r="HVQ298" s="310"/>
      <c r="HVR298" s="310"/>
      <c r="HVS298" s="310"/>
      <c r="HVT298" s="310"/>
      <c r="HVU298" s="310"/>
      <c r="HVV298" s="310"/>
      <c r="HVW298" s="310"/>
      <c r="HVX298" s="310"/>
      <c r="HVY298" s="310"/>
      <c r="HVZ298" s="310"/>
      <c r="HWA298" s="310"/>
      <c r="HWB298" s="310"/>
      <c r="HWC298" s="310"/>
      <c r="HWD298" s="310"/>
      <c r="HWE298" s="310"/>
      <c r="HWF298" s="310"/>
      <c r="HWG298" s="310"/>
      <c r="HWH298" s="310"/>
      <c r="HWI298" s="310"/>
      <c r="HWJ298" s="310"/>
      <c r="HWK298" s="310"/>
      <c r="HWL298" s="310"/>
      <c r="HWM298" s="310"/>
      <c r="HWN298" s="310"/>
      <c r="HWO298" s="310"/>
      <c r="HWP298" s="310"/>
      <c r="HWQ298" s="310"/>
      <c r="HWR298" s="310"/>
      <c r="HWS298" s="310"/>
      <c r="HWT298" s="310"/>
      <c r="HWU298" s="310"/>
      <c r="HWV298" s="310"/>
      <c r="HWW298" s="310"/>
      <c r="HWX298" s="310"/>
      <c r="HWY298" s="310"/>
      <c r="HWZ298" s="310"/>
      <c r="HXA298" s="310"/>
      <c r="HXB298" s="310"/>
      <c r="HXC298" s="310"/>
      <c r="HXD298" s="310"/>
      <c r="HXE298" s="310"/>
      <c r="HXF298" s="310"/>
      <c r="HXG298" s="310"/>
      <c r="HXH298" s="310"/>
      <c r="HXI298" s="310"/>
      <c r="HXJ298" s="310"/>
      <c r="HXK298" s="310"/>
      <c r="HXL298" s="310"/>
      <c r="HXM298" s="310"/>
      <c r="HXN298" s="310"/>
      <c r="HXO298" s="310"/>
      <c r="HXP298" s="310"/>
      <c r="HXQ298" s="310"/>
      <c r="HXR298" s="310"/>
      <c r="HXS298" s="310"/>
      <c r="HXT298" s="310"/>
      <c r="HXU298" s="310"/>
      <c r="HXV298" s="310"/>
      <c r="HXW298" s="310"/>
      <c r="HXX298" s="310"/>
      <c r="HXY298" s="310"/>
      <c r="HXZ298" s="310"/>
      <c r="HYA298" s="310"/>
      <c r="HYB298" s="310"/>
      <c r="HYC298" s="310"/>
      <c r="HYD298" s="310"/>
      <c r="HYE298" s="310"/>
      <c r="HYF298" s="310"/>
      <c r="HYG298" s="310"/>
      <c r="HYH298" s="310"/>
      <c r="HYI298" s="310"/>
      <c r="HYJ298" s="310"/>
      <c r="HYK298" s="310"/>
      <c r="HYL298" s="310"/>
      <c r="HYM298" s="310"/>
      <c r="HYN298" s="310"/>
      <c r="HYO298" s="310"/>
      <c r="HYP298" s="310"/>
      <c r="HYQ298" s="310"/>
      <c r="HYR298" s="310"/>
      <c r="HYS298" s="310"/>
      <c r="HYT298" s="310"/>
      <c r="HYU298" s="310"/>
      <c r="HYV298" s="310"/>
      <c r="HYW298" s="310"/>
      <c r="HYX298" s="310"/>
      <c r="HYY298" s="310"/>
      <c r="HYZ298" s="310"/>
      <c r="HZA298" s="310"/>
      <c r="HZB298" s="310"/>
      <c r="HZC298" s="310"/>
      <c r="HZD298" s="310"/>
      <c r="HZE298" s="310"/>
      <c r="HZF298" s="310"/>
      <c r="HZG298" s="310"/>
      <c r="HZH298" s="310"/>
      <c r="HZI298" s="310"/>
      <c r="HZJ298" s="310"/>
      <c r="HZK298" s="310"/>
      <c r="HZL298" s="310"/>
      <c r="HZM298" s="310"/>
      <c r="HZN298" s="310"/>
      <c r="HZO298" s="310"/>
      <c r="HZP298" s="310"/>
      <c r="HZQ298" s="310"/>
      <c r="HZR298" s="310"/>
      <c r="HZS298" s="310"/>
      <c r="HZT298" s="310"/>
      <c r="HZU298" s="310"/>
      <c r="HZV298" s="310"/>
      <c r="HZW298" s="310"/>
      <c r="HZX298" s="310"/>
      <c r="HZY298" s="310"/>
      <c r="HZZ298" s="310"/>
      <c r="IAA298" s="310"/>
      <c r="IAB298" s="310"/>
      <c r="IAC298" s="310"/>
      <c r="IAD298" s="310"/>
      <c r="IAE298" s="310"/>
      <c r="IAF298" s="310"/>
      <c r="IAG298" s="310"/>
      <c r="IAH298" s="310"/>
      <c r="IAI298" s="310"/>
      <c r="IAJ298" s="310"/>
      <c r="IAK298" s="310"/>
      <c r="IAL298" s="310"/>
      <c r="IAM298" s="310"/>
      <c r="IAN298" s="310"/>
      <c r="IAO298" s="310"/>
      <c r="IAP298" s="310"/>
      <c r="IAQ298" s="310"/>
      <c r="IAR298" s="310"/>
      <c r="IAS298" s="310"/>
      <c r="IAT298" s="310"/>
      <c r="IAU298" s="310"/>
      <c r="IAV298" s="310"/>
      <c r="IAW298" s="310"/>
      <c r="IAX298" s="310"/>
      <c r="IAY298" s="310"/>
      <c r="IAZ298" s="310"/>
      <c r="IBA298" s="310"/>
      <c r="IBB298" s="310"/>
      <c r="IBC298" s="310"/>
      <c r="IBD298" s="310"/>
      <c r="IBE298" s="310"/>
      <c r="IBF298" s="310"/>
      <c r="IBG298" s="310"/>
      <c r="IBH298" s="310"/>
      <c r="IBI298" s="310"/>
      <c r="IBJ298" s="310"/>
      <c r="IBK298" s="310"/>
      <c r="IBL298" s="310"/>
      <c r="IBM298" s="310"/>
      <c r="IBN298" s="310"/>
      <c r="IBO298" s="310"/>
      <c r="IBP298" s="310"/>
      <c r="IBQ298" s="310"/>
      <c r="IBR298" s="310"/>
      <c r="IBS298" s="310"/>
      <c r="IBT298" s="310"/>
      <c r="IBU298" s="310"/>
      <c r="IBV298" s="310"/>
      <c r="IBW298" s="310"/>
      <c r="IBX298" s="310"/>
      <c r="IBY298" s="310"/>
      <c r="IBZ298" s="310"/>
      <c r="ICA298" s="310"/>
      <c r="ICB298" s="310"/>
      <c r="ICC298" s="310"/>
      <c r="ICD298" s="310"/>
      <c r="ICE298" s="310"/>
      <c r="ICF298" s="310"/>
      <c r="ICG298" s="310"/>
      <c r="ICH298" s="310"/>
      <c r="ICI298" s="310"/>
      <c r="ICJ298" s="310"/>
      <c r="ICK298" s="310"/>
      <c r="ICL298" s="310"/>
      <c r="ICM298" s="310"/>
      <c r="ICN298" s="310"/>
      <c r="ICO298" s="310"/>
      <c r="ICP298" s="310"/>
      <c r="ICQ298" s="310"/>
      <c r="ICR298" s="310"/>
      <c r="ICS298" s="310"/>
      <c r="ICT298" s="310"/>
      <c r="ICU298" s="310"/>
      <c r="ICV298" s="310"/>
      <c r="ICW298" s="310"/>
      <c r="ICX298" s="310"/>
      <c r="ICY298" s="310"/>
      <c r="ICZ298" s="310"/>
      <c r="IDA298" s="310"/>
      <c r="IDB298" s="310"/>
      <c r="IDC298" s="310"/>
      <c r="IDD298" s="310"/>
      <c r="IDE298" s="310"/>
      <c r="IDF298" s="310"/>
      <c r="IDG298" s="310"/>
      <c r="IDH298" s="310"/>
      <c r="IDI298" s="310"/>
      <c r="IDJ298" s="310"/>
      <c r="IDK298" s="310"/>
      <c r="IDL298" s="310"/>
      <c r="IDM298" s="310"/>
      <c r="IDN298" s="310"/>
      <c r="IDO298" s="310"/>
      <c r="IDP298" s="310"/>
      <c r="IDQ298" s="310"/>
      <c r="IDR298" s="310"/>
      <c r="IDS298" s="310"/>
      <c r="IDT298" s="310"/>
      <c r="IDU298" s="310"/>
      <c r="IDV298" s="310"/>
      <c r="IDW298" s="310"/>
      <c r="IDX298" s="310"/>
      <c r="IDY298" s="310"/>
      <c r="IDZ298" s="310"/>
      <c r="IEA298" s="310"/>
      <c r="IEB298" s="310"/>
      <c r="IEC298" s="310"/>
      <c r="IED298" s="310"/>
      <c r="IEE298" s="310"/>
      <c r="IEF298" s="310"/>
      <c r="IEG298" s="310"/>
      <c r="IEH298" s="310"/>
      <c r="IEI298" s="310"/>
      <c r="IEJ298" s="310"/>
      <c r="IEK298" s="310"/>
      <c r="IEL298" s="310"/>
      <c r="IEM298" s="310"/>
      <c r="IEN298" s="310"/>
      <c r="IEO298" s="310"/>
      <c r="IEP298" s="310"/>
      <c r="IEQ298" s="310"/>
      <c r="IER298" s="310"/>
      <c r="IES298" s="310"/>
      <c r="IET298" s="310"/>
      <c r="IEU298" s="310"/>
      <c r="IEV298" s="310"/>
      <c r="IEW298" s="310"/>
      <c r="IEX298" s="310"/>
      <c r="IEY298" s="310"/>
      <c r="IEZ298" s="310"/>
      <c r="IFA298" s="310"/>
      <c r="IFB298" s="310"/>
      <c r="IFC298" s="310"/>
      <c r="IFD298" s="310"/>
      <c r="IFE298" s="310"/>
      <c r="IFF298" s="310"/>
      <c r="IFG298" s="310"/>
      <c r="IFH298" s="310"/>
      <c r="IFI298" s="310"/>
      <c r="IFJ298" s="310"/>
      <c r="IFK298" s="310"/>
      <c r="IFL298" s="310"/>
      <c r="IFM298" s="310"/>
      <c r="IFN298" s="310"/>
      <c r="IFO298" s="310"/>
      <c r="IFP298" s="310"/>
      <c r="IFQ298" s="310"/>
      <c r="IFR298" s="310"/>
      <c r="IFS298" s="310"/>
      <c r="IFT298" s="310"/>
      <c r="IFU298" s="310"/>
      <c r="IFV298" s="310"/>
      <c r="IFW298" s="310"/>
      <c r="IFX298" s="310"/>
      <c r="IFY298" s="310"/>
      <c r="IFZ298" s="310"/>
      <c r="IGA298" s="310"/>
      <c r="IGB298" s="310"/>
      <c r="IGC298" s="310"/>
      <c r="IGD298" s="310"/>
      <c r="IGE298" s="310"/>
      <c r="IGF298" s="310"/>
      <c r="IGG298" s="310"/>
      <c r="IGH298" s="310"/>
      <c r="IGI298" s="310"/>
      <c r="IGJ298" s="310"/>
      <c r="IGK298" s="310"/>
      <c r="IGL298" s="310"/>
      <c r="IGM298" s="310"/>
      <c r="IGN298" s="310"/>
      <c r="IGO298" s="310"/>
      <c r="IGP298" s="310"/>
      <c r="IGQ298" s="310"/>
      <c r="IGR298" s="310"/>
      <c r="IGS298" s="310"/>
      <c r="IGT298" s="310"/>
      <c r="IGU298" s="310"/>
      <c r="IGV298" s="310"/>
      <c r="IGW298" s="310"/>
      <c r="IGX298" s="310"/>
      <c r="IGY298" s="310"/>
      <c r="IGZ298" s="310"/>
      <c r="IHA298" s="310"/>
      <c r="IHB298" s="310"/>
      <c r="IHC298" s="310"/>
      <c r="IHD298" s="310"/>
      <c r="IHE298" s="310"/>
      <c r="IHF298" s="310"/>
      <c r="IHG298" s="310"/>
      <c r="IHH298" s="310"/>
      <c r="IHI298" s="310"/>
      <c r="IHJ298" s="310"/>
      <c r="IHK298" s="310"/>
      <c r="IHL298" s="310"/>
      <c r="IHM298" s="310"/>
      <c r="IHN298" s="310"/>
      <c r="IHO298" s="310"/>
      <c r="IHP298" s="310"/>
      <c r="IHQ298" s="310"/>
      <c r="IHR298" s="310"/>
      <c r="IHS298" s="310"/>
      <c r="IHT298" s="310"/>
      <c r="IHU298" s="310"/>
      <c r="IHV298" s="310"/>
      <c r="IHW298" s="310"/>
      <c r="IHX298" s="310"/>
      <c r="IHY298" s="310"/>
      <c r="IHZ298" s="310"/>
      <c r="IIA298" s="310"/>
      <c r="IIB298" s="310"/>
      <c r="IIC298" s="310"/>
      <c r="IID298" s="310"/>
      <c r="IIE298" s="310"/>
      <c r="IIF298" s="310"/>
      <c r="IIG298" s="310"/>
      <c r="IIH298" s="310"/>
      <c r="III298" s="310"/>
      <c r="IIJ298" s="310"/>
      <c r="IIK298" s="310"/>
      <c r="IIL298" s="310"/>
      <c r="IIM298" s="310"/>
      <c r="IIN298" s="310"/>
      <c r="IIO298" s="310"/>
      <c r="IIP298" s="310"/>
      <c r="IIQ298" s="310"/>
      <c r="IIR298" s="310"/>
      <c r="IIS298" s="310"/>
      <c r="IIT298" s="310"/>
      <c r="IIU298" s="310"/>
      <c r="IIV298" s="310"/>
      <c r="IIW298" s="310"/>
      <c r="IIX298" s="310"/>
      <c r="IIY298" s="310"/>
      <c r="IIZ298" s="310"/>
      <c r="IJA298" s="310"/>
      <c r="IJB298" s="310"/>
      <c r="IJC298" s="310"/>
      <c r="IJD298" s="310"/>
      <c r="IJE298" s="310"/>
      <c r="IJF298" s="310"/>
      <c r="IJG298" s="310"/>
      <c r="IJH298" s="310"/>
      <c r="IJI298" s="310"/>
      <c r="IJJ298" s="310"/>
      <c r="IJK298" s="310"/>
      <c r="IJL298" s="310"/>
      <c r="IJM298" s="310"/>
      <c r="IJN298" s="310"/>
      <c r="IJO298" s="310"/>
      <c r="IJP298" s="310"/>
      <c r="IJQ298" s="310"/>
      <c r="IJR298" s="310"/>
      <c r="IJS298" s="310"/>
      <c r="IJT298" s="310"/>
      <c r="IJU298" s="310"/>
      <c r="IJV298" s="310"/>
      <c r="IJW298" s="310"/>
      <c r="IJX298" s="310"/>
      <c r="IJY298" s="310"/>
      <c r="IJZ298" s="310"/>
      <c r="IKA298" s="310"/>
      <c r="IKB298" s="310"/>
      <c r="IKC298" s="310"/>
      <c r="IKD298" s="310"/>
      <c r="IKE298" s="310"/>
      <c r="IKF298" s="310"/>
      <c r="IKG298" s="310"/>
      <c r="IKH298" s="310"/>
      <c r="IKI298" s="310"/>
      <c r="IKJ298" s="310"/>
      <c r="IKK298" s="310"/>
      <c r="IKL298" s="310"/>
      <c r="IKM298" s="310"/>
      <c r="IKN298" s="310"/>
      <c r="IKO298" s="310"/>
      <c r="IKP298" s="310"/>
      <c r="IKQ298" s="310"/>
      <c r="IKR298" s="310"/>
      <c r="IKS298" s="310"/>
      <c r="IKT298" s="310"/>
      <c r="IKU298" s="310"/>
      <c r="IKV298" s="310"/>
      <c r="IKW298" s="310"/>
      <c r="IKX298" s="310"/>
      <c r="IKY298" s="310"/>
      <c r="IKZ298" s="310"/>
      <c r="ILA298" s="310"/>
      <c r="ILB298" s="310"/>
      <c r="ILC298" s="310"/>
      <c r="ILD298" s="310"/>
      <c r="ILE298" s="310"/>
      <c r="ILF298" s="310"/>
      <c r="ILG298" s="310"/>
      <c r="ILH298" s="310"/>
      <c r="ILI298" s="310"/>
      <c r="ILJ298" s="310"/>
      <c r="ILK298" s="310"/>
      <c r="ILL298" s="310"/>
      <c r="ILM298" s="310"/>
      <c r="ILN298" s="310"/>
      <c r="ILO298" s="310"/>
      <c r="ILP298" s="310"/>
      <c r="ILQ298" s="310"/>
      <c r="ILR298" s="310"/>
      <c r="ILS298" s="310"/>
      <c r="ILT298" s="310"/>
      <c r="ILU298" s="310"/>
      <c r="ILV298" s="310"/>
      <c r="ILW298" s="310"/>
      <c r="ILX298" s="310"/>
      <c r="ILY298" s="310"/>
      <c r="ILZ298" s="310"/>
      <c r="IMA298" s="310"/>
      <c r="IMB298" s="310"/>
      <c r="IMC298" s="310"/>
      <c r="IMD298" s="310"/>
      <c r="IME298" s="310"/>
      <c r="IMF298" s="310"/>
      <c r="IMG298" s="310"/>
      <c r="IMH298" s="310"/>
      <c r="IMI298" s="310"/>
      <c r="IMJ298" s="310"/>
      <c r="IMK298" s="310"/>
      <c r="IML298" s="310"/>
      <c r="IMM298" s="310"/>
      <c r="IMN298" s="310"/>
      <c r="IMO298" s="310"/>
      <c r="IMP298" s="310"/>
      <c r="IMQ298" s="310"/>
      <c r="IMR298" s="310"/>
      <c r="IMS298" s="310"/>
      <c r="IMT298" s="310"/>
      <c r="IMU298" s="310"/>
      <c r="IMV298" s="310"/>
      <c r="IMW298" s="310"/>
      <c r="IMX298" s="310"/>
      <c r="IMY298" s="310"/>
      <c r="IMZ298" s="310"/>
      <c r="INA298" s="310"/>
      <c r="INB298" s="310"/>
      <c r="INC298" s="310"/>
      <c r="IND298" s="310"/>
      <c r="INE298" s="310"/>
      <c r="INF298" s="310"/>
      <c r="ING298" s="310"/>
      <c r="INH298" s="310"/>
      <c r="INI298" s="310"/>
      <c r="INJ298" s="310"/>
      <c r="INK298" s="310"/>
      <c r="INL298" s="310"/>
      <c r="INM298" s="310"/>
      <c r="INN298" s="310"/>
      <c r="INO298" s="310"/>
      <c r="INP298" s="310"/>
      <c r="INQ298" s="310"/>
      <c r="INR298" s="310"/>
      <c r="INS298" s="310"/>
      <c r="INT298" s="310"/>
      <c r="INU298" s="310"/>
      <c r="INV298" s="310"/>
      <c r="INW298" s="310"/>
      <c r="INX298" s="310"/>
      <c r="INY298" s="310"/>
      <c r="INZ298" s="310"/>
      <c r="IOA298" s="310"/>
      <c r="IOB298" s="310"/>
      <c r="IOC298" s="310"/>
      <c r="IOD298" s="310"/>
      <c r="IOE298" s="310"/>
      <c r="IOF298" s="310"/>
      <c r="IOG298" s="310"/>
      <c r="IOH298" s="310"/>
      <c r="IOI298" s="310"/>
      <c r="IOJ298" s="310"/>
      <c r="IOK298" s="310"/>
      <c r="IOL298" s="310"/>
      <c r="IOM298" s="310"/>
      <c r="ION298" s="310"/>
      <c r="IOO298" s="310"/>
      <c r="IOP298" s="310"/>
      <c r="IOQ298" s="310"/>
      <c r="IOR298" s="310"/>
      <c r="IOS298" s="310"/>
      <c r="IOT298" s="310"/>
      <c r="IOU298" s="310"/>
      <c r="IOV298" s="310"/>
      <c r="IOW298" s="310"/>
      <c r="IOX298" s="310"/>
      <c r="IOY298" s="310"/>
      <c r="IOZ298" s="310"/>
      <c r="IPA298" s="310"/>
      <c r="IPB298" s="310"/>
      <c r="IPC298" s="310"/>
      <c r="IPD298" s="310"/>
      <c r="IPE298" s="310"/>
      <c r="IPF298" s="310"/>
      <c r="IPG298" s="310"/>
      <c r="IPH298" s="310"/>
      <c r="IPI298" s="310"/>
      <c r="IPJ298" s="310"/>
      <c r="IPK298" s="310"/>
      <c r="IPL298" s="310"/>
      <c r="IPM298" s="310"/>
      <c r="IPN298" s="310"/>
      <c r="IPO298" s="310"/>
      <c r="IPP298" s="310"/>
      <c r="IPQ298" s="310"/>
      <c r="IPR298" s="310"/>
      <c r="IPS298" s="310"/>
      <c r="IPT298" s="310"/>
      <c r="IPU298" s="310"/>
      <c r="IPV298" s="310"/>
      <c r="IPW298" s="310"/>
      <c r="IPX298" s="310"/>
      <c r="IPY298" s="310"/>
      <c r="IPZ298" s="310"/>
      <c r="IQA298" s="310"/>
      <c r="IQB298" s="310"/>
      <c r="IQC298" s="310"/>
      <c r="IQD298" s="310"/>
      <c r="IQE298" s="310"/>
      <c r="IQF298" s="310"/>
      <c r="IQG298" s="310"/>
      <c r="IQH298" s="310"/>
      <c r="IQI298" s="310"/>
      <c r="IQJ298" s="310"/>
      <c r="IQK298" s="310"/>
      <c r="IQL298" s="310"/>
      <c r="IQM298" s="310"/>
      <c r="IQN298" s="310"/>
      <c r="IQO298" s="310"/>
      <c r="IQP298" s="310"/>
      <c r="IQQ298" s="310"/>
      <c r="IQR298" s="310"/>
      <c r="IQS298" s="310"/>
      <c r="IQT298" s="310"/>
      <c r="IQU298" s="310"/>
      <c r="IQV298" s="310"/>
      <c r="IQW298" s="310"/>
      <c r="IQX298" s="310"/>
      <c r="IQY298" s="310"/>
      <c r="IQZ298" s="310"/>
      <c r="IRA298" s="310"/>
      <c r="IRB298" s="310"/>
      <c r="IRC298" s="310"/>
      <c r="IRD298" s="310"/>
      <c r="IRE298" s="310"/>
      <c r="IRF298" s="310"/>
      <c r="IRG298" s="310"/>
      <c r="IRH298" s="310"/>
      <c r="IRI298" s="310"/>
      <c r="IRJ298" s="310"/>
      <c r="IRK298" s="310"/>
      <c r="IRL298" s="310"/>
      <c r="IRM298" s="310"/>
      <c r="IRN298" s="310"/>
      <c r="IRO298" s="310"/>
      <c r="IRP298" s="310"/>
      <c r="IRQ298" s="310"/>
      <c r="IRR298" s="310"/>
      <c r="IRS298" s="310"/>
      <c r="IRT298" s="310"/>
      <c r="IRU298" s="310"/>
      <c r="IRV298" s="310"/>
      <c r="IRW298" s="310"/>
      <c r="IRX298" s="310"/>
      <c r="IRY298" s="310"/>
      <c r="IRZ298" s="310"/>
      <c r="ISA298" s="310"/>
      <c r="ISB298" s="310"/>
      <c r="ISC298" s="310"/>
      <c r="ISD298" s="310"/>
      <c r="ISE298" s="310"/>
      <c r="ISF298" s="310"/>
      <c r="ISG298" s="310"/>
      <c r="ISH298" s="310"/>
      <c r="ISI298" s="310"/>
      <c r="ISJ298" s="310"/>
      <c r="ISK298" s="310"/>
      <c r="ISL298" s="310"/>
      <c r="ISM298" s="310"/>
      <c r="ISN298" s="310"/>
      <c r="ISO298" s="310"/>
      <c r="ISP298" s="310"/>
      <c r="ISQ298" s="310"/>
      <c r="ISR298" s="310"/>
      <c r="ISS298" s="310"/>
      <c r="IST298" s="310"/>
      <c r="ISU298" s="310"/>
      <c r="ISV298" s="310"/>
      <c r="ISW298" s="310"/>
      <c r="ISX298" s="310"/>
      <c r="ISY298" s="310"/>
      <c r="ISZ298" s="310"/>
      <c r="ITA298" s="310"/>
      <c r="ITB298" s="310"/>
      <c r="ITC298" s="310"/>
      <c r="ITD298" s="310"/>
      <c r="ITE298" s="310"/>
      <c r="ITF298" s="310"/>
      <c r="ITG298" s="310"/>
      <c r="ITH298" s="310"/>
      <c r="ITI298" s="310"/>
      <c r="ITJ298" s="310"/>
      <c r="ITK298" s="310"/>
      <c r="ITL298" s="310"/>
      <c r="ITM298" s="310"/>
      <c r="ITN298" s="310"/>
      <c r="ITO298" s="310"/>
      <c r="ITP298" s="310"/>
      <c r="ITQ298" s="310"/>
      <c r="ITR298" s="310"/>
      <c r="ITS298" s="310"/>
      <c r="ITT298" s="310"/>
      <c r="ITU298" s="310"/>
      <c r="ITV298" s="310"/>
      <c r="ITW298" s="310"/>
      <c r="ITX298" s="310"/>
      <c r="ITY298" s="310"/>
      <c r="ITZ298" s="310"/>
      <c r="IUA298" s="310"/>
      <c r="IUB298" s="310"/>
      <c r="IUC298" s="310"/>
      <c r="IUD298" s="310"/>
      <c r="IUE298" s="310"/>
      <c r="IUF298" s="310"/>
      <c r="IUG298" s="310"/>
      <c r="IUH298" s="310"/>
      <c r="IUI298" s="310"/>
      <c r="IUJ298" s="310"/>
      <c r="IUK298" s="310"/>
      <c r="IUL298" s="310"/>
      <c r="IUM298" s="310"/>
      <c r="IUN298" s="310"/>
      <c r="IUO298" s="310"/>
      <c r="IUP298" s="310"/>
      <c r="IUQ298" s="310"/>
      <c r="IUR298" s="310"/>
      <c r="IUS298" s="310"/>
      <c r="IUT298" s="310"/>
      <c r="IUU298" s="310"/>
      <c r="IUV298" s="310"/>
      <c r="IUW298" s="310"/>
      <c r="IUX298" s="310"/>
      <c r="IUY298" s="310"/>
      <c r="IUZ298" s="310"/>
      <c r="IVA298" s="310"/>
      <c r="IVB298" s="310"/>
      <c r="IVC298" s="310"/>
      <c r="IVD298" s="310"/>
      <c r="IVE298" s="310"/>
      <c r="IVF298" s="310"/>
      <c r="IVG298" s="310"/>
      <c r="IVH298" s="310"/>
      <c r="IVI298" s="310"/>
      <c r="IVJ298" s="310"/>
      <c r="IVK298" s="310"/>
      <c r="IVL298" s="310"/>
      <c r="IVM298" s="310"/>
      <c r="IVN298" s="310"/>
      <c r="IVO298" s="310"/>
      <c r="IVP298" s="310"/>
      <c r="IVQ298" s="310"/>
      <c r="IVR298" s="310"/>
      <c r="IVS298" s="310"/>
      <c r="IVT298" s="310"/>
      <c r="IVU298" s="310"/>
      <c r="IVV298" s="310"/>
      <c r="IVW298" s="310"/>
      <c r="IVX298" s="310"/>
      <c r="IVY298" s="310"/>
      <c r="IVZ298" s="310"/>
      <c r="IWA298" s="310"/>
      <c r="IWB298" s="310"/>
      <c r="IWC298" s="310"/>
      <c r="IWD298" s="310"/>
      <c r="IWE298" s="310"/>
      <c r="IWF298" s="310"/>
      <c r="IWG298" s="310"/>
      <c r="IWH298" s="310"/>
      <c r="IWI298" s="310"/>
      <c r="IWJ298" s="310"/>
      <c r="IWK298" s="310"/>
      <c r="IWL298" s="310"/>
      <c r="IWM298" s="310"/>
      <c r="IWN298" s="310"/>
      <c r="IWO298" s="310"/>
      <c r="IWP298" s="310"/>
      <c r="IWQ298" s="310"/>
      <c r="IWR298" s="310"/>
      <c r="IWS298" s="310"/>
      <c r="IWT298" s="310"/>
      <c r="IWU298" s="310"/>
      <c r="IWV298" s="310"/>
      <c r="IWW298" s="310"/>
      <c r="IWX298" s="310"/>
      <c r="IWY298" s="310"/>
      <c r="IWZ298" s="310"/>
      <c r="IXA298" s="310"/>
      <c r="IXB298" s="310"/>
      <c r="IXC298" s="310"/>
      <c r="IXD298" s="310"/>
      <c r="IXE298" s="310"/>
      <c r="IXF298" s="310"/>
      <c r="IXG298" s="310"/>
      <c r="IXH298" s="310"/>
      <c r="IXI298" s="310"/>
      <c r="IXJ298" s="310"/>
      <c r="IXK298" s="310"/>
      <c r="IXL298" s="310"/>
      <c r="IXM298" s="310"/>
      <c r="IXN298" s="310"/>
      <c r="IXO298" s="310"/>
      <c r="IXP298" s="310"/>
      <c r="IXQ298" s="310"/>
      <c r="IXR298" s="310"/>
      <c r="IXS298" s="310"/>
      <c r="IXT298" s="310"/>
      <c r="IXU298" s="310"/>
      <c r="IXV298" s="310"/>
      <c r="IXW298" s="310"/>
      <c r="IXX298" s="310"/>
      <c r="IXY298" s="310"/>
      <c r="IXZ298" s="310"/>
      <c r="IYA298" s="310"/>
      <c r="IYB298" s="310"/>
      <c r="IYC298" s="310"/>
      <c r="IYD298" s="310"/>
      <c r="IYE298" s="310"/>
      <c r="IYF298" s="310"/>
      <c r="IYG298" s="310"/>
      <c r="IYH298" s="310"/>
      <c r="IYI298" s="310"/>
      <c r="IYJ298" s="310"/>
      <c r="IYK298" s="310"/>
      <c r="IYL298" s="310"/>
      <c r="IYM298" s="310"/>
      <c r="IYN298" s="310"/>
      <c r="IYO298" s="310"/>
      <c r="IYP298" s="310"/>
      <c r="IYQ298" s="310"/>
      <c r="IYR298" s="310"/>
      <c r="IYS298" s="310"/>
      <c r="IYT298" s="310"/>
      <c r="IYU298" s="310"/>
      <c r="IYV298" s="310"/>
      <c r="IYW298" s="310"/>
      <c r="IYX298" s="310"/>
      <c r="IYY298" s="310"/>
      <c r="IYZ298" s="310"/>
      <c r="IZA298" s="310"/>
      <c r="IZB298" s="310"/>
      <c r="IZC298" s="310"/>
      <c r="IZD298" s="310"/>
      <c r="IZE298" s="310"/>
      <c r="IZF298" s="310"/>
      <c r="IZG298" s="310"/>
      <c r="IZH298" s="310"/>
      <c r="IZI298" s="310"/>
      <c r="IZJ298" s="310"/>
      <c r="IZK298" s="310"/>
      <c r="IZL298" s="310"/>
      <c r="IZM298" s="310"/>
      <c r="IZN298" s="310"/>
      <c r="IZO298" s="310"/>
      <c r="IZP298" s="310"/>
      <c r="IZQ298" s="310"/>
      <c r="IZR298" s="310"/>
      <c r="IZS298" s="310"/>
      <c r="IZT298" s="310"/>
      <c r="IZU298" s="310"/>
      <c r="IZV298" s="310"/>
      <c r="IZW298" s="310"/>
      <c r="IZX298" s="310"/>
      <c r="IZY298" s="310"/>
      <c r="IZZ298" s="310"/>
      <c r="JAA298" s="310"/>
      <c r="JAB298" s="310"/>
      <c r="JAC298" s="310"/>
      <c r="JAD298" s="310"/>
      <c r="JAE298" s="310"/>
      <c r="JAF298" s="310"/>
      <c r="JAG298" s="310"/>
      <c r="JAH298" s="310"/>
      <c r="JAI298" s="310"/>
      <c r="JAJ298" s="310"/>
      <c r="JAK298" s="310"/>
      <c r="JAL298" s="310"/>
      <c r="JAM298" s="310"/>
      <c r="JAN298" s="310"/>
      <c r="JAO298" s="310"/>
      <c r="JAP298" s="310"/>
      <c r="JAQ298" s="310"/>
      <c r="JAR298" s="310"/>
      <c r="JAS298" s="310"/>
      <c r="JAT298" s="310"/>
      <c r="JAU298" s="310"/>
      <c r="JAV298" s="310"/>
      <c r="JAW298" s="310"/>
      <c r="JAX298" s="310"/>
      <c r="JAY298" s="310"/>
      <c r="JAZ298" s="310"/>
      <c r="JBA298" s="310"/>
      <c r="JBB298" s="310"/>
      <c r="JBC298" s="310"/>
      <c r="JBD298" s="310"/>
      <c r="JBE298" s="310"/>
      <c r="JBF298" s="310"/>
      <c r="JBG298" s="310"/>
      <c r="JBH298" s="310"/>
      <c r="JBI298" s="310"/>
      <c r="JBJ298" s="310"/>
      <c r="JBK298" s="310"/>
      <c r="JBL298" s="310"/>
      <c r="JBM298" s="310"/>
      <c r="JBN298" s="310"/>
      <c r="JBO298" s="310"/>
      <c r="JBP298" s="310"/>
      <c r="JBQ298" s="310"/>
      <c r="JBR298" s="310"/>
      <c r="JBS298" s="310"/>
      <c r="JBT298" s="310"/>
      <c r="JBU298" s="310"/>
      <c r="JBV298" s="310"/>
      <c r="JBW298" s="310"/>
      <c r="JBX298" s="310"/>
      <c r="JBY298" s="310"/>
      <c r="JBZ298" s="310"/>
      <c r="JCA298" s="310"/>
      <c r="JCB298" s="310"/>
      <c r="JCC298" s="310"/>
      <c r="JCD298" s="310"/>
      <c r="JCE298" s="310"/>
      <c r="JCF298" s="310"/>
      <c r="JCG298" s="310"/>
      <c r="JCH298" s="310"/>
      <c r="JCI298" s="310"/>
      <c r="JCJ298" s="310"/>
      <c r="JCK298" s="310"/>
      <c r="JCL298" s="310"/>
      <c r="JCM298" s="310"/>
      <c r="JCN298" s="310"/>
      <c r="JCO298" s="310"/>
      <c r="JCP298" s="310"/>
      <c r="JCQ298" s="310"/>
      <c r="JCR298" s="310"/>
      <c r="JCS298" s="310"/>
      <c r="JCT298" s="310"/>
      <c r="JCU298" s="310"/>
      <c r="JCV298" s="310"/>
      <c r="JCW298" s="310"/>
      <c r="JCX298" s="310"/>
      <c r="JCY298" s="310"/>
      <c r="JCZ298" s="310"/>
      <c r="JDA298" s="310"/>
      <c r="JDB298" s="310"/>
      <c r="JDC298" s="310"/>
      <c r="JDD298" s="310"/>
      <c r="JDE298" s="310"/>
      <c r="JDF298" s="310"/>
      <c r="JDG298" s="310"/>
      <c r="JDH298" s="310"/>
      <c r="JDI298" s="310"/>
      <c r="JDJ298" s="310"/>
      <c r="JDK298" s="310"/>
      <c r="JDL298" s="310"/>
      <c r="JDM298" s="310"/>
      <c r="JDN298" s="310"/>
      <c r="JDO298" s="310"/>
      <c r="JDP298" s="310"/>
      <c r="JDQ298" s="310"/>
      <c r="JDR298" s="310"/>
      <c r="JDS298" s="310"/>
      <c r="JDT298" s="310"/>
      <c r="JDU298" s="310"/>
      <c r="JDV298" s="310"/>
      <c r="JDW298" s="310"/>
      <c r="JDX298" s="310"/>
      <c r="JDY298" s="310"/>
      <c r="JDZ298" s="310"/>
      <c r="JEA298" s="310"/>
      <c r="JEB298" s="310"/>
      <c r="JEC298" s="310"/>
      <c r="JED298" s="310"/>
      <c r="JEE298" s="310"/>
      <c r="JEF298" s="310"/>
      <c r="JEG298" s="310"/>
      <c r="JEH298" s="310"/>
      <c r="JEI298" s="310"/>
      <c r="JEJ298" s="310"/>
      <c r="JEK298" s="310"/>
      <c r="JEL298" s="310"/>
      <c r="JEM298" s="310"/>
      <c r="JEN298" s="310"/>
      <c r="JEO298" s="310"/>
      <c r="JEP298" s="310"/>
      <c r="JEQ298" s="310"/>
      <c r="JER298" s="310"/>
      <c r="JES298" s="310"/>
      <c r="JET298" s="310"/>
      <c r="JEU298" s="310"/>
      <c r="JEV298" s="310"/>
      <c r="JEW298" s="310"/>
      <c r="JEX298" s="310"/>
      <c r="JEY298" s="310"/>
      <c r="JEZ298" s="310"/>
      <c r="JFA298" s="310"/>
      <c r="JFB298" s="310"/>
      <c r="JFC298" s="310"/>
      <c r="JFD298" s="310"/>
      <c r="JFE298" s="310"/>
      <c r="JFF298" s="310"/>
      <c r="JFG298" s="310"/>
      <c r="JFH298" s="310"/>
      <c r="JFI298" s="310"/>
      <c r="JFJ298" s="310"/>
      <c r="JFK298" s="310"/>
      <c r="JFL298" s="310"/>
      <c r="JFM298" s="310"/>
      <c r="JFN298" s="310"/>
      <c r="JFO298" s="310"/>
      <c r="JFP298" s="310"/>
      <c r="JFQ298" s="310"/>
      <c r="JFR298" s="310"/>
      <c r="JFS298" s="310"/>
      <c r="JFT298" s="310"/>
      <c r="JFU298" s="310"/>
      <c r="JFV298" s="310"/>
      <c r="JFW298" s="310"/>
      <c r="JFX298" s="310"/>
      <c r="JFY298" s="310"/>
      <c r="JFZ298" s="310"/>
      <c r="JGA298" s="310"/>
      <c r="JGB298" s="310"/>
      <c r="JGC298" s="310"/>
      <c r="JGD298" s="310"/>
      <c r="JGE298" s="310"/>
      <c r="JGF298" s="310"/>
      <c r="JGG298" s="310"/>
      <c r="JGH298" s="310"/>
      <c r="JGI298" s="310"/>
      <c r="JGJ298" s="310"/>
      <c r="JGK298" s="310"/>
      <c r="JGL298" s="310"/>
      <c r="JGM298" s="310"/>
      <c r="JGN298" s="310"/>
      <c r="JGO298" s="310"/>
      <c r="JGP298" s="310"/>
      <c r="JGQ298" s="310"/>
      <c r="JGR298" s="310"/>
      <c r="JGS298" s="310"/>
      <c r="JGT298" s="310"/>
      <c r="JGU298" s="310"/>
      <c r="JGV298" s="310"/>
      <c r="JGW298" s="310"/>
      <c r="JGX298" s="310"/>
      <c r="JGY298" s="310"/>
      <c r="JGZ298" s="310"/>
      <c r="JHA298" s="310"/>
      <c r="JHB298" s="310"/>
      <c r="JHC298" s="310"/>
      <c r="JHD298" s="310"/>
      <c r="JHE298" s="310"/>
      <c r="JHF298" s="310"/>
      <c r="JHG298" s="310"/>
      <c r="JHH298" s="310"/>
      <c r="JHI298" s="310"/>
      <c r="JHJ298" s="310"/>
      <c r="JHK298" s="310"/>
      <c r="JHL298" s="310"/>
      <c r="JHM298" s="310"/>
      <c r="JHN298" s="310"/>
      <c r="JHO298" s="310"/>
      <c r="JHP298" s="310"/>
      <c r="JHQ298" s="310"/>
      <c r="JHR298" s="310"/>
      <c r="JHS298" s="310"/>
      <c r="JHT298" s="310"/>
      <c r="JHU298" s="310"/>
      <c r="JHV298" s="310"/>
      <c r="JHW298" s="310"/>
      <c r="JHX298" s="310"/>
      <c r="JHY298" s="310"/>
      <c r="JHZ298" s="310"/>
      <c r="JIA298" s="310"/>
      <c r="JIB298" s="310"/>
      <c r="JIC298" s="310"/>
      <c r="JID298" s="310"/>
      <c r="JIE298" s="310"/>
      <c r="JIF298" s="310"/>
      <c r="JIG298" s="310"/>
      <c r="JIH298" s="310"/>
      <c r="JII298" s="310"/>
      <c r="JIJ298" s="310"/>
      <c r="JIK298" s="310"/>
      <c r="JIL298" s="310"/>
      <c r="JIM298" s="310"/>
      <c r="JIN298" s="310"/>
      <c r="JIO298" s="310"/>
      <c r="JIP298" s="310"/>
      <c r="JIQ298" s="310"/>
      <c r="JIR298" s="310"/>
      <c r="JIS298" s="310"/>
      <c r="JIT298" s="310"/>
      <c r="JIU298" s="310"/>
      <c r="JIV298" s="310"/>
      <c r="JIW298" s="310"/>
      <c r="JIX298" s="310"/>
      <c r="JIY298" s="310"/>
      <c r="JIZ298" s="310"/>
      <c r="JJA298" s="310"/>
      <c r="JJB298" s="310"/>
      <c r="JJC298" s="310"/>
      <c r="JJD298" s="310"/>
      <c r="JJE298" s="310"/>
      <c r="JJF298" s="310"/>
      <c r="JJG298" s="310"/>
      <c r="JJH298" s="310"/>
      <c r="JJI298" s="310"/>
      <c r="JJJ298" s="310"/>
      <c r="JJK298" s="310"/>
      <c r="JJL298" s="310"/>
      <c r="JJM298" s="310"/>
      <c r="JJN298" s="310"/>
      <c r="JJO298" s="310"/>
      <c r="JJP298" s="310"/>
      <c r="JJQ298" s="310"/>
      <c r="JJR298" s="310"/>
      <c r="JJS298" s="310"/>
      <c r="JJT298" s="310"/>
      <c r="JJU298" s="310"/>
      <c r="JJV298" s="310"/>
      <c r="JJW298" s="310"/>
      <c r="JJX298" s="310"/>
      <c r="JJY298" s="310"/>
      <c r="JJZ298" s="310"/>
      <c r="JKA298" s="310"/>
      <c r="JKB298" s="310"/>
      <c r="JKC298" s="310"/>
      <c r="JKD298" s="310"/>
      <c r="JKE298" s="310"/>
      <c r="JKF298" s="310"/>
      <c r="JKG298" s="310"/>
      <c r="JKH298" s="310"/>
      <c r="JKI298" s="310"/>
      <c r="JKJ298" s="310"/>
      <c r="JKK298" s="310"/>
      <c r="JKL298" s="310"/>
      <c r="JKM298" s="310"/>
      <c r="JKN298" s="310"/>
      <c r="JKO298" s="310"/>
      <c r="JKP298" s="310"/>
      <c r="JKQ298" s="310"/>
      <c r="JKR298" s="310"/>
      <c r="JKS298" s="310"/>
      <c r="JKT298" s="310"/>
      <c r="JKU298" s="310"/>
      <c r="JKV298" s="310"/>
      <c r="JKW298" s="310"/>
      <c r="JKX298" s="310"/>
      <c r="JKY298" s="310"/>
      <c r="JKZ298" s="310"/>
      <c r="JLA298" s="310"/>
      <c r="JLB298" s="310"/>
      <c r="JLC298" s="310"/>
      <c r="JLD298" s="310"/>
      <c r="JLE298" s="310"/>
      <c r="JLF298" s="310"/>
      <c r="JLG298" s="310"/>
      <c r="JLH298" s="310"/>
      <c r="JLI298" s="310"/>
      <c r="JLJ298" s="310"/>
      <c r="JLK298" s="310"/>
      <c r="JLL298" s="310"/>
      <c r="JLM298" s="310"/>
      <c r="JLN298" s="310"/>
      <c r="JLO298" s="310"/>
      <c r="JLP298" s="310"/>
      <c r="JLQ298" s="310"/>
      <c r="JLR298" s="310"/>
      <c r="JLS298" s="310"/>
      <c r="JLT298" s="310"/>
      <c r="JLU298" s="310"/>
      <c r="JLV298" s="310"/>
      <c r="JLW298" s="310"/>
      <c r="JLX298" s="310"/>
      <c r="JLY298" s="310"/>
      <c r="JLZ298" s="310"/>
      <c r="JMA298" s="310"/>
      <c r="JMB298" s="310"/>
      <c r="JMC298" s="310"/>
      <c r="JMD298" s="310"/>
      <c r="JME298" s="310"/>
      <c r="JMF298" s="310"/>
      <c r="JMG298" s="310"/>
      <c r="JMH298" s="310"/>
      <c r="JMI298" s="310"/>
      <c r="JMJ298" s="310"/>
      <c r="JMK298" s="310"/>
      <c r="JML298" s="310"/>
      <c r="JMM298" s="310"/>
      <c r="JMN298" s="310"/>
      <c r="JMO298" s="310"/>
      <c r="JMP298" s="310"/>
      <c r="JMQ298" s="310"/>
      <c r="JMR298" s="310"/>
      <c r="JMS298" s="310"/>
      <c r="JMT298" s="310"/>
      <c r="JMU298" s="310"/>
      <c r="JMV298" s="310"/>
      <c r="JMW298" s="310"/>
      <c r="JMX298" s="310"/>
      <c r="JMY298" s="310"/>
      <c r="JMZ298" s="310"/>
      <c r="JNA298" s="310"/>
      <c r="JNB298" s="310"/>
      <c r="JNC298" s="310"/>
      <c r="JND298" s="310"/>
      <c r="JNE298" s="310"/>
      <c r="JNF298" s="310"/>
      <c r="JNG298" s="310"/>
      <c r="JNH298" s="310"/>
      <c r="JNI298" s="310"/>
      <c r="JNJ298" s="310"/>
      <c r="JNK298" s="310"/>
      <c r="JNL298" s="310"/>
      <c r="JNM298" s="310"/>
      <c r="JNN298" s="310"/>
      <c r="JNO298" s="310"/>
      <c r="JNP298" s="310"/>
      <c r="JNQ298" s="310"/>
      <c r="JNR298" s="310"/>
      <c r="JNS298" s="310"/>
      <c r="JNT298" s="310"/>
      <c r="JNU298" s="310"/>
      <c r="JNV298" s="310"/>
      <c r="JNW298" s="310"/>
      <c r="JNX298" s="310"/>
      <c r="JNY298" s="310"/>
      <c r="JNZ298" s="310"/>
      <c r="JOA298" s="310"/>
      <c r="JOB298" s="310"/>
      <c r="JOC298" s="310"/>
      <c r="JOD298" s="310"/>
      <c r="JOE298" s="310"/>
      <c r="JOF298" s="310"/>
      <c r="JOG298" s="310"/>
      <c r="JOH298" s="310"/>
      <c r="JOI298" s="310"/>
      <c r="JOJ298" s="310"/>
      <c r="JOK298" s="310"/>
      <c r="JOL298" s="310"/>
      <c r="JOM298" s="310"/>
      <c r="JON298" s="310"/>
      <c r="JOO298" s="310"/>
      <c r="JOP298" s="310"/>
      <c r="JOQ298" s="310"/>
      <c r="JOR298" s="310"/>
      <c r="JOS298" s="310"/>
      <c r="JOT298" s="310"/>
      <c r="JOU298" s="310"/>
      <c r="JOV298" s="310"/>
      <c r="JOW298" s="310"/>
      <c r="JOX298" s="310"/>
      <c r="JOY298" s="310"/>
      <c r="JOZ298" s="310"/>
      <c r="JPA298" s="310"/>
      <c r="JPB298" s="310"/>
      <c r="JPC298" s="310"/>
      <c r="JPD298" s="310"/>
      <c r="JPE298" s="310"/>
      <c r="JPF298" s="310"/>
      <c r="JPG298" s="310"/>
      <c r="JPH298" s="310"/>
      <c r="JPI298" s="310"/>
      <c r="JPJ298" s="310"/>
      <c r="JPK298" s="310"/>
      <c r="JPL298" s="310"/>
      <c r="JPM298" s="310"/>
      <c r="JPN298" s="310"/>
      <c r="JPO298" s="310"/>
      <c r="JPP298" s="310"/>
      <c r="JPQ298" s="310"/>
      <c r="JPR298" s="310"/>
      <c r="JPS298" s="310"/>
      <c r="JPT298" s="310"/>
      <c r="JPU298" s="310"/>
      <c r="JPV298" s="310"/>
      <c r="JPW298" s="310"/>
      <c r="JPX298" s="310"/>
      <c r="JPY298" s="310"/>
      <c r="JPZ298" s="310"/>
      <c r="JQA298" s="310"/>
      <c r="JQB298" s="310"/>
      <c r="JQC298" s="310"/>
      <c r="JQD298" s="310"/>
      <c r="JQE298" s="310"/>
      <c r="JQF298" s="310"/>
      <c r="JQG298" s="310"/>
      <c r="JQH298" s="310"/>
      <c r="JQI298" s="310"/>
      <c r="JQJ298" s="310"/>
      <c r="JQK298" s="310"/>
      <c r="JQL298" s="310"/>
      <c r="JQM298" s="310"/>
      <c r="JQN298" s="310"/>
      <c r="JQO298" s="310"/>
      <c r="JQP298" s="310"/>
      <c r="JQQ298" s="310"/>
      <c r="JQR298" s="310"/>
      <c r="JQS298" s="310"/>
      <c r="JQT298" s="310"/>
      <c r="JQU298" s="310"/>
      <c r="JQV298" s="310"/>
      <c r="JQW298" s="310"/>
      <c r="JQX298" s="310"/>
      <c r="JQY298" s="310"/>
      <c r="JQZ298" s="310"/>
      <c r="JRA298" s="310"/>
      <c r="JRB298" s="310"/>
      <c r="JRC298" s="310"/>
      <c r="JRD298" s="310"/>
      <c r="JRE298" s="310"/>
      <c r="JRF298" s="310"/>
      <c r="JRG298" s="310"/>
      <c r="JRH298" s="310"/>
      <c r="JRI298" s="310"/>
      <c r="JRJ298" s="310"/>
      <c r="JRK298" s="310"/>
      <c r="JRL298" s="310"/>
      <c r="JRM298" s="310"/>
      <c r="JRN298" s="310"/>
      <c r="JRO298" s="310"/>
      <c r="JRP298" s="310"/>
      <c r="JRQ298" s="310"/>
      <c r="JRR298" s="310"/>
      <c r="JRS298" s="310"/>
      <c r="JRT298" s="310"/>
      <c r="JRU298" s="310"/>
      <c r="JRV298" s="310"/>
      <c r="JRW298" s="310"/>
      <c r="JRX298" s="310"/>
      <c r="JRY298" s="310"/>
      <c r="JRZ298" s="310"/>
      <c r="JSA298" s="310"/>
      <c r="JSB298" s="310"/>
      <c r="JSC298" s="310"/>
      <c r="JSD298" s="310"/>
      <c r="JSE298" s="310"/>
      <c r="JSF298" s="310"/>
      <c r="JSG298" s="310"/>
      <c r="JSH298" s="310"/>
      <c r="JSI298" s="310"/>
      <c r="JSJ298" s="310"/>
      <c r="JSK298" s="310"/>
      <c r="JSL298" s="310"/>
      <c r="JSM298" s="310"/>
      <c r="JSN298" s="310"/>
      <c r="JSO298" s="310"/>
      <c r="JSP298" s="310"/>
      <c r="JSQ298" s="310"/>
      <c r="JSR298" s="310"/>
      <c r="JSS298" s="310"/>
      <c r="JST298" s="310"/>
      <c r="JSU298" s="310"/>
      <c r="JSV298" s="310"/>
      <c r="JSW298" s="310"/>
      <c r="JSX298" s="310"/>
      <c r="JSY298" s="310"/>
      <c r="JSZ298" s="310"/>
      <c r="JTA298" s="310"/>
      <c r="JTB298" s="310"/>
      <c r="JTC298" s="310"/>
      <c r="JTD298" s="310"/>
      <c r="JTE298" s="310"/>
      <c r="JTF298" s="310"/>
      <c r="JTG298" s="310"/>
      <c r="JTH298" s="310"/>
      <c r="JTI298" s="310"/>
      <c r="JTJ298" s="310"/>
      <c r="JTK298" s="310"/>
      <c r="JTL298" s="310"/>
      <c r="JTM298" s="310"/>
      <c r="JTN298" s="310"/>
      <c r="JTO298" s="310"/>
      <c r="JTP298" s="310"/>
      <c r="JTQ298" s="310"/>
      <c r="JTR298" s="310"/>
      <c r="JTS298" s="310"/>
      <c r="JTT298" s="310"/>
      <c r="JTU298" s="310"/>
      <c r="JTV298" s="310"/>
      <c r="JTW298" s="310"/>
      <c r="JTX298" s="310"/>
      <c r="JTY298" s="310"/>
      <c r="JTZ298" s="310"/>
      <c r="JUA298" s="310"/>
      <c r="JUB298" s="310"/>
      <c r="JUC298" s="310"/>
      <c r="JUD298" s="310"/>
      <c r="JUE298" s="310"/>
      <c r="JUF298" s="310"/>
      <c r="JUG298" s="310"/>
      <c r="JUH298" s="310"/>
      <c r="JUI298" s="310"/>
      <c r="JUJ298" s="310"/>
      <c r="JUK298" s="310"/>
      <c r="JUL298" s="310"/>
      <c r="JUM298" s="310"/>
      <c r="JUN298" s="310"/>
      <c r="JUO298" s="310"/>
      <c r="JUP298" s="310"/>
      <c r="JUQ298" s="310"/>
      <c r="JUR298" s="310"/>
      <c r="JUS298" s="310"/>
      <c r="JUT298" s="310"/>
      <c r="JUU298" s="310"/>
      <c r="JUV298" s="310"/>
      <c r="JUW298" s="310"/>
      <c r="JUX298" s="310"/>
      <c r="JUY298" s="310"/>
      <c r="JUZ298" s="310"/>
      <c r="JVA298" s="310"/>
      <c r="JVB298" s="310"/>
      <c r="JVC298" s="310"/>
      <c r="JVD298" s="310"/>
      <c r="JVE298" s="310"/>
      <c r="JVF298" s="310"/>
      <c r="JVG298" s="310"/>
      <c r="JVH298" s="310"/>
      <c r="JVI298" s="310"/>
      <c r="JVJ298" s="310"/>
      <c r="JVK298" s="310"/>
      <c r="JVL298" s="310"/>
      <c r="JVM298" s="310"/>
      <c r="JVN298" s="310"/>
      <c r="JVO298" s="310"/>
      <c r="JVP298" s="310"/>
      <c r="JVQ298" s="310"/>
      <c r="JVR298" s="310"/>
      <c r="JVS298" s="310"/>
      <c r="JVT298" s="310"/>
      <c r="JVU298" s="310"/>
      <c r="JVV298" s="310"/>
      <c r="JVW298" s="310"/>
      <c r="JVX298" s="310"/>
      <c r="JVY298" s="310"/>
      <c r="JVZ298" s="310"/>
      <c r="JWA298" s="310"/>
      <c r="JWB298" s="310"/>
      <c r="JWC298" s="310"/>
      <c r="JWD298" s="310"/>
      <c r="JWE298" s="310"/>
      <c r="JWF298" s="310"/>
      <c r="JWG298" s="310"/>
      <c r="JWH298" s="310"/>
      <c r="JWI298" s="310"/>
      <c r="JWJ298" s="310"/>
      <c r="JWK298" s="310"/>
      <c r="JWL298" s="310"/>
      <c r="JWM298" s="310"/>
      <c r="JWN298" s="310"/>
      <c r="JWO298" s="310"/>
      <c r="JWP298" s="310"/>
      <c r="JWQ298" s="310"/>
      <c r="JWR298" s="310"/>
      <c r="JWS298" s="310"/>
      <c r="JWT298" s="310"/>
      <c r="JWU298" s="310"/>
      <c r="JWV298" s="310"/>
      <c r="JWW298" s="310"/>
      <c r="JWX298" s="310"/>
      <c r="JWY298" s="310"/>
      <c r="JWZ298" s="310"/>
      <c r="JXA298" s="310"/>
      <c r="JXB298" s="310"/>
      <c r="JXC298" s="310"/>
      <c r="JXD298" s="310"/>
      <c r="JXE298" s="310"/>
      <c r="JXF298" s="310"/>
      <c r="JXG298" s="310"/>
      <c r="JXH298" s="310"/>
      <c r="JXI298" s="310"/>
      <c r="JXJ298" s="310"/>
      <c r="JXK298" s="310"/>
      <c r="JXL298" s="310"/>
      <c r="JXM298" s="310"/>
      <c r="JXN298" s="310"/>
      <c r="JXO298" s="310"/>
      <c r="JXP298" s="310"/>
      <c r="JXQ298" s="310"/>
      <c r="JXR298" s="310"/>
      <c r="JXS298" s="310"/>
      <c r="JXT298" s="310"/>
      <c r="JXU298" s="310"/>
      <c r="JXV298" s="310"/>
      <c r="JXW298" s="310"/>
      <c r="JXX298" s="310"/>
      <c r="JXY298" s="310"/>
      <c r="JXZ298" s="310"/>
      <c r="JYA298" s="310"/>
      <c r="JYB298" s="310"/>
      <c r="JYC298" s="310"/>
      <c r="JYD298" s="310"/>
      <c r="JYE298" s="310"/>
      <c r="JYF298" s="310"/>
      <c r="JYG298" s="310"/>
      <c r="JYH298" s="310"/>
      <c r="JYI298" s="310"/>
      <c r="JYJ298" s="310"/>
      <c r="JYK298" s="310"/>
      <c r="JYL298" s="310"/>
      <c r="JYM298" s="310"/>
      <c r="JYN298" s="310"/>
      <c r="JYO298" s="310"/>
      <c r="JYP298" s="310"/>
      <c r="JYQ298" s="310"/>
      <c r="JYR298" s="310"/>
      <c r="JYS298" s="310"/>
      <c r="JYT298" s="310"/>
      <c r="JYU298" s="310"/>
      <c r="JYV298" s="310"/>
      <c r="JYW298" s="310"/>
      <c r="JYX298" s="310"/>
      <c r="JYY298" s="310"/>
      <c r="JYZ298" s="310"/>
      <c r="JZA298" s="310"/>
      <c r="JZB298" s="310"/>
      <c r="JZC298" s="310"/>
      <c r="JZD298" s="310"/>
      <c r="JZE298" s="310"/>
      <c r="JZF298" s="310"/>
      <c r="JZG298" s="310"/>
      <c r="JZH298" s="310"/>
      <c r="JZI298" s="310"/>
      <c r="JZJ298" s="310"/>
      <c r="JZK298" s="310"/>
      <c r="JZL298" s="310"/>
      <c r="JZM298" s="310"/>
      <c r="JZN298" s="310"/>
      <c r="JZO298" s="310"/>
      <c r="JZP298" s="310"/>
      <c r="JZQ298" s="310"/>
      <c r="JZR298" s="310"/>
      <c r="JZS298" s="310"/>
      <c r="JZT298" s="310"/>
      <c r="JZU298" s="310"/>
      <c r="JZV298" s="310"/>
      <c r="JZW298" s="310"/>
      <c r="JZX298" s="310"/>
      <c r="JZY298" s="310"/>
      <c r="JZZ298" s="310"/>
      <c r="KAA298" s="310"/>
      <c r="KAB298" s="310"/>
      <c r="KAC298" s="310"/>
      <c r="KAD298" s="310"/>
      <c r="KAE298" s="310"/>
      <c r="KAF298" s="310"/>
      <c r="KAG298" s="310"/>
      <c r="KAH298" s="310"/>
      <c r="KAI298" s="310"/>
      <c r="KAJ298" s="310"/>
      <c r="KAK298" s="310"/>
      <c r="KAL298" s="310"/>
      <c r="KAM298" s="310"/>
      <c r="KAN298" s="310"/>
      <c r="KAO298" s="310"/>
      <c r="KAP298" s="310"/>
      <c r="KAQ298" s="310"/>
      <c r="KAR298" s="310"/>
      <c r="KAS298" s="310"/>
      <c r="KAT298" s="310"/>
      <c r="KAU298" s="310"/>
      <c r="KAV298" s="310"/>
      <c r="KAW298" s="310"/>
      <c r="KAX298" s="310"/>
      <c r="KAY298" s="310"/>
      <c r="KAZ298" s="310"/>
      <c r="KBA298" s="310"/>
      <c r="KBB298" s="310"/>
      <c r="KBC298" s="310"/>
      <c r="KBD298" s="310"/>
      <c r="KBE298" s="310"/>
      <c r="KBF298" s="310"/>
      <c r="KBG298" s="310"/>
      <c r="KBH298" s="310"/>
      <c r="KBI298" s="310"/>
      <c r="KBJ298" s="310"/>
      <c r="KBK298" s="310"/>
      <c r="KBL298" s="310"/>
      <c r="KBM298" s="310"/>
      <c r="KBN298" s="310"/>
      <c r="KBO298" s="310"/>
      <c r="KBP298" s="310"/>
      <c r="KBQ298" s="310"/>
      <c r="KBR298" s="310"/>
      <c r="KBS298" s="310"/>
      <c r="KBT298" s="310"/>
      <c r="KBU298" s="310"/>
      <c r="KBV298" s="310"/>
      <c r="KBW298" s="310"/>
      <c r="KBX298" s="310"/>
      <c r="KBY298" s="310"/>
      <c r="KBZ298" s="310"/>
      <c r="KCA298" s="310"/>
      <c r="KCB298" s="310"/>
      <c r="KCC298" s="310"/>
      <c r="KCD298" s="310"/>
      <c r="KCE298" s="310"/>
      <c r="KCF298" s="310"/>
      <c r="KCG298" s="310"/>
      <c r="KCH298" s="310"/>
      <c r="KCI298" s="310"/>
      <c r="KCJ298" s="310"/>
      <c r="KCK298" s="310"/>
      <c r="KCL298" s="310"/>
      <c r="KCM298" s="310"/>
      <c r="KCN298" s="310"/>
      <c r="KCO298" s="310"/>
      <c r="KCP298" s="310"/>
      <c r="KCQ298" s="310"/>
      <c r="KCR298" s="310"/>
      <c r="KCS298" s="310"/>
      <c r="KCT298" s="310"/>
      <c r="KCU298" s="310"/>
      <c r="KCV298" s="310"/>
      <c r="KCW298" s="310"/>
      <c r="KCX298" s="310"/>
      <c r="KCY298" s="310"/>
      <c r="KCZ298" s="310"/>
      <c r="KDA298" s="310"/>
      <c r="KDB298" s="310"/>
      <c r="KDC298" s="310"/>
      <c r="KDD298" s="310"/>
      <c r="KDE298" s="310"/>
      <c r="KDF298" s="310"/>
      <c r="KDG298" s="310"/>
      <c r="KDH298" s="310"/>
      <c r="KDI298" s="310"/>
      <c r="KDJ298" s="310"/>
      <c r="KDK298" s="310"/>
      <c r="KDL298" s="310"/>
      <c r="KDM298" s="310"/>
      <c r="KDN298" s="310"/>
      <c r="KDO298" s="310"/>
      <c r="KDP298" s="310"/>
      <c r="KDQ298" s="310"/>
      <c r="KDR298" s="310"/>
      <c r="KDS298" s="310"/>
      <c r="KDT298" s="310"/>
      <c r="KDU298" s="310"/>
      <c r="KDV298" s="310"/>
      <c r="KDW298" s="310"/>
      <c r="KDX298" s="310"/>
      <c r="KDY298" s="310"/>
      <c r="KDZ298" s="310"/>
      <c r="KEA298" s="310"/>
      <c r="KEB298" s="310"/>
      <c r="KEC298" s="310"/>
      <c r="KED298" s="310"/>
      <c r="KEE298" s="310"/>
      <c r="KEF298" s="310"/>
      <c r="KEG298" s="310"/>
      <c r="KEH298" s="310"/>
      <c r="KEI298" s="310"/>
      <c r="KEJ298" s="310"/>
      <c r="KEK298" s="310"/>
      <c r="KEL298" s="310"/>
      <c r="KEM298" s="310"/>
      <c r="KEN298" s="310"/>
      <c r="KEO298" s="310"/>
      <c r="KEP298" s="310"/>
      <c r="KEQ298" s="310"/>
      <c r="KER298" s="310"/>
      <c r="KES298" s="310"/>
      <c r="KET298" s="310"/>
      <c r="KEU298" s="310"/>
      <c r="KEV298" s="310"/>
      <c r="KEW298" s="310"/>
      <c r="KEX298" s="310"/>
      <c r="KEY298" s="310"/>
      <c r="KEZ298" s="310"/>
      <c r="KFA298" s="310"/>
      <c r="KFB298" s="310"/>
      <c r="KFC298" s="310"/>
      <c r="KFD298" s="310"/>
      <c r="KFE298" s="310"/>
      <c r="KFF298" s="310"/>
      <c r="KFG298" s="310"/>
      <c r="KFH298" s="310"/>
      <c r="KFI298" s="310"/>
      <c r="KFJ298" s="310"/>
      <c r="KFK298" s="310"/>
      <c r="KFL298" s="310"/>
      <c r="KFM298" s="310"/>
      <c r="KFN298" s="310"/>
      <c r="KFO298" s="310"/>
      <c r="KFP298" s="310"/>
      <c r="KFQ298" s="310"/>
      <c r="KFR298" s="310"/>
      <c r="KFS298" s="310"/>
      <c r="KFT298" s="310"/>
      <c r="KFU298" s="310"/>
      <c r="KFV298" s="310"/>
      <c r="KFW298" s="310"/>
      <c r="KFX298" s="310"/>
      <c r="KFY298" s="310"/>
      <c r="KFZ298" s="310"/>
      <c r="KGA298" s="310"/>
      <c r="KGB298" s="310"/>
      <c r="KGC298" s="310"/>
      <c r="KGD298" s="310"/>
      <c r="KGE298" s="310"/>
      <c r="KGF298" s="310"/>
      <c r="KGG298" s="310"/>
      <c r="KGH298" s="310"/>
      <c r="KGI298" s="310"/>
      <c r="KGJ298" s="310"/>
      <c r="KGK298" s="310"/>
      <c r="KGL298" s="310"/>
      <c r="KGM298" s="310"/>
      <c r="KGN298" s="310"/>
      <c r="KGO298" s="310"/>
      <c r="KGP298" s="310"/>
      <c r="KGQ298" s="310"/>
      <c r="KGR298" s="310"/>
      <c r="KGS298" s="310"/>
      <c r="KGT298" s="310"/>
      <c r="KGU298" s="310"/>
      <c r="KGV298" s="310"/>
      <c r="KGW298" s="310"/>
      <c r="KGX298" s="310"/>
      <c r="KGY298" s="310"/>
      <c r="KGZ298" s="310"/>
      <c r="KHA298" s="310"/>
      <c r="KHB298" s="310"/>
      <c r="KHC298" s="310"/>
      <c r="KHD298" s="310"/>
      <c r="KHE298" s="310"/>
      <c r="KHF298" s="310"/>
      <c r="KHG298" s="310"/>
      <c r="KHH298" s="310"/>
      <c r="KHI298" s="310"/>
      <c r="KHJ298" s="310"/>
      <c r="KHK298" s="310"/>
      <c r="KHL298" s="310"/>
      <c r="KHM298" s="310"/>
      <c r="KHN298" s="310"/>
      <c r="KHO298" s="310"/>
      <c r="KHP298" s="310"/>
      <c r="KHQ298" s="310"/>
      <c r="KHR298" s="310"/>
      <c r="KHS298" s="310"/>
      <c r="KHT298" s="310"/>
      <c r="KHU298" s="310"/>
      <c r="KHV298" s="310"/>
      <c r="KHW298" s="310"/>
      <c r="KHX298" s="310"/>
      <c r="KHY298" s="310"/>
      <c r="KHZ298" s="310"/>
      <c r="KIA298" s="310"/>
      <c r="KIB298" s="310"/>
      <c r="KIC298" s="310"/>
      <c r="KID298" s="310"/>
      <c r="KIE298" s="310"/>
      <c r="KIF298" s="310"/>
      <c r="KIG298" s="310"/>
      <c r="KIH298" s="310"/>
      <c r="KII298" s="310"/>
      <c r="KIJ298" s="310"/>
      <c r="KIK298" s="310"/>
      <c r="KIL298" s="310"/>
      <c r="KIM298" s="310"/>
      <c r="KIN298" s="310"/>
      <c r="KIO298" s="310"/>
      <c r="KIP298" s="310"/>
      <c r="KIQ298" s="310"/>
      <c r="KIR298" s="310"/>
      <c r="KIS298" s="310"/>
      <c r="KIT298" s="310"/>
      <c r="KIU298" s="310"/>
      <c r="KIV298" s="310"/>
      <c r="KIW298" s="310"/>
      <c r="KIX298" s="310"/>
      <c r="KIY298" s="310"/>
      <c r="KIZ298" s="310"/>
      <c r="KJA298" s="310"/>
      <c r="KJB298" s="310"/>
      <c r="KJC298" s="310"/>
      <c r="KJD298" s="310"/>
      <c r="KJE298" s="310"/>
      <c r="KJF298" s="310"/>
      <c r="KJG298" s="310"/>
      <c r="KJH298" s="310"/>
      <c r="KJI298" s="310"/>
      <c r="KJJ298" s="310"/>
      <c r="KJK298" s="310"/>
      <c r="KJL298" s="310"/>
      <c r="KJM298" s="310"/>
      <c r="KJN298" s="310"/>
      <c r="KJO298" s="310"/>
      <c r="KJP298" s="310"/>
      <c r="KJQ298" s="310"/>
      <c r="KJR298" s="310"/>
      <c r="KJS298" s="310"/>
      <c r="KJT298" s="310"/>
      <c r="KJU298" s="310"/>
      <c r="KJV298" s="310"/>
      <c r="KJW298" s="310"/>
      <c r="KJX298" s="310"/>
      <c r="KJY298" s="310"/>
      <c r="KJZ298" s="310"/>
      <c r="KKA298" s="310"/>
      <c r="KKB298" s="310"/>
      <c r="KKC298" s="310"/>
      <c r="KKD298" s="310"/>
      <c r="KKE298" s="310"/>
      <c r="KKF298" s="310"/>
      <c r="KKG298" s="310"/>
      <c r="KKH298" s="310"/>
      <c r="KKI298" s="310"/>
      <c r="KKJ298" s="310"/>
      <c r="KKK298" s="310"/>
      <c r="KKL298" s="310"/>
      <c r="KKM298" s="310"/>
      <c r="KKN298" s="310"/>
      <c r="KKO298" s="310"/>
      <c r="KKP298" s="310"/>
      <c r="KKQ298" s="310"/>
      <c r="KKR298" s="310"/>
      <c r="KKS298" s="310"/>
      <c r="KKT298" s="310"/>
      <c r="KKU298" s="310"/>
      <c r="KKV298" s="310"/>
      <c r="KKW298" s="310"/>
      <c r="KKX298" s="310"/>
      <c r="KKY298" s="310"/>
      <c r="KKZ298" s="310"/>
      <c r="KLA298" s="310"/>
      <c r="KLB298" s="310"/>
      <c r="KLC298" s="310"/>
      <c r="KLD298" s="310"/>
      <c r="KLE298" s="310"/>
      <c r="KLF298" s="310"/>
      <c r="KLG298" s="310"/>
      <c r="KLH298" s="310"/>
      <c r="KLI298" s="310"/>
      <c r="KLJ298" s="310"/>
      <c r="KLK298" s="310"/>
      <c r="KLL298" s="310"/>
      <c r="KLM298" s="310"/>
      <c r="KLN298" s="310"/>
      <c r="KLO298" s="310"/>
      <c r="KLP298" s="310"/>
      <c r="KLQ298" s="310"/>
      <c r="KLR298" s="310"/>
      <c r="KLS298" s="310"/>
      <c r="KLT298" s="310"/>
      <c r="KLU298" s="310"/>
      <c r="KLV298" s="310"/>
      <c r="KLW298" s="310"/>
      <c r="KLX298" s="310"/>
      <c r="KLY298" s="310"/>
      <c r="KLZ298" s="310"/>
      <c r="KMA298" s="310"/>
      <c r="KMB298" s="310"/>
      <c r="KMC298" s="310"/>
      <c r="KMD298" s="310"/>
      <c r="KME298" s="310"/>
      <c r="KMF298" s="310"/>
      <c r="KMG298" s="310"/>
      <c r="KMH298" s="310"/>
      <c r="KMI298" s="310"/>
      <c r="KMJ298" s="310"/>
      <c r="KMK298" s="310"/>
      <c r="KML298" s="310"/>
      <c r="KMM298" s="310"/>
      <c r="KMN298" s="310"/>
      <c r="KMO298" s="310"/>
      <c r="KMP298" s="310"/>
      <c r="KMQ298" s="310"/>
      <c r="KMR298" s="310"/>
      <c r="KMS298" s="310"/>
      <c r="KMT298" s="310"/>
      <c r="KMU298" s="310"/>
      <c r="KMV298" s="310"/>
      <c r="KMW298" s="310"/>
      <c r="KMX298" s="310"/>
      <c r="KMY298" s="310"/>
      <c r="KMZ298" s="310"/>
      <c r="KNA298" s="310"/>
      <c r="KNB298" s="310"/>
      <c r="KNC298" s="310"/>
      <c r="KND298" s="310"/>
      <c r="KNE298" s="310"/>
      <c r="KNF298" s="310"/>
      <c r="KNG298" s="310"/>
      <c r="KNH298" s="310"/>
      <c r="KNI298" s="310"/>
      <c r="KNJ298" s="310"/>
      <c r="KNK298" s="310"/>
      <c r="KNL298" s="310"/>
      <c r="KNM298" s="310"/>
      <c r="KNN298" s="310"/>
      <c r="KNO298" s="310"/>
      <c r="KNP298" s="310"/>
      <c r="KNQ298" s="310"/>
      <c r="KNR298" s="310"/>
      <c r="KNS298" s="310"/>
      <c r="KNT298" s="310"/>
      <c r="KNU298" s="310"/>
      <c r="KNV298" s="310"/>
      <c r="KNW298" s="310"/>
      <c r="KNX298" s="310"/>
      <c r="KNY298" s="310"/>
      <c r="KNZ298" s="310"/>
      <c r="KOA298" s="310"/>
      <c r="KOB298" s="310"/>
      <c r="KOC298" s="310"/>
      <c r="KOD298" s="310"/>
      <c r="KOE298" s="310"/>
      <c r="KOF298" s="310"/>
      <c r="KOG298" s="310"/>
      <c r="KOH298" s="310"/>
      <c r="KOI298" s="310"/>
      <c r="KOJ298" s="310"/>
      <c r="KOK298" s="310"/>
      <c r="KOL298" s="310"/>
      <c r="KOM298" s="310"/>
      <c r="KON298" s="310"/>
      <c r="KOO298" s="310"/>
      <c r="KOP298" s="310"/>
      <c r="KOQ298" s="310"/>
      <c r="KOR298" s="310"/>
      <c r="KOS298" s="310"/>
      <c r="KOT298" s="310"/>
      <c r="KOU298" s="310"/>
      <c r="KOV298" s="310"/>
      <c r="KOW298" s="310"/>
      <c r="KOX298" s="310"/>
      <c r="KOY298" s="310"/>
      <c r="KOZ298" s="310"/>
      <c r="KPA298" s="310"/>
      <c r="KPB298" s="310"/>
      <c r="KPC298" s="310"/>
      <c r="KPD298" s="310"/>
      <c r="KPE298" s="310"/>
      <c r="KPF298" s="310"/>
      <c r="KPG298" s="310"/>
      <c r="KPH298" s="310"/>
      <c r="KPI298" s="310"/>
      <c r="KPJ298" s="310"/>
      <c r="KPK298" s="310"/>
      <c r="KPL298" s="310"/>
      <c r="KPM298" s="310"/>
      <c r="KPN298" s="310"/>
      <c r="KPO298" s="310"/>
      <c r="KPP298" s="310"/>
      <c r="KPQ298" s="310"/>
      <c r="KPR298" s="310"/>
      <c r="KPS298" s="310"/>
      <c r="KPT298" s="310"/>
      <c r="KPU298" s="310"/>
      <c r="KPV298" s="310"/>
      <c r="KPW298" s="310"/>
      <c r="KPX298" s="310"/>
      <c r="KPY298" s="310"/>
      <c r="KPZ298" s="310"/>
      <c r="KQA298" s="310"/>
      <c r="KQB298" s="310"/>
      <c r="KQC298" s="310"/>
      <c r="KQD298" s="310"/>
      <c r="KQE298" s="310"/>
      <c r="KQF298" s="310"/>
      <c r="KQG298" s="310"/>
      <c r="KQH298" s="310"/>
      <c r="KQI298" s="310"/>
      <c r="KQJ298" s="310"/>
      <c r="KQK298" s="310"/>
      <c r="KQL298" s="310"/>
      <c r="KQM298" s="310"/>
      <c r="KQN298" s="310"/>
      <c r="KQO298" s="310"/>
      <c r="KQP298" s="310"/>
      <c r="KQQ298" s="310"/>
      <c r="KQR298" s="310"/>
      <c r="KQS298" s="310"/>
      <c r="KQT298" s="310"/>
      <c r="KQU298" s="310"/>
      <c r="KQV298" s="310"/>
      <c r="KQW298" s="310"/>
      <c r="KQX298" s="310"/>
      <c r="KQY298" s="310"/>
      <c r="KQZ298" s="310"/>
      <c r="KRA298" s="310"/>
      <c r="KRB298" s="310"/>
      <c r="KRC298" s="310"/>
      <c r="KRD298" s="310"/>
      <c r="KRE298" s="310"/>
      <c r="KRF298" s="310"/>
      <c r="KRG298" s="310"/>
      <c r="KRH298" s="310"/>
      <c r="KRI298" s="310"/>
      <c r="KRJ298" s="310"/>
      <c r="KRK298" s="310"/>
      <c r="KRL298" s="310"/>
      <c r="KRM298" s="310"/>
      <c r="KRN298" s="310"/>
      <c r="KRO298" s="310"/>
      <c r="KRP298" s="310"/>
      <c r="KRQ298" s="310"/>
      <c r="KRR298" s="310"/>
      <c r="KRS298" s="310"/>
      <c r="KRT298" s="310"/>
      <c r="KRU298" s="310"/>
      <c r="KRV298" s="310"/>
      <c r="KRW298" s="310"/>
      <c r="KRX298" s="310"/>
      <c r="KRY298" s="310"/>
      <c r="KRZ298" s="310"/>
      <c r="KSA298" s="310"/>
      <c r="KSB298" s="310"/>
      <c r="KSC298" s="310"/>
      <c r="KSD298" s="310"/>
      <c r="KSE298" s="310"/>
      <c r="KSF298" s="310"/>
      <c r="KSG298" s="310"/>
      <c r="KSH298" s="310"/>
      <c r="KSI298" s="310"/>
      <c r="KSJ298" s="310"/>
      <c r="KSK298" s="310"/>
      <c r="KSL298" s="310"/>
      <c r="KSM298" s="310"/>
      <c r="KSN298" s="310"/>
      <c r="KSO298" s="310"/>
      <c r="KSP298" s="310"/>
      <c r="KSQ298" s="310"/>
      <c r="KSR298" s="310"/>
      <c r="KSS298" s="310"/>
      <c r="KST298" s="310"/>
      <c r="KSU298" s="310"/>
      <c r="KSV298" s="310"/>
      <c r="KSW298" s="310"/>
      <c r="KSX298" s="310"/>
      <c r="KSY298" s="310"/>
      <c r="KSZ298" s="310"/>
      <c r="KTA298" s="310"/>
      <c r="KTB298" s="310"/>
      <c r="KTC298" s="310"/>
      <c r="KTD298" s="310"/>
      <c r="KTE298" s="310"/>
      <c r="KTF298" s="310"/>
      <c r="KTG298" s="310"/>
      <c r="KTH298" s="310"/>
      <c r="KTI298" s="310"/>
      <c r="KTJ298" s="310"/>
      <c r="KTK298" s="310"/>
      <c r="KTL298" s="310"/>
      <c r="KTM298" s="310"/>
      <c r="KTN298" s="310"/>
      <c r="KTO298" s="310"/>
      <c r="KTP298" s="310"/>
      <c r="KTQ298" s="310"/>
      <c r="KTR298" s="310"/>
      <c r="KTS298" s="310"/>
      <c r="KTT298" s="310"/>
      <c r="KTU298" s="310"/>
      <c r="KTV298" s="310"/>
      <c r="KTW298" s="310"/>
      <c r="KTX298" s="310"/>
      <c r="KTY298" s="310"/>
      <c r="KTZ298" s="310"/>
      <c r="KUA298" s="310"/>
      <c r="KUB298" s="310"/>
      <c r="KUC298" s="310"/>
      <c r="KUD298" s="310"/>
      <c r="KUE298" s="310"/>
      <c r="KUF298" s="310"/>
      <c r="KUG298" s="310"/>
      <c r="KUH298" s="310"/>
      <c r="KUI298" s="310"/>
      <c r="KUJ298" s="310"/>
      <c r="KUK298" s="310"/>
      <c r="KUL298" s="310"/>
      <c r="KUM298" s="310"/>
      <c r="KUN298" s="310"/>
      <c r="KUO298" s="310"/>
      <c r="KUP298" s="310"/>
      <c r="KUQ298" s="310"/>
      <c r="KUR298" s="310"/>
      <c r="KUS298" s="310"/>
      <c r="KUT298" s="310"/>
      <c r="KUU298" s="310"/>
      <c r="KUV298" s="310"/>
      <c r="KUW298" s="310"/>
      <c r="KUX298" s="310"/>
      <c r="KUY298" s="310"/>
      <c r="KUZ298" s="310"/>
      <c r="KVA298" s="310"/>
      <c r="KVB298" s="310"/>
      <c r="KVC298" s="310"/>
      <c r="KVD298" s="310"/>
      <c r="KVE298" s="310"/>
      <c r="KVF298" s="310"/>
      <c r="KVG298" s="310"/>
      <c r="KVH298" s="310"/>
      <c r="KVI298" s="310"/>
      <c r="KVJ298" s="310"/>
      <c r="KVK298" s="310"/>
      <c r="KVL298" s="310"/>
      <c r="KVM298" s="310"/>
      <c r="KVN298" s="310"/>
      <c r="KVO298" s="310"/>
      <c r="KVP298" s="310"/>
      <c r="KVQ298" s="310"/>
      <c r="KVR298" s="310"/>
      <c r="KVS298" s="310"/>
      <c r="KVT298" s="310"/>
      <c r="KVU298" s="310"/>
      <c r="KVV298" s="310"/>
      <c r="KVW298" s="310"/>
      <c r="KVX298" s="310"/>
      <c r="KVY298" s="310"/>
      <c r="KVZ298" s="310"/>
      <c r="KWA298" s="310"/>
      <c r="KWB298" s="310"/>
      <c r="KWC298" s="310"/>
      <c r="KWD298" s="310"/>
      <c r="KWE298" s="310"/>
      <c r="KWF298" s="310"/>
      <c r="KWG298" s="310"/>
      <c r="KWH298" s="310"/>
      <c r="KWI298" s="310"/>
      <c r="KWJ298" s="310"/>
      <c r="KWK298" s="310"/>
      <c r="KWL298" s="310"/>
      <c r="KWM298" s="310"/>
      <c r="KWN298" s="310"/>
      <c r="KWO298" s="310"/>
      <c r="KWP298" s="310"/>
      <c r="KWQ298" s="310"/>
      <c r="KWR298" s="310"/>
      <c r="KWS298" s="310"/>
      <c r="KWT298" s="310"/>
      <c r="KWU298" s="310"/>
      <c r="KWV298" s="310"/>
      <c r="KWW298" s="310"/>
      <c r="KWX298" s="310"/>
      <c r="KWY298" s="310"/>
      <c r="KWZ298" s="310"/>
      <c r="KXA298" s="310"/>
      <c r="KXB298" s="310"/>
      <c r="KXC298" s="310"/>
      <c r="KXD298" s="310"/>
      <c r="KXE298" s="310"/>
      <c r="KXF298" s="310"/>
      <c r="KXG298" s="310"/>
      <c r="KXH298" s="310"/>
      <c r="KXI298" s="310"/>
      <c r="KXJ298" s="310"/>
      <c r="KXK298" s="310"/>
      <c r="KXL298" s="310"/>
      <c r="KXM298" s="310"/>
      <c r="KXN298" s="310"/>
      <c r="KXO298" s="310"/>
      <c r="KXP298" s="310"/>
      <c r="KXQ298" s="310"/>
      <c r="KXR298" s="310"/>
      <c r="KXS298" s="310"/>
      <c r="KXT298" s="310"/>
      <c r="KXU298" s="310"/>
      <c r="KXV298" s="310"/>
      <c r="KXW298" s="310"/>
      <c r="KXX298" s="310"/>
      <c r="KXY298" s="310"/>
      <c r="KXZ298" s="310"/>
      <c r="KYA298" s="310"/>
      <c r="KYB298" s="310"/>
      <c r="KYC298" s="310"/>
      <c r="KYD298" s="310"/>
      <c r="KYE298" s="310"/>
      <c r="KYF298" s="310"/>
      <c r="KYG298" s="310"/>
      <c r="KYH298" s="310"/>
      <c r="KYI298" s="310"/>
      <c r="KYJ298" s="310"/>
      <c r="KYK298" s="310"/>
      <c r="KYL298" s="310"/>
      <c r="KYM298" s="310"/>
      <c r="KYN298" s="310"/>
      <c r="KYO298" s="310"/>
      <c r="KYP298" s="310"/>
      <c r="KYQ298" s="310"/>
      <c r="KYR298" s="310"/>
      <c r="KYS298" s="310"/>
      <c r="KYT298" s="310"/>
      <c r="KYU298" s="310"/>
      <c r="KYV298" s="310"/>
      <c r="KYW298" s="310"/>
      <c r="KYX298" s="310"/>
      <c r="KYY298" s="310"/>
      <c r="KYZ298" s="310"/>
      <c r="KZA298" s="310"/>
      <c r="KZB298" s="310"/>
      <c r="KZC298" s="310"/>
      <c r="KZD298" s="310"/>
      <c r="KZE298" s="310"/>
      <c r="KZF298" s="310"/>
      <c r="KZG298" s="310"/>
      <c r="KZH298" s="310"/>
      <c r="KZI298" s="310"/>
      <c r="KZJ298" s="310"/>
      <c r="KZK298" s="310"/>
      <c r="KZL298" s="310"/>
      <c r="KZM298" s="310"/>
      <c r="KZN298" s="310"/>
      <c r="KZO298" s="310"/>
      <c r="KZP298" s="310"/>
      <c r="KZQ298" s="310"/>
      <c r="KZR298" s="310"/>
      <c r="KZS298" s="310"/>
      <c r="KZT298" s="310"/>
      <c r="KZU298" s="310"/>
      <c r="KZV298" s="310"/>
      <c r="KZW298" s="310"/>
      <c r="KZX298" s="310"/>
      <c r="KZY298" s="310"/>
      <c r="KZZ298" s="310"/>
      <c r="LAA298" s="310"/>
      <c r="LAB298" s="310"/>
      <c r="LAC298" s="310"/>
      <c r="LAD298" s="310"/>
      <c r="LAE298" s="310"/>
      <c r="LAF298" s="310"/>
      <c r="LAG298" s="310"/>
      <c r="LAH298" s="310"/>
      <c r="LAI298" s="310"/>
      <c r="LAJ298" s="310"/>
      <c r="LAK298" s="310"/>
      <c r="LAL298" s="310"/>
      <c r="LAM298" s="310"/>
      <c r="LAN298" s="310"/>
      <c r="LAO298" s="310"/>
      <c r="LAP298" s="310"/>
      <c r="LAQ298" s="310"/>
      <c r="LAR298" s="310"/>
      <c r="LAS298" s="310"/>
      <c r="LAT298" s="310"/>
      <c r="LAU298" s="310"/>
      <c r="LAV298" s="310"/>
      <c r="LAW298" s="310"/>
      <c r="LAX298" s="310"/>
      <c r="LAY298" s="310"/>
      <c r="LAZ298" s="310"/>
      <c r="LBA298" s="310"/>
      <c r="LBB298" s="310"/>
      <c r="LBC298" s="310"/>
      <c r="LBD298" s="310"/>
      <c r="LBE298" s="310"/>
      <c r="LBF298" s="310"/>
      <c r="LBG298" s="310"/>
      <c r="LBH298" s="310"/>
      <c r="LBI298" s="310"/>
      <c r="LBJ298" s="310"/>
      <c r="LBK298" s="310"/>
      <c r="LBL298" s="310"/>
      <c r="LBM298" s="310"/>
      <c r="LBN298" s="310"/>
      <c r="LBO298" s="310"/>
      <c r="LBP298" s="310"/>
      <c r="LBQ298" s="310"/>
      <c r="LBR298" s="310"/>
      <c r="LBS298" s="310"/>
      <c r="LBT298" s="310"/>
      <c r="LBU298" s="310"/>
      <c r="LBV298" s="310"/>
      <c r="LBW298" s="310"/>
      <c r="LBX298" s="310"/>
      <c r="LBY298" s="310"/>
      <c r="LBZ298" s="310"/>
      <c r="LCA298" s="310"/>
      <c r="LCB298" s="310"/>
      <c r="LCC298" s="310"/>
      <c r="LCD298" s="310"/>
      <c r="LCE298" s="310"/>
      <c r="LCF298" s="310"/>
      <c r="LCG298" s="310"/>
      <c r="LCH298" s="310"/>
      <c r="LCI298" s="310"/>
      <c r="LCJ298" s="310"/>
      <c r="LCK298" s="310"/>
      <c r="LCL298" s="310"/>
      <c r="LCM298" s="310"/>
      <c r="LCN298" s="310"/>
      <c r="LCO298" s="310"/>
      <c r="LCP298" s="310"/>
      <c r="LCQ298" s="310"/>
      <c r="LCR298" s="310"/>
      <c r="LCS298" s="310"/>
      <c r="LCT298" s="310"/>
      <c r="LCU298" s="310"/>
      <c r="LCV298" s="310"/>
      <c r="LCW298" s="310"/>
      <c r="LCX298" s="310"/>
      <c r="LCY298" s="310"/>
      <c r="LCZ298" s="310"/>
      <c r="LDA298" s="310"/>
      <c r="LDB298" s="310"/>
      <c r="LDC298" s="310"/>
      <c r="LDD298" s="310"/>
      <c r="LDE298" s="310"/>
      <c r="LDF298" s="310"/>
      <c r="LDG298" s="310"/>
      <c r="LDH298" s="310"/>
      <c r="LDI298" s="310"/>
      <c r="LDJ298" s="310"/>
      <c r="LDK298" s="310"/>
      <c r="LDL298" s="310"/>
      <c r="LDM298" s="310"/>
      <c r="LDN298" s="310"/>
      <c r="LDO298" s="310"/>
      <c r="LDP298" s="310"/>
      <c r="LDQ298" s="310"/>
      <c r="LDR298" s="310"/>
      <c r="LDS298" s="310"/>
      <c r="LDT298" s="310"/>
      <c r="LDU298" s="310"/>
      <c r="LDV298" s="310"/>
      <c r="LDW298" s="310"/>
      <c r="LDX298" s="310"/>
      <c r="LDY298" s="310"/>
      <c r="LDZ298" s="310"/>
      <c r="LEA298" s="310"/>
      <c r="LEB298" s="310"/>
      <c r="LEC298" s="310"/>
      <c r="LED298" s="310"/>
      <c r="LEE298" s="310"/>
      <c r="LEF298" s="310"/>
      <c r="LEG298" s="310"/>
      <c r="LEH298" s="310"/>
      <c r="LEI298" s="310"/>
      <c r="LEJ298" s="310"/>
      <c r="LEK298" s="310"/>
      <c r="LEL298" s="310"/>
      <c r="LEM298" s="310"/>
      <c r="LEN298" s="310"/>
      <c r="LEO298" s="310"/>
      <c r="LEP298" s="310"/>
      <c r="LEQ298" s="310"/>
      <c r="LER298" s="310"/>
      <c r="LES298" s="310"/>
      <c r="LET298" s="310"/>
      <c r="LEU298" s="310"/>
      <c r="LEV298" s="310"/>
      <c r="LEW298" s="310"/>
      <c r="LEX298" s="310"/>
      <c r="LEY298" s="310"/>
      <c r="LEZ298" s="310"/>
      <c r="LFA298" s="310"/>
      <c r="LFB298" s="310"/>
      <c r="LFC298" s="310"/>
      <c r="LFD298" s="310"/>
      <c r="LFE298" s="310"/>
      <c r="LFF298" s="310"/>
      <c r="LFG298" s="310"/>
      <c r="LFH298" s="310"/>
      <c r="LFI298" s="310"/>
      <c r="LFJ298" s="310"/>
      <c r="LFK298" s="310"/>
      <c r="LFL298" s="310"/>
      <c r="LFM298" s="310"/>
      <c r="LFN298" s="310"/>
      <c r="LFO298" s="310"/>
      <c r="LFP298" s="310"/>
      <c r="LFQ298" s="310"/>
      <c r="LFR298" s="310"/>
      <c r="LFS298" s="310"/>
      <c r="LFT298" s="310"/>
      <c r="LFU298" s="310"/>
      <c r="LFV298" s="310"/>
      <c r="LFW298" s="310"/>
      <c r="LFX298" s="310"/>
      <c r="LFY298" s="310"/>
      <c r="LFZ298" s="310"/>
      <c r="LGA298" s="310"/>
      <c r="LGB298" s="310"/>
      <c r="LGC298" s="310"/>
      <c r="LGD298" s="310"/>
      <c r="LGE298" s="310"/>
      <c r="LGF298" s="310"/>
      <c r="LGG298" s="310"/>
      <c r="LGH298" s="310"/>
      <c r="LGI298" s="310"/>
      <c r="LGJ298" s="310"/>
      <c r="LGK298" s="310"/>
      <c r="LGL298" s="310"/>
      <c r="LGM298" s="310"/>
      <c r="LGN298" s="310"/>
      <c r="LGO298" s="310"/>
      <c r="LGP298" s="310"/>
      <c r="LGQ298" s="310"/>
      <c r="LGR298" s="310"/>
      <c r="LGS298" s="310"/>
      <c r="LGT298" s="310"/>
      <c r="LGU298" s="310"/>
      <c r="LGV298" s="310"/>
      <c r="LGW298" s="310"/>
      <c r="LGX298" s="310"/>
      <c r="LGY298" s="310"/>
      <c r="LGZ298" s="310"/>
      <c r="LHA298" s="310"/>
      <c r="LHB298" s="310"/>
      <c r="LHC298" s="310"/>
      <c r="LHD298" s="310"/>
      <c r="LHE298" s="310"/>
      <c r="LHF298" s="310"/>
      <c r="LHG298" s="310"/>
      <c r="LHH298" s="310"/>
      <c r="LHI298" s="310"/>
      <c r="LHJ298" s="310"/>
      <c r="LHK298" s="310"/>
      <c r="LHL298" s="310"/>
      <c r="LHM298" s="310"/>
      <c r="LHN298" s="310"/>
      <c r="LHO298" s="310"/>
      <c r="LHP298" s="310"/>
      <c r="LHQ298" s="310"/>
      <c r="LHR298" s="310"/>
      <c r="LHS298" s="310"/>
      <c r="LHT298" s="310"/>
      <c r="LHU298" s="310"/>
      <c r="LHV298" s="310"/>
      <c r="LHW298" s="310"/>
      <c r="LHX298" s="310"/>
      <c r="LHY298" s="310"/>
      <c r="LHZ298" s="310"/>
      <c r="LIA298" s="310"/>
      <c r="LIB298" s="310"/>
      <c r="LIC298" s="310"/>
      <c r="LID298" s="310"/>
      <c r="LIE298" s="310"/>
      <c r="LIF298" s="310"/>
      <c r="LIG298" s="310"/>
      <c r="LIH298" s="310"/>
      <c r="LII298" s="310"/>
      <c r="LIJ298" s="310"/>
      <c r="LIK298" s="310"/>
      <c r="LIL298" s="310"/>
      <c r="LIM298" s="310"/>
      <c r="LIN298" s="310"/>
      <c r="LIO298" s="310"/>
      <c r="LIP298" s="310"/>
      <c r="LIQ298" s="310"/>
      <c r="LIR298" s="310"/>
      <c r="LIS298" s="310"/>
      <c r="LIT298" s="310"/>
      <c r="LIU298" s="310"/>
      <c r="LIV298" s="310"/>
      <c r="LIW298" s="310"/>
      <c r="LIX298" s="310"/>
      <c r="LIY298" s="310"/>
      <c r="LIZ298" s="310"/>
      <c r="LJA298" s="310"/>
      <c r="LJB298" s="310"/>
      <c r="LJC298" s="310"/>
      <c r="LJD298" s="310"/>
      <c r="LJE298" s="310"/>
      <c r="LJF298" s="310"/>
      <c r="LJG298" s="310"/>
      <c r="LJH298" s="310"/>
      <c r="LJI298" s="310"/>
      <c r="LJJ298" s="310"/>
      <c r="LJK298" s="310"/>
      <c r="LJL298" s="310"/>
      <c r="LJM298" s="310"/>
      <c r="LJN298" s="310"/>
      <c r="LJO298" s="310"/>
      <c r="LJP298" s="310"/>
      <c r="LJQ298" s="310"/>
      <c r="LJR298" s="310"/>
      <c r="LJS298" s="310"/>
      <c r="LJT298" s="310"/>
      <c r="LJU298" s="310"/>
      <c r="LJV298" s="310"/>
      <c r="LJW298" s="310"/>
      <c r="LJX298" s="310"/>
      <c r="LJY298" s="310"/>
      <c r="LJZ298" s="310"/>
      <c r="LKA298" s="310"/>
      <c r="LKB298" s="310"/>
      <c r="LKC298" s="310"/>
      <c r="LKD298" s="310"/>
      <c r="LKE298" s="310"/>
      <c r="LKF298" s="310"/>
      <c r="LKG298" s="310"/>
      <c r="LKH298" s="310"/>
      <c r="LKI298" s="310"/>
      <c r="LKJ298" s="310"/>
      <c r="LKK298" s="310"/>
      <c r="LKL298" s="310"/>
      <c r="LKM298" s="310"/>
      <c r="LKN298" s="310"/>
      <c r="LKO298" s="310"/>
      <c r="LKP298" s="310"/>
      <c r="LKQ298" s="310"/>
      <c r="LKR298" s="310"/>
      <c r="LKS298" s="310"/>
      <c r="LKT298" s="310"/>
      <c r="LKU298" s="310"/>
      <c r="LKV298" s="310"/>
      <c r="LKW298" s="310"/>
      <c r="LKX298" s="310"/>
      <c r="LKY298" s="310"/>
      <c r="LKZ298" s="310"/>
      <c r="LLA298" s="310"/>
      <c r="LLB298" s="310"/>
      <c r="LLC298" s="310"/>
      <c r="LLD298" s="310"/>
      <c r="LLE298" s="310"/>
      <c r="LLF298" s="310"/>
      <c r="LLG298" s="310"/>
      <c r="LLH298" s="310"/>
      <c r="LLI298" s="310"/>
      <c r="LLJ298" s="310"/>
      <c r="LLK298" s="310"/>
      <c r="LLL298" s="310"/>
      <c r="LLM298" s="310"/>
      <c r="LLN298" s="310"/>
      <c r="LLO298" s="310"/>
      <c r="LLP298" s="310"/>
      <c r="LLQ298" s="310"/>
      <c r="LLR298" s="310"/>
      <c r="LLS298" s="310"/>
      <c r="LLT298" s="310"/>
      <c r="LLU298" s="310"/>
      <c r="LLV298" s="310"/>
      <c r="LLW298" s="310"/>
      <c r="LLX298" s="310"/>
      <c r="LLY298" s="310"/>
      <c r="LLZ298" s="310"/>
      <c r="LMA298" s="310"/>
      <c r="LMB298" s="310"/>
      <c r="LMC298" s="310"/>
      <c r="LMD298" s="310"/>
      <c r="LME298" s="310"/>
      <c r="LMF298" s="310"/>
      <c r="LMG298" s="310"/>
      <c r="LMH298" s="310"/>
      <c r="LMI298" s="310"/>
      <c r="LMJ298" s="310"/>
      <c r="LMK298" s="310"/>
      <c r="LML298" s="310"/>
      <c r="LMM298" s="310"/>
      <c r="LMN298" s="310"/>
      <c r="LMO298" s="310"/>
      <c r="LMP298" s="310"/>
      <c r="LMQ298" s="310"/>
      <c r="LMR298" s="310"/>
      <c r="LMS298" s="310"/>
      <c r="LMT298" s="310"/>
      <c r="LMU298" s="310"/>
      <c r="LMV298" s="310"/>
      <c r="LMW298" s="310"/>
      <c r="LMX298" s="310"/>
      <c r="LMY298" s="310"/>
      <c r="LMZ298" s="310"/>
      <c r="LNA298" s="310"/>
      <c r="LNB298" s="310"/>
      <c r="LNC298" s="310"/>
      <c r="LND298" s="310"/>
      <c r="LNE298" s="310"/>
      <c r="LNF298" s="310"/>
      <c r="LNG298" s="310"/>
      <c r="LNH298" s="310"/>
      <c r="LNI298" s="310"/>
      <c r="LNJ298" s="310"/>
      <c r="LNK298" s="310"/>
      <c r="LNL298" s="310"/>
      <c r="LNM298" s="310"/>
      <c r="LNN298" s="310"/>
      <c r="LNO298" s="310"/>
      <c r="LNP298" s="310"/>
      <c r="LNQ298" s="310"/>
      <c r="LNR298" s="310"/>
      <c r="LNS298" s="310"/>
      <c r="LNT298" s="310"/>
      <c r="LNU298" s="310"/>
      <c r="LNV298" s="310"/>
      <c r="LNW298" s="310"/>
      <c r="LNX298" s="310"/>
      <c r="LNY298" s="310"/>
      <c r="LNZ298" s="310"/>
      <c r="LOA298" s="310"/>
      <c r="LOB298" s="310"/>
      <c r="LOC298" s="310"/>
      <c r="LOD298" s="310"/>
      <c r="LOE298" s="310"/>
      <c r="LOF298" s="310"/>
      <c r="LOG298" s="310"/>
      <c r="LOH298" s="310"/>
      <c r="LOI298" s="310"/>
      <c r="LOJ298" s="310"/>
      <c r="LOK298" s="310"/>
      <c r="LOL298" s="310"/>
      <c r="LOM298" s="310"/>
      <c r="LON298" s="310"/>
      <c r="LOO298" s="310"/>
      <c r="LOP298" s="310"/>
      <c r="LOQ298" s="310"/>
      <c r="LOR298" s="310"/>
      <c r="LOS298" s="310"/>
      <c r="LOT298" s="310"/>
      <c r="LOU298" s="310"/>
      <c r="LOV298" s="310"/>
      <c r="LOW298" s="310"/>
      <c r="LOX298" s="310"/>
      <c r="LOY298" s="310"/>
      <c r="LOZ298" s="310"/>
      <c r="LPA298" s="310"/>
      <c r="LPB298" s="310"/>
      <c r="LPC298" s="310"/>
      <c r="LPD298" s="310"/>
      <c r="LPE298" s="310"/>
      <c r="LPF298" s="310"/>
      <c r="LPG298" s="310"/>
      <c r="LPH298" s="310"/>
      <c r="LPI298" s="310"/>
      <c r="LPJ298" s="310"/>
      <c r="LPK298" s="310"/>
      <c r="LPL298" s="310"/>
      <c r="LPM298" s="310"/>
      <c r="LPN298" s="310"/>
      <c r="LPO298" s="310"/>
      <c r="LPP298" s="310"/>
      <c r="LPQ298" s="310"/>
      <c r="LPR298" s="310"/>
      <c r="LPS298" s="310"/>
      <c r="LPT298" s="310"/>
      <c r="LPU298" s="310"/>
      <c r="LPV298" s="310"/>
      <c r="LPW298" s="310"/>
      <c r="LPX298" s="310"/>
      <c r="LPY298" s="310"/>
      <c r="LPZ298" s="310"/>
      <c r="LQA298" s="310"/>
      <c r="LQB298" s="310"/>
      <c r="LQC298" s="310"/>
      <c r="LQD298" s="310"/>
      <c r="LQE298" s="310"/>
      <c r="LQF298" s="310"/>
      <c r="LQG298" s="310"/>
      <c r="LQH298" s="310"/>
      <c r="LQI298" s="310"/>
      <c r="LQJ298" s="310"/>
      <c r="LQK298" s="310"/>
      <c r="LQL298" s="310"/>
      <c r="LQM298" s="310"/>
      <c r="LQN298" s="310"/>
      <c r="LQO298" s="310"/>
      <c r="LQP298" s="310"/>
      <c r="LQQ298" s="310"/>
      <c r="LQR298" s="310"/>
      <c r="LQS298" s="310"/>
      <c r="LQT298" s="310"/>
      <c r="LQU298" s="310"/>
      <c r="LQV298" s="310"/>
      <c r="LQW298" s="310"/>
      <c r="LQX298" s="310"/>
      <c r="LQY298" s="310"/>
      <c r="LQZ298" s="310"/>
      <c r="LRA298" s="310"/>
      <c r="LRB298" s="310"/>
      <c r="LRC298" s="310"/>
      <c r="LRD298" s="310"/>
      <c r="LRE298" s="310"/>
      <c r="LRF298" s="310"/>
      <c r="LRG298" s="310"/>
      <c r="LRH298" s="310"/>
      <c r="LRI298" s="310"/>
      <c r="LRJ298" s="310"/>
      <c r="LRK298" s="310"/>
      <c r="LRL298" s="310"/>
      <c r="LRM298" s="310"/>
      <c r="LRN298" s="310"/>
      <c r="LRO298" s="310"/>
      <c r="LRP298" s="310"/>
      <c r="LRQ298" s="310"/>
      <c r="LRR298" s="310"/>
      <c r="LRS298" s="310"/>
      <c r="LRT298" s="310"/>
      <c r="LRU298" s="310"/>
      <c r="LRV298" s="310"/>
      <c r="LRW298" s="310"/>
      <c r="LRX298" s="310"/>
      <c r="LRY298" s="310"/>
      <c r="LRZ298" s="310"/>
      <c r="LSA298" s="310"/>
      <c r="LSB298" s="310"/>
      <c r="LSC298" s="310"/>
      <c r="LSD298" s="310"/>
      <c r="LSE298" s="310"/>
      <c r="LSF298" s="310"/>
      <c r="LSG298" s="310"/>
      <c r="LSH298" s="310"/>
      <c r="LSI298" s="310"/>
      <c r="LSJ298" s="310"/>
      <c r="LSK298" s="310"/>
      <c r="LSL298" s="310"/>
      <c r="LSM298" s="310"/>
      <c r="LSN298" s="310"/>
      <c r="LSO298" s="310"/>
      <c r="LSP298" s="310"/>
      <c r="LSQ298" s="310"/>
      <c r="LSR298" s="310"/>
      <c r="LSS298" s="310"/>
      <c r="LST298" s="310"/>
      <c r="LSU298" s="310"/>
      <c r="LSV298" s="310"/>
      <c r="LSW298" s="310"/>
      <c r="LSX298" s="310"/>
      <c r="LSY298" s="310"/>
      <c r="LSZ298" s="310"/>
      <c r="LTA298" s="310"/>
      <c r="LTB298" s="310"/>
      <c r="LTC298" s="310"/>
      <c r="LTD298" s="310"/>
      <c r="LTE298" s="310"/>
      <c r="LTF298" s="310"/>
      <c r="LTG298" s="310"/>
      <c r="LTH298" s="310"/>
      <c r="LTI298" s="310"/>
      <c r="LTJ298" s="310"/>
      <c r="LTK298" s="310"/>
      <c r="LTL298" s="310"/>
      <c r="LTM298" s="310"/>
      <c r="LTN298" s="310"/>
      <c r="LTO298" s="310"/>
      <c r="LTP298" s="310"/>
      <c r="LTQ298" s="310"/>
      <c r="LTR298" s="310"/>
      <c r="LTS298" s="310"/>
      <c r="LTT298" s="310"/>
      <c r="LTU298" s="310"/>
      <c r="LTV298" s="310"/>
      <c r="LTW298" s="310"/>
      <c r="LTX298" s="310"/>
      <c r="LTY298" s="310"/>
      <c r="LTZ298" s="310"/>
      <c r="LUA298" s="310"/>
      <c r="LUB298" s="310"/>
      <c r="LUC298" s="310"/>
      <c r="LUD298" s="310"/>
      <c r="LUE298" s="310"/>
      <c r="LUF298" s="310"/>
      <c r="LUG298" s="310"/>
      <c r="LUH298" s="310"/>
      <c r="LUI298" s="310"/>
      <c r="LUJ298" s="310"/>
      <c r="LUK298" s="310"/>
      <c r="LUL298" s="310"/>
      <c r="LUM298" s="310"/>
      <c r="LUN298" s="310"/>
      <c r="LUO298" s="310"/>
      <c r="LUP298" s="310"/>
      <c r="LUQ298" s="310"/>
      <c r="LUR298" s="310"/>
      <c r="LUS298" s="310"/>
      <c r="LUT298" s="310"/>
      <c r="LUU298" s="310"/>
      <c r="LUV298" s="310"/>
      <c r="LUW298" s="310"/>
      <c r="LUX298" s="310"/>
      <c r="LUY298" s="310"/>
      <c r="LUZ298" s="310"/>
      <c r="LVA298" s="310"/>
      <c r="LVB298" s="310"/>
      <c r="LVC298" s="310"/>
      <c r="LVD298" s="310"/>
      <c r="LVE298" s="310"/>
      <c r="LVF298" s="310"/>
      <c r="LVG298" s="310"/>
      <c r="LVH298" s="310"/>
      <c r="LVI298" s="310"/>
      <c r="LVJ298" s="310"/>
      <c r="LVK298" s="310"/>
      <c r="LVL298" s="310"/>
      <c r="LVM298" s="310"/>
      <c r="LVN298" s="310"/>
      <c r="LVO298" s="310"/>
      <c r="LVP298" s="310"/>
      <c r="LVQ298" s="310"/>
      <c r="LVR298" s="310"/>
      <c r="LVS298" s="310"/>
      <c r="LVT298" s="310"/>
      <c r="LVU298" s="310"/>
      <c r="LVV298" s="310"/>
      <c r="LVW298" s="310"/>
      <c r="LVX298" s="310"/>
      <c r="LVY298" s="310"/>
      <c r="LVZ298" s="310"/>
      <c r="LWA298" s="310"/>
      <c r="LWB298" s="310"/>
      <c r="LWC298" s="310"/>
      <c r="LWD298" s="310"/>
      <c r="LWE298" s="310"/>
      <c r="LWF298" s="310"/>
      <c r="LWG298" s="310"/>
      <c r="LWH298" s="310"/>
      <c r="LWI298" s="310"/>
      <c r="LWJ298" s="310"/>
      <c r="LWK298" s="310"/>
      <c r="LWL298" s="310"/>
      <c r="LWM298" s="310"/>
      <c r="LWN298" s="310"/>
      <c r="LWO298" s="310"/>
      <c r="LWP298" s="310"/>
      <c r="LWQ298" s="310"/>
      <c r="LWR298" s="310"/>
      <c r="LWS298" s="310"/>
      <c r="LWT298" s="310"/>
      <c r="LWU298" s="310"/>
      <c r="LWV298" s="310"/>
      <c r="LWW298" s="310"/>
      <c r="LWX298" s="310"/>
      <c r="LWY298" s="310"/>
      <c r="LWZ298" s="310"/>
      <c r="LXA298" s="310"/>
      <c r="LXB298" s="310"/>
      <c r="LXC298" s="310"/>
      <c r="LXD298" s="310"/>
      <c r="LXE298" s="310"/>
      <c r="LXF298" s="310"/>
      <c r="LXG298" s="310"/>
      <c r="LXH298" s="310"/>
      <c r="LXI298" s="310"/>
      <c r="LXJ298" s="310"/>
      <c r="LXK298" s="310"/>
      <c r="LXL298" s="310"/>
      <c r="LXM298" s="310"/>
      <c r="LXN298" s="310"/>
      <c r="LXO298" s="310"/>
      <c r="LXP298" s="310"/>
      <c r="LXQ298" s="310"/>
      <c r="LXR298" s="310"/>
      <c r="LXS298" s="310"/>
      <c r="LXT298" s="310"/>
      <c r="LXU298" s="310"/>
      <c r="LXV298" s="310"/>
      <c r="LXW298" s="310"/>
      <c r="LXX298" s="310"/>
      <c r="LXY298" s="310"/>
      <c r="LXZ298" s="310"/>
      <c r="LYA298" s="310"/>
      <c r="LYB298" s="310"/>
      <c r="LYC298" s="310"/>
      <c r="LYD298" s="310"/>
      <c r="LYE298" s="310"/>
      <c r="LYF298" s="310"/>
      <c r="LYG298" s="310"/>
      <c r="LYH298" s="310"/>
      <c r="LYI298" s="310"/>
      <c r="LYJ298" s="310"/>
      <c r="LYK298" s="310"/>
      <c r="LYL298" s="310"/>
      <c r="LYM298" s="310"/>
      <c r="LYN298" s="310"/>
      <c r="LYO298" s="310"/>
      <c r="LYP298" s="310"/>
      <c r="LYQ298" s="310"/>
      <c r="LYR298" s="310"/>
      <c r="LYS298" s="310"/>
      <c r="LYT298" s="310"/>
      <c r="LYU298" s="310"/>
      <c r="LYV298" s="310"/>
      <c r="LYW298" s="310"/>
      <c r="LYX298" s="310"/>
      <c r="LYY298" s="310"/>
      <c r="LYZ298" s="310"/>
      <c r="LZA298" s="310"/>
      <c r="LZB298" s="310"/>
      <c r="LZC298" s="310"/>
      <c r="LZD298" s="310"/>
      <c r="LZE298" s="310"/>
      <c r="LZF298" s="310"/>
      <c r="LZG298" s="310"/>
      <c r="LZH298" s="310"/>
      <c r="LZI298" s="310"/>
      <c r="LZJ298" s="310"/>
      <c r="LZK298" s="310"/>
      <c r="LZL298" s="310"/>
      <c r="LZM298" s="310"/>
      <c r="LZN298" s="310"/>
      <c r="LZO298" s="310"/>
      <c r="LZP298" s="310"/>
      <c r="LZQ298" s="310"/>
      <c r="LZR298" s="310"/>
      <c r="LZS298" s="310"/>
      <c r="LZT298" s="310"/>
      <c r="LZU298" s="310"/>
      <c r="LZV298" s="310"/>
      <c r="LZW298" s="310"/>
      <c r="LZX298" s="310"/>
      <c r="LZY298" s="310"/>
      <c r="LZZ298" s="310"/>
      <c r="MAA298" s="310"/>
      <c r="MAB298" s="310"/>
      <c r="MAC298" s="310"/>
      <c r="MAD298" s="310"/>
      <c r="MAE298" s="310"/>
      <c r="MAF298" s="310"/>
      <c r="MAG298" s="310"/>
      <c r="MAH298" s="310"/>
      <c r="MAI298" s="310"/>
      <c r="MAJ298" s="310"/>
      <c r="MAK298" s="310"/>
      <c r="MAL298" s="310"/>
      <c r="MAM298" s="310"/>
      <c r="MAN298" s="310"/>
      <c r="MAO298" s="310"/>
      <c r="MAP298" s="310"/>
      <c r="MAQ298" s="310"/>
      <c r="MAR298" s="310"/>
      <c r="MAS298" s="310"/>
      <c r="MAT298" s="310"/>
      <c r="MAU298" s="310"/>
      <c r="MAV298" s="310"/>
      <c r="MAW298" s="310"/>
      <c r="MAX298" s="310"/>
      <c r="MAY298" s="310"/>
      <c r="MAZ298" s="310"/>
      <c r="MBA298" s="310"/>
      <c r="MBB298" s="310"/>
      <c r="MBC298" s="310"/>
      <c r="MBD298" s="310"/>
      <c r="MBE298" s="310"/>
      <c r="MBF298" s="310"/>
      <c r="MBG298" s="310"/>
      <c r="MBH298" s="310"/>
      <c r="MBI298" s="310"/>
      <c r="MBJ298" s="310"/>
      <c r="MBK298" s="310"/>
      <c r="MBL298" s="310"/>
      <c r="MBM298" s="310"/>
      <c r="MBN298" s="310"/>
      <c r="MBO298" s="310"/>
      <c r="MBP298" s="310"/>
      <c r="MBQ298" s="310"/>
      <c r="MBR298" s="310"/>
      <c r="MBS298" s="310"/>
      <c r="MBT298" s="310"/>
      <c r="MBU298" s="310"/>
      <c r="MBV298" s="310"/>
      <c r="MBW298" s="310"/>
      <c r="MBX298" s="310"/>
      <c r="MBY298" s="310"/>
      <c r="MBZ298" s="310"/>
      <c r="MCA298" s="310"/>
      <c r="MCB298" s="310"/>
      <c r="MCC298" s="310"/>
      <c r="MCD298" s="310"/>
      <c r="MCE298" s="310"/>
      <c r="MCF298" s="310"/>
      <c r="MCG298" s="310"/>
      <c r="MCH298" s="310"/>
      <c r="MCI298" s="310"/>
      <c r="MCJ298" s="310"/>
      <c r="MCK298" s="310"/>
      <c r="MCL298" s="310"/>
      <c r="MCM298" s="310"/>
      <c r="MCN298" s="310"/>
      <c r="MCO298" s="310"/>
      <c r="MCP298" s="310"/>
      <c r="MCQ298" s="310"/>
      <c r="MCR298" s="310"/>
      <c r="MCS298" s="310"/>
      <c r="MCT298" s="310"/>
      <c r="MCU298" s="310"/>
      <c r="MCV298" s="310"/>
      <c r="MCW298" s="310"/>
      <c r="MCX298" s="310"/>
      <c r="MCY298" s="310"/>
      <c r="MCZ298" s="310"/>
      <c r="MDA298" s="310"/>
      <c r="MDB298" s="310"/>
      <c r="MDC298" s="310"/>
      <c r="MDD298" s="310"/>
      <c r="MDE298" s="310"/>
      <c r="MDF298" s="310"/>
      <c r="MDG298" s="310"/>
      <c r="MDH298" s="310"/>
      <c r="MDI298" s="310"/>
      <c r="MDJ298" s="310"/>
      <c r="MDK298" s="310"/>
      <c r="MDL298" s="310"/>
      <c r="MDM298" s="310"/>
      <c r="MDN298" s="310"/>
      <c r="MDO298" s="310"/>
      <c r="MDP298" s="310"/>
      <c r="MDQ298" s="310"/>
      <c r="MDR298" s="310"/>
      <c r="MDS298" s="310"/>
      <c r="MDT298" s="310"/>
      <c r="MDU298" s="310"/>
      <c r="MDV298" s="310"/>
      <c r="MDW298" s="310"/>
      <c r="MDX298" s="310"/>
      <c r="MDY298" s="310"/>
      <c r="MDZ298" s="310"/>
      <c r="MEA298" s="310"/>
      <c r="MEB298" s="310"/>
      <c r="MEC298" s="310"/>
      <c r="MED298" s="310"/>
      <c r="MEE298" s="310"/>
      <c r="MEF298" s="310"/>
      <c r="MEG298" s="310"/>
      <c r="MEH298" s="310"/>
      <c r="MEI298" s="310"/>
      <c r="MEJ298" s="310"/>
      <c r="MEK298" s="310"/>
      <c r="MEL298" s="310"/>
      <c r="MEM298" s="310"/>
      <c r="MEN298" s="310"/>
      <c r="MEO298" s="310"/>
      <c r="MEP298" s="310"/>
      <c r="MEQ298" s="310"/>
      <c r="MER298" s="310"/>
      <c r="MES298" s="310"/>
      <c r="MET298" s="310"/>
      <c r="MEU298" s="310"/>
      <c r="MEV298" s="310"/>
      <c r="MEW298" s="310"/>
      <c r="MEX298" s="310"/>
      <c r="MEY298" s="310"/>
      <c r="MEZ298" s="310"/>
      <c r="MFA298" s="310"/>
      <c r="MFB298" s="310"/>
      <c r="MFC298" s="310"/>
      <c r="MFD298" s="310"/>
      <c r="MFE298" s="310"/>
      <c r="MFF298" s="310"/>
      <c r="MFG298" s="310"/>
      <c r="MFH298" s="310"/>
      <c r="MFI298" s="310"/>
      <c r="MFJ298" s="310"/>
      <c r="MFK298" s="310"/>
      <c r="MFL298" s="310"/>
      <c r="MFM298" s="310"/>
      <c r="MFN298" s="310"/>
      <c r="MFO298" s="310"/>
      <c r="MFP298" s="310"/>
      <c r="MFQ298" s="310"/>
      <c r="MFR298" s="310"/>
      <c r="MFS298" s="310"/>
      <c r="MFT298" s="310"/>
      <c r="MFU298" s="310"/>
      <c r="MFV298" s="310"/>
      <c r="MFW298" s="310"/>
      <c r="MFX298" s="310"/>
      <c r="MFY298" s="310"/>
      <c r="MFZ298" s="310"/>
      <c r="MGA298" s="310"/>
      <c r="MGB298" s="310"/>
      <c r="MGC298" s="310"/>
      <c r="MGD298" s="310"/>
      <c r="MGE298" s="310"/>
      <c r="MGF298" s="310"/>
      <c r="MGG298" s="310"/>
      <c r="MGH298" s="310"/>
      <c r="MGI298" s="310"/>
      <c r="MGJ298" s="310"/>
      <c r="MGK298" s="310"/>
      <c r="MGL298" s="310"/>
      <c r="MGM298" s="310"/>
      <c r="MGN298" s="310"/>
      <c r="MGO298" s="310"/>
      <c r="MGP298" s="310"/>
      <c r="MGQ298" s="310"/>
      <c r="MGR298" s="310"/>
      <c r="MGS298" s="310"/>
      <c r="MGT298" s="310"/>
      <c r="MGU298" s="310"/>
      <c r="MGV298" s="310"/>
      <c r="MGW298" s="310"/>
      <c r="MGX298" s="310"/>
      <c r="MGY298" s="310"/>
      <c r="MGZ298" s="310"/>
      <c r="MHA298" s="310"/>
      <c r="MHB298" s="310"/>
      <c r="MHC298" s="310"/>
      <c r="MHD298" s="310"/>
      <c r="MHE298" s="310"/>
      <c r="MHF298" s="310"/>
      <c r="MHG298" s="310"/>
      <c r="MHH298" s="310"/>
      <c r="MHI298" s="310"/>
      <c r="MHJ298" s="310"/>
      <c r="MHK298" s="310"/>
      <c r="MHL298" s="310"/>
      <c r="MHM298" s="310"/>
      <c r="MHN298" s="310"/>
      <c r="MHO298" s="310"/>
      <c r="MHP298" s="310"/>
      <c r="MHQ298" s="310"/>
      <c r="MHR298" s="310"/>
      <c r="MHS298" s="310"/>
      <c r="MHT298" s="310"/>
      <c r="MHU298" s="310"/>
      <c r="MHV298" s="310"/>
      <c r="MHW298" s="310"/>
      <c r="MHX298" s="310"/>
      <c r="MHY298" s="310"/>
      <c r="MHZ298" s="310"/>
      <c r="MIA298" s="310"/>
      <c r="MIB298" s="310"/>
      <c r="MIC298" s="310"/>
      <c r="MID298" s="310"/>
      <c r="MIE298" s="310"/>
      <c r="MIF298" s="310"/>
      <c r="MIG298" s="310"/>
      <c r="MIH298" s="310"/>
      <c r="MII298" s="310"/>
      <c r="MIJ298" s="310"/>
      <c r="MIK298" s="310"/>
      <c r="MIL298" s="310"/>
      <c r="MIM298" s="310"/>
      <c r="MIN298" s="310"/>
      <c r="MIO298" s="310"/>
      <c r="MIP298" s="310"/>
      <c r="MIQ298" s="310"/>
      <c r="MIR298" s="310"/>
      <c r="MIS298" s="310"/>
      <c r="MIT298" s="310"/>
      <c r="MIU298" s="310"/>
      <c r="MIV298" s="310"/>
      <c r="MIW298" s="310"/>
      <c r="MIX298" s="310"/>
      <c r="MIY298" s="310"/>
      <c r="MIZ298" s="310"/>
      <c r="MJA298" s="310"/>
      <c r="MJB298" s="310"/>
      <c r="MJC298" s="310"/>
      <c r="MJD298" s="310"/>
      <c r="MJE298" s="310"/>
      <c r="MJF298" s="310"/>
      <c r="MJG298" s="310"/>
      <c r="MJH298" s="310"/>
      <c r="MJI298" s="310"/>
      <c r="MJJ298" s="310"/>
      <c r="MJK298" s="310"/>
      <c r="MJL298" s="310"/>
      <c r="MJM298" s="310"/>
      <c r="MJN298" s="310"/>
      <c r="MJO298" s="310"/>
      <c r="MJP298" s="310"/>
      <c r="MJQ298" s="310"/>
      <c r="MJR298" s="310"/>
      <c r="MJS298" s="310"/>
      <c r="MJT298" s="310"/>
      <c r="MJU298" s="310"/>
      <c r="MJV298" s="310"/>
      <c r="MJW298" s="310"/>
      <c r="MJX298" s="310"/>
      <c r="MJY298" s="310"/>
      <c r="MJZ298" s="310"/>
      <c r="MKA298" s="310"/>
      <c r="MKB298" s="310"/>
      <c r="MKC298" s="310"/>
      <c r="MKD298" s="310"/>
      <c r="MKE298" s="310"/>
      <c r="MKF298" s="310"/>
      <c r="MKG298" s="310"/>
      <c r="MKH298" s="310"/>
      <c r="MKI298" s="310"/>
      <c r="MKJ298" s="310"/>
      <c r="MKK298" s="310"/>
      <c r="MKL298" s="310"/>
      <c r="MKM298" s="310"/>
      <c r="MKN298" s="310"/>
      <c r="MKO298" s="310"/>
      <c r="MKP298" s="310"/>
      <c r="MKQ298" s="310"/>
      <c r="MKR298" s="310"/>
      <c r="MKS298" s="310"/>
      <c r="MKT298" s="310"/>
      <c r="MKU298" s="310"/>
      <c r="MKV298" s="310"/>
      <c r="MKW298" s="310"/>
      <c r="MKX298" s="310"/>
      <c r="MKY298" s="310"/>
      <c r="MKZ298" s="310"/>
      <c r="MLA298" s="310"/>
      <c r="MLB298" s="310"/>
      <c r="MLC298" s="310"/>
      <c r="MLD298" s="310"/>
      <c r="MLE298" s="310"/>
      <c r="MLF298" s="310"/>
      <c r="MLG298" s="310"/>
      <c r="MLH298" s="310"/>
      <c r="MLI298" s="310"/>
      <c r="MLJ298" s="310"/>
      <c r="MLK298" s="310"/>
      <c r="MLL298" s="310"/>
      <c r="MLM298" s="310"/>
      <c r="MLN298" s="310"/>
      <c r="MLO298" s="310"/>
      <c r="MLP298" s="310"/>
      <c r="MLQ298" s="310"/>
      <c r="MLR298" s="310"/>
      <c r="MLS298" s="310"/>
      <c r="MLT298" s="310"/>
      <c r="MLU298" s="310"/>
      <c r="MLV298" s="310"/>
      <c r="MLW298" s="310"/>
      <c r="MLX298" s="310"/>
      <c r="MLY298" s="310"/>
      <c r="MLZ298" s="310"/>
      <c r="MMA298" s="310"/>
      <c r="MMB298" s="310"/>
      <c r="MMC298" s="310"/>
      <c r="MMD298" s="310"/>
      <c r="MME298" s="310"/>
      <c r="MMF298" s="310"/>
      <c r="MMG298" s="310"/>
      <c r="MMH298" s="310"/>
      <c r="MMI298" s="310"/>
      <c r="MMJ298" s="310"/>
      <c r="MMK298" s="310"/>
      <c r="MML298" s="310"/>
      <c r="MMM298" s="310"/>
      <c r="MMN298" s="310"/>
      <c r="MMO298" s="310"/>
      <c r="MMP298" s="310"/>
      <c r="MMQ298" s="310"/>
      <c r="MMR298" s="310"/>
      <c r="MMS298" s="310"/>
      <c r="MMT298" s="310"/>
      <c r="MMU298" s="310"/>
      <c r="MMV298" s="310"/>
      <c r="MMW298" s="310"/>
      <c r="MMX298" s="310"/>
      <c r="MMY298" s="310"/>
      <c r="MMZ298" s="310"/>
      <c r="MNA298" s="310"/>
      <c r="MNB298" s="310"/>
      <c r="MNC298" s="310"/>
      <c r="MND298" s="310"/>
      <c r="MNE298" s="310"/>
      <c r="MNF298" s="310"/>
      <c r="MNG298" s="310"/>
      <c r="MNH298" s="310"/>
      <c r="MNI298" s="310"/>
      <c r="MNJ298" s="310"/>
      <c r="MNK298" s="310"/>
      <c r="MNL298" s="310"/>
      <c r="MNM298" s="310"/>
      <c r="MNN298" s="310"/>
      <c r="MNO298" s="310"/>
      <c r="MNP298" s="310"/>
      <c r="MNQ298" s="310"/>
      <c r="MNR298" s="310"/>
      <c r="MNS298" s="310"/>
      <c r="MNT298" s="310"/>
      <c r="MNU298" s="310"/>
      <c r="MNV298" s="310"/>
      <c r="MNW298" s="310"/>
      <c r="MNX298" s="310"/>
      <c r="MNY298" s="310"/>
      <c r="MNZ298" s="310"/>
      <c r="MOA298" s="310"/>
      <c r="MOB298" s="310"/>
      <c r="MOC298" s="310"/>
      <c r="MOD298" s="310"/>
      <c r="MOE298" s="310"/>
      <c r="MOF298" s="310"/>
      <c r="MOG298" s="310"/>
      <c r="MOH298" s="310"/>
      <c r="MOI298" s="310"/>
      <c r="MOJ298" s="310"/>
      <c r="MOK298" s="310"/>
      <c r="MOL298" s="310"/>
      <c r="MOM298" s="310"/>
      <c r="MON298" s="310"/>
      <c r="MOO298" s="310"/>
      <c r="MOP298" s="310"/>
      <c r="MOQ298" s="310"/>
      <c r="MOR298" s="310"/>
      <c r="MOS298" s="310"/>
      <c r="MOT298" s="310"/>
      <c r="MOU298" s="310"/>
      <c r="MOV298" s="310"/>
      <c r="MOW298" s="310"/>
      <c r="MOX298" s="310"/>
      <c r="MOY298" s="310"/>
      <c r="MOZ298" s="310"/>
      <c r="MPA298" s="310"/>
      <c r="MPB298" s="310"/>
      <c r="MPC298" s="310"/>
      <c r="MPD298" s="310"/>
      <c r="MPE298" s="310"/>
      <c r="MPF298" s="310"/>
      <c r="MPG298" s="310"/>
      <c r="MPH298" s="310"/>
      <c r="MPI298" s="310"/>
      <c r="MPJ298" s="310"/>
      <c r="MPK298" s="310"/>
      <c r="MPL298" s="310"/>
      <c r="MPM298" s="310"/>
      <c r="MPN298" s="310"/>
      <c r="MPO298" s="310"/>
      <c r="MPP298" s="310"/>
      <c r="MPQ298" s="310"/>
      <c r="MPR298" s="310"/>
      <c r="MPS298" s="310"/>
      <c r="MPT298" s="310"/>
      <c r="MPU298" s="310"/>
      <c r="MPV298" s="310"/>
      <c r="MPW298" s="310"/>
      <c r="MPX298" s="310"/>
      <c r="MPY298" s="310"/>
      <c r="MPZ298" s="310"/>
      <c r="MQA298" s="310"/>
      <c r="MQB298" s="310"/>
      <c r="MQC298" s="310"/>
      <c r="MQD298" s="310"/>
      <c r="MQE298" s="310"/>
      <c r="MQF298" s="310"/>
      <c r="MQG298" s="310"/>
      <c r="MQH298" s="310"/>
      <c r="MQI298" s="310"/>
      <c r="MQJ298" s="310"/>
      <c r="MQK298" s="310"/>
      <c r="MQL298" s="310"/>
      <c r="MQM298" s="310"/>
      <c r="MQN298" s="310"/>
      <c r="MQO298" s="310"/>
      <c r="MQP298" s="310"/>
      <c r="MQQ298" s="310"/>
      <c r="MQR298" s="310"/>
      <c r="MQS298" s="310"/>
      <c r="MQT298" s="310"/>
      <c r="MQU298" s="310"/>
      <c r="MQV298" s="310"/>
      <c r="MQW298" s="310"/>
      <c r="MQX298" s="310"/>
      <c r="MQY298" s="310"/>
      <c r="MQZ298" s="310"/>
      <c r="MRA298" s="310"/>
      <c r="MRB298" s="310"/>
      <c r="MRC298" s="310"/>
      <c r="MRD298" s="310"/>
      <c r="MRE298" s="310"/>
      <c r="MRF298" s="310"/>
      <c r="MRG298" s="310"/>
      <c r="MRH298" s="310"/>
      <c r="MRI298" s="310"/>
      <c r="MRJ298" s="310"/>
      <c r="MRK298" s="310"/>
      <c r="MRL298" s="310"/>
      <c r="MRM298" s="310"/>
      <c r="MRN298" s="310"/>
      <c r="MRO298" s="310"/>
      <c r="MRP298" s="310"/>
      <c r="MRQ298" s="310"/>
      <c r="MRR298" s="310"/>
      <c r="MRS298" s="310"/>
      <c r="MRT298" s="310"/>
      <c r="MRU298" s="310"/>
      <c r="MRV298" s="310"/>
      <c r="MRW298" s="310"/>
      <c r="MRX298" s="310"/>
      <c r="MRY298" s="310"/>
      <c r="MRZ298" s="310"/>
      <c r="MSA298" s="310"/>
      <c r="MSB298" s="310"/>
      <c r="MSC298" s="310"/>
      <c r="MSD298" s="310"/>
      <c r="MSE298" s="310"/>
      <c r="MSF298" s="310"/>
      <c r="MSG298" s="310"/>
      <c r="MSH298" s="310"/>
      <c r="MSI298" s="310"/>
      <c r="MSJ298" s="310"/>
      <c r="MSK298" s="310"/>
      <c r="MSL298" s="310"/>
      <c r="MSM298" s="310"/>
      <c r="MSN298" s="310"/>
      <c r="MSO298" s="310"/>
      <c r="MSP298" s="310"/>
      <c r="MSQ298" s="310"/>
      <c r="MSR298" s="310"/>
      <c r="MSS298" s="310"/>
      <c r="MST298" s="310"/>
      <c r="MSU298" s="310"/>
      <c r="MSV298" s="310"/>
      <c r="MSW298" s="310"/>
      <c r="MSX298" s="310"/>
      <c r="MSY298" s="310"/>
      <c r="MSZ298" s="310"/>
      <c r="MTA298" s="310"/>
      <c r="MTB298" s="310"/>
      <c r="MTC298" s="310"/>
      <c r="MTD298" s="310"/>
      <c r="MTE298" s="310"/>
      <c r="MTF298" s="310"/>
      <c r="MTG298" s="310"/>
      <c r="MTH298" s="310"/>
      <c r="MTI298" s="310"/>
      <c r="MTJ298" s="310"/>
      <c r="MTK298" s="310"/>
      <c r="MTL298" s="310"/>
      <c r="MTM298" s="310"/>
      <c r="MTN298" s="310"/>
      <c r="MTO298" s="310"/>
      <c r="MTP298" s="310"/>
      <c r="MTQ298" s="310"/>
      <c r="MTR298" s="310"/>
      <c r="MTS298" s="310"/>
      <c r="MTT298" s="310"/>
      <c r="MTU298" s="310"/>
      <c r="MTV298" s="310"/>
      <c r="MTW298" s="310"/>
      <c r="MTX298" s="310"/>
      <c r="MTY298" s="310"/>
      <c r="MTZ298" s="310"/>
      <c r="MUA298" s="310"/>
      <c r="MUB298" s="310"/>
      <c r="MUC298" s="310"/>
      <c r="MUD298" s="310"/>
      <c r="MUE298" s="310"/>
      <c r="MUF298" s="310"/>
      <c r="MUG298" s="310"/>
      <c r="MUH298" s="310"/>
      <c r="MUI298" s="310"/>
      <c r="MUJ298" s="310"/>
      <c r="MUK298" s="310"/>
      <c r="MUL298" s="310"/>
      <c r="MUM298" s="310"/>
      <c r="MUN298" s="310"/>
      <c r="MUO298" s="310"/>
      <c r="MUP298" s="310"/>
      <c r="MUQ298" s="310"/>
      <c r="MUR298" s="310"/>
      <c r="MUS298" s="310"/>
      <c r="MUT298" s="310"/>
      <c r="MUU298" s="310"/>
      <c r="MUV298" s="310"/>
      <c r="MUW298" s="310"/>
      <c r="MUX298" s="310"/>
      <c r="MUY298" s="310"/>
      <c r="MUZ298" s="310"/>
      <c r="MVA298" s="310"/>
      <c r="MVB298" s="310"/>
      <c r="MVC298" s="310"/>
      <c r="MVD298" s="310"/>
      <c r="MVE298" s="310"/>
      <c r="MVF298" s="310"/>
      <c r="MVG298" s="310"/>
      <c r="MVH298" s="310"/>
      <c r="MVI298" s="310"/>
      <c r="MVJ298" s="310"/>
      <c r="MVK298" s="310"/>
      <c r="MVL298" s="310"/>
      <c r="MVM298" s="310"/>
      <c r="MVN298" s="310"/>
      <c r="MVO298" s="310"/>
      <c r="MVP298" s="310"/>
      <c r="MVQ298" s="310"/>
      <c r="MVR298" s="310"/>
      <c r="MVS298" s="310"/>
      <c r="MVT298" s="310"/>
      <c r="MVU298" s="310"/>
      <c r="MVV298" s="310"/>
      <c r="MVW298" s="310"/>
      <c r="MVX298" s="310"/>
      <c r="MVY298" s="310"/>
      <c r="MVZ298" s="310"/>
      <c r="MWA298" s="310"/>
      <c r="MWB298" s="310"/>
      <c r="MWC298" s="310"/>
      <c r="MWD298" s="310"/>
      <c r="MWE298" s="310"/>
      <c r="MWF298" s="310"/>
      <c r="MWG298" s="310"/>
      <c r="MWH298" s="310"/>
      <c r="MWI298" s="310"/>
      <c r="MWJ298" s="310"/>
      <c r="MWK298" s="310"/>
      <c r="MWL298" s="310"/>
      <c r="MWM298" s="310"/>
      <c r="MWN298" s="310"/>
      <c r="MWO298" s="310"/>
      <c r="MWP298" s="310"/>
      <c r="MWQ298" s="310"/>
      <c r="MWR298" s="310"/>
      <c r="MWS298" s="310"/>
      <c r="MWT298" s="310"/>
      <c r="MWU298" s="310"/>
      <c r="MWV298" s="310"/>
      <c r="MWW298" s="310"/>
      <c r="MWX298" s="310"/>
      <c r="MWY298" s="310"/>
      <c r="MWZ298" s="310"/>
      <c r="MXA298" s="310"/>
      <c r="MXB298" s="310"/>
      <c r="MXC298" s="310"/>
      <c r="MXD298" s="310"/>
      <c r="MXE298" s="310"/>
      <c r="MXF298" s="310"/>
      <c r="MXG298" s="310"/>
      <c r="MXH298" s="310"/>
      <c r="MXI298" s="310"/>
      <c r="MXJ298" s="310"/>
      <c r="MXK298" s="310"/>
      <c r="MXL298" s="310"/>
      <c r="MXM298" s="310"/>
      <c r="MXN298" s="310"/>
      <c r="MXO298" s="310"/>
      <c r="MXP298" s="310"/>
      <c r="MXQ298" s="310"/>
      <c r="MXR298" s="310"/>
      <c r="MXS298" s="310"/>
      <c r="MXT298" s="310"/>
      <c r="MXU298" s="310"/>
      <c r="MXV298" s="310"/>
      <c r="MXW298" s="310"/>
      <c r="MXX298" s="310"/>
      <c r="MXY298" s="310"/>
      <c r="MXZ298" s="310"/>
      <c r="MYA298" s="310"/>
      <c r="MYB298" s="310"/>
      <c r="MYC298" s="310"/>
      <c r="MYD298" s="310"/>
      <c r="MYE298" s="310"/>
      <c r="MYF298" s="310"/>
      <c r="MYG298" s="310"/>
      <c r="MYH298" s="310"/>
      <c r="MYI298" s="310"/>
      <c r="MYJ298" s="310"/>
      <c r="MYK298" s="310"/>
      <c r="MYL298" s="310"/>
      <c r="MYM298" s="310"/>
      <c r="MYN298" s="310"/>
      <c r="MYO298" s="310"/>
      <c r="MYP298" s="310"/>
      <c r="MYQ298" s="310"/>
      <c r="MYR298" s="310"/>
      <c r="MYS298" s="310"/>
      <c r="MYT298" s="310"/>
      <c r="MYU298" s="310"/>
      <c r="MYV298" s="310"/>
      <c r="MYW298" s="310"/>
      <c r="MYX298" s="310"/>
      <c r="MYY298" s="310"/>
      <c r="MYZ298" s="310"/>
      <c r="MZA298" s="310"/>
      <c r="MZB298" s="310"/>
      <c r="MZC298" s="310"/>
      <c r="MZD298" s="310"/>
      <c r="MZE298" s="310"/>
      <c r="MZF298" s="310"/>
      <c r="MZG298" s="310"/>
      <c r="MZH298" s="310"/>
      <c r="MZI298" s="310"/>
      <c r="MZJ298" s="310"/>
      <c r="MZK298" s="310"/>
      <c r="MZL298" s="310"/>
      <c r="MZM298" s="310"/>
      <c r="MZN298" s="310"/>
      <c r="MZO298" s="310"/>
      <c r="MZP298" s="310"/>
      <c r="MZQ298" s="310"/>
      <c r="MZR298" s="310"/>
      <c r="MZS298" s="310"/>
      <c r="MZT298" s="310"/>
      <c r="MZU298" s="310"/>
      <c r="MZV298" s="310"/>
      <c r="MZW298" s="310"/>
      <c r="MZX298" s="310"/>
      <c r="MZY298" s="310"/>
      <c r="MZZ298" s="310"/>
      <c r="NAA298" s="310"/>
      <c r="NAB298" s="310"/>
      <c r="NAC298" s="310"/>
      <c r="NAD298" s="310"/>
      <c r="NAE298" s="310"/>
      <c r="NAF298" s="310"/>
      <c r="NAG298" s="310"/>
      <c r="NAH298" s="310"/>
      <c r="NAI298" s="310"/>
      <c r="NAJ298" s="310"/>
      <c r="NAK298" s="310"/>
      <c r="NAL298" s="310"/>
      <c r="NAM298" s="310"/>
      <c r="NAN298" s="310"/>
      <c r="NAO298" s="310"/>
      <c r="NAP298" s="310"/>
      <c r="NAQ298" s="310"/>
      <c r="NAR298" s="310"/>
      <c r="NAS298" s="310"/>
      <c r="NAT298" s="310"/>
      <c r="NAU298" s="310"/>
      <c r="NAV298" s="310"/>
      <c r="NAW298" s="310"/>
      <c r="NAX298" s="310"/>
      <c r="NAY298" s="310"/>
      <c r="NAZ298" s="310"/>
      <c r="NBA298" s="310"/>
      <c r="NBB298" s="310"/>
      <c r="NBC298" s="310"/>
      <c r="NBD298" s="310"/>
      <c r="NBE298" s="310"/>
      <c r="NBF298" s="310"/>
      <c r="NBG298" s="310"/>
      <c r="NBH298" s="310"/>
      <c r="NBI298" s="310"/>
      <c r="NBJ298" s="310"/>
      <c r="NBK298" s="310"/>
      <c r="NBL298" s="310"/>
      <c r="NBM298" s="310"/>
      <c r="NBN298" s="310"/>
      <c r="NBO298" s="310"/>
      <c r="NBP298" s="310"/>
      <c r="NBQ298" s="310"/>
      <c r="NBR298" s="310"/>
      <c r="NBS298" s="310"/>
      <c r="NBT298" s="310"/>
      <c r="NBU298" s="310"/>
      <c r="NBV298" s="310"/>
      <c r="NBW298" s="310"/>
      <c r="NBX298" s="310"/>
      <c r="NBY298" s="310"/>
      <c r="NBZ298" s="310"/>
      <c r="NCA298" s="310"/>
      <c r="NCB298" s="310"/>
      <c r="NCC298" s="310"/>
      <c r="NCD298" s="310"/>
      <c r="NCE298" s="310"/>
      <c r="NCF298" s="310"/>
      <c r="NCG298" s="310"/>
      <c r="NCH298" s="310"/>
      <c r="NCI298" s="310"/>
      <c r="NCJ298" s="310"/>
      <c r="NCK298" s="310"/>
      <c r="NCL298" s="310"/>
      <c r="NCM298" s="310"/>
      <c r="NCN298" s="310"/>
      <c r="NCO298" s="310"/>
      <c r="NCP298" s="310"/>
      <c r="NCQ298" s="310"/>
      <c r="NCR298" s="310"/>
      <c r="NCS298" s="310"/>
      <c r="NCT298" s="310"/>
      <c r="NCU298" s="310"/>
      <c r="NCV298" s="310"/>
      <c r="NCW298" s="310"/>
      <c r="NCX298" s="310"/>
      <c r="NCY298" s="310"/>
      <c r="NCZ298" s="310"/>
      <c r="NDA298" s="310"/>
      <c r="NDB298" s="310"/>
      <c r="NDC298" s="310"/>
      <c r="NDD298" s="310"/>
      <c r="NDE298" s="310"/>
      <c r="NDF298" s="310"/>
      <c r="NDG298" s="310"/>
      <c r="NDH298" s="310"/>
      <c r="NDI298" s="310"/>
      <c r="NDJ298" s="310"/>
      <c r="NDK298" s="310"/>
      <c r="NDL298" s="310"/>
      <c r="NDM298" s="310"/>
      <c r="NDN298" s="310"/>
      <c r="NDO298" s="310"/>
      <c r="NDP298" s="310"/>
      <c r="NDQ298" s="310"/>
      <c r="NDR298" s="310"/>
      <c r="NDS298" s="310"/>
      <c r="NDT298" s="310"/>
      <c r="NDU298" s="310"/>
      <c r="NDV298" s="310"/>
      <c r="NDW298" s="310"/>
      <c r="NDX298" s="310"/>
      <c r="NDY298" s="310"/>
      <c r="NDZ298" s="310"/>
      <c r="NEA298" s="310"/>
      <c r="NEB298" s="310"/>
      <c r="NEC298" s="310"/>
      <c r="NED298" s="310"/>
      <c r="NEE298" s="310"/>
      <c r="NEF298" s="310"/>
      <c r="NEG298" s="310"/>
      <c r="NEH298" s="310"/>
      <c r="NEI298" s="310"/>
      <c r="NEJ298" s="310"/>
      <c r="NEK298" s="310"/>
      <c r="NEL298" s="310"/>
      <c r="NEM298" s="310"/>
      <c r="NEN298" s="310"/>
      <c r="NEO298" s="310"/>
      <c r="NEP298" s="310"/>
      <c r="NEQ298" s="310"/>
      <c r="NER298" s="310"/>
      <c r="NES298" s="310"/>
      <c r="NET298" s="310"/>
      <c r="NEU298" s="310"/>
      <c r="NEV298" s="310"/>
      <c r="NEW298" s="310"/>
      <c r="NEX298" s="310"/>
      <c r="NEY298" s="310"/>
      <c r="NEZ298" s="310"/>
      <c r="NFA298" s="310"/>
      <c r="NFB298" s="310"/>
      <c r="NFC298" s="310"/>
      <c r="NFD298" s="310"/>
      <c r="NFE298" s="310"/>
      <c r="NFF298" s="310"/>
      <c r="NFG298" s="310"/>
      <c r="NFH298" s="310"/>
      <c r="NFI298" s="310"/>
      <c r="NFJ298" s="310"/>
      <c r="NFK298" s="310"/>
      <c r="NFL298" s="310"/>
      <c r="NFM298" s="310"/>
      <c r="NFN298" s="310"/>
      <c r="NFO298" s="310"/>
      <c r="NFP298" s="310"/>
      <c r="NFQ298" s="310"/>
      <c r="NFR298" s="310"/>
      <c r="NFS298" s="310"/>
      <c r="NFT298" s="310"/>
      <c r="NFU298" s="310"/>
      <c r="NFV298" s="310"/>
      <c r="NFW298" s="310"/>
      <c r="NFX298" s="310"/>
      <c r="NFY298" s="310"/>
      <c r="NFZ298" s="310"/>
      <c r="NGA298" s="310"/>
      <c r="NGB298" s="310"/>
      <c r="NGC298" s="310"/>
      <c r="NGD298" s="310"/>
      <c r="NGE298" s="310"/>
      <c r="NGF298" s="310"/>
      <c r="NGG298" s="310"/>
      <c r="NGH298" s="310"/>
      <c r="NGI298" s="310"/>
      <c r="NGJ298" s="310"/>
      <c r="NGK298" s="310"/>
      <c r="NGL298" s="310"/>
      <c r="NGM298" s="310"/>
      <c r="NGN298" s="310"/>
      <c r="NGO298" s="310"/>
      <c r="NGP298" s="310"/>
      <c r="NGQ298" s="310"/>
      <c r="NGR298" s="310"/>
      <c r="NGS298" s="310"/>
      <c r="NGT298" s="310"/>
      <c r="NGU298" s="310"/>
      <c r="NGV298" s="310"/>
      <c r="NGW298" s="310"/>
      <c r="NGX298" s="310"/>
      <c r="NGY298" s="310"/>
      <c r="NGZ298" s="310"/>
      <c r="NHA298" s="310"/>
      <c r="NHB298" s="310"/>
      <c r="NHC298" s="310"/>
      <c r="NHD298" s="310"/>
      <c r="NHE298" s="310"/>
      <c r="NHF298" s="310"/>
      <c r="NHG298" s="310"/>
      <c r="NHH298" s="310"/>
      <c r="NHI298" s="310"/>
      <c r="NHJ298" s="310"/>
      <c r="NHK298" s="310"/>
      <c r="NHL298" s="310"/>
      <c r="NHM298" s="310"/>
      <c r="NHN298" s="310"/>
      <c r="NHO298" s="310"/>
      <c r="NHP298" s="310"/>
      <c r="NHQ298" s="310"/>
      <c r="NHR298" s="310"/>
      <c r="NHS298" s="310"/>
      <c r="NHT298" s="310"/>
      <c r="NHU298" s="310"/>
      <c r="NHV298" s="310"/>
      <c r="NHW298" s="310"/>
      <c r="NHX298" s="310"/>
      <c r="NHY298" s="310"/>
      <c r="NHZ298" s="310"/>
      <c r="NIA298" s="310"/>
      <c r="NIB298" s="310"/>
      <c r="NIC298" s="310"/>
      <c r="NID298" s="310"/>
      <c r="NIE298" s="310"/>
      <c r="NIF298" s="310"/>
      <c r="NIG298" s="310"/>
      <c r="NIH298" s="310"/>
      <c r="NII298" s="310"/>
      <c r="NIJ298" s="310"/>
      <c r="NIK298" s="310"/>
      <c r="NIL298" s="310"/>
      <c r="NIM298" s="310"/>
      <c r="NIN298" s="310"/>
      <c r="NIO298" s="310"/>
      <c r="NIP298" s="310"/>
      <c r="NIQ298" s="310"/>
      <c r="NIR298" s="310"/>
      <c r="NIS298" s="310"/>
      <c r="NIT298" s="310"/>
      <c r="NIU298" s="310"/>
      <c r="NIV298" s="310"/>
      <c r="NIW298" s="310"/>
      <c r="NIX298" s="310"/>
      <c r="NIY298" s="310"/>
      <c r="NIZ298" s="310"/>
      <c r="NJA298" s="310"/>
      <c r="NJB298" s="310"/>
      <c r="NJC298" s="310"/>
      <c r="NJD298" s="310"/>
      <c r="NJE298" s="310"/>
      <c r="NJF298" s="310"/>
      <c r="NJG298" s="310"/>
      <c r="NJH298" s="310"/>
      <c r="NJI298" s="310"/>
      <c r="NJJ298" s="310"/>
      <c r="NJK298" s="310"/>
      <c r="NJL298" s="310"/>
      <c r="NJM298" s="310"/>
      <c r="NJN298" s="310"/>
      <c r="NJO298" s="310"/>
      <c r="NJP298" s="310"/>
      <c r="NJQ298" s="310"/>
      <c r="NJR298" s="310"/>
      <c r="NJS298" s="310"/>
      <c r="NJT298" s="310"/>
      <c r="NJU298" s="310"/>
      <c r="NJV298" s="310"/>
      <c r="NJW298" s="310"/>
      <c r="NJX298" s="310"/>
      <c r="NJY298" s="310"/>
      <c r="NJZ298" s="310"/>
      <c r="NKA298" s="310"/>
      <c r="NKB298" s="310"/>
      <c r="NKC298" s="310"/>
      <c r="NKD298" s="310"/>
      <c r="NKE298" s="310"/>
      <c r="NKF298" s="310"/>
      <c r="NKG298" s="310"/>
      <c r="NKH298" s="310"/>
      <c r="NKI298" s="310"/>
      <c r="NKJ298" s="310"/>
      <c r="NKK298" s="310"/>
      <c r="NKL298" s="310"/>
      <c r="NKM298" s="310"/>
      <c r="NKN298" s="310"/>
      <c r="NKO298" s="310"/>
      <c r="NKP298" s="310"/>
      <c r="NKQ298" s="310"/>
      <c r="NKR298" s="310"/>
      <c r="NKS298" s="310"/>
      <c r="NKT298" s="310"/>
      <c r="NKU298" s="310"/>
      <c r="NKV298" s="310"/>
      <c r="NKW298" s="310"/>
      <c r="NKX298" s="310"/>
      <c r="NKY298" s="310"/>
      <c r="NKZ298" s="310"/>
      <c r="NLA298" s="310"/>
      <c r="NLB298" s="310"/>
      <c r="NLC298" s="310"/>
      <c r="NLD298" s="310"/>
      <c r="NLE298" s="310"/>
      <c r="NLF298" s="310"/>
      <c r="NLG298" s="310"/>
      <c r="NLH298" s="310"/>
      <c r="NLI298" s="310"/>
      <c r="NLJ298" s="310"/>
      <c r="NLK298" s="310"/>
      <c r="NLL298" s="310"/>
      <c r="NLM298" s="310"/>
      <c r="NLN298" s="310"/>
      <c r="NLO298" s="310"/>
      <c r="NLP298" s="310"/>
      <c r="NLQ298" s="310"/>
      <c r="NLR298" s="310"/>
      <c r="NLS298" s="310"/>
      <c r="NLT298" s="310"/>
      <c r="NLU298" s="310"/>
      <c r="NLV298" s="310"/>
      <c r="NLW298" s="310"/>
      <c r="NLX298" s="310"/>
      <c r="NLY298" s="310"/>
      <c r="NLZ298" s="310"/>
      <c r="NMA298" s="310"/>
      <c r="NMB298" s="310"/>
      <c r="NMC298" s="310"/>
      <c r="NMD298" s="310"/>
      <c r="NME298" s="310"/>
      <c r="NMF298" s="310"/>
      <c r="NMG298" s="310"/>
      <c r="NMH298" s="310"/>
      <c r="NMI298" s="310"/>
      <c r="NMJ298" s="310"/>
      <c r="NMK298" s="310"/>
      <c r="NML298" s="310"/>
      <c r="NMM298" s="310"/>
      <c r="NMN298" s="310"/>
      <c r="NMO298" s="310"/>
      <c r="NMP298" s="310"/>
      <c r="NMQ298" s="310"/>
      <c r="NMR298" s="310"/>
      <c r="NMS298" s="310"/>
      <c r="NMT298" s="310"/>
      <c r="NMU298" s="310"/>
      <c r="NMV298" s="310"/>
      <c r="NMW298" s="310"/>
      <c r="NMX298" s="310"/>
      <c r="NMY298" s="310"/>
      <c r="NMZ298" s="310"/>
      <c r="NNA298" s="310"/>
      <c r="NNB298" s="310"/>
      <c r="NNC298" s="310"/>
      <c r="NND298" s="310"/>
      <c r="NNE298" s="310"/>
      <c r="NNF298" s="310"/>
      <c r="NNG298" s="310"/>
      <c r="NNH298" s="310"/>
      <c r="NNI298" s="310"/>
      <c r="NNJ298" s="310"/>
      <c r="NNK298" s="310"/>
      <c r="NNL298" s="310"/>
      <c r="NNM298" s="310"/>
      <c r="NNN298" s="310"/>
      <c r="NNO298" s="310"/>
      <c r="NNP298" s="310"/>
      <c r="NNQ298" s="310"/>
      <c r="NNR298" s="310"/>
      <c r="NNS298" s="310"/>
      <c r="NNT298" s="310"/>
      <c r="NNU298" s="310"/>
      <c r="NNV298" s="310"/>
      <c r="NNW298" s="310"/>
      <c r="NNX298" s="310"/>
      <c r="NNY298" s="310"/>
      <c r="NNZ298" s="310"/>
      <c r="NOA298" s="310"/>
      <c r="NOB298" s="310"/>
      <c r="NOC298" s="310"/>
      <c r="NOD298" s="310"/>
      <c r="NOE298" s="310"/>
      <c r="NOF298" s="310"/>
      <c r="NOG298" s="310"/>
      <c r="NOH298" s="310"/>
      <c r="NOI298" s="310"/>
      <c r="NOJ298" s="310"/>
      <c r="NOK298" s="310"/>
      <c r="NOL298" s="310"/>
      <c r="NOM298" s="310"/>
      <c r="NON298" s="310"/>
      <c r="NOO298" s="310"/>
      <c r="NOP298" s="310"/>
      <c r="NOQ298" s="310"/>
      <c r="NOR298" s="310"/>
      <c r="NOS298" s="310"/>
      <c r="NOT298" s="310"/>
      <c r="NOU298" s="310"/>
      <c r="NOV298" s="310"/>
      <c r="NOW298" s="310"/>
      <c r="NOX298" s="310"/>
      <c r="NOY298" s="310"/>
      <c r="NOZ298" s="310"/>
      <c r="NPA298" s="310"/>
      <c r="NPB298" s="310"/>
      <c r="NPC298" s="310"/>
      <c r="NPD298" s="310"/>
      <c r="NPE298" s="310"/>
      <c r="NPF298" s="310"/>
      <c r="NPG298" s="310"/>
      <c r="NPH298" s="310"/>
      <c r="NPI298" s="310"/>
      <c r="NPJ298" s="310"/>
      <c r="NPK298" s="310"/>
      <c r="NPL298" s="310"/>
      <c r="NPM298" s="310"/>
      <c r="NPN298" s="310"/>
      <c r="NPO298" s="310"/>
      <c r="NPP298" s="310"/>
      <c r="NPQ298" s="310"/>
      <c r="NPR298" s="310"/>
      <c r="NPS298" s="310"/>
      <c r="NPT298" s="310"/>
      <c r="NPU298" s="310"/>
      <c r="NPV298" s="310"/>
      <c r="NPW298" s="310"/>
      <c r="NPX298" s="310"/>
      <c r="NPY298" s="310"/>
      <c r="NPZ298" s="310"/>
      <c r="NQA298" s="310"/>
      <c r="NQB298" s="310"/>
      <c r="NQC298" s="310"/>
      <c r="NQD298" s="310"/>
      <c r="NQE298" s="310"/>
      <c r="NQF298" s="310"/>
      <c r="NQG298" s="310"/>
      <c r="NQH298" s="310"/>
      <c r="NQI298" s="310"/>
      <c r="NQJ298" s="310"/>
      <c r="NQK298" s="310"/>
      <c r="NQL298" s="310"/>
      <c r="NQM298" s="310"/>
      <c r="NQN298" s="310"/>
      <c r="NQO298" s="310"/>
      <c r="NQP298" s="310"/>
      <c r="NQQ298" s="310"/>
      <c r="NQR298" s="310"/>
      <c r="NQS298" s="310"/>
      <c r="NQT298" s="310"/>
      <c r="NQU298" s="310"/>
      <c r="NQV298" s="310"/>
      <c r="NQW298" s="310"/>
      <c r="NQX298" s="310"/>
      <c r="NQY298" s="310"/>
      <c r="NQZ298" s="310"/>
      <c r="NRA298" s="310"/>
      <c r="NRB298" s="310"/>
      <c r="NRC298" s="310"/>
      <c r="NRD298" s="310"/>
      <c r="NRE298" s="310"/>
      <c r="NRF298" s="310"/>
      <c r="NRG298" s="310"/>
      <c r="NRH298" s="310"/>
      <c r="NRI298" s="310"/>
      <c r="NRJ298" s="310"/>
      <c r="NRK298" s="310"/>
      <c r="NRL298" s="310"/>
      <c r="NRM298" s="310"/>
      <c r="NRN298" s="310"/>
      <c r="NRO298" s="310"/>
      <c r="NRP298" s="310"/>
      <c r="NRQ298" s="310"/>
      <c r="NRR298" s="310"/>
      <c r="NRS298" s="310"/>
      <c r="NRT298" s="310"/>
      <c r="NRU298" s="310"/>
      <c r="NRV298" s="310"/>
      <c r="NRW298" s="310"/>
      <c r="NRX298" s="310"/>
      <c r="NRY298" s="310"/>
      <c r="NRZ298" s="310"/>
      <c r="NSA298" s="310"/>
      <c r="NSB298" s="310"/>
      <c r="NSC298" s="310"/>
      <c r="NSD298" s="310"/>
      <c r="NSE298" s="310"/>
      <c r="NSF298" s="310"/>
      <c r="NSG298" s="310"/>
      <c r="NSH298" s="310"/>
      <c r="NSI298" s="310"/>
      <c r="NSJ298" s="310"/>
      <c r="NSK298" s="310"/>
      <c r="NSL298" s="310"/>
      <c r="NSM298" s="310"/>
      <c r="NSN298" s="310"/>
      <c r="NSO298" s="310"/>
      <c r="NSP298" s="310"/>
      <c r="NSQ298" s="310"/>
      <c r="NSR298" s="310"/>
      <c r="NSS298" s="310"/>
      <c r="NST298" s="310"/>
      <c r="NSU298" s="310"/>
      <c r="NSV298" s="310"/>
      <c r="NSW298" s="310"/>
      <c r="NSX298" s="310"/>
      <c r="NSY298" s="310"/>
      <c r="NSZ298" s="310"/>
      <c r="NTA298" s="310"/>
      <c r="NTB298" s="310"/>
      <c r="NTC298" s="310"/>
      <c r="NTD298" s="310"/>
      <c r="NTE298" s="310"/>
      <c r="NTF298" s="310"/>
      <c r="NTG298" s="310"/>
      <c r="NTH298" s="310"/>
      <c r="NTI298" s="310"/>
      <c r="NTJ298" s="310"/>
      <c r="NTK298" s="310"/>
      <c r="NTL298" s="310"/>
      <c r="NTM298" s="310"/>
      <c r="NTN298" s="310"/>
      <c r="NTO298" s="310"/>
      <c r="NTP298" s="310"/>
      <c r="NTQ298" s="310"/>
      <c r="NTR298" s="310"/>
      <c r="NTS298" s="310"/>
      <c r="NTT298" s="310"/>
      <c r="NTU298" s="310"/>
      <c r="NTV298" s="310"/>
      <c r="NTW298" s="310"/>
      <c r="NTX298" s="310"/>
      <c r="NTY298" s="310"/>
      <c r="NTZ298" s="310"/>
      <c r="NUA298" s="310"/>
      <c r="NUB298" s="310"/>
      <c r="NUC298" s="310"/>
      <c r="NUD298" s="310"/>
      <c r="NUE298" s="310"/>
      <c r="NUF298" s="310"/>
      <c r="NUG298" s="310"/>
      <c r="NUH298" s="310"/>
      <c r="NUI298" s="310"/>
      <c r="NUJ298" s="310"/>
      <c r="NUK298" s="310"/>
      <c r="NUL298" s="310"/>
      <c r="NUM298" s="310"/>
      <c r="NUN298" s="310"/>
      <c r="NUO298" s="310"/>
      <c r="NUP298" s="310"/>
      <c r="NUQ298" s="310"/>
      <c r="NUR298" s="310"/>
      <c r="NUS298" s="310"/>
      <c r="NUT298" s="310"/>
      <c r="NUU298" s="310"/>
      <c r="NUV298" s="310"/>
      <c r="NUW298" s="310"/>
      <c r="NUX298" s="310"/>
      <c r="NUY298" s="310"/>
      <c r="NUZ298" s="310"/>
      <c r="NVA298" s="310"/>
      <c r="NVB298" s="310"/>
      <c r="NVC298" s="310"/>
      <c r="NVD298" s="310"/>
      <c r="NVE298" s="310"/>
      <c r="NVF298" s="310"/>
      <c r="NVG298" s="310"/>
      <c r="NVH298" s="310"/>
      <c r="NVI298" s="310"/>
      <c r="NVJ298" s="310"/>
      <c r="NVK298" s="310"/>
      <c r="NVL298" s="310"/>
      <c r="NVM298" s="310"/>
      <c r="NVN298" s="310"/>
      <c r="NVO298" s="310"/>
      <c r="NVP298" s="310"/>
      <c r="NVQ298" s="310"/>
      <c r="NVR298" s="310"/>
      <c r="NVS298" s="310"/>
      <c r="NVT298" s="310"/>
      <c r="NVU298" s="310"/>
      <c r="NVV298" s="310"/>
      <c r="NVW298" s="310"/>
      <c r="NVX298" s="310"/>
      <c r="NVY298" s="310"/>
      <c r="NVZ298" s="310"/>
      <c r="NWA298" s="310"/>
      <c r="NWB298" s="310"/>
      <c r="NWC298" s="310"/>
      <c r="NWD298" s="310"/>
      <c r="NWE298" s="310"/>
      <c r="NWF298" s="310"/>
      <c r="NWG298" s="310"/>
      <c r="NWH298" s="310"/>
      <c r="NWI298" s="310"/>
      <c r="NWJ298" s="310"/>
      <c r="NWK298" s="310"/>
      <c r="NWL298" s="310"/>
      <c r="NWM298" s="310"/>
      <c r="NWN298" s="310"/>
      <c r="NWO298" s="310"/>
      <c r="NWP298" s="310"/>
      <c r="NWQ298" s="310"/>
      <c r="NWR298" s="310"/>
      <c r="NWS298" s="310"/>
      <c r="NWT298" s="310"/>
      <c r="NWU298" s="310"/>
      <c r="NWV298" s="310"/>
      <c r="NWW298" s="310"/>
      <c r="NWX298" s="310"/>
      <c r="NWY298" s="310"/>
      <c r="NWZ298" s="310"/>
      <c r="NXA298" s="310"/>
      <c r="NXB298" s="310"/>
      <c r="NXC298" s="310"/>
      <c r="NXD298" s="310"/>
      <c r="NXE298" s="310"/>
      <c r="NXF298" s="310"/>
      <c r="NXG298" s="310"/>
      <c r="NXH298" s="310"/>
      <c r="NXI298" s="310"/>
      <c r="NXJ298" s="310"/>
      <c r="NXK298" s="310"/>
      <c r="NXL298" s="310"/>
      <c r="NXM298" s="310"/>
      <c r="NXN298" s="310"/>
      <c r="NXO298" s="310"/>
      <c r="NXP298" s="310"/>
      <c r="NXQ298" s="310"/>
      <c r="NXR298" s="310"/>
      <c r="NXS298" s="310"/>
      <c r="NXT298" s="310"/>
      <c r="NXU298" s="310"/>
      <c r="NXV298" s="310"/>
      <c r="NXW298" s="310"/>
      <c r="NXX298" s="310"/>
      <c r="NXY298" s="310"/>
      <c r="NXZ298" s="310"/>
      <c r="NYA298" s="310"/>
      <c r="NYB298" s="310"/>
      <c r="NYC298" s="310"/>
      <c r="NYD298" s="310"/>
      <c r="NYE298" s="310"/>
      <c r="NYF298" s="310"/>
      <c r="NYG298" s="310"/>
      <c r="NYH298" s="310"/>
      <c r="NYI298" s="310"/>
      <c r="NYJ298" s="310"/>
      <c r="NYK298" s="310"/>
      <c r="NYL298" s="310"/>
      <c r="NYM298" s="310"/>
      <c r="NYN298" s="310"/>
      <c r="NYO298" s="310"/>
      <c r="NYP298" s="310"/>
      <c r="NYQ298" s="310"/>
      <c r="NYR298" s="310"/>
      <c r="NYS298" s="310"/>
      <c r="NYT298" s="310"/>
      <c r="NYU298" s="310"/>
      <c r="NYV298" s="310"/>
      <c r="NYW298" s="310"/>
      <c r="NYX298" s="310"/>
      <c r="NYY298" s="310"/>
      <c r="NYZ298" s="310"/>
      <c r="NZA298" s="310"/>
      <c r="NZB298" s="310"/>
      <c r="NZC298" s="310"/>
      <c r="NZD298" s="310"/>
      <c r="NZE298" s="310"/>
      <c r="NZF298" s="310"/>
      <c r="NZG298" s="310"/>
      <c r="NZH298" s="310"/>
      <c r="NZI298" s="310"/>
      <c r="NZJ298" s="310"/>
      <c r="NZK298" s="310"/>
      <c r="NZL298" s="310"/>
      <c r="NZM298" s="310"/>
      <c r="NZN298" s="310"/>
      <c r="NZO298" s="310"/>
      <c r="NZP298" s="310"/>
      <c r="NZQ298" s="310"/>
      <c r="NZR298" s="310"/>
      <c r="NZS298" s="310"/>
      <c r="NZT298" s="310"/>
      <c r="NZU298" s="310"/>
      <c r="NZV298" s="310"/>
      <c r="NZW298" s="310"/>
      <c r="NZX298" s="310"/>
      <c r="NZY298" s="310"/>
      <c r="NZZ298" s="310"/>
      <c r="OAA298" s="310"/>
      <c r="OAB298" s="310"/>
      <c r="OAC298" s="310"/>
      <c r="OAD298" s="310"/>
      <c r="OAE298" s="310"/>
      <c r="OAF298" s="310"/>
      <c r="OAG298" s="310"/>
      <c r="OAH298" s="310"/>
      <c r="OAI298" s="310"/>
      <c r="OAJ298" s="310"/>
      <c r="OAK298" s="310"/>
      <c r="OAL298" s="310"/>
      <c r="OAM298" s="310"/>
      <c r="OAN298" s="310"/>
      <c r="OAO298" s="310"/>
      <c r="OAP298" s="310"/>
      <c r="OAQ298" s="310"/>
      <c r="OAR298" s="310"/>
      <c r="OAS298" s="310"/>
      <c r="OAT298" s="310"/>
      <c r="OAU298" s="310"/>
      <c r="OAV298" s="310"/>
      <c r="OAW298" s="310"/>
      <c r="OAX298" s="310"/>
      <c r="OAY298" s="310"/>
      <c r="OAZ298" s="310"/>
      <c r="OBA298" s="310"/>
      <c r="OBB298" s="310"/>
      <c r="OBC298" s="310"/>
      <c r="OBD298" s="310"/>
      <c r="OBE298" s="310"/>
      <c r="OBF298" s="310"/>
      <c r="OBG298" s="310"/>
      <c r="OBH298" s="310"/>
      <c r="OBI298" s="310"/>
      <c r="OBJ298" s="310"/>
      <c r="OBK298" s="310"/>
      <c r="OBL298" s="310"/>
      <c r="OBM298" s="310"/>
      <c r="OBN298" s="310"/>
      <c r="OBO298" s="310"/>
      <c r="OBP298" s="310"/>
      <c r="OBQ298" s="310"/>
      <c r="OBR298" s="310"/>
      <c r="OBS298" s="310"/>
      <c r="OBT298" s="310"/>
      <c r="OBU298" s="310"/>
      <c r="OBV298" s="310"/>
      <c r="OBW298" s="310"/>
      <c r="OBX298" s="310"/>
      <c r="OBY298" s="310"/>
      <c r="OBZ298" s="310"/>
      <c r="OCA298" s="310"/>
      <c r="OCB298" s="310"/>
      <c r="OCC298" s="310"/>
      <c r="OCD298" s="310"/>
      <c r="OCE298" s="310"/>
      <c r="OCF298" s="310"/>
      <c r="OCG298" s="310"/>
      <c r="OCH298" s="310"/>
      <c r="OCI298" s="310"/>
      <c r="OCJ298" s="310"/>
      <c r="OCK298" s="310"/>
      <c r="OCL298" s="310"/>
      <c r="OCM298" s="310"/>
      <c r="OCN298" s="310"/>
      <c r="OCO298" s="310"/>
      <c r="OCP298" s="310"/>
      <c r="OCQ298" s="310"/>
      <c r="OCR298" s="310"/>
      <c r="OCS298" s="310"/>
      <c r="OCT298" s="310"/>
      <c r="OCU298" s="310"/>
      <c r="OCV298" s="310"/>
      <c r="OCW298" s="310"/>
      <c r="OCX298" s="310"/>
      <c r="OCY298" s="310"/>
      <c r="OCZ298" s="310"/>
      <c r="ODA298" s="310"/>
      <c r="ODB298" s="310"/>
      <c r="ODC298" s="310"/>
      <c r="ODD298" s="310"/>
      <c r="ODE298" s="310"/>
      <c r="ODF298" s="310"/>
      <c r="ODG298" s="310"/>
      <c r="ODH298" s="310"/>
      <c r="ODI298" s="310"/>
      <c r="ODJ298" s="310"/>
      <c r="ODK298" s="310"/>
      <c r="ODL298" s="310"/>
      <c r="ODM298" s="310"/>
      <c r="ODN298" s="310"/>
      <c r="ODO298" s="310"/>
      <c r="ODP298" s="310"/>
      <c r="ODQ298" s="310"/>
      <c r="ODR298" s="310"/>
      <c r="ODS298" s="310"/>
      <c r="ODT298" s="310"/>
      <c r="ODU298" s="310"/>
      <c r="ODV298" s="310"/>
      <c r="ODW298" s="310"/>
      <c r="ODX298" s="310"/>
      <c r="ODY298" s="310"/>
      <c r="ODZ298" s="310"/>
      <c r="OEA298" s="310"/>
      <c r="OEB298" s="310"/>
      <c r="OEC298" s="310"/>
      <c r="OED298" s="310"/>
      <c r="OEE298" s="310"/>
      <c r="OEF298" s="310"/>
      <c r="OEG298" s="310"/>
      <c r="OEH298" s="310"/>
      <c r="OEI298" s="310"/>
      <c r="OEJ298" s="310"/>
      <c r="OEK298" s="310"/>
      <c r="OEL298" s="310"/>
      <c r="OEM298" s="310"/>
      <c r="OEN298" s="310"/>
      <c r="OEO298" s="310"/>
      <c r="OEP298" s="310"/>
      <c r="OEQ298" s="310"/>
      <c r="OER298" s="310"/>
      <c r="OES298" s="310"/>
      <c r="OET298" s="310"/>
      <c r="OEU298" s="310"/>
      <c r="OEV298" s="310"/>
      <c r="OEW298" s="310"/>
      <c r="OEX298" s="310"/>
      <c r="OEY298" s="310"/>
      <c r="OEZ298" s="310"/>
      <c r="OFA298" s="310"/>
      <c r="OFB298" s="310"/>
      <c r="OFC298" s="310"/>
      <c r="OFD298" s="310"/>
      <c r="OFE298" s="310"/>
      <c r="OFF298" s="310"/>
      <c r="OFG298" s="310"/>
      <c r="OFH298" s="310"/>
      <c r="OFI298" s="310"/>
      <c r="OFJ298" s="310"/>
      <c r="OFK298" s="310"/>
      <c r="OFL298" s="310"/>
      <c r="OFM298" s="310"/>
      <c r="OFN298" s="310"/>
      <c r="OFO298" s="310"/>
      <c r="OFP298" s="310"/>
      <c r="OFQ298" s="310"/>
      <c r="OFR298" s="310"/>
      <c r="OFS298" s="310"/>
      <c r="OFT298" s="310"/>
      <c r="OFU298" s="310"/>
      <c r="OFV298" s="310"/>
      <c r="OFW298" s="310"/>
      <c r="OFX298" s="310"/>
      <c r="OFY298" s="310"/>
      <c r="OFZ298" s="310"/>
      <c r="OGA298" s="310"/>
      <c r="OGB298" s="310"/>
      <c r="OGC298" s="310"/>
      <c r="OGD298" s="310"/>
      <c r="OGE298" s="310"/>
      <c r="OGF298" s="310"/>
      <c r="OGG298" s="310"/>
      <c r="OGH298" s="310"/>
      <c r="OGI298" s="310"/>
      <c r="OGJ298" s="310"/>
      <c r="OGK298" s="310"/>
      <c r="OGL298" s="310"/>
      <c r="OGM298" s="310"/>
      <c r="OGN298" s="310"/>
      <c r="OGO298" s="310"/>
      <c r="OGP298" s="310"/>
      <c r="OGQ298" s="310"/>
      <c r="OGR298" s="310"/>
      <c r="OGS298" s="310"/>
      <c r="OGT298" s="310"/>
      <c r="OGU298" s="310"/>
      <c r="OGV298" s="310"/>
      <c r="OGW298" s="310"/>
      <c r="OGX298" s="310"/>
      <c r="OGY298" s="310"/>
      <c r="OGZ298" s="310"/>
      <c r="OHA298" s="310"/>
      <c r="OHB298" s="310"/>
      <c r="OHC298" s="310"/>
      <c r="OHD298" s="310"/>
      <c r="OHE298" s="310"/>
      <c r="OHF298" s="310"/>
      <c r="OHG298" s="310"/>
      <c r="OHH298" s="310"/>
      <c r="OHI298" s="310"/>
      <c r="OHJ298" s="310"/>
      <c r="OHK298" s="310"/>
      <c r="OHL298" s="310"/>
      <c r="OHM298" s="310"/>
      <c r="OHN298" s="310"/>
      <c r="OHO298" s="310"/>
      <c r="OHP298" s="310"/>
      <c r="OHQ298" s="310"/>
      <c r="OHR298" s="310"/>
      <c r="OHS298" s="310"/>
      <c r="OHT298" s="310"/>
      <c r="OHU298" s="310"/>
      <c r="OHV298" s="310"/>
      <c r="OHW298" s="310"/>
      <c r="OHX298" s="310"/>
      <c r="OHY298" s="310"/>
      <c r="OHZ298" s="310"/>
      <c r="OIA298" s="310"/>
      <c r="OIB298" s="310"/>
      <c r="OIC298" s="310"/>
      <c r="OID298" s="310"/>
      <c r="OIE298" s="310"/>
      <c r="OIF298" s="310"/>
      <c r="OIG298" s="310"/>
      <c r="OIH298" s="310"/>
      <c r="OII298" s="310"/>
      <c r="OIJ298" s="310"/>
      <c r="OIK298" s="310"/>
      <c r="OIL298" s="310"/>
      <c r="OIM298" s="310"/>
      <c r="OIN298" s="310"/>
      <c r="OIO298" s="310"/>
      <c r="OIP298" s="310"/>
      <c r="OIQ298" s="310"/>
      <c r="OIR298" s="310"/>
      <c r="OIS298" s="310"/>
      <c r="OIT298" s="310"/>
      <c r="OIU298" s="310"/>
      <c r="OIV298" s="310"/>
      <c r="OIW298" s="310"/>
      <c r="OIX298" s="310"/>
      <c r="OIY298" s="310"/>
      <c r="OIZ298" s="310"/>
      <c r="OJA298" s="310"/>
      <c r="OJB298" s="310"/>
      <c r="OJC298" s="310"/>
      <c r="OJD298" s="310"/>
      <c r="OJE298" s="310"/>
      <c r="OJF298" s="310"/>
      <c r="OJG298" s="310"/>
      <c r="OJH298" s="310"/>
      <c r="OJI298" s="310"/>
      <c r="OJJ298" s="310"/>
      <c r="OJK298" s="310"/>
      <c r="OJL298" s="310"/>
      <c r="OJM298" s="310"/>
      <c r="OJN298" s="310"/>
      <c r="OJO298" s="310"/>
      <c r="OJP298" s="310"/>
      <c r="OJQ298" s="310"/>
      <c r="OJR298" s="310"/>
      <c r="OJS298" s="310"/>
      <c r="OJT298" s="310"/>
      <c r="OJU298" s="310"/>
      <c r="OJV298" s="310"/>
      <c r="OJW298" s="310"/>
      <c r="OJX298" s="310"/>
      <c r="OJY298" s="310"/>
      <c r="OJZ298" s="310"/>
      <c r="OKA298" s="310"/>
      <c r="OKB298" s="310"/>
      <c r="OKC298" s="310"/>
      <c r="OKD298" s="310"/>
      <c r="OKE298" s="310"/>
      <c r="OKF298" s="310"/>
      <c r="OKG298" s="310"/>
      <c r="OKH298" s="310"/>
      <c r="OKI298" s="310"/>
      <c r="OKJ298" s="310"/>
      <c r="OKK298" s="310"/>
      <c r="OKL298" s="310"/>
      <c r="OKM298" s="310"/>
      <c r="OKN298" s="310"/>
      <c r="OKO298" s="310"/>
      <c r="OKP298" s="310"/>
      <c r="OKQ298" s="310"/>
      <c r="OKR298" s="310"/>
      <c r="OKS298" s="310"/>
      <c r="OKT298" s="310"/>
      <c r="OKU298" s="310"/>
      <c r="OKV298" s="310"/>
      <c r="OKW298" s="310"/>
      <c r="OKX298" s="310"/>
      <c r="OKY298" s="310"/>
      <c r="OKZ298" s="310"/>
      <c r="OLA298" s="310"/>
      <c r="OLB298" s="310"/>
      <c r="OLC298" s="310"/>
      <c r="OLD298" s="310"/>
      <c r="OLE298" s="310"/>
      <c r="OLF298" s="310"/>
      <c r="OLG298" s="310"/>
      <c r="OLH298" s="310"/>
      <c r="OLI298" s="310"/>
      <c r="OLJ298" s="310"/>
      <c r="OLK298" s="310"/>
      <c r="OLL298" s="310"/>
      <c r="OLM298" s="310"/>
      <c r="OLN298" s="310"/>
      <c r="OLO298" s="310"/>
      <c r="OLP298" s="310"/>
      <c r="OLQ298" s="310"/>
      <c r="OLR298" s="310"/>
      <c r="OLS298" s="310"/>
      <c r="OLT298" s="310"/>
      <c r="OLU298" s="310"/>
      <c r="OLV298" s="310"/>
      <c r="OLW298" s="310"/>
      <c r="OLX298" s="310"/>
      <c r="OLY298" s="310"/>
      <c r="OLZ298" s="310"/>
      <c r="OMA298" s="310"/>
      <c r="OMB298" s="310"/>
      <c r="OMC298" s="310"/>
      <c r="OMD298" s="310"/>
      <c r="OME298" s="310"/>
      <c r="OMF298" s="310"/>
      <c r="OMG298" s="310"/>
      <c r="OMH298" s="310"/>
      <c r="OMI298" s="310"/>
      <c r="OMJ298" s="310"/>
      <c r="OMK298" s="310"/>
      <c r="OML298" s="310"/>
      <c r="OMM298" s="310"/>
      <c r="OMN298" s="310"/>
      <c r="OMO298" s="310"/>
      <c r="OMP298" s="310"/>
      <c r="OMQ298" s="310"/>
      <c r="OMR298" s="310"/>
      <c r="OMS298" s="310"/>
      <c r="OMT298" s="310"/>
      <c r="OMU298" s="310"/>
      <c r="OMV298" s="310"/>
      <c r="OMW298" s="310"/>
      <c r="OMX298" s="310"/>
      <c r="OMY298" s="310"/>
      <c r="OMZ298" s="310"/>
      <c r="ONA298" s="310"/>
      <c r="ONB298" s="310"/>
      <c r="ONC298" s="310"/>
      <c r="OND298" s="310"/>
      <c r="ONE298" s="310"/>
      <c r="ONF298" s="310"/>
      <c r="ONG298" s="310"/>
      <c r="ONH298" s="310"/>
      <c r="ONI298" s="310"/>
      <c r="ONJ298" s="310"/>
      <c r="ONK298" s="310"/>
      <c r="ONL298" s="310"/>
      <c r="ONM298" s="310"/>
      <c r="ONN298" s="310"/>
      <c r="ONO298" s="310"/>
      <c r="ONP298" s="310"/>
      <c r="ONQ298" s="310"/>
      <c r="ONR298" s="310"/>
      <c r="ONS298" s="310"/>
      <c r="ONT298" s="310"/>
      <c r="ONU298" s="310"/>
      <c r="ONV298" s="310"/>
      <c r="ONW298" s="310"/>
      <c r="ONX298" s="310"/>
      <c r="ONY298" s="310"/>
      <c r="ONZ298" s="310"/>
      <c r="OOA298" s="310"/>
      <c r="OOB298" s="310"/>
      <c r="OOC298" s="310"/>
      <c r="OOD298" s="310"/>
      <c r="OOE298" s="310"/>
      <c r="OOF298" s="310"/>
      <c r="OOG298" s="310"/>
      <c r="OOH298" s="310"/>
      <c r="OOI298" s="310"/>
      <c r="OOJ298" s="310"/>
      <c r="OOK298" s="310"/>
      <c r="OOL298" s="310"/>
      <c r="OOM298" s="310"/>
      <c r="OON298" s="310"/>
      <c r="OOO298" s="310"/>
      <c r="OOP298" s="310"/>
      <c r="OOQ298" s="310"/>
      <c r="OOR298" s="310"/>
      <c r="OOS298" s="310"/>
      <c r="OOT298" s="310"/>
      <c r="OOU298" s="310"/>
      <c r="OOV298" s="310"/>
      <c r="OOW298" s="310"/>
      <c r="OOX298" s="310"/>
      <c r="OOY298" s="310"/>
      <c r="OOZ298" s="310"/>
      <c r="OPA298" s="310"/>
      <c r="OPB298" s="310"/>
      <c r="OPC298" s="310"/>
      <c r="OPD298" s="310"/>
      <c r="OPE298" s="310"/>
      <c r="OPF298" s="310"/>
      <c r="OPG298" s="310"/>
      <c r="OPH298" s="310"/>
      <c r="OPI298" s="310"/>
      <c r="OPJ298" s="310"/>
      <c r="OPK298" s="310"/>
      <c r="OPL298" s="310"/>
      <c r="OPM298" s="310"/>
      <c r="OPN298" s="310"/>
      <c r="OPO298" s="310"/>
      <c r="OPP298" s="310"/>
      <c r="OPQ298" s="310"/>
      <c r="OPR298" s="310"/>
      <c r="OPS298" s="310"/>
      <c r="OPT298" s="310"/>
      <c r="OPU298" s="310"/>
      <c r="OPV298" s="310"/>
      <c r="OPW298" s="310"/>
      <c r="OPX298" s="310"/>
      <c r="OPY298" s="310"/>
      <c r="OPZ298" s="310"/>
      <c r="OQA298" s="310"/>
      <c r="OQB298" s="310"/>
      <c r="OQC298" s="310"/>
      <c r="OQD298" s="310"/>
      <c r="OQE298" s="310"/>
      <c r="OQF298" s="310"/>
      <c r="OQG298" s="310"/>
      <c r="OQH298" s="310"/>
      <c r="OQI298" s="310"/>
      <c r="OQJ298" s="310"/>
      <c r="OQK298" s="310"/>
      <c r="OQL298" s="310"/>
      <c r="OQM298" s="310"/>
      <c r="OQN298" s="310"/>
      <c r="OQO298" s="310"/>
      <c r="OQP298" s="310"/>
      <c r="OQQ298" s="310"/>
      <c r="OQR298" s="310"/>
      <c r="OQS298" s="310"/>
      <c r="OQT298" s="310"/>
      <c r="OQU298" s="310"/>
      <c r="OQV298" s="310"/>
      <c r="OQW298" s="310"/>
      <c r="OQX298" s="310"/>
      <c r="OQY298" s="310"/>
      <c r="OQZ298" s="310"/>
      <c r="ORA298" s="310"/>
      <c r="ORB298" s="310"/>
      <c r="ORC298" s="310"/>
      <c r="ORD298" s="310"/>
      <c r="ORE298" s="310"/>
      <c r="ORF298" s="310"/>
      <c r="ORG298" s="310"/>
      <c r="ORH298" s="310"/>
      <c r="ORI298" s="310"/>
      <c r="ORJ298" s="310"/>
      <c r="ORK298" s="310"/>
      <c r="ORL298" s="310"/>
      <c r="ORM298" s="310"/>
      <c r="ORN298" s="310"/>
      <c r="ORO298" s="310"/>
      <c r="ORP298" s="310"/>
      <c r="ORQ298" s="310"/>
      <c r="ORR298" s="310"/>
      <c r="ORS298" s="310"/>
      <c r="ORT298" s="310"/>
      <c r="ORU298" s="310"/>
      <c r="ORV298" s="310"/>
      <c r="ORW298" s="310"/>
      <c r="ORX298" s="310"/>
      <c r="ORY298" s="310"/>
      <c r="ORZ298" s="310"/>
      <c r="OSA298" s="310"/>
      <c r="OSB298" s="310"/>
      <c r="OSC298" s="310"/>
      <c r="OSD298" s="310"/>
      <c r="OSE298" s="310"/>
      <c r="OSF298" s="310"/>
      <c r="OSG298" s="310"/>
      <c r="OSH298" s="310"/>
      <c r="OSI298" s="310"/>
      <c r="OSJ298" s="310"/>
      <c r="OSK298" s="310"/>
      <c r="OSL298" s="310"/>
      <c r="OSM298" s="310"/>
      <c r="OSN298" s="310"/>
      <c r="OSO298" s="310"/>
      <c r="OSP298" s="310"/>
      <c r="OSQ298" s="310"/>
      <c r="OSR298" s="310"/>
      <c r="OSS298" s="310"/>
      <c r="OST298" s="310"/>
      <c r="OSU298" s="310"/>
      <c r="OSV298" s="310"/>
      <c r="OSW298" s="310"/>
      <c r="OSX298" s="310"/>
      <c r="OSY298" s="310"/>
      <c r="OSZ298" s="310"/>
      <c r="OTA298" s="310"/>
      <c r="OTB298" s="310"/>
      <c r="OTC298" s="310"/>
      <c r="OTD298" s="310"/>
      <c r="OTE298" s="310"/>
      <c r="OTF298" s="310"/>
      <c r="OTG298" s="310"/>
      <c r="OTH298" s="310"/>
      <c r="OTI298" s="310"/>
      <c r="OTJ298" s="310"/>
      <c r="OTK298" s="310"/>
      <c r="OTL298" s="310"/>
      <c r="OTM298" s="310"/>
      <c r="OTN298" s="310"/>
      <c r="OTO298" s="310"/>
      <c r="OTP298" s="310"/>
      <c r="OTQ298" s="310"/>
      <c r="OTR298" s="310"/>
      <c r="OTS298" s="310"/>
      <c r="OTT298" s="310"/>
      <c r="OTU298" s="310"/>
      <c r="OTV298" s="310"/>
      <c r="OTW298" s="310"/>
      <c r="OTX298" s="310"/>
      <c r="OTY298" s="310"/>
      <c r="OTZ298" s="310"/>
      <c r="OUA298" s="310"/>
      <c r="OUB298" s="310"/>
      <c r="OUC298" s="310"/>
      <c r="OUD298" s="310"/>
      <c r="OUE298" s="310"/>
      <c r="OUF298" s="310"/>
      <c r="OUG298" s="310"/>
      <c r="OUH298" s="310"/>
      <c r="OUI298" s="310"/>
      <c r="OUJ298" s="310"/>
      <c r="OUK298" s="310"/>
      <c r="OUL298" s="310"/>
      <c r="OUM298" s="310"/>
      <c r="OUN298" s="310"/>
      <c r="OUO298" s="310"/>
      <c r="OUP298" s="310"/>
      <c r="OUQ298" s="310"/>
      <c r="OUR298" s="310"/>
      <c r="OUS298" s="310"/>
      <c r="OUT298" s="310"/>
      <c r="OUU298" s="310"/>
      <c r="OUV298" s="310"/>
      <c r="OUW298" s="310"/>
      <c r="OUX298" s="310"/>
      <c r="OUY298" s="310"/>
      <c r="OUZ298" s="310"/>
      <c r="OVA298" s="310"/>
      <c r="OVB298" s="310"/>
      <c r="OVC298" s="310"/>
      <c r="OVD298" s="310"/>
      <c r="OVE298" s="310"/>
      <c r="OVF298" s="310"/>
      <c r="OVG298" s="310"/>
      <c r="OVH298" s="310"/>
      <c r="OVI298" s="310"/>
      <c r="OVJ298" s="310"/>
      <c r="OVK298" s="310"/>
      <c r="OVL298" s="310"/>
      <c r="OVM298" s="310"/>
      <c r="OVN298" s="310"/>
      <c r="OVO298" s="310"/>
      <c r="OVP298" s="310"/>
      <c r="OVQ298" s="310"/>
      <c r="OVR298" s="310"/>
      <c r="OVS298" s="310"/>
      <c r="OVT298" s="310"/>
      <c r="OVU298" s="310"/>
      <c r="OVV298" s="310"/>
      <c r="OVW298" s="310"/>
      <c r="OVX298" s="310"/>
      <c r="OVY298" s="310"/>
      <c r="OVZ298" s="310"/>
      <c r="OWA298" s="310"/>
      <c r="OWB298" s="310"/>
      <c r="OWC298" s="310"/>
      <c r="OWD298" s="310"/>
      <c r="OWE298" s="310"/>
      <c r="OWF298" s="310"/>
      <c r="OWG298" s="310"/>
      <c r="OWH298" s="310"/>
      <c r="OWI298" s="310"/>
      <c r="OWJ298" s="310"/>
      <c r="OWK298" s="310"/>
      <c r="OWL298" s="310"/>
      <c r="OWM298" s="310"/>
      <c r="OWN298" s="310"/>
      <c r="OWO298" s="310"/>
      <c r="OWP298" s="310"/>
      <c r="OWQ298" s="310"/>
      <c r="OWR298" s="310"/>
      <c r="OWS298" s="310"/>
      <c r="OWT298" s="310"/>
      <c r="OWU298" s="310"/>
      <c r="OWV298" s="310"/>
      <c r="OWW298" s="310"/>
      <c r="OWX298" s="310"/>
      <c r="OWY298" s="310"/>
      <c r="OWZ298" s="310"/>
      <c r="OXA298" s="310"/>
      <c r="OXB298" s="310"/>
      <c r="OXC298" s="310"/>
      <c r="OXD298" s="310"/>
      <c r="OXE298" s="310"/>
      <c r="OXF298" s="310"/>
      <c r="OXG298" s="310"/>
      <c r="OXH298" s="310"/>
      <c r="OXI298" s="310"/>
      <c r="OXJ298" s="310"/>
      <c r="OXK298" s="310"/>
      <c r="OXL298" s="310"/>
      <c r="OXM298" s="310"/>
      <c r="OXN298" s="310"/>
      <c r="OXO298" s="310"/>
      <c r="OXP298" s="310"/>
      <c r="OXQ298" s="310"/>
      <c r="OXR298" s="310"/>
      <c r="OXS298" s="310"/>
      <c r="OXT298" s="310"/>
      <c r="OXU298" s="310"/>
      <c r="OXV298" s="310"/>
      <c r="OXW298" s="310"/>
      <c r="OXX298" s="310"/>
      <c r="OXY298" s="310"/>
      <c r="OXZ298" s="310"/>
      <c r="OYA298" s="310"/>
      <c r="OYB298" s="310"/>
      <c r="OYC298" s="310"/>
      <c r="OYD298" s="310"/>
      <c r="OYE298" s="310"/>
      <c r="OYF298" s="310"/>
      <c r="OYG298" s="310"/>
      <c r="OYH298" s="310"/>
      <c r="OYI298" s="310"/>
      <c r="OYJ298" s="310"/>
      <c r="OYK298" s="310"/>
      <c r="OYL298" s="310"/>
      <c r="OYM298" s="310"/>
      <c r="OYN298" s="310"/>
      <c r="OYO298" s="310"/>
      <c r="OYP298" s="310"/>
      <c r="OYQ298" s="310"/>
      <c r="OYR298" s="310"/>
      <c r="OYS298" s="310"/>
      <c r="OYT298" s="310"/>
      <c r="OYU298" s="310"/>
      <c r="OYV298" s="310"/>
      <c r="OYW298" s="310"/>
      <c r="OYX298" s="310"/>
      <c r="OYY298" s="310"/>
      <c r="OYZ298" s="310"/>
      <c r="OZA298" s="310"/>
      <c r="OZB298" s="310"/>
      <c r="OZC298" s="310"/>
      <c r="OZD298" s="310"/>
      <c r="OZE298" s="310"/>
      <c r="OZF298" s="310"/>
      <c r="OZG298" s="310"/>
      <c r="OZH298" s="310"/>
      <c r="OZI298" s="310"/>
      <c r="OZJ298" s="310"/>
      <c r="OZK298" s="310"/>
      <c r="OZL298" s="310"/>
      <c r="OZM298" s="310"/>
      <c r="OZN298" s="310"/>
      <c r="OZO298" s="310"/>
      <c r="OZP298" s="310"/>
      <c r="OZQ298" s="310"/>
      <c r="OZR298" s="310"/>
      <c r="OZS298" s="310"/>
      <c r="OZT298" s="310"/>
      <c r="OZU298" s="310"/>
      <c r="OZV298" s="310"/>
      <c r="OZW298" s="310"/>
      <c r="OZX298" s="310"/>
      <c r="OZY298" s="310"/>
      <c r="OZZ298" s="310"/>
      <c r="PAA298" s="310"/>
      <c r="PAB298" s="310"/>
      <c r="PAC298" s="310"/>
      <c r="PAD298" s="310"/>
      <c r="PAE298" s="310"/>
      <c r="PAF298" s="310"/>
      <c r="PAG298" s="310"/>
      <c r="PAH298" s="310"/>
      <c r="PAI298" s="310"/>
      <c r="PAJ298" s="310"/>
      <c r="PAK298" s="310"/>
      <c r="PAL298" s="310"/>
      <c r="PAM298" s="310"/>
      <c r="PAN298" s="310"/>
      <c r="PAO298" s="310"/>
      <c r="PAP298" s="310"/>
      <c r="PAQ298" s="310"/>
      <c r="PAR298" s="310"/>
      <c r="PAS298" s="310"/>
      <c r="PAT298" s="310"/>
      <c r="PAU298" s="310"/>
      <c r="PAV298" s="310"/>
      <c r="PAW298" s="310"/>
      <c r="PAX298" s="310"/>
      <c r="PAY298" s="310"/>
      <c r="PAZ298" s="310"/>
      <c r="PBA298" s="310"/>
      <c r="PBB298" s="310"/>
      <c r="PBC298" s="310"/>
      <c r="PBD298" s="310"/>
      <c r="PBE298" s="310"/>
      <c r="PBF298" s="310"/>
      <c r="PBG298" s="310"/>
      <c r="PBH298" s="310"/>
      <c r="PBI298" s="310"/>
      <c r="PBJ298" s="310"/>
      <c r="PBK298" s="310"/>
      <c r="PBL298" s="310"/>
      <c r="PBM298" s="310"/>
      <c r="PBN298" s="310"/>
      <c r="PBO298" s="310"/>
      <c r="PBP298" s="310"/>
      <c r="PBQ298" s="310"/>
      <c r="PBR298" s="310"/>
      <c r="PBS298" s="310"/>
      <c r="PBT298" s="310"/>
      <c r="PBU298" s="310"/>
      <c r="PBV298" s="310"/>
      <c r="PBW298" s="310"/>
      <c r="PBX298" s="310"/>
      <c r="PBY298" s="310"/>
      <c r="PBZ298" s="310"/>
      <c r="PCA298" s="310"/>
      <c r="PCB298" s="310"/>
      <c r="PCC298" s="310"/>
      <c r="PCD298" s="310"/>
      <c r="PCE298" s="310"/>
      <c r="PCF298" s="310"/>
      <c r="PCG298" s="310"/>
      <c r="PCH298" s="310"/>
      <c r="PCI298" s="310"/>
      <c r="PCJ298" s="310"/>
      <c r="PCK298" s="310"/>
      <c r="PCL298" s="310"/>
      <c r="PCM298" s="310"/>
      <c r="PCN298" s="310"/>
      <c r="PCO298" s="310"/>
      <c r="PCP298" s="310"/>
      <c r="PCQ298" s="310"/>
      <c r="PCR298" s="310"/>
      <c r="PCS298" s="310"/>
      <c r="PCT298" s="310"/>
      <c r="PCU298" s="310"/>
      <c r="PCV298" s="310"/>
      <c r="PCW298" s="310"/>
      <c r="PCX298" s="310"/>
      <c r="PCY298" s="310"/>
      <c r="PCZ298" s="310"/>
      <c r="PDA298" s="310"/>
      <c r="PDB298" s="310"/>
      <c r="PDC298" s="310"/>
      <c r="PDD298" s="310"/>
      <c r="PDE298" s="310"/>
      <c r="PDF298" s="310"/>
      <c r="PDG298" s="310"/>
      <c r="PDH298" s="310"/>
      <c r="PDI298" s="310"/>
      <c r="PDJ298" s="310"/>
      <c r="PDK298" s="310"/>
      <c r="PDL298" s="310"/>
      <c r="PDM298" s="310"/>
      <c r="PDN298" s="310"/>
      <c r="PDO298" s="310"/>
      <c r="PDP298" s="310"/>
      <c r="PDQ298" s="310"/>
      <c r="PDR298" s="310"/>
      <c r="PDS298" s="310"/>
      <c r="PDT298" s="310"/>
      <c r="PDU298" s="310"/>
      <c r="PDV298" s="310"/>
      <c r="PDW298" s="310"/>
      <c r="PDX298" s="310"/>
      <c r="PDY298" s="310"/>
      <c r="PDZ298" s="310"/>
      <c r="PEA298" s="310"/>
      <c r="PEB298" s="310"/>
      <c r="PEC298" s="310"/>
      <c r="PED298" s="310"/>
      <c r="PEE298" s="310"/>
      <c r="PEF298" s="310"/>
      <c r="PEG298" s="310"/>
      <c r="PEH298" s="310"/>
      <c r="PEI298" s="310"/>
      <c r="PEJ298" s="310"/>
      <c r="PEK298" s="310"/>
      <c r="PEL298" s="310"/>
      <c r="PEM298" s="310"/>
      <c r="PEN298" s="310"/>
      <c r="PEO298" s="310"/>
      <c r="PEP298" s="310"/>
      <c r="PEQ298" s="310"/>
      <c r="PER298" s="310"/>
      <c r="PES298" s="310"/>
      <c r="PET298" s="310"/>
      <c r="PEU298" s="310"/>
      <c r="PEV298" s="310"/>
      <c r="PEW298" s="310"/>
      <c r="PEX298" s="310"/>
      <c r="PEY298" s="310"/>
      <c r="PEZ298" s="310"/>
      <c r="PFA298" s="310"/>
      <c r="PFB298" s="310"/>
      <c r="PFC298" s="310"/>
      <c r="PFD298" s="310"/>
      <c r="PFE298" s="310"/>
      <c r="PFF298" s="310"/>
      <c r="PFG298" s="310"/>
      <c r="PFH298" s="310"/>
      <c r="PFI298" s="310"/>
      <c r="PFJ298" s="310"/>
      <c r="PFK298" s="310"/>
      <c r="PFL298" s="310"/>
      <c r="PFM298" s="310"/>
      <c r="PFN298" s="310"/>
      <c r="PFO298" s="310"/>
      <c r="PFP298" s="310"/>
      <c r="PFQ298" s="310"/>
      <c r="PFR298" s="310"/>
      <c r="PFS298" s="310"/>
      <c r="PFT298" s="310"/>
      <c r="PFU298" s="310"/>
      <c r="PFV298" s="310"/>
      <c r="PFW298" s="310"/>
      <c r="PFX298" s="310"/>
      <c r="PFY298" s="310"/>
      <c r="PFZ298" s="310"/>
      <c r="PGA298" s="310"/>
      <c r="PGB298" s="310"/>
      <c r="PGC298" s="310"/>
      <c r="PGD298" s="310"/>
      <c r="PGE298" s="310"/>
      <c r="PGF298" s="310"/>
      <c r="PGG298" s="310"/>
      <c r="PGH298" s="310"/>
      <c r="PGI298" s="310"/>
      <c r="PGJ298" s="310"/>
      <c r="PGK298" s="310"/>
      <c r="PGL298" s="310"/>
      <c r="PGM298" s="310"/>
      <c r="PGN298" s="310"/>
      <c r="PGO298" s="310"/>
      <c r="PGP298" s="310"/>
      <c r="PGQ298" s="310"/>
      <c r="PGR298" s="310"/>
      <c r="PGS298" s="310"/>
      <c r="PGT298" s="310"/>
      <c r="PGU298" s="310"/>
      <c r="PGV298" s="310"/>
      <c r="PGW298" s="310"/>
      <c r="PGX298" s="310"/>
      <c r="PGY298" s="310"/>
      <c r="PGZ298" s="310"/>
      <c r="PHA298" s="310"/>
      <c r="PHB298" s="310"/>
      <c r="PHC298" s="310"/>
      <c r="PHD298" s="310"/>
      <c r="PHE298" s="310"/>
      <c r="PHF298" s="310"/>
      <c r="PHG298" s="310"/>
      <c r="PHH298" s="310"/>
      <c r="PHI298" s="310"/>
      <c r="PHJ298" s="310"/>
      <c r="PHK298" s="310"/>
      <c r="PHL298" s="310"/>
      <c r="PHM298" s="310"/>
      <c r="PHN298" s="310"/>
      <c r="PHO298" s="310"/>
      <c r="PHP298" s="310"/>
      <c r="PHQ298" s="310"/>
      <c r="PHR298" s="310"/>
      <c r="PHS298" s="310"/>
      <c r="PHT298" s="310"/>
      <c r="PHU298" s="310"/>
      <c r="PHV298" s="310"/>
      <c r="PHW298" s="310"/>
      <c r="PHX298" s="310"/>
      <c r="PHY298" s="310"/>
      <c r="PHZ298" s="310"/>
      <c r="PIA298" s="310"/>
      <c r="PIB298" s="310"/>
      <c r="PIC298" s="310"/>
      <c r="PID298" s="310"/>
      <c r="PIE298" s="310"/>
      <c r="PIF298" s="310"/>
      <c r="PIG298" s="310"/>
      <c r="PIH298" s="310"/>
      <c r="PII298" s="310"/>
      <c r="PIJ298" s="310"/>
      <c r="PIK298" s="310"/>
      <c r="PIL298" s="310"/>
      <c r="PIM298" s="310"/>
      <c r="PIN298" s="310"/>
      <c r="PIO298" s="310"/>
      <c r="PIP298" s="310"/>
      <c r="PIQ298" s="310"/>
      <c r="PIR298" s="310"/>
      <c r="PIS298" s="310"/>
      <c r="PIT298" s="310"/>
      <c r="PIU298" s="310"/>
      <c r="PIV298" s="310"/>
      <c r="PIW298" s="310"/>
      <c r="PIX298" s="310"/>
      <c r="PIY298" s="310"/>
      <c r="PIZ298" s="310"/>
      <c r="PJA298" s="310"/>
      <c r="PJB298" s="310"/>
      <c r="PJC298" s="310"/>
      <c r="PJD298" s="310"/>
      <c r="PJE298" s="310"/>
      <c r="PJF298" s="310"/>
      <c r="PJG298" s="310"/>
      <c r="PJH298" s="310"/>
      <c r="PJI298" s="310"/>
      <c r="PJJ298" s="310"/>
      <c r="PJK298" s="310"/>
      <c r="PJL298" s="310"/>
      <c r="PJM298" s="310"/>
      <c r="PJN298" s="310"/>
      <c r="PJO298" s="310"/>
      <c r="PJP298" s="310"/>
      <c r="PJQ298" s="310"/>
      <c r="PJR298" s="310"/>
      <c r="PJS298" s="310"/>
      <c r="PJT298" s="310"/>
      <c r="PJU298" s="310"/>
      <c r="PJV298" s="310"/>
      <c r="PJW298" s="310"/>
      <c r="PJX298" s="310"/>
      <c r="PJY298" s="310"/>
      <c r="PJZ298" s="310"/>
      <c r="PKA298" s="310"/>
      <c r="PKB298" s="310"/>
      <c r="PKC298" s="310"/>
      <c r="PKD298" s="310"/>
      <c r="PKE298" s="310"/>
      <c r="PKF298" s="310"/>
      <c r="PKG298" s="310"/>
      <c r="PKH298" s="310"/>
      <c r="PKI298" s="310"/>
      <c r="PKJ298" s="310"/>
      <c r="PKK298" s="310"/>
      <c r="PKL298" s="310"/>
      <c r="PKM298" s="310"/>
      <c r="PKN298" s="310"/>
      <c r="PKO298" s="310"/>
      <c r="PKP298" s="310"/>
      <c r="PKQ298" s="310"/>
      <c r="PKR298" s="310"/>
      <c r="PKS298" s="310"/>
      <c r="PKT298" s="310"/>
      <c r="PKU298" s="310"/>
      <c r="PKV298" s="310"/>
      <c r="PKW298" s="310"/>
      <c r="PKX298" s="310"/>
      <c r="PKY298" s="310"/>
      <c r="PKZ298" s="310"/>
      <c r="PLA298" s="310"/>
      <c r="PLB298" s="310"/>
      <c r="PLC298" s="310"/>
      <c r="PLD298" s="310"/>
      <c r="PLE298" s="310"/>
      <c r="PLF298" s="310"/>
      <c r="PLG298" s="310"/>
      <c r="PLH298" s="310"/>
      <c r="PLI298" s="310"/>
      <c r="PLJ298" s="310"/>
      <c r="PLK298" s="310"/>
      <c r="PLL298" s="310"/>
      <c r="PLM298" s="310"/>
      <c r="PLN298" s="310"/>
      <c r="PLO298" s="310"/>
      <c r="PLP298" s="310"/>
      <c r="PLQ298" s="310"/>
      <c r="PLR298" s="310"/>
      <c r="PLS298" s="310"/>
      <c r="PLT298" s="310"/>
      <c r="PLU298" s="310"/>
      <c r="PLV298" s="310"/>
      <c r="PLW298" s="310"/>
      <c r="PLX298" s="310"/>
      <c r="PLY298" s="310"/>
      <c r="PLZ298" s="310"/>
      <c r="PMA298" s="310"/>
      <c r="PMB298" s="310"/>
      <c r="PMC298" s="310"/>
      <c r="PMD298" s="310"/>
      <c r="PME298" s="310"/>
      <c r="PMF298" s="310"/>
      <c r="PMG298" s="310"/>
      <c r="PMH298" s="310"/>
      <c r="PMI298" s="310"/>
      <c r="PMJ298" s="310"/>
      <c r="PMK298" s="310"/>
      <c r="PML298" s="310"/>
      <c r="PMM298" s="310"/>
      <c r="PMN298" s="310"/>
      <c r="PMO298" s="310"/>
      <c r="PMP298" s="310"/>
      <c r="PMQ298" s="310"/>
      <c r="PMR298" s="310"/>
      <c r="PMS298" s="310"/>
      <c r="PMT298" s="310"/>
      <c r="PMU298" s="310"/>
      <c r="PMV298" s="310"/>
      <c r="PMW298" s="310"/>
      <c r="PMX298" s="310"/>
      <c r="PMY298" s="310"/>
      <c r="PMZ298" s="310"/>
      <c r="PNA298" s="310"/>
      <c r="PNB298" s="310"/>
      <c r="PNC298" s="310"/>
      <c r="PND298" s="310"/>
      <c r="PNE298" s="310"/>
      <c r="PNF298" s="310"/>
      <c r="PNG298" s="310"/>
      <c r="PNH298" s="310"/>
      <c r="PNI298" s="310"/>
      <c r="PNJ298" s="310"/>
      <c r="PNK298" s="310"/>
      <c r="PNL298" s="310"/>
      <c r="PNM298" s="310"/>
      <c r="PNN298" s="310"/>
      <c r="PNO298" s="310"/>
      <c r="PNP298" s="310"/>
      <c r="PNQ298" s="310"/>
      <c r="PNR298" s="310"/>
      <c r="PNS298" s="310"/>
      <c r="PNT298" s="310"/>
      <c r="PNU298" s="310"/>
      <c r="PNV298" s="310"/>
      <c r="PNW298" s="310"/>
      <c r="PNX298" s="310"/>
      <c r="PNY298" s="310"/>
      <c r="PNZ298" s="310"/>
      <c r="POA298" s="310"/>
      <c r="POB298" s="310"/>
      <c r="POC298" s="310"/>
      <c r="POD298" s="310"/>
      <c r="POE298" s="310"/>
      <c r="POF298" s="310"/>
      <c r="POG298" s="310"/>
      <c r="POH298" s="310"/>
      <c r="POI298" s="310"/>
      <c r="POJ298" s="310"/>
      <c r="POK298" s="310"/>
      <c r="POL298" s="310"/>
      <c r="POM298" s="310"/>
      <c r="PON298" s="310"/>
      <c r="POO298" s="310"/>
      <c r="POP298" s="310"/>
      <c r="POQ298" s="310"/>
      <c r="POR298" s="310"/>
      <c r="POS298" s="310"/>
      <c r="POT298" s="310"/>
      <c r="POU298" s="310"/>
      <c r="POV298" s="310"/>
      <c r="POW298" s="310"/>
      <c r="POX298" s="310"/>
      <c r="POY298" s="310"/>
      <c r="POZ298" s="310"/>
      <c r="PPA298" s="310"/>
      <c r="PPB298" s="310"/>
      <c r="PPC298" s="310"/>
      <c r="PPD298" s="310"/>
      <c r="PPE298" s="310"/>
      <c r="PPF298" s="310"/>
      <c r="PPG298" s="310"/>
      <c r="PPH298" s="310"/>
      <c r="PPI298" s="310"/>
      <c r="PPJ298" s="310"/>
      <c r="PPK298" s="310"/>
      <c r="PPL298" s="310"/>
      <c r="PPM298" s="310"/>
      <c r="PPN298" s="310"/>
      <c r="PPO298" s="310"/>
      <c r="PPP298" s="310"/>
      <c r="PPQ298" s="310"/>
      <c r="PPR298" s="310"/>
      <c r="PPS298" s="310"/>
      <c r="PPT298" s="310"/>
      <c r="PPU298" s="310"/>
      <c r="PPV298" s="310"/>
      <c r="PPW298" s="310"/>
      <c r="PPX298" s="310"/>
      <c r="PPY298" s="310"/>
      <c r="PPZ298" s="310"/>
      <c r="PQA298" s="310"/>
      <c r="PQB298" s="310"/>
      <c r="PQC298" s="310"/>
      <c r="PQD298" s="310"/>
      <c r="PQE298" s="310"/>
      <c r="PQF298" s="310"/>
      <c r="PQG298" s="310"/>
      <c r="PQH298" s="310"/>
      <c r="PQI298" s="310"/>
      <c r="PQJ298" s="310"/>
      <c r="PQK298" s="310"/>
      <c r="PQL298" s="310"/>
      <c r="PQM298" s="310"/>
      <c r="PQN298" s="310"/>
      <c r="PQO298" s="310"/>
      <c r="PQP298" s="310"/>
      <c r="PQQ298" s="310"/>
      <c r="PQR298" s="310"/>
      <c r="PQS298" s="310"/>
      <c r="PQT298" s="310"/>
      <c r="PQU298" s="310"/>
      <c r="PQV298" s="310"/>
      <c r="PQW298" s="310"/>
      <c r="PQX298" s="310"/>
      <c r="PQY298" s="310"/>
      <c r="PQZ298" s="310"/>
      <c r="PRA298" s="310"/>
      <c r="PRB298" s="310"/>
      <c r="PRC298" s="310"/>
      <c r="PRD298" s="310"/>
      <c r="PRE298" s="310"/>
      <c r="PRF298" s="310"/>
      <c r="PRG298" s="310"/>
      <c r="PRH298" s="310"/>
      <c r="PRI298" s="310"/>
      <c r="PRJ298" s="310"/>
      <c r="PRK298" s="310"/>
      <c r="PRL298" s="310"/>
      <c r="PRM298" s="310"/>
      <c r="PRN298" s="310"/>
      <c r="PRO298" s="310"/>
      <c r="PRP298" s="310"/>
      <c r="PRQ298" s="310"/>
      <c r="PRR298" s="310"/>
      <c r="PRS298" s="310"/>
      <c r="PRT298" s="310"/>
      <c r="PRU298" s="310"/>
      <c r="PRV298" s="310"/>
      <c r="PRW298" s="310"/>
      <c r="PRX298" s="310"/>
      <c r="PRY298" s="310"/>
      <c r="PRZ298" s="310"/>
      <c r="PSA298" s="310"/>
      <c r="PSB298" s="310"/>
      <c r="PSC298" s="310"/>
      <c r="PSD298" s="310"/>
      <c r="PSE298" s="310"/>
      <c r="PSF298" s="310"/>
      <c r="PSG298" s="310"/>
      <c r="PSH298" s="310"/>
      <c r="PSI298" s="310"/>
      <c r="PSJ298" s="310"/>
      <c r="PSK298" s="310"/>
      <c r="PSL298" s="310"/>
      <c r="PSM298" s="310"/>
      <c r="PSN298" s="310"/>
      <c r="PSO298" s="310"/>
      <c r="PSP298" s="310"/>
      <c r="PSQ298" s="310"/>
      <c r="PSR298" s="310"/>
      <c r="PSS298" s="310"/>
      <c r="PST298" s="310"/>
      <c r="PSU298" s="310"/>
      <c r="PSV298" s="310"/>
      <c r="PSW298" s="310"/>
      <c r="PSX298" s="310"/>
      <c r="PSY298" s="310"/>
      <c r="PSZ298" s="310"/>
      <c r="PTA298" s="310"/>
      <c r="PTB298" s="310"/>
      <c r="PTC298" s="310"/>
      <c r="PTD298" s="310"/>
      <c r="PTE298" s="310"/>
      <c r="PTF298" s="310"/>
      <c r="PTG298" s="310"/>
      <c r="PTH298" s="310"/>
      <c r="PTI298" s="310"/>
      <c r="PTJ298" s="310"/>
      <c r="PTK298" s="310"/>
      <c r="PTL298" s="310"/>
      <c r="PTM298" s="310"/>
      <c r="PTN298" s="310"/>
      <c r="PTO298" s="310"/>
      <c r="PTP298" s="310"/>
      <c r="PTQ298" s="310"/>
      <c r="PTR298" s="310"/>
      <c r="PTS298" s="310"/>
      <c r="PTT298" s="310"/>
      <c r="PTU298" s="310"/>
      <c r="PTV298" s="310"/>
      <c r="PTW298" s="310"/>
      <c r="PTX298" s="310"/>
      <c r="PTY298" s="310"/>
      <c r="PTZ298" s="310"/>
      <c r="PUA298" s="310"/>
      <c r="PUB298" s="310"/>
      <c r="PUC298" s="310"/>
      <c r="PUD298" s="310"/>
      <c r="PUE298" s="310"/>
      <c r="PUF298" s="310"/>
      <c r="PUG298" s="310"/>
      <c r="PUH298" s="310"/>
      <c r="PUI298" s="310"/>
      <c r="PUJ298" s="310"/>
      <c r="PUK298" s="310"/>
      <c r="PUL298" s="310"/>
      <c r="PUM298" s="310"/>
      <c r="PUN298" s="310"/>
      <c r="PUO298" s="310"/>
      <c r="PUP298" s="310"/>
      <c r="PUQ298" s="310"/>
      <c r="PUR298" s="310"/>
      <c r="PUS298" s="310"/>
      <c r="PUT298" s="310"/>
      <c r="PUU298" s="310"/>
      <c r="PUV298" s="310"/>
      <c r="PUW298" s="310"/>
      <c r="PUX298" s="310"/>
      <c r="PUY298" s="310"/>
      <c r="PUZ298" s="310"/>
      <c r="PVA298" s="310"/>
      <c r="PVB298" s="310"/>
      <c r="PVC298" s="310"/>
      <c r="PVD298" s="310"/>
      <c r="PVE298" s="310"/>
      <c r="PVF298" s="310"/>
      <c r="PVG298" s="310"/>
      <c r="PVH298" s="310"/>
      <c r="PVI298" s="310"/>
      <c r="PVJ298" s="310"/>
      <c r="PVK298" s="310"/>
      <c r="PVL298" s="310"/>
      <c r="PVM298" s="310"/>
      <c r="PVN298" s="310"/>
      <c r="PVO298" s="310"/>
      <c r="PVP298" s="310"/>
      <c r="PVQ298" s="310"/>
      <c r="PVR298" s="310"/>
      <c r="PVS298" s="310"/>
      <c r="PVT298" s="310"/>
      <c r="PVU298" s="310"/>
      <c r="PVV298" s="310"/>
      <c r="PVW298" s="310"/>
      <c r="PVX298" s="310"/>
      <c r="PVY298" s="310"/>
      <c r="PVZ298" s="310"/>
      <c r="PWA298" s="310"/>
      <c r="PWB298" s="310"/>
      <c r="PWC298" s="310"/>
      <c r="PWD298" s="310"/>
      <c r="PWE298" s="310"/>
      <c r="PWF298" s="310"/>
      <c r="PWG298" s="310"/>
      <c r="PWH298" s="310"/>
      <c r="PWI298" s="310"/>
      <c r="PWJ298" s="310"/>
      <c r="PWK298" s="310"/>
      <c r="PWL298" s="310"/>
      <c r="PWM298" s="310"/>
      <c r="PWN298" s="310"/>
      <c r="PWO298" s="310"/>
      <c r="PWP298" s="310"/>
      <c r="PWQ298" s="310"/>
      <c r="PWR298" s="310"/>
      <c r="PWS298" s="310"/>
      <c r="PWT298" s="310"/>
      <c r="PWU298" s="310"/>
      <c r="PWV298" s="310"/>
      <c r="PWW298" s="310"/>
      <c r="PWX298" s="310"/>
      <c r="PWY298" s="310"/>
      <c r="PWZ298" s="310"/>
      <c r="PXA298" s="310"/>
      <c r="PXB298" s="310"/>
      <c r="PXC298" s="310"/>
      <c r="PXD298" s="310"/>
      <c r="PXE298" s="310"/>
      <c r="PXF298" s="310"/>
      <c r="PXG298" s="310"/>
      <c r="PXH298" s="310"/>
      <c r="PXI298" s="310"/>
      <c r="PXJ298" s="310"/>
      <c r="PXK298" s="310"/>
      <c r="PXL298" s="310"/>
      <c r="PXM298" s="310"/>
      <c r="PXN298" s="310"/>
      <c r="PXO298" s="310"/>
      <c r="PXP298" s="310"/>
      <c r="PXQ298" s="310"/>
      <c r="PXR298" s="310"/>
      <c r="PXS298" s="310"/>
      <c r="PXT298" s="310"/>
      <c r="PXU298" s="310"/>
      <c r="PXV298" s="310"/>
      <c r="PXW298" s="310"/>
      <c r="PXX298" s="310"/>
      <c r="PXY298" s="310"/>
      <c r="PXZ298" s="310"/>
      <c r="PYA298" s="310"/>
      <c r="PYB298" s="310"/>
      <c r="PYC298" s="310"/>
      <c r="PYD298" s="310"/>
      <c r="PYE298" s="310"/>
      <c r="PYF298" s="310"/>
      <c r="PYG298" s="310"/>
      <c r="PYH298" s="310"/>
      <c r="PYI298" s="310"/>
      <c r="PYJ298" s="310"/>
      <c r="PYK298" s="310"/>
      <c r="PYL298" s="310"/>
      <c r="PYM298" s="310"/>
      <c r="PYN298" s="310"/>
      <c r="PYO298" s="310"/>
      <c r="PYP298" s="310"/>
      <c r="PYQ298" s="310"/>
      <c r="PYR298" s="310"/>
      <c r="PYS298" s="310"/>
      <c r="PYT298" s="310"/>
      <c r="PYU298" s="310"/>
      <c r="PYV298" s="310"/>
      <c r="PYW298" s="310"/>
      <c r="PYX298" s="310"/>
      <c r="PYY298" s="310"/>
      <c r="PYZ298" s="310"/>
      <c r="PZA298" s="310"/>
      <c r="PZB298" s="310"/>
      <c r="PZC298" s="310"/>
      <c r="PZD298" s="310"/>
      <c r="PZE298" s="310"/>
      <c r="PZF298" s="310"/>
      <c r="PZG298" s="310"/>
      <c r="PZH298" s="310"/>
      <c r="PZI298" s="310"/>
      <c r="PZJ298" s="310"/>
      <c r="PZK298" s="310"/>
      <c r="PZL298" s="310"/>
      <c r="PZM298" s="310"/>
      <c r="PZN298" s="310"/>
      <c r="PZO298" s="310"/>
      <c r="PZP298" s="310"/>
      <c r="PZQ298" s="310"/>
      <c r="PZR298" s="310"/>
      <c r="PZS298" s="310"/>
      <c r="PZT298" s="310"/>
      <c r="PZU298" s="310"/>
      <c r="PZV298" s="310"/>
      <c r="PZW298" s="310"/>
      <c r="PZX298" s="310"/>
      <c r="PZY298" s="310"/>
      <c r="PZZ298" s="310"/>
      <c r="QAA298" s="310"/>
      <c r="QAB298" s="310"/>
      <c r="QAC298" s="310"/>
      <c r="QAD298" s="310"/>
      <c r="QAE298" s="310"/>
      <c r="QAF298" s="310"/>
      <c r="QAG298" s="310"/>
      <c r="QAH298" s="310"/>
      <c r="QAI298" s="310"/>
      <c r="QAJ298" s="310"/>
      <c r="QAK298" s="310"/>
      <c r="QAL298" s="310"/>
      <c r="QAM298" s="310"/>
      <c r="QAN298" s="310"/>
      <c r="QAO298" s="310"/>
      <c r="QAP298" s="310"/>
      <c r="QAQ298" s="310"/>
      <c r="QAR298" s="310"/>
      <c r="QAS298" s="310"/>
      <c r="QAT298" s="310"/>
      <c r="QAU298" s="310"/>
      <c r="QAV298" s="310"/>
      <c r="QAW298" s="310"/>
      <c r="QAX298" s="310"/>
      <c r="QAY298" s="310"/>
      <c r="QAZ298" s="310"/>
      <c r="QBA298" s="310"/>
      <c r="QBB298" s="310"/>
      <c r="QBC298" s="310"/>
      <c r="QBD298" s="310"/>
      <c r="QBE298" s="310"/>
      <c r="QBF298" s="310"/>
      <c r="QBG298" s="310"/>
      <c r="QBH298" s="310"/>
      <c r="QBI298" s="310"/>
      <c r="QBJ298" s="310"/>
      <c r="QBK298" s="310"/>
      <c r="QBL298" s="310"/>
      <c r="QBM298" s="310"/>
      <c r="QBN298" s="310"/>
      <c r="QBO298" s="310"/>
      <c r="QBP298" s="310"/>
      <c r="QBQ298" s="310"/>
      <c r="QBR298" s="310"/>
      <c r="QBS298" s="310"/>
      <c r="QBT298" s="310"/>
      <c r="QBU298" s="310"/>
      <c r="QBV298" s="310"/>
      <c r="QBW298" s="310"/>
      <c r="QBX298" s="310"/>
      <c r="QBY298" s="310"/>
      <c r="QBZ298" s="310"/>
      <c r="QCA298" s="310"/>
      <c r="QCB298" s="310"/>
      <c r="QCC298" s="310"/>
      <c r="QCD298" s="310"/>
      <c r="QCE298" s="310"/>
      <c r="QCF298" s="310"/>
      <c r="QCG298" s="310"/>
      <c r="QCH298" s="310"/>
      <c r="QCI298" s="310"/>
      <c r="QCJ298" s="310"/>
      <c r="QCK298" s="310"/>
      <c r="QCL298" s="310"/>
      <c r="QCM298" s="310"/>
      <c r="QCN298" s="310"/>
      <c r="QCO298" s="310"/>
      <c r="QCP298" s="310"/>
      <c r="QCQ298" s="310"/>
      <c r="QCR298" s="310"/>
      <c r="QCS298" s="310"/>
      <c r="QCT298" s="310"/>
      <c r="QCU298" s="310"/>
      <c r="QCV298" s="310"/>
      <c r="QCW298" s="310"/>
      <c r="QCX298" s="310"/>
      <c r="QCY298" s="310"/>
      <c r="QCZ298" s="310"/>
      <c r="QDA298" s="310"/>
      <c r="QDB298" s="310"/>
      <c r="QDC298" s="310"/>
      <c r="QDD298" s="310"/>
      <c r="QDE298" s="310"/>
      <c r="QDF298" s="310"/>
      <c r="QDG298" s="310"/>
      <c r="QDH298" s="310"/>
      <c r="QDI298" s="310"/>
      <c r="QDJ298" s="310"/>
      <c r="QDK298" s="310"/>
      <c r="QDL298" s="310"/>
      <c r="QDM298" s="310"/>
      <c r="QDN298" s="310"/>
      <c r="QDO298" s="310"/>
      <c r="QDP298" s="310"/>
      <c r="QDQ298" s="310"/>
      <c r="QDR298" s="310"/>
      <c r="QDS298" s="310"/>
      <c r="QDT298" s="310"/>
      <c r="QDU298" s="310"/>
      <c r="QDV298" s="310"/>
      <c r="QDW298" s="310"/>
      <c r="QDX298" s="310"/>
      <c r="QDY298" s="310"/>
      <c r="QDZ298" s="310"/>
      <c r="QEA298" s="310"/>
      <c r="QEB298" s="310"/>
      <c r="QEC298" s="310"/>
      <c r="QED298" s="310"/>
      <c r="QEE298" s="310"/>
      <c r="QEF298" s="310"/>
      <c r="QEG298" s="310"/>
      <c r="QEH298" s="310"/>
      <c r="QEI298" s="310"/>
      <c r="QEJ298" s="310"/>
      <c r="QEK298" s="310"/>
      <c r="QEL298" s="310"/>
      <c r="QEM298" s="310"/>
      <c r="QEN298" s="310"/>
      <c r="QEO298" s="310"/>
      <c r="QEP298" s="310"/>
      <c r="QEQ298" s="310"/>
      <c r="QER298" s="310"/>
      <c r="QES298" s="310"/>
      <c r="QET298" s="310"/>
      <c r="QEU298" s="310"/>
      <c r="QEV298" s="310"/>
      <c r="QEW298" s="310"/>
      <c r="QEX298" s="310"/>
      <c r="QEY298" s="310"/>
      <c r="QEZ298" s="310"/>
      <c r="QFA298" s="310"/>
      <c r="QFB298" s="310"/>
      <c r="QFC298" s="310"/>
      <c r="QFD298" s="310"/>
      <c r="QFE298" s="310"/>
      <c r="QFF298" s="310"/>
      <c r="QFG298" s="310"/>
      <c r="QFH298" s="310"/>
      <c r="QFI298" s="310"/>
      <c r="QFJ298" s="310"/>
      <c r="QFK298" s="310"/>
      <c r="QFL298" s="310"/>
      <c r="QFM298" s="310"/>
      <c r="QFN298" s="310"/>
      <c r="QFO298" s="310"/>
      <c r="QFP298" s="310"/>
      <c r="QFQ298" s="310"/>
      <c r="QFR298" s="310"/>
      <c r="QFS298" s="310"/>
      <c r="QFT298" s="310"/>
      <c r="QFU298" s="310"/>
      <c r="QFV298" s="310"/>
      <c r="QFW298" s="310"/>
      <c r="QFX298" s="310"/>
      <c r="QFY298" s="310"/>
      <c r="QFZ298" s="310"/>
      <c r="QGA298" s="310"/>
      <c r="QGB298" s="310"/>
      <c r="QGC298" s="310"/>
      <c r="QGD298" s="310"/>
      <c r="QGE298" s="310"/>
      <c r="QGF298" s="310"/>
      <c r="QGG298" s="310"/>
      <c r="QGH298" s="310"/>
      <c r="QGI298" s="310"/>
      <c r="QGJ298" s="310"/>
      <c r="QGK298" s="310"/>
      <c r="QGL298" s="310"/>
      <c r="QGM298" s="310"/>
      <c r="QGN298" s="310"/>
      <c r="QGO298" s="310"/>
      <c r="QGP298" s="310"/>
      <c r="QGQ298" s="310"/>
      <c r="QGR298" s="310"/>
      <c r="QGS298" s="310"/>
      <c r="QGT298" s="310"/>
      <c r="QGU298" s="310"/>
      <c r="QGV298" s="310"/>
      <c r="QGW298" s="310"/>
      <c r="QGX298" s="310"/>
      <c r="QGY298" s="310"/>
      <c r="QGZ298" s="310"/>
      <c r="QHA298" s="310"/>
      <c r="QHB298" s="310"/>
      <c r="QHC298" s="310"/>
      <c r="QHD298" s="310"/>
      <c r="QHE298" s="310"/>
      <c r="QHF298" s="310"/>
      <c r="QHG298" s="310"/>
      <c r="QHH298" s="310"/>
      <c r="QHI298" s="310"/>
      <c r="QHJ298" s="310"/>
      <c r="QHK298" s="310"/>
      <c r="QHL298" s="310"/>
      <c r="QHM298" s="310"/>
      <c r="QHN298" s="310"/>
      <c r="QHO298" s="310"/>
      <c r="QHP298" s="310"/>
      <c r="QHQ298" s="310"/>
      <c r="QHR298" s="310"/>
      <c r="QHS298" s="310"/>
      <c r="QHT298" s="310"/>
      <c r="QHU298" s="310"/>
      <c r="QHV298" s="310"/>
      <c r="QHW298" s="310"/>
      <c r="QHX298" s="310"/>
      <c r="QHY298" s="310"/>
      <c r="QHZ298" s="310"/>
      <c r="QIA298" s="310"/>
      <c r="QIB298" s="310"/>
      <c r="QIC298" s="310"/>
      <c r="QID298" s="310"/>
      <c r="QIE298" s="310"/>
      <c r="QIF298" s="310"/>
      <c r="QIG298" s="310"/>
      <c r="QIH298" s="310"/>
      <c r="QII298" s="310"/>
      <c r="QIJ298" s="310"/>
      <c r="QIK298" s="310"/>
      <c r="QIL298" s="310"/>
      <c r="QIM298" s="310"/>
      <c r="QIN298" s="310"/>
      <c r="QIO298" s="310"/>
      <c r="QIP298" s="310"/>
      <c r="QIQ298" s="310"/>
      <c r="QIR298" s="310"/>
      <c r="QIS298" s="310"/>
      <c r="QIT298" s="310"/>
      <c r="QIU298" s="310"/>
      <c r="QIV298" s="310"/>
      <c r="QIW298" s="310"/>
      <c r="QIX298" s="310"/>
      <c r="QIY298" s="310"/>
      <c r="QIZ298" s="310"/>
      <c r="QJA298" s="310"/>
      <c r="QJB298" s="310"/>
      <c r="QJC298" s="310"/>
      <c r="QJD298" s="310"/>
      <c r="QJE298" s="310"/>
      <c r="QJF298" s="310"/>
      <c r="QJG298" s="310"/>
      <c r="QJH298" s="310"/>
      <c r="QJI298" s="310"/>
      <c r="QJJ298" s="310"/>
      <c r="QJK298" s="310"/>
      <c r="QJL298" s="310"/>
      <c r="QJM298" s="310"/>
      <c r="QJN298" s="310"/>
      <c r="QJO298" s="310"/>
      <c r="QJP298" s="310"/>
      <c r="QJQ298" s="310"/>
      <c r="QJR298" s="310"/>
      <c r="QJS298" s="310"/>
      <c r="QJT298" s="310"/>
      <c r="QJU298" s="310"/>
      <c r="QJV298" s="310"/>
      <c r="QJW298" s="310"/>
      <c r="QJX298" s="310"/>
      <c r="QJY298" s="310"/>
      <c r="QJZ298" s="310"/>
      <c r="QKA298" s="310"/>
      <c r="QKB298" s="310"/>
      <c r="QKC298" s="310"/>
      <c r="QKD298" s="310"/>
      <c r="QKE298" s="310"/>
      <c r="QKF298" s="310"/>
      <c r="QKG298" s="310"/>
      <c r="QKH298" s="310"/>
      <c r="QKI298" s="310"/>
      <c r="QKJ298" s="310"/>
      <c r="QKK298" s="310"/>
      <c r="QKL298" s="310"/>
      <c r="QKM298" s="310"/>
      <c r="QKN298" s="310"/>
      <c r="QKO298" s="310"/>
      <c r="QKP298" s="310"/>
      <c r="QKQ298" s="310"/>
      <c r="QKR298" s="310"/>
      <c r="QKS298" s="310"/>
      <c r="QKT298" s="310"/>
      <c r="QKU298" s="310"/>
      <c r="QKV298" s="310"/>
      <c r="QKW298" s="310"/>
      <c r="QKX298" s="310"/>
      <c r="QKY298" s="310"/>
      <c r="QKZ298" s="310"/>
      <c r="QLA298" s="310"/>
      <c r="QLB298" s="310"/>
      <c r="QLC298" s="310"/>
      <c r="QLD298" s="310"/>
      <c r="QLE298" s="310"/>
      <c r="QLF298" s="310"/>
      <c r="QLG298" s="310"/>
      <c r="QLH298" s="310"/>
      <c r="QLI298" s="310"/>
      <c r="QLJ298" s="310"/>
      <c r="QLK298" s="310"/>
      <c r="QLL298" s="310"/>
      <c r="QLM298" s="310"/>
      <c r="QLN298" s="310"/>
      <c r="QLO298" s="310"/>
      <c r="QLP298" s="310"/>
      <c r="QLQ298" s="310"/>
      <c r="QLR298" s="310"/>
      <c r="QLS298" s="310"/>
      <c r="QLT298" s="310"/>
      <c r="QLU298" s="310"/>
      <c r="QLV298" s="310"/>
      <c r="QLW298" s="310"/>
      <c r="QLX298" s="310"/>
      <c r="QLY298" s="310"/>
      <c r="QLZ298" s="310"/>
      <c r="QMA298" s="310"/>
      <c r="QMB298" s="310"/>
      <c r="QMC298" s="310"/>
      <c r="QMD298" s="310"/>
      <c r="QME298" s="310"/>
      <c r="QMF298" s="310"/>
      <c r="QMG298" s="310"/>
      <c r="QMH298" s="310"/>
      <c r="QMI298" s="310"/>
      <c r="QMJ298" s="310"/>
      <c r="QMK298" s="310"/>
      <c r="QML298" s="310"/>
      <c r="QMM298" s="310"/>
      <c r="QMN298" s="310"/>
      <c r="QMO298" s="310"/>
      <c r="QMP298" s="310"/>
      <c r="QMQ298" s="310"/>
      <c r="QMR298" s="310"/>
      <c r="QMS298" s="310"/>
      <c r="QMT298" s="310"/>
      <c r="QMU298" s="310"/>
      <c r="QMV298" s="310"/>
      <c r="QMW298" s="310"/>
      <c r="QMX298" s="310"/>
      <c r="QMY298" s="310"/>
      <c r="QMZ298" s="310"/>
      <c r="QNA298" s="310"/>
      <c r="QNB298" s="310"/>
      <c r="QNC298" s="310"/>
      <c r="QND298" s="310"/>
      <c r="QNE298" s="310"/>
      <c r="QNF298" s="310"/>
      <c r="QNG298" s="310"/>
      <c r="QNH298" s="310"/>
      <c r="QNI298" s="310"/>
      <c r="QNJ298" s="310"/>
      <c r="QNK298" s="310"/>
      <c r="QNL298" s="310"/>
      <c r="QNM298" s="310"/>
      <c r="QNN298" s="310"/>
      <c r="QNO298" s="310"/>
      <c r="QNP298" s="310"/>
      <c r="QNQ298" s="310"/>
      <c r="QNR298" s="310"/>
      <c r="QNS298" s="310"/>
      <c r="QNT298" s="310"/>
      <c r="QNU298" s="310"/>
      <c r="QNV298" s="310"/>
      <c r="QNW298" s="310"/>
      <c r="QNX298" s="310"/>
      <c r="QNY298" s="310"/>
      <c r="QNZ298" s="310"/>
      <c r="QOA298" s="310"/>
      <c r="QOB298" s="310"/>
      <c r="QOC298" s="310"/>
      <c r="QOD298" s="310"/>
      <c r="QOE298" s="310"/>
      <c r="QOF298" s="310"/>
      <c r="QOG298" s="310"/>
      <c r="QOH298" s="310"/>
      <c r="QOI298" s="310"/>
      <c r="QOJ298" s="310"/>
      <c r="QOK298" s="310"/>
      <c r="QOL298" s="310"/>
      <c r="QOM298" s="310"/>
      <c r="QON298" s="310"/>
      <c r="QOO298" s="310"/>
      <c r="QOP298" s="310"/>
      <c r="QOQ298" s="310"/>
      <c r="QOR298" s="310"/>
      <c r="QOS298" s="310"/>
      <c r="QOT298" s="310"/>
      <c r="QOU298" s="310"/>
      <c r="QOV298" s="310"/>
      <c r="QOW298" s="310"/>
      <c r="QOX298" s="310"/>
      <c r="QOY298" s="310"/>
      <c r="QOZ298" s="310"/>
      <c r="QPA298" s="310"/>
      <c r="QPB298" s="310"/>
      <c r="QPC298" s="310"/>
      <c r="QPD298" s="310"/>
      <c r="QPE298" s="310"/>
      <c r="QPF298" s="310"/>
      <c r="QPG298" s="310"/>
      <c r="QPH298" s="310"/>
      <c r="QPI298" s="310"/>
      <c r="QPJ298" s="310"/>
      <c r="QPK298" s="310"/>
      <c r="QPL298" s="310"/>
      <c r="QPM298" s="310"/>
      <c r="QPN298" s="310"/>
      <c r="QPO298" s="310"/>
      <c r="QPP298" s="310"/>
      <c r="QPQ298" s="310"/>
      <c r="QPR298" s="310"/>
      <c r="QPS298" s="310"/>
      <c r="QPT298" s="310"/>
      <c r="QPU298" s="310"/>
      <c r="QPV298" s="310"/>
      <c r="QPW298" s="310"/>
      <c r="QPX298" s="310"/>
      <c r="QPY298" s="310"/>
      <c r="QPZ298" s="310"/>
      <c r="QQA298" s="310"/>
      <c r="QQB298" s="310"/>
      <c r="QQC298" s="310"/>
      <c r="QQD298" s="310"/>
      <c r="QQE298" s="310"/>
      <c r="QQF298" s="310"/>
      <c r="QQG298" s="310"/>
      <c r="QQH298" s="310"/>
      <c r="QQI298" s="310"/>
      <c r="QQJ298" s="310"/>
      <c r="QQK298" s="310"/>
      <c r="QQL298" s="310"/>
      <c r="QQM298" s="310"/>
      <c r="QQN298" s="310"/>
      <c r="QQO298" s="310"/>
      <c r="QQP298" s="310"/>
      <c r="QQQ298" s="310"/>
      <c r="QQR298" s="310"/>
      <c r="QQS298" s="310"/>
      <c r="QQT298" s="310"/>
      <c r="QQU298" s="310"/>
      <c r="QQV298" s="310"/>
      <c r="QQW298" s="310"/>
      <c r="QQX298" s="310"/>
      <c r="QQY298" s="310"/>
      <c r="QQZ298" s="310"/>
      <c r="QRA298" s="310"/>
      <c r="QRB298" s="310"/>
      <c r="QRC298" s="310"/>
      <c r="QRD298" s="310"/>
      <c r="QRE298" s="310"/>
      <c r="QRF298" s="310"/>
      <c r="QRG298" s="310"/>
      <c r="QRH298" s="310"/>
      <c r="QRI298" s="310"/>
      <c r="QRJ298" s="310"/>
      <c r="QRK298" s="310"/>
      <c r="QRL298" s="310"/>
      <c r="QRM298" s="310"/>
      <c r="QRN298" s="310"/>
      <c r="QRO298" s="310"/>
      <c r="QRP298" s="310"/>
      <c r="QRQ298" s="310"/>
      <c r="QRR298" s="310"/>
      <c r="QRS298" s="310"/>
      <c r="QRT298" s="310"/>
      <c r="QRU298" s="310"/>
      <c r="QRV298" s="310"/>
      <c r="QRW298" s="310"/>
      <c r="QRX298" s="310"/>
      <c r="QRY298" s="310"/>
      <c r="QRZ298" s="310"/>
      <c r="QSA298" s="310"/>
      <c r="QSB298" s="310"/>
      <c r="QSC298" s="310"/>
      <c r="QSD298" s="310"/>
      <c r="QSE298" s="310"/>
      <c r="QSF298" s="310"/>
      <c r="QSG298" s="310"/>
      <c r="QSH298" s="310"/>
      <c r="QSI298" s="310"/>
      <c r="QSJ298" s="310"/>
      <c r="QSK298" s="310"/>
      <c r="QSL298" s="310"/>
      <c r="QSM298" s="310"/>
      <c r="QSN298" s="310"/>
      <c r="QSO298" s="310"/>
      <c r="QSP298" s="310"/>
      <c r="QSQ298" s="310"/>
      <c r="QSR298" s="310"/>
      <c r="QSS298" s="310"/>
      <c r="QST298" s="310"/>
      <c r="QSU298" s="310"/>
      <c r="QSV298" s="310"/>
      <c r="QSW298" s="310"/>
      <c r="QSX298" s="310"/>
      <c r="QSY298" s="310"/>
      <c r="QSZ298" s="310"/>
      <c r="QTA298" s="310"/>
      <c r="QTB298" s="310"/>
      <c r="QTC298" s="310"/>
      <c r="QTD298" s="310"/>
      <c r="QTE298" s="310"/>
      <c r="QTF298" s="310"/>
      <c r="QTG298" s="310"/>
      <c r="QTH298" s="310"/>
      <c r="QTI298" s="310"/>
      <c r="QTJ298" s="310"/>
      <c r="QTK298" s="310"/>
      <c r="QTL298" s="310"/>
      <c r="QTM298" s="310"/>
      <c r="QTN298" s="310"/>
      <c r="QTO298" s="310"/>
      <c r="QTP298" s="310"/>
      <c r="QTQ298" s="310"/>
      <c r="QTR298" s="310"/>
      <c r="QTS298" s="310"/>
      <c r="QTT298" s="310"/>
      <c r="QTU298" s="310"/>
      <c r="QTV298" s="310"/>
      <c r="QTW298" s="310"/>
      <c r="QTX298" s="310"/>
      <c r="QTY298" s="310"/>
      <c r="QTZ298" s="310"/>
      <c r="QUA298" s="310"/>
      <c r="QUB298" s="310"/>
      <c r="QUC298" s="310"/>
      <c r="QUD298" s="310"/>
      <c r="QUE298" s="310"/>
      <c r="QUF298" s="310"/>
      <c r="QUG298" s="310"/>
      <c r="QUH298" s="310"/>
      <c r="QUI298" s="310"/>
      <c r="QUJ298" s="310"/>
      <c r="QUK298" s="310"/>
      <c r="QUL298" s="310"/>
      <c r="QUM298" s="310"/>
      <c r="QUN298" s="310"/>
      <c r="QUO298" s="310"/>
      <c r="QUP298" s="310"/>
      <c r="QUQ298" s="310"/>
      <c r="QUR298" s="310"/>
      <c r="QUS298" s="310"/>
      <c r="QUT298" s="310"/>
      <c r="QUU298" s="310"/>
      <c r="QUV298" s="310"/>
      <c r="QUW298" s="310"/>
      <c r="QUX298" s="310"/>
      <c r="QUY298" s="310"/>
      <c r="QUZ298" s="310"/>
      <c r="QVA298" s="310"/>
      <c r="QVB298" s="310"/>
      <c r="QVC298" s="310"/>
      <c r="QVD298" s="310"/>
      <c r="QVE298" s="310"/>
      <c r="QVF298" s="310"/>
      <c r="QVG298" s="310"/>
      <c r="QVH298" s="310"/>
      <c r="QVI298" s="310"/>
      <c r="QVJ298" s="310"/>
      <c r="QVK298" s="310"/>
      <c r="QVL298" s="310"/>
      <c r="QVM298" s="310"/>
      <c r="QVN298" s="310"/>
      <c r="QVO298" s="310"/>
      <c r="QVP298" s="310"/>
      <c r="QVQ298" s="310"/>
      <c r="QVR298" s="310"/>
      <c r="QVS298" s="310"/>
      <c r="QVT298" s="310"/>
      <c r="QVU298" s="310"/>
      <c r="QVV298" s="310"/>
      <c r="QVW298" s="310"/>
      <c r="QVX298" s="310"/>
      <c r="QVY298" s="310"/>
      <c r="QVZ298" s="310"/>
      <c r="QWA298" s="310"/>
      <c r="QWB298" s="310"/>
      <c r="QWC298" s="310"/>
      <c r="QWD298" s="310"/>
      <c r="QWE298" s="310"/>
      <c r="QWF298" s="310"/>
      <c r="QWG298" s="310"/>
      <c r="QWH298" s="310"/>
      <c r="QWI298" s="310"/>
      <c r="QWJ298" s="310"/>
      <c r="QWK298" s="310"/>
      <c r="QWL298" s="310"/>
      <c r="QWM298" s="310"/>
      <c r="QWN298" s="310"/>
      <c r="QWO298" s="310"/>
      <c r="QWP298" s="310"/>
      <c r="QWQ298" s="310"/>
      <c r="QWR298" s="310"/>
      <c r="QWS298" s="310"/>
      <c r="QWT298" s="310"/>
      <c r="QWU298" s="310"/>
      <c r="QWV298" s="310"/>
      <c r="QWW298" s="310"/>
      <c r="QWX298" s="310"/>
      <c r="QWY298" s="310"/>
      <c r="QWZ298" s="310"/>
      <c r="QXA298" s="310"/>
      <c r="QXB298" s="310"/>
      <c r="QXC298" s="310"/>
      <c r="QXD298" s="310"/>
      <c r="QXE298" s="310"/>
      <c r="QXF298" s="310"/>
      <c r="QXG298" s="310"/>
      <c r="QXH298" s="310"/>
      <c r="QXI298" s="310"/>
      <c r="QXJ298" s="310"/>
      <c r="QXK298" s="310"/>
      <c r="QXL298" s="310"/>
      <c r="QXM298" s="310"/>
      <c r="QXN298" s="310"/>
      <c r="QXO298" s="310"/>
      <c r="QXP298" s="310"/>
      <c r="QXQ298" s="310"/>
      <c r="QXR298" s="310"/>
      <c r="QXS298" s="310"/>
      <c r="QXT298" s="310"/>
      <c r="QXU298" s="310"/>
      <c r="QXV298" s="310"/>
      <c r="QXW298" s="310"/>
      <c r="QXX298" s="310"/>
      <c r="QXY298" s="310"/>
      <c r="QXZ298" s="310"/>
      <c r="QYA298" s="310"/>
      <c r="QYB298" s="310"/>
      <c r="QYC298" s="310"/>
      <c r="QYD298" s="310"/>
      <c r="QYE298" s="310"/>
      <c r="QYF298" s="310"/>
      <c r="QYG298" s="310"/>
      <c r="QYH298" s="310"/>
      <c r="QYI298" s="310"/>
      <c r="QYJ298" s="310"/>
      <c r="QYK298" s="310"/>
      <c r="QYL298" s="310"/>
      <c r="QYM298" s="310"/>
      <c r="QYN298" s="310"/>
      <c r="QYO298" s="310"/>
      <c r="QYP298" s="310"/>
      <c r="QYQ298" s="310"/>
      <c r="QYR298" s="310"/>
      <c r="QYS298" s="310"/>
      <c r="QYT298" s="310"/>
      <c r="QYU298" s="310"/>
      <c r="QYV298" s="310"/>
      <c r="QYW298" s="310"/>
      <c r="QYX298" s="310"/>
      <c r="QYY298" s="310"/>
      <c r="QYZ298" s="310"/>
      <c r="QZA298" s="310"/>
      <c r="QZB298" s="310"/>
      <c r="QZC298" s="310"/>
      <c r="QZD298" s="310"/>
      <c r="QZE298" s="310"/>
      <c r="QZF298" s="310"/>
      <c r="QZG298" s="310"/>
      <c r="QZH298" s="310"/>
      <c r="QZI298" s="310"/>
      <c r="QZJ298" s="310"/>
      <c r="QZK298" s="310"/>
      <c r="QZL298" s="310"/>
      <c r="QZM298" s="310"/>
      <c r="QZN298" s="310"/>
      <c r="QZO298" s="310"/>
      <c r="QZP298" s="310"/>
      <c r="QZQ298" s="310"/>
      <c r="QZR298" s="310"/>
      <c r="QZS298" s="310"/>
      <c r="QZT298" s="310"/>
      <c r="QZU298" s="310"/>
      <c r="QZV298" s="310"/>
      <c r="QZW298" s="310"/>
      <c r="QZX298" s="310"/>
      <c r="QZY298" s="310"/>
      <c r="QZZ298" s="310"/>
      <c r="RAA298" s="310"/>
      <c r="RAB298" s="310"/>
      <c r="RAC298" s="310"/>
      <c r="RAD298" s="310"/>
      <c r="RAE298" s="310"/>
      <c r="RAF298" s="310"/>
      <c r="RAG298" s="310"/>
      <c r="RAH298" s="310"/>
      <c r="RAI298" s="310"/>
      <c r="RAJ298" s="310"/>
      <c r="RAK298" s="310"/>
      <c r="RAL298" s="310"/>
      <c r="RAM298" s="310"/>
      <c r="RAN298" s="310"/>
      <c r="RAO298" s="310"/>
      <c r="RAP298" s="310"/>
      <c r="RAQ298" s="310"/>
      <c r="RAR298" s="310"/>
      <c r="RAS298" s="310"/>
      <c r="RAT298" s="310"/>
      <c r="RAU298" s="310"/>
      <c r="RAV298" s="310"/>
      <c r="RAW298" s="310"/>
      <c r="RAX298" s="310"/>
      <c r="RAY298" s="310"/>
      <c r="RAZ298" s="310"/>
      <c r="RBA298" s="310"/>
      <c r="RBB298" s="310"/>
      <c r="RBC298" s="310"/>
      <c r="RBD298" s="310"/>
      <c r="RBE298" s="310"/>
      <c r="RBF298" s="310"/>
      <c r="RBG298" s="310"/>
      <c r="RBH298" s="310"/>
      <c r="RBI298" s="310"/>
      <c r="RBJ298" s="310"/>
      <c r="RBK298" s="310"/>
      <c r="RBL298" s="310"/>
      <c r="RBM298" s="310"/>
      <c r="RBN298" s="310"/>
      <c r="RBO298" s="310"/>
      <c r="RBP298" s="310"/>
      <c r="RBQ298" s="310"/>
      <c r="RBR298" s="310"/>
      <c r="RBS298" s="310"/>
      <c r="RBT298" s="310"/>
      <c r="RBU298" s="310"/>
      <c r="RBV298" s="310"/>
      <c r="RBW298" s="310"/>
      <c r="RBX298" s="310"/>
      <c r="RBY298" s="310"/>
      <c r="RBZ298" s="310"/>
      <c r="RCA298" s="310"/>
      <c r="RCB298" s="310"/>
      <c r="RCC298" s="310"/>
      <c r="RCD298" s="310"/>
      <c r="RCE298" s="310"/>
      <c r="RCF298" s="310"/>
      <c r="RCG298" s="310"/>
      <c r="RCH298" s="310"/>
      <c r="RCI298" s="310"/>
      <c r="RCJ298" s="310"/>
      <c r="RCK298" s="310"/>
      <c r="RCL298" s="310"/>
      <c r="RCM298" s="310"/>
      <c r="RCN298" s="310"/>
      <c r="RCO298" s="310"/>
      <c r="RCP298" s="310"/>
      <c r="RCQ298" s="310"/>
      <c r="RCR298" s="310"/>
      <c r="RCS298" s="310"/>
      <c r="RCT298" s="310"/>
      <c r="RCU298" s="310"/>
      <c r="RCV298" s="310"/>
      <c r="RCW298" s="310"/>
      <c r="RCX298" s="310"/>
      <c r="RCY298" s="310"/>
      <c r="RCZ298" s="310"/>
      <c r="RDA298" s="310"/>
      <c r="RDB298" s="310"/>
      <c r="RDC298" s="310"/>
      <c r="RDD298" s="310"/>
      <c r="RDE298" s="310"/>
      <c r="RDF298" s="310"/>
      <c r="RDG298" s="310"/>
      <c r="RDH298" s="310"/>
      <c r="RDI298" s="310"/>
      <c r="RDJ298" s="310"/>
      <c r="RDK298" s="310"/>
      <c r="RDL298" s="310"/>
      <c r="RDM298" s="310"/>
      <c r="RDN298" s="310"/>
      <c r="RDO298" s="310"/>
      <c r="RDP298" s="310"/>
      <c r="RDQ298" s="310"/>
      <c r="RDR298" s="310"/>
      <c r="RDS298" s="310"/>
      <c r="RDT298" s="310"/>
      <c r="RDU298" s="310"/>
      <c r="RDV298" s="310"/>
      <c r="RDW298" s="310"/>
      <c r="RDX298" s="310"/>
      <c r="RDY298" s="310"/>
      <c r="RDZ298" s="310"/>
      <c r="REA298" s="310"/>
      <c r="REB298" s="310"/>
      <c r="REC298" s="310"/>
      <c r="RED298" s="310"/>
      <c r="REE298" s="310"/>
      <c r="REF298" s="310"/>
      <c r="REG298" s="310"/>
      <c r="REH298" s="310"/>
      <c r="REI298" s="310"/>
      <c r="REJ298" s="310"/>
      <c r="REK298" s="310"/>
      <c r="REL298" s="310"/>
      <c r="REM298" s="310"/>
      <c r="REN298" s="310"/>
      <c r="REO298" s="310"/>
      <c r="REP298" s="310"/>
      <c r="REQ298" s="310"/>
      <c r="RER298" s="310"/>
      <c r="RES298" s="310"/>
      <c r="RET298" s="310"/>
      <c r="REU298" s="310"/>
      <c r="REV298" s="310"/>
      <c r="REW298" s="310"/>
      <c r="REX298" s="310"/>
      <c r="REY298" s="310"/>
      <c r="REZ298" s="310"/>
      <c r="RFA298" s="310"/>
      <c r="RFB298" s="310"/>
      <c r="RFC298" s="310"/>
      <c r="RFD298" s="310"/>
      <c r="RFE298" s="310"/>
      <c r="RFF298" s="310"/>
      <c r="RFG298" s="310"/>
      <c r="RFH298" s="310"/>
      <c r="RFI298" s="310"/>
      <c r="RFJ298" s="310"/>
      <c r="RFK298" s="310"/>
      <c r="RFL298" s="310"/>
      <c r="RFM298" s="310"/>
      <c r="RFN298" s="310"/>
      <c r="RFO298" s="310"/>
      <c r="RFP298" s="310"/>
      <c r="RFQ298" s="310"/>
      <c r="RFR298" s="310"/>
      <c r="RFS298" s="310"/>
      <c r="RFT298" s="310"/>
      <c r="RFU298" s="310"/>
      <c r="RFV298" s="310"/>
      <c r="RFW298" s="310"/>
      <c r="RFX298" s="310"/>
      <c r="RFY298" s="310"/>
      <c r="RFZ298" s="310"/>
      <c r="RGA298" s="310"/>
      <c r="RGB298" s="310"/>
      <c r="RGC298" s="310"/>
      <c r="RGD298" s="310"/>
      <c r="RGE298" s="310"/>
      <c r="RGF298" s="310"/>
      <c r="RGG298" s="310"/>
      <c r="RGH298" s="310"/>
      <c r="RGI298" s="310"/>
      <c r="RGJ298" s="310"/>
      <c r="RGK298" s="310"/>
      <c r="RGL298" s="310"/>
      <c r="RGM298" s="310"/>
      <c r="RGN298" s="310"/>
      <c r="RGO298" s="310"/>
      <c r="RGP298" s="310"/>
      <c r="RGQ298" s="310"/>
      <c r="RGR298" s="310"/>
      <c r="RGS298" s="310"/>
      <c r="RGT298" s="310"/>
      <c r="RGU298" s="310"/>
      <c r="RGV298" s="310"/>
      <c r="RGW298" s="310"/>
      <c r="RGX298" s="310"/>
      <c r="RGY298" s="310"/>
      <c r="RGZ298" s="310"/>
      <c r="RHA298" s="310"/>
      <c r="RHB298" s="310"/>
      <c r="RHC298" s="310"/>
      <c r="RHD298" s="310"/>
      <c r="RHE298" s="310"/>
      <c r="RHF298" s="310"/>
      <c r="RHG298" s="310"/>
      <c r="RHH298" s="310"/>
      <c r="RHI298" s="310"/>
      <c r="RHJ298" s="310"/>
      <c r="RHK298" s="310"/>
      <c r="RHL298" s="310"/>
      <c r="RHM298" s="310"/>
      <c r="RHN298" s="310"/>
      <c r="RHO298" s="310"/>
      <c r="RHP298" s="310"/>
      <c r="RHQ298" s="310"/>
      <c r="RHR298" s="310"/>
      <c r="RHS298" s="310"/>
      <c r="RHT298" s="310"/>
      <c r="RHU298" s="310"/>
      <c r="RHV298" s="310"/>
      <c r="RHW298" s="310"/>
      <c r="RHX298" s="310"/>
      <c r="RHY298" s="310"/>
      <c r="RHZ298" s="310"/>
      <c r="RIA298" s="310"/>
      <c r="RIB298" s="310"/>
      <c r="RIC298" s="310"/>
      <c r="RID298" s="310"/>
      <c r="RIE298" s="310"/>
      <c r="RIF298" s="310"/>
      <c r="RIG298" s="310"/>
      <c r="RIH298" s="310"/>
      <c r="RII298" s="310"/>
      <c r="RIJ298" s="310"/>
      <c r="RIK298" s="310"/>
      <c r="RIL298" s="310"/>
      <c r="RIM298" s="310"/>
      <c r="RIN298" s="310"/>
      <c r="RIO298" s="310"/>
      <c r="RIP298" s="310"/>
      <c r="RIQ298" s="310"/>
      <c r="RIR298" s="310"/>
      <c r="RIS298" s="310"/>
      <c r="RIT298" s="310"/>
      <c r="RIU298" s="310"/>
      <c r="RIV298" s="310"/>
      <c r="RIW298" s="310"/>
      <c r="RIX298" s="310"/>
      <c r="RIY298" s="310"/>
      <c r="RIZ298" s="310"/>
      <c r="RJA298" s="310"/>
      <c r="RJB298" s="310"/>
      <c r="RJC298" s="310"/>
      <c r="RJD298" s="310"/>
      <c r="RJE298" s="310"/>
      <c r="RJF298" s="310"/>
      <c r="RJG298" s="310"/>
      <c r="RJH298" s="310"/>
      <c r="RJI298" s="310"/>
      <c r="RJJ298" s="310"/>
      <c r="RJK298" s="310"/>
      <c r="RJL298" s="310"/>
      <c r="RJM298" s="310"/>
      <c r="RJN298" s="310"/>
      <c r="RJO298" s="310"/>
      <c r="RJP298" s="310"/>
      <c r="RJQ298" s="310"/>
      <c r="RJR298" s="310"/>
      <c r="RJS298" s="310"/>
      <c r="RJT298" s="310"/>
      <c r="RJU298" s="310"/>
      <c r="RJV298" s="310"/>
      <c r="RJW298" s="310"/>
      <c r="RJX298" s="310"/>
      <c r="RJY298" s="310"/>
      <c r="RJZ298" s="310"/>
      <c r="RKA298" s="310"/>
      <c r="RKB298" s="310"/>
      <c r="RKC298" s="310"/>
      <c r="RKD298" s="310"/>
      <c r="RKE298" s="310"/>
      <c r="RKF298" s="310"/>
      <c r="RKG298" s="310"/>
      <c r="RKH298" s="310"/>
      <c r="RKI298" s="310"/>
      <c r="RKJ298" s="310"/>
      <c r="RKK298" s="310"/>
      <c r="RKL298" s="310"/>
      <c r="RKM298" s="310"/>
      <c r="RKN298" s="310"/>
      <c r="RKO298" s="310"/>
      <c r="RKP298" s="310"/>
      <c r="RKQ298" s="310"/>
      <c r="RKR298" s="310"/>
      <c r="RKS298" s="310"/>
      <c r="RKT298" s="310"/>
      <c r="RKU298" s="310"/>
      <c r="RKV298" s="310"/>
      <c r="RKW298" s="310"/>
      <c r="RKX298" s="310"/>
      <c r="RKY298" s="310"/>
      <c r="RKZ298" s="310"/>
      <c r="RLA298" s="310"/>
      <c r="RLB298" s="310"/>
      <c r="RLC298" s="310"/>
      <c r="RLD298" s="310"/>
      <c r="RLE298" s="310"/>
      <c r="RLF298" s="310"/>
      <c r="RLG298" s="310"/>
      <c r="RLH298" s="310"/>
      <c r="RLI298" s="310"/>
      <c r="RLJ298" s="310"/>
      <c r="RLK298" s="310"/>
      <c r="RLL298" s="310"/>
      <c r="RLM298" s="310"/>
      <c r="RLN298" s="310"/>
      <c r="RLO298" s="310"/>
      <c r="RLP298" s="310"/>
      <c r="RLQ298" s="310"/>
      <c r="RLR298" s="310"/>
      <c r="RLS298" s="310"/>
      <c r="RLT298" s="310"/>
      <c r="RLU298" s="310"/>
      <c r="RLV298" s="310"/>
      <c r="RLW298" s="310"/>
      <c r="RLX298" s="310"/>
      <c r="RLY298" s="310"/>
      <c r="RLZ298" s="310"/>
      <c r="RMA298" s="310"/>
      <c r="RMB298" s="310"/>
      <c r="RMC298" s="310"/>
      <c r="RMD298" s="310"/>
      <c r="RME298" s="310"/>
      <c r="RMF298" s="310"/>
      <c r="RMG298" s="310"/>
      <c r="RMH298" s="310"/>
      <c r="RMI298" s="310"/>
      <c r="RMJ298" s="310"/>
      <c r="RMK298" s="310"/>
      <c r="RML298" s="310"/>
      <c r="RMM298" s="310"/>
      <c r="RMN298" s="310"/>
      <c r="RMO298" s="310"/>
      <c r="RMP298" s="310"/>
      <c r="RMQ298" s="310"/>
      <c r="RMR298" s="310"/>
      <c r="RMS298" s="310"/>
      <c r="RMT298" s="310"/>
      <c r="RMU298" s="310"/>
      <c r="RMV298" s="310"/>
      <c r="RMW298" s="310"/>
      <c r="RMX298" s="310"/>
      <c r="RMY298" s="310"/>
      <c r="RMZ298" s="310"/>
      <c r="RNA298" s="310"/>
      <c r="RNB298" s="310"/>
      <c r="RNC298" s="310"/>
      <c r="RND298" s="310"/>
      <c r="RNE298" s="310"/>
      <c r="RNF298" s="310"/>
      <c r="RNG298" s="310"/>
      <c r="RNH298" s="310"/>
      <c r="RNI298" s="310"/>
      <c r="RNJ298" s="310"/>
      <c r="RNK298" s="310"/>
      <c r="RNL298" s="310"/>
      <c r="RNM298" s="310"/>
      <c r="RNN298" s="310"/>
      <c r="RNO298" s="310"/>
      <c r="RNP298" s="310"/>
      <c r="RNQ298" s="310"/>
      <c r="RNR298" s="310"/>
      <c r="RNS298" s="310"/>
      <c r="RNT298" s="310"/>
      <c r="RNU298" s="310"/>
      <c r="RNV298" s="310"/>
      <c r="RNW298" s="310"/>
      <c r="RNX298" s="310"/>
      <c r="RNY298" s="310"/>
      <c r="RNZ298" s="310"/>
      <c r="ROA298" s="310"/>
      <c r="ROB298" s="310"/>
      <c r="ROC298" s="310"/>
      <c r="ROD298" s="310"/>
      <c r="ROE298" s="310"/>
      <c r="ROF298" s="310"/>
      <c r="ROG298" s="310"/>
      <c r="ROH298" s="310"/>
      <c r="ROI298" s="310"/>
      <c r="ROJ298" s="310"/>
      <c r="ROK298" s="310"/>
      <c r="ROL298" s="310"/>
      <c r="ROM298" s="310"/>
      <c r="RON298" s="310"/>
      <c r="ROO298" s="310"/>
      <c r="ROP298" s="310"/>
      <c r="ROQ298" s="310"/>
      <c r="ROR298" s="310"/>
      <c r="ROS298" s="310"/>
      <c r="ROT298" s="310"/>
      <c r="ROU298" s="310"/>
      <c r="ROV298" s="310"/>
      <c r="ROW298" s="310"/>
      <c r="ROX298" s="310"/>
      <c r="ROY298" s="310"/>
      <c r="ROZ298" s="310"/>
      <c r="RPA298" s="310"/>
      <c r="RPB298" s="310"/>
      <c r="RPC298" s="310"/>
      <c r="RPD298" s="310"/>
      <c r="RPE298" s="310"/>
      <c r="RPF298" s="310"/>
      <c r="RPG298" s="310"/>
      <c r="RPH298" s="310"/>
      <c r="RPI298" s="310"/>
      <c r="RPJ298" s="310"/>
      <c r="RPK298" s="310"/>
      <c r="RPL298" s="310"/>
      <c r="RPM298" s="310"/>
      <c r="RPN298" s="310"/>
      <c r="RPO298" s="310"/>
      <c r="RPP298" s="310"/>
      <c r="RPQ298" s="310"/>
      <c r="RPR298" s="310"/>
      <c r="RPS298" s="310"/>
      <c r="RPT298" s="310"/>
      <c r="RPU298" s="310"/>
      <c r="RPV298" s="310"/>
      <c r="RPW298" s="310"/>
      <c r="RPX298" s="310"/>
      <c r="RPY298" s="310"/>
      <c r="RPZ298" s="310"/>
      <c r="RQA298" s="310"/>
      <c r="RQB298" s="310"/>
      <c r="RQC298" s="310"/>
      <c r="RQD298" s="310"/>
      <c r="RQE298" s="310"/>
      <c r="RQF298" s="310"/>
      <c r="RQG298" s="310"/>
      <c r="RQH298" s="310"/>
      <c r="RQI298" s="310"/>
      <c r="RQJ298" s="310"/>
      <c r="RQK298" s="310"/>
      <c r="RQL298" s="310"/>
      <c r="RQM298" s="310"/>
      <c r="RQN298" s="310"/>
      <c r="RQO298" s="310"/>
      <c r="RQP298" s="310"/>
      <c r="RQQ298" s="310"/>
      <c r="RQR298" s="310"/>
      <c r="RQS298" s="310"/>
      <c r="RQT298" s="310"/>
      <c r="RQU298" s="310"/>
      <c r="RQV298" s="310"/>
      <c r="RQW298" s="310"/>
      <c r="RQX298" s="310"/>
      <c r="RQY298" s="310"/>
      <c r="RQZ298" s="310"/>
      <c r="RRA298" s="310"/>
      <c r="RRB298" s="310"/>
      <c r="RRC298" s="310"/>
      <c r="RRD298" s="310"/>
      <c r="RRE298" s="310"/>
      <c r="RRF298" s="310"/>
      <c r="RRG298" s="310"/>
      <c r="RRH298" s="310"/>
      <c r="RRI298" s="310"/>
      <c r="RRJ298" s="310"/>
      <c r="RRK298" s="310"/>
      <c r="RRL298" s="310"/>
      <c r="RRM298" s="310"/>
      <c r="RRN298" s="310"/>
      <c r="RRO298" s="310"/>
      <c r="RRP298" s="310"/>
      <c r="RRQ298" s="310"/>
      <c r="RRR298" s="310"/>
      <c r="RRS298" s="310"/>
      <c r="RRT298" s="310"/>
      <c r="RRU298" s="310"/>
      <c r="RRV298" s="310"/>
      <c r="RRW298" s="310"/>
      <c r="RRX298" s="310"/>
      <c r="RRY298" s="310"/>
      <c r="RRZ298" s="310"/>
      <c r="RSA298" s="310"/>
      <c r="RSB298" s="310"/>
      <c r="RSC298" s="310"/>
      <c r="RSD298" s="310"/>
      <c r="RSE298" s="310"/>
      <c r="RSF298" s="310"/>
      <c r="RSG298" s="310"/>
      <c r="RSH298" s="310"/>
      <c r="RSI298" s="310"/>
      <c r="RSJ298" s="310"/>
      <c r="RSK298" s="310"/>
      <c r="RSL298" s="310"/>
      <c r="RSM298" s="310"/>
      <c r="RSN298" s="310"/>
      <c r="RSO298" s="310"/>
      <c r="RSP298" s="310"/>
      <c r="RSQ298" s="310"/>
      <c r="RSR298" s="310"/>
      <c r="RSS298" s="310"/>
      <c r="RST298" s="310"/>
      <c r="RSU298" s="310"/>
      <c r="RSV298" s="310"/>
      <c r="RSW298" s="310"/>
      <c r="RSX298" s="310"/>
      <c r="RSY298" s="310"/>
      <c r="RSZ298" s="310"/>
      <c r="RTA298" s="310"/>
      <c r="RTB298" s="310"/>
      <c r="RTC298" s="310"/>
      <c r="RTD298" s="310"/>
      <c r="RTE298" s="310"/>
      <c r="RTF298" s="310"/>
      <c r="RTG298" s="310"/>
      <c r="RTH298" s="310"/>
      <c r="RTI298" s="310"/>
      <c r="RTJ298" s="310"/>
      <c r="RTK298" s="310"/>
      <c r="RTL298" s="310"/>
      <c r="RTM298" s="310"/>
      <c r="RTN298" s="310"/>
      <c r="RTO298" s="310"/>
      <c r="RTP298" s="310"/>
      <c r="RTQ298" s="310"/>
      <c r="RTR298" s="310"/>
      <c r="RTS298" s="310"/>
      <c r="RTT298" s="310"/>
      <c r="RTU298" s="310"/>
      <c r="RTV298" s="310"/>
      <c r="RTW298" s="310"/>
      <c r="RTX298" s="310"/>
      <c r="RTY298" s="310"/>
      <c r="RTZ298" s="310"/>
      <c r="RUA298" s="310"/>
      <c r="RUB298" s="310"/>
      <c r="RUC298" s="310"/>
      <c r="RUD298" s="310"/>
      <c r="RUE298" s="310"/>
      <c r="RUF298" s="310"/>
      <c r="RUG298" s="310"/>
      <c r="RUH298" s="310"/>
      <c r="RUI298" s="310"/>
      <c r="RUJ298" s="310"/>
      <c r="RUK298" s="310"/>
      <c r="RUL298" s="310"/>
      <c r="RUM298" s="310"/>
      <c r="RUN298" s="310"/>
      <c r="RUO298" s="310"/>
      <c r="RUP298" s="310"/>
      <c r="RUQ298" s="310"/>
      <c r="RUR298" s="310"/>
      <c r="RUS298" s="310"/>
      <c r="RUT298" s="310"/>
      <c r="RUU298" s="310"/>
      <c r="RUV298" s="310"/>
      <c r="RUW298" s="310"/>
      <c r="RUX298" s="310"/>
      <c r="RUY298" s="310"/>
      <c r="RUZ298" s="310"/>
      <c r="RVA298" s="310"/>
      <c r="RVB298" s="310"/>
      <c r="RVC298" s="310"/>
      <c r="RVD298" s="310"/>
      <c r="RVE298" s="310"/>
      <c r="RVF298" s="310"/>
      <c r="RVG298" s="310"/>
      <c r="RVH298" s="310"/>
      <c r="RVI298" s="310"/>
      <c r="RVJ298" s="310"/>
      <c r="RVK298" s="310"/>
      <c r="RVL298" s="310"/>
      <c r="RVM298" s="310"/>
      <c r="RVN298" s="310"/>
      <c r="RVO298" s="310"/>
      <c r="RVP298" s="310"/>
      <c r="RVQ298" s="310"/>
      <c r="RVR298" s="310"/>
      <c r="RVS298" s="310"/>
      <c r="RVT298" s="310"/>
      <c r="RVU298" s="310"/>
      <c r="RVV298" s="310"/>
      <c r="RVW298" s="310"/>
      <c r="RVX298" s="310"/>
      <c r="RVY298" s="310"/>
      <c r="RVZ298" s="310"/>
      <c r="RWA298" s="310"/>
      <c r="RWB298" s="310"/>
      <c r="RWC298" s="310"/>
      <c r="RWD298" s="310"/>
      <c r="RWE298" s="310"/>
      <c r="RWF298" s="310"/>
      <c r="RWG298" s="310"/>
      <c r="RWH298" s="310"/>
      <c r="RWI298" s="310"/>
      <c r="RWJ298" s="310"/>
      <c r="RWK298" s="310"/>
      <c r="RWL298" s="310"/>
      <c r="RWM298" s="310"/>
      <c r="RWN298" s="310"/>
      <c r="RWO298" s="310"/>
      <c r="RWP298" s="310"/>
      <c r="RWQ298" s="310"/>
      <c r="RWR298" s="310"/>
      <c r="RWS298" s="310"/>
      <c r="RWT298" s="310"/>
      <c r="RWU298" s="310"/>
      <c r="RWV298" s="310"/>
      <c r="RWW298" s="310"/>
      <c r="RWX298" s="310"/>
      <c r="RWY298" s="310"/>
      <c r="RWZ298" s="310"/>
      <c r="RXA298" s="310"/>
      <c r="RXB298" s="310"/>
      <c r="RXC298" s="310"/>
      <c r="RXD298" s="310"/>
      <c r="RXE298" s="310"/>
      <c r="RXF298" s="310"/>
      <c r="RXG298" s="310"/>
      <c r="RXH298" s="310"/>
      <c r="RXI298" s="310"/>
      <c r="RXJ298" s="310"/>
      <c r="RXK298" s="310"/>
      <c r="RXL298" s="310"/>
      <c r="RXM298" s="310"/>
      <c r="RXN298" s="310"/>
      <c r="RXO298" s="310"/>
      <c r="RXP298" s="310"/>
      <c r="RXQ298" s="310"/>
      <c r="RXR298" s="310"/>
      <c r="RXS298" s="310"/>
      <c r="RXT298" s="310"/>
      <c r="RXU298" s="310"/>
      <c r="RXV298" s="310"/>
      <c r="RXW298" s="310"/>
      <c r="RXX298" s="310"/>
      <c r="RXY298" s="310"/>
      <c r="RXZ298" s="310"/>
      <c r="RYA298" s="310"/>
      <c r="RYB298" s="310"/>
      <c r="RYC298" s="310"/>
      <c r="RYD298" s="310"/>
      <c r="RYE298" s="310"/>
      <c r="RYF298" s="310"/>
      <c r="RYG298" s="310"/>
      <c r="RYH298" s="310"/>
      <c r="RYI298" s="310"/>
      <c r="RYJ298" s="310"/>
      <c r="RYK298" s="310"/>
      <c r="RYL298" s="310"/>
      <c r="RYM298" s="310"/>
      <c r="RYN298" s="310"/>
      <c r="RYO298" s="310"/>
      <c r="RYP298" s="310"/>
      <c r="RYQ298" s="310"/>
      <c r="RYR298" s="310"/>
      <c r="RYS298" s="310"/>
      <c r="RYT298" s="310"/>
      <c r="RYU298" s="310"/>
      <c r="RYV298" s="310"/>
      <c r="RYW298" s="310"/>
      <c r="RYX298" s="310"/>
      <c r="RYY298" s="310"/>
      <c r="RYZ298" s="310"/>
      <c r="RZA298" s="310"/>
      <c r="RZB298" s="310"/>
      <c r="RZC298" s="310"/>
      <c r="RZD298" s="310"/>
      <c r="RZE298" s="310"/>
      <c r="RZF298" s="310"/>
      <c r="RZG298" s="310"/>
      <c r="RZH298" s="310"/>
      <c r="RZI298" s="310"/>
      <c r="RZJ298" s="310"/>
      <c r="RZK298" s="310"/>
      <c r="RZL298" s="310"/>
      <c r="RZM298" s="310"/>
      <c r="RZN298" s="310"/>
      <c r="RZO298" s="310"/>
      <c r="RZP298" s="310"/>
      <c r="RZQ298" s="310"/>
      <c r="RZR298" s="310"/>
      <c r="RZS298" s="310"/>
      <c r="RZT298" s="310"/>
      <c r="RZU298" s="310"/>
      <c r="RZV298" s="310"/>
      <c r="RZW298" s="310"/>
      <c r="RZX298" s="310"/>
      <c r="RZY298" s="310"/>
      <c r="RZZ298" s="310"/>
      <c r="SAA298" s="310"/>
      <c r="SAB298" s="310"/>
      <c r="SAC298" s="310"/>
      <c r="SAD298" s="310"/>
      <c r="SAE298" s="310"/>
      <c r="SAF298" s="310"/>
      <c r="SAG298" s="310"/>
      <c r="SAH298" s="310"/>
      <c r="SAI298" s="310"/>
      <c r="SAJ298" s="310"/>
      <c r="SAK298" s="310"/>
      <c r="SAL298" s="310"/>
      <c r="SAM298" s="310"/>
      <c r="SAN298" s="310"/>
      <c r="SAO298" s="310"/>
      <c r="SAP298" s="310"/>
      <c r="SAQ298" s="310"/>
      <c r="SAR298" s="310"/>
      <c r="SAS298" s="310"/>
      <c r="SAT298" s="310"/>
      <c r="SAU298" s="310"/>
      <c r="SAV298" s="310"/>
      <c r="SAW298" s="310"/>
      <c r="SAX298" s="310"/>
      <c r="SAY298" s="310"/>
      <c r="SAZ298" s="310"/>
      <c r="SBA298" s="310"/>
      <c r="SBB298" s="310"/>
      <c r="SBC298" s="310"/>
      <c r="SBD298" s="310"/>
      <c r="SBE298" s="310"/>
      <c r="SBF298" s="310"/>
      <c r="SBG298" s="310"/>
      <c r="SBH298" s="310"/>
      <c r="SBI298" s="310"/>
      <c r="SBJ298" s="310"/>
      <c r="SBK298" s="310"/>
      <c r="SBL298" s="310"/>
      <c r="SBM298" s="310"/>
      <c r="SBN298" s="310"/>
      <c r="SBO298" s="310"/>
      <c r="SBP298" s="310"/>
      <c r="SBQ298" s="310"/>
      <c r="SBR298" s="310"/>
      <c r="SBS298" s="310"/>
      <c r="SBT298" s="310"/>
      <c r="SBU298" s="310"/>
      <c r="SBV298" s="310"/>
      <c r="SBW298" s="310"/>
      <c r="SBX298" s="310"/>
      <c r="SBY298" s="310"/>
      <c r="SBZ298" s="310"/>
      <c r="SCA298" s="310"/>
      <c r="SCB298" s="310"/>
      <c r="SCC298" s="310"/>
      <c r="SCD298" s="310"/>
      <c r="SCE298" s="310"/>
      <c r="SCF298" s="310"/>
      <c r="SCG298" s="310"/>
      <c r="SCH298" s="310"/>
      <c r="SCI298" s="310"/>
      <c r="SCJ298" s="310"/>
      <c r="SCK298" s="310"/>
      <c r="SCL298" s="310"/>
      <c r="SCM298" s="310"/>
      <c r="SCN298" s="310"/>
      <c r="SCO298" s="310"/>
      <c r="SCP298" s="310"/>
      <c r="SCQ298" s="310"/>
      <c r="SCR298" s="310"/>
      <c r="SCS298" s="310"/>
      <c r="SCT298" s="310"/>
      <c r="SCU298" s="310"/>
      <c r="SCV298" s="310"/>
      <c r="SCW298" s="310"/>
      <c r="SCX298" s="310"/>
      <c r="SCY298" s="310"/>
      <c r="SCZ298" s="310"/>
      <c r="SDA298" s="310"/>
      <c r="SDB298" s="310"/>
      <c r="SDC298" s="310"/>
      <c r="SDD298" s="310"/>
      <c r="SDE298" s="310"/>
      <c r="SDF298" s="310"/>
      <c r="SDG298" s="310"/>
      <c r="SDH298" s="310"/>
      <c r="SDI298" s="310"/>
      <c r="SDJ298" s="310"/>
      <c r="SDK298" s="310"/>
      <c r="SDL298" s="310"/>
      <c r="SDM298" s="310"/>
      <c r="SDN298" s="310"/>
      <c r="SDO298" s="310"/>
      <c r="SDP298" s="310"/>
      <c r="SDQ298" s="310"/>
      <c r="SDR298" s="310"/>
      <c r="SDS298" s="310"/>
      <c r="SDT298" s="310"/>
      <c r="SDU298" s="310"/>
      <c r="SDV298" s="310"/>
      <c r="SDW298" s="310"/>
      <c r="SDX298" s="310"/>
      <c r="SDY298" s="310"/>
      <c r="SDZ298" s="310"/>
      <c r="SEA298" s="310"/>
      <c r="SEB298" s="310"/>
      <c r="SEC298" s="310"/>
      <c r="SED298" s="310"/>
      <c r="SEE298" s="310"/>
      <c r="SEF298" s="310"/>
      <c r="SEG298" s="310"/>
      <c r="SEH298" s="310"/>
      <c r="SEI298" s="310"/>
      <c r="SEJ298" s="310"/>
      <c r="SEK298" s="310"/>
      <c r="SEL298" s="310"/>
      <c r="SEM298" s="310"/>
      <c r="SEN298" s="310"/>
      <c r="SEO298" s="310"/>
      <c r="SEP298" s="310"/>
      <c r="SEQ298" s="310"/>
      <c r="SER298" s="310"/>
      <c r="SES298" s="310"/>
      <c r="SET298" s="310"/>
      <c r="SEU298" s="310"/>
      <c r="SEV298" s="310"/>
      <c r="SEW298" s="310"/>
      <c r="SEX298" s="310"/>
      <c r="SEY298" s="310"/>
      <c r="SEZ298" s="310"/>
      <c r="SFA298" s="310"/>
      <c r="SFB298" s="310"/>
      <c r="SFC298" s="310"/>
      <c r="SFD298" s="310"/>
      <c r="SFE298" s="310"/>
      <c r="SFF298" s="310"/>
      <c r="SFG298" s="310"/>
      <c r="SFH298" s="310"/>
      <c r="SFI298" s="310"/>
      <c r="SFJ298" s="310"/>
      <c r="SFK298" s="310"/>
      <c r="SFL298" s="310"/>
      <c r="SFM298" s="310"/>
      <c r="SFN298" s="310"/>
      <c r="SFO298" s="310"/>
      <c r="SFP298" s="310"/>
      <c r="SFQ298" s="310"/>
      <c r="SFR298" s="310"/>
      <c r="SFS298" s="310"/>
      <c r="SFT298" s="310"/>
      <c r="SFU298" s="310"/>
      <c r="SFV298" s="310"/>
      <c r="SFW298" s="310"/>
      <c r="SFX298" s="310"/>
      <c r="SFY298" s="310"/>
      <c r="SFZ298" s="310"/>
      <c r="SGA298" s="310"/>
      <c r="SGB298" s="310"/>
      <c r="SGC298" s="310"/>
      <c r="SGD298" s="310"/>
      <c r="SGE298" s="310"/>
      <c r="SGF298" s="310"/>
      <c r="SGG298" s="310"/>
      <c r="SGH298" s="310"/>
      <c r="SGI298" s="310"/>
      <c r="SGJ298" s="310"/>
      <c r="SGK298" s="310"/>
      <c r="SGL298" s="310"/>
      <c r="SGM298" s="310"/>
      <c r="SGN298" s="310"/>
      <c r="SGO298" s="310"/>
      <c r="SGP298" s="310"/>
      <c r="SGQ298" s="310"/>
      <c r="SGR298" s="310"/>
      <c r="SGS298" s="310"/>
      <c r="SGT298" s="310"/>
      <c r="SGU298" s="310"/>
      <c r="SGV298" s="310"/>
      <c r="SGW298" s="310"/>
      <c r="SGX298" s="310"/>
      <c r="SGY298" s="310"/>
      <c r="SGZ298" s="310"/>
      <c r="SHA298" s="310"/>
      <c r="SHB298" s="310"/>
      <c r="SHC298" s="310"/>
      <c r="SHD298" s="310"/>
      <c r="SHE298" s="310"/>
      <c r="SHF298" s="310"/>
      <c r="SHG298" s="310"/>
      <c r="SHH298" s="310"/>
      <c r="SHI298" s="310"/>
      <c r="SHJ298" s="310"/>
      <c r="SHK298" s="310"/>
      <c r="SHL298" s="310"/>
      <c r="SHM298" s="310"/>
      <c r="SHN298" s="310"/>
      <c r="SHO298" s="310"/>
      <c r="SHP298" s="310"/>
      <c r="SHQ298" s="310"/>
      <c r="SHR298" s="310"/>
      <c r="SHS298" s="310"/>
      <c r="SHT298" s="310"/>
      <c r="SHU298" s="310"/>
      <c r="SHV298" s="310"/>
      <c r="SHW298" s="310"/>
      <c r="SHX298" s="310"/>
      <c r="SHY298" s="310"/>
      <c r="SHZ298" s="310"/>
      <c r="SIA298" s="310"/>
      <c r="SIB298" s="310"/>
      <c r="SIC298" s="310"/>
      <c r="SID298" s="310"/>
      <c r="SIE298" s="310"/>
      <c r="SIF298" s="310"/>
      <c r="SIG298" s="310"/>
      <c r="SIH298" s="310"/>
      <c r="SII298" s="310"/>
      <c r="SIJ298" s="310"/>
      <c r="SIK298" s="310"/>
      <c r="SIL298" s="310"/>
      <c r="SIM298" s="310"/>
      <c r="SIN298" s="310"/>
      <c r="SIO298" s="310"/>
      <c r="SIP298" s="310"/>
      <c r="SIQ298" s="310"/>
      <c r="SIR298" s="310"/>
      <c r="SIS298" s="310"/>
      <c r="SIT298" s="310"/>
      <c r="SIU298" s="310"/>
      <c r="SIV298" s="310"/>
      <c r="SIW298" s="310"/>
      <c r="SIX298" s="310"/>
      <c r="SIY298" s="310"/>
      <c r="SIZ298" s="310"/>
      <c r="SJA298" s="310"/>
      <c r="SJB298" s="310"/>
      <c r="SJC298" s="310"/>
      <c r="SJD298" s="310"/>
      <c r="SJE298" s="310"/>
      <c r="SJF298" s="310"/>
      <c r="SJG298" s="310"/>
      <c r="SJH298" s="310"/>
      <c r="SJI298" s="310"/>
      <c r="SJJ298" s="310"/>
      <c r="SJK298" s="310"/>
      <c r="SJL298" s="310"/>
      <c r="SJM298" s="310"/>
      <c r="SJN298" s="310"/>
      <c r="SJO298" s="310"/>
      <c r="SJP298" s="310"/>
      <c r="SJQ298" s="310"/>
      <c r="SJR298" s="310"/>
      <c r="SJS298" s="310"/>
      <c r="SJT298" s="310"/>
      <c r="SJU298" s="310"/>
      <c r="SJV298" s="310"/>
      <c r="SJW298" s="310"/>
      <c r="SJX298" s="310"/>
      <c r="SJY298" s="310"/>
      <c r="SJZ298" s="310"/>
      <c r="SKA298" s="310"/>
      <c r="SKB298" s="310"/>
      <c r="SKC298" s="310"/>
      <c r="SKD298" s="310"/>
      <c r="SKE298" s="310"/>
      <c r="SKF298" s="310"/>
      <c r="SKG298" s="310"/>
      <c r="SKH298" s="310"/>
      <c r="SKI298" s="310"/>
      <c r="SKJ298" s="310"/>
      <c r="SKK298" s="310"/>
      <c r="SKL298" s="310"/>
      <c r="SKM298" s="310"/>
      <c r="SKN298" s="310"/>
      <c r="SKO298" s="310"/>
      <c r="SKP298" s="310"/>
      <c r="SKQ298" s="310"/>
      <c r="SKR298" s="310"/>
      <c r="SKS298" s="310"/>
      <c r="SKT298" s="310"/>
      <c r="SKU298" s="310"/>
      <c r="SKV298" s="310"/>
      <c r="SKW298" s="310"/>
      <c r="SKX298" s="310"/>
      <c r="SKY298" s="310"/>
      <c r="SKZ298" s="310"/>
      <c r="SLA298" s="310"/>
      <c r="SLB298" s="310"/>
      <c r="SLC298" s="310"/>
      <c r="SLD298" s="310"/>
      <c r="SLE298" s="310"/>
      <c r="SLF298" s="310"/>
      <c r="SLG298" s="310"/>
      <c r="SLH298" s="310"/>
      <c r="SLI298" s="310"/>
      <c r="SLJ298" s="310"/>
      <c r="SLK298" s="310"/>
      <c r="SLL298" s="310"/>
      <c r="SLM298" s="310"/>
      <c r="SLN298" s="310"/>
      <c r="SLO298" s="310"/>
      <c r="SLP298" s="310"/>
      <c r="SLQ298" s="310"/>
      <c r="SLR298" s="310"/>
      <c r="SLS298" s="310"/>
      <c r="SLT298" s="310"/>
      <c r="SLU298" s="310"/>
      <c r="SLV298" s="310"/>
      <c r="SLW298" s="310"/>
      <c r="SLX298" s="310"/>
      <c r="SLY298" s="310"/>
      <c r="SLZ298" s="310"/>
      <c r="SMA298" s="310"/>
      <c r="SMB298" s="310"/>
      <c r="SMC298" s="310"/>
      <c r="SMD298" s="310"/>
      <c r="SME298" s="310"/>
      <c r="SMF298" s="310"/>
      <c r="SMG298" s="310"/>
      <c r="SMH298" s="310"/>
      <c r="SMI298" s="310"/>
      <c r="SMJ298" s="310"/>
      <c r="SMK298" s="310"/>
      <c r="SML298" s="310"/>
      <c r="SMM298" s="310"/>
      <c r="SMN298" s="310"/>
      <c r="SMO298" s="310"/>
      <c r="SMP298" s="310"/>
      <c r="SMQ298" s="310"/>
      <c r="SMR298" s="310"/>
      <c r="SMS298" s="310"/>
      <c r="SMT298" s="310"/>
      <c r="SMU298" s="310"/>
      <c r="SMV298" s="310"/>
      <c r="SMW298" s="310"/>
      <c r="SMX298" s="310"/>
      <c r="SMY298" s="310"/>
      <c r="SMZ298" s="310"/>
      <c r="SNA298" s="310"/>
      <c r="SNB298" s="310"/>
      <c r="SNC298" s="310"/>
      <c r="SND298" s="310"/>
      <c r="SNE298" s="310"/>
      <c r="SNF298" s="310"/>
      <c r="SNG298" s="310"/>
      <c r="SNH298" s="310"/>
      <c r="SNI298" s="310"/>
      <c r="SNJ298" s="310"/>
      <c r="SNK298" s="310"/>
      <c r="SNL298" s="310"/>
      <c r="SNM298" s="310"/>
      <c r="SNN298" s="310"/>
      <c r="SNO298" s="310"/>
      <c r="SNP298" s="310"/>
      <c r="SNQ298" s="310"/>
      <c r="SNR298" s="310"/>
      <c r="SNS298" s="310"/>
      <c r="SNT298" s="310"/>
      <c r="SNU298" s="310"/>
      <c r="SNV298" s="310"/>
      <c r="SNW298" s="310"/>
      <c r="SNX298" s="310"/>
      <c r="SNY298" s="310"/>
      <c r="SNZ298" s="310"/>
      <c r="SOA298" s="310"/>
      <c r="SOB298" s="310"/>
      <c r="SOC298" s="310"/>
      <c r="SOD298" s="310"/>
      <c r="SOE298" s="310"/>
      <c r="SOF298" s="310"/>
      <c r="SOG298" s="310"/>
      <c r="SOH298" s="310"/>
      <c r="SOI298" s="310"/>
      <c r="SOJ298" s="310"/>
      <c r="SOK298" s="310"/>
      <c r="SOL298" s="310"/>
      <c r="SOM298" s="310"/>
      <c r="SON298" s="310"/>
      <c r="SOO298" s="310"/>
      <c r="SOP298" s="310"/>
      <c r="SOQ298" s="310"/>
      <c r="SOR298" s="310"/>
      <c r="SOS298" s="310"/>
      <c r="SOT298" s="310"/>
      <c r="SOU298" s="310"/>
      <c r="SOV298" s="310"/>
      <c r="SOW298" s="310"/>
      <c r="SOX298" s="310"/>
      <c r="SOY298" s="310"/>
      <c r="SOZ298" s="310"/>
      <c r="SPA298" s="310"/>
      <c r="SPB298" s="310"/>
      <c r="SPC298" s="310"/>
      <c r="SPD298" s="310"/>
      <c r="SPE298" s="310"/>
      <c r="SPF298" s="310"/>
      <c r="SPG298" s="310"/>
      <c r="SPH298" s="310"/>
      <c r="SPI298" s="310"/>
      <c r="SPJ298" s="310"/>
      <c r="SPK298" s="310"/>
      <c r="SPL298" s="310"/>
      <c r="SPM298" s="310"/>
      <c r="SPN298" s="310"/>
      <c r="SPO298" s="310"/>
      <c r="SPP298" s="310"/>
      <c r="SPQ298" s="310"/>
      <c r="SPR298" s="310"/>
      <c r="SPS298" s="310"/>
      <c r="SPT298" s="310"/>
      <c r="SPU298" s="310"/>
      <c r="SPV298" s="310"/>
      <c r="SPW298" s="310"/>
      <c r="SPX298" s="310"/>
      <c r="SPY298" s="310"/>
      <c r="SPZ298" s="310"/>
      <c r="SQA298" s="310"/>
      <c r="SQB298" s="310"/>
      <c r="SQC298" s="310"/>
      <c r="SQD298" s="310"/>
      <c r="SQE298" s="310"/>
      <c r="SQF298" s="310"/>
      <c r="SQG298" s="310"/>
      <c r="SQH298" s="310"/>
      <c r="SQI298" s="310"/>
      <c r="SQJ298" s="310"/>
      <c r="SQK298" s="310"/>
      <c r="SQL298" s="310"/>
      <c r="SQM298" s="310"/>
      <c r="SQN298" s="310"/>
      <c r="SQO298" s="310"/>
      <c r="SQP298" s="310"/>
      <c r="SQQ298" s="310"/>
      <c r="SQR298" s="310"/>
      <c r="SQS298" s="310"/>
      <c r="SQT298" s="310"/>
      <c r="SQU298" s="310"/>
      <c r="SQV298" s="310"/>
      <c r="SQW298" s="310"/>
      <c r="SQX298" s="310"/>
      <c r="SQY298" s="310"/>
      <c r="SQZ298" s="310"/>
      <c r="SRA298" s="310"/>
      <c r="SRB298" s="310"/>
      <c r="SRC298" s="310"/>
      <c r="SRD298" s="310"/>
      <c r="SRE298" s="310"/>
      <c r="SRF298" s="310"/>
      <c r="SRG298" s="310"/>
      <c r="SRH298" s="310"/>
      <c r="SRI298" s="310"/>
      <c r="SRJ298" s="310"/>
      <c r="SRK298" s="310"/>
      <c r="SRL298" s="310"/>
      <c r="SRM298" s="310"/>
      <c r="SRN298" s="310"/>
      <c r="SRO298" s="310"/>
      <c r="SRP298" s="310"/>
      <c r="SRQ298" s="310"/>
      <c r="SRR298" s="310"/>
      <c r="SRS298" s="310"/>
      <c r="SRT298" s="310"/>
      <c r="SRU298" s="310"/>
      <c r="SRV298" s="310"/>
      <c r="SRW298" s="310"/>
      <c r="SRX298" s="310"/>
      <c r="SRY298" s="310"/>
      <c r="SRZ298" s="310"/>
      <c r="SSA298" s="310"/>
      <c r="SSB298" s="310"/>
      <c r="SSC298" s="310"/>
      <c r="SSD298" s="310"/>
      <c r="SSE298" s="310"/>
      <c r="SSF298" s="310"/>
      <c r="SSG298" s="310"/>
      <c r="SSH298" s="310"/>
      <c r="SSI298" s="310"/>
      <c r="SSJ298" s="310"/>
      <c r="SSK298" s="310"/>
      <c r="SSL298" s="310"/>
      <c r="SSM298" s="310"/>
      <c r="SSN298" s="310"/>
      <c r="SSO298" s="310"/>
      <c r="SSP298" s="310"/>
      <c r="SSQ298" s="310"/>
      <c r="SSR298" s="310"/>
      <c r="SSS298" s="310"/>
      <c r="SST298" s="310"/>
      <c r="SSU298" s="310"/>
      <c r="SSV298" s="310"/>
      <c r="SSW298" s="310"/>
      <c r="SSX298" s="310"/>
      <c r="SSY298" s="310"/>
      <c r="SSZ298" s="310"/>
      <c r="STA298" s="310"/>
      <c r="STB298" s="310"/>
      <c r="STC298" s="310"/>
      <c r="STD298" s="310"/>
      <c r="STE298" s="310"/>
      <c r="STF298" s="310"/>
      <c r="STG298" s="310"/>
      <c r="STH298" s="310"/>
      <c r="STI298" s="310"/>
      <c r="STJ298" s="310"/>
      <c r="STK298" s="310"/>
      <c r="STL298" s="310"/>
      <c r="STM298" s="310"/>
      <c r="STN298" s="310"/>
      <c r="STO298" s="310"/>
      <c r="STP298" s="310"/>
      <c r="STQ298" s="310"/>
      <c r="STR298" s="310"/>
      <c r="STS298" s="310"/>
      <c r="STT298" s="310"/>
      <c r="STU298" s="310"/>
      <c r="STV298" s="310"/>
      <c r="STW298" s="310"/>
      <c r="STX298" s="310"/>
      <c r="STY298" s="310"/>
      <c r="STZ298" s="310"/>
      <c r="SUA298" s="310"/>
      <c r="SUB298" s="310"/>
      <c r="SUC298" s="310"/>
      <c r="SUD298" s="310"/>
      <c r="SUE298" s="310"/>
      <c r="SUF298" s="310"/>
      <c r="SUG298" s="310"/>
      <c r="SUH298" s="310"/>
      <c r="SUI298" s="310"/>
      <c r="SUJ298" s="310"/>
      <c r="SUK298" s="310"/>
      <c r="SUL298" s="310"/>
      <c r="SUM298" s="310"/>
      <c r="SUN298" s="310"/>
      <c r="SUO298" s="310"/>
      <c r="SUP298" s="310"/>
      <c r="SUQ298" s="310"/>
      <c r="SUR298" s="310"/>
      <c r="SUS298" s="310"/>
      <c r="SUT298" s="310"/>
      <c r="SUU298" s="310"/>
      <c r="SUV298" s="310"/>
      <c r="SUW298" s="310"/>
      <c r="SUX298" s="310"/>
      <c r="SUY298" s="310"/>
      <c r="SUZ298" s="310"/>
      <c r="SVA298" s="310"/>
      <c r="SVB298" s="310"/>
      <c r="SVC298" s="310"/>
      <c r="SVD298" s="310"/>
      <c r="SVE298" s="310"/>
      <c r="SVF298" s="310"/>
      <c r="SVG298" s="310"/>
      <c r="SVH298" s="310"/>
      <c r="SVI298" s="310"/>
      <c r="SVJ298" s="310"/>
      <c r="SVK298" s="310"/>
      <c r="SVL298" s="310"/>
      <c r="SVM298" s="310"/>
      <c r="SVN298" s="310"/>
      <c r="SVO298" s="310"/>
      <c r="SVP298" s="310"/>
      <c r="SVQ298" s="310"/>
      <c r="SVR298" s="310"/>
      <c r="SVS298" s="310"/>
      <c r="SVT298" s="310"/>
      <c r="SVU298" s="310"/>
      <c r="SVV298" s="310"/>
      <c r="SVW298" s="310"/>
      <c r="SVX298" s="310"/>
      <c r="SVY298" s="310"/>
      <c r="SVZ298" s="310"/>
      <c r="SWA298" s="310"/>
      <c r="SWB298" s="310"/>
      <c r="SWC298" s="310"/>
      <c r="SWD298" s="310"/>
      <c r="SWE298" s="310"/>
      <c r="SWF298" s="310"/>
      <c r="SWG298" s="310"/>
      <c r="SWH298" s="310"/>
      <c r="SWI298" s="310"/>
      <c r="SWJ298" s="310"/>
      <c r="SWK298" s="310"/>
      <c r="SWL298" s="310"/>
      <c r="SWM298" s="310"/>
      <c r="SWN298" s="310"/>
      <c r="SWO298" s="310"/>
      <c r="SWP298" s="310"/>
      <c r="SWQ298" s="310"/>
      <c r="SWR298" s="310"/>
      <c r="SWS298" s="310"/>
      <c r="SWT298" s="310"/>
      <c r="SWU298" s="310"/>
      <c r="SWV298" s="310"/>
      <c r="SWW298" s="310"/>
      <c r="SWX298" s="310"/>
      <c r="SWY298" s="310"/>
      <c r="SWZ298" s="310"/>
      <c r="SXA298" s="310"/>
      <c r="SXB298" s="310"/>
      <c r="SXC298" s="310"/>
      <c r="SXD298" s="310"/>
      <c r="SXE298" s="310"/>
      <c r="SXF298" s="310"/>
      <c r="SXG298" s="310"/>
      <c r="SXH298" s="310"/>
      <c r="SXI298" s="310"/>
      <c r="SXJ298" s="310"/>
      <c r="SXK298" s="310"/>
      <c r="SXL298" s="310"/>
      <c r="SXM298" s="310"/>
      <c r="SXN298" s="310"/>
      <c r="SXO298" s="310"/>
      <c r="SXP298" s="310"/>
      <c r="SXQ298" s="310"/>
      <c r="SXR298" s="310"/>
      <c r="SXS298" s="310"/>
      <c r="SXT298" s="310"/>
      <c r="SXU298" s="310"/>
      <c r="SXV298" s="310"/>
      <c r="SXW298" s="310"/>
      <c r="SXX298" s="310"/>
      <c r="SXY298" s="310"/>
      <c r="SXZ298" s="310"/>
      <c r="SYA298" s="310"/>
      <c r="SYB298" s="310"/>
      <c r="SYC298" s="310"/>
      <c r="SYD298" s="310"/>
      <c r="SYE298" s="310"/>
      <c r="SYF298" s="310"/>
      <c r="SYG298" s="310"/>
      <c r="SYH298" s="310"/>
      <c r="SYI298" s="310"/>
      <c r="SYJ298" s="310"/>
      <c r="SYK298" s="310"/>
      <c r="SYL298" s="310"/>
      <c r="SYM298" s="310"/>
      <c r="SYN298" s="310"/>
      <c r="SYO298" s="310"/>
      <c r="SYP298" s="310"/>
      <c r="SYQ298" s="310"/>
      <c r="SYR298" s="310"/>
      <c r="SYS298" s="310"/>
      <c r="SYT298" s="310"/>
      <c r="SYU298" s="310"/>
      <c r="SYV298" s="310"/>
      <c r="SYW298" s="310"/>
      <c r="SYX298" s="310"/>
      <c r="SYY298" s="310"/>
      <c r="SYZ298" s="310"/>
      <c r="SZA298" s="310"/>
      <c r="SZB298" s="310"/>
      <c r="SZC298" s="310"/>
      <c r="SZD298" s="310"/>
      <c r="SZE298" s="310"/>
      <c r="SZF298" s="310"/>
      <c r="SZG298" s="310"/>
      <c r="SZH298" s="310"/>
      <c r="SZI298" s="310"/>
      <c r="SZJ298" s="310"/>
      <c r="SZK298" s="310"/>
      <c r="SZL298" s="310"/>
      <c r="SZM298" s="310"/>
      <c r="SZN298" s="310"/>
      <c r="SZO298" s="310"/>
      <c r="SZP298" s="310"/>
      <c r="SZQ298" s="310"/>
      <c r="SZR298" s="310"/>
      <c r="SZS298" s="310"/>
      <c r="SZT298" s="310"/>
      <c r="SZU298" s="310"/>
      <c r="SZV298" s="310"/>
      <c r="SZW298" s="310"/>
      <c r="SZX298" s="310"/>
      <c r="SZY298" s="310"/>
      <c r="SZZ298" s="310"/>
      <c r="TAA298" s="310"/>
      <c r="TAB298" s="310"/>
      <c r="TAC298" s="310"/>
      <c r="TAD298" s="310"/>
      <c r="TAE298" s="310"/>
      <c r="TAF298" s="310"/>
      <c r="TAG298" s="310"/>
      <c r="TAH298" s="310"/>
      <c r="TAI298" s="310"/>
      <c r="TAJ298" s="310"/>
      <c r="TAK298" s="310"/>
      <c r="TAL298" s="310"/>
      <c r="TAM298" s="310"/>
      <c r="TAN298" s="310"/>
      <c r="TAO298" s="310"/>
      <c r="TAP298" s="310"/>
      <c r="TAQ298" s="310"/>
      <c r="TAR298" s="310"/>
      <c r="TAS298" s="310"/>
      <c r="TAT298" s="310"/>
      <c r="TAU298" s="310"/>
      <c r="TAV298" s="310"/>
      <c r="TAW298" s="310"/>
      <c r="TAX298" s="310"/>
      <c r="TAY298" s="310"/>
      <c r="TAZ298" s="310"/>
      <c r="TBA298" s="310"/>
      <c r="TBB298" s="310"/>
      <c r="TBC298" s="310"/>
      <c r="TBD298" s="310"/>
      <c r="TBE298" s="310"/>
      <c r="TBF298" s="310"/>
      <c r="TBG298" s="310"/>
      <c r="TBH298" s="310"/>
      <c r="TBI298" s="310"/>
      <c r="TBJ298" s="310"/>
      <c r="TBK298" s="310"/>
      <c r="TBL298" s="310"/>
      <c r="TBM298" s="310"/>
      <c r="TBN298" s="310"/>
      <c r="TBO298" s="310"/>
      <c r="TBP298" s="310"/>
      <c r="TBQ298" s="310"/>
      <c r="TBR298" s="310"/>
      <c r="TBS298" s="310"/>
      <c r="TBT298" s="310"/>
      <c r="TBU298" s="310"/>
      <c r="TBV298" s="310"/>
      <c r="TBW298" s="310"/>
      <c r="TBX298" s="310"/>
      <c r="TBY298" s="310"/>
      <c r="TBZ298" s="310"/>
      <c r="TCA298" s="310"/>
      <c r="TCB298" s="310"/>
      <c r="TCC298" s="310"/>
      <c r="TCD298" s="310"/>
      <c r="TCE298" s="310"/>
      <c r="TCF298" s="310"/>
      <c r="TCG298" s="310"/>
      <c r="TCH298" s="310"/>
      <c r="TCI298" s="310"/>
      <c r="TCJ298" s="310"/>
      <c r="TCK298" s="310"/>
      <c r="TCL298" s="310"/>
      <c r="TCM298" s="310"/>
      <c r="TCN298" s="310"/>
      <c r="TCO298" s="310"/>
      <c r="TCP298" s="310"/>
      <c r="TCQ298" s="310"/>
      <c r="TCR298" s="310"/>
      <c r="TCS298" s="310"/>
      <c r="TCT298" s="310"/>
      <c r="TCU298" s="310"/>
      <c r="TCV298" s="310"/>
      <c r="TCW298" s="310"/>
      <c r="TCX298" s="310"/>
      <c r="TCY298" s="310"/>
      <c r="TCZ298" s="310"/>
      <c r="TDA298" s="310"/>
      <c r="TDB298" s="310"/>
      <c r="TDC298" s="310"/>
      <c r="TDD298" s="310"/>
      <c r="TDE298" s="310"/>
      <c r="TDF298" s="310"/>
      <c r="TDG298" s="310"/>
      <c r="TDH298" s="310"/>
      <c r="TDI298" s="310"/>
      <c r="TDJ298" s="310"/>
      <c r="TDK298" s="310"/>
      <c r="TDL298" s="310"/>
      <c r="TDM298" s="310"/>
      <c r="TDN298" s="310"/>
      <c r="TDO298" s="310"/>
      <c r="TDP298" s="310"/>
      <c r="TDQ298" s="310"/>
      <c r="TDR298" s="310"/>
      <c r="TDS298" s="310"/>
      <c r="TDT298" s="310"/>
      <c r="TDU298" s="310"/>
      <c r="TDV298" s="310"/>
      <c r="TDW298" s="310"/>
      <c r="TDX298" s="310"/>
      <c r="TDY298" s="310"/>
      <c r="TDZ298" s="310"/>
      <c r="TEA298" s="310"/>
      <c r="TEB298" s="310"/>
      <c r="TEC298" s="310"/>
      <c r="TED298" s="310"/>
      <c r="TEE298" s="310"/>
      <c r="TEF298" s="310"/>
      <c r="TEG298" s="310"/>
      <c r="TEH298" s="310"/>
      <c r="TEI298" s="310"/>
      <c r="TEJ298" s="310"/>
      <c r="TEK298" s="310"/>
      <c r="TEL298" s="310"/>
      <c r="TEM298" s="310"/>
      <c r="TEN298" s="310"/>
      <c r="TEO298" s="310"/>
      <c r="TEP298" s="310"/>
      <c r="TEQ298" s="310"/>
      <c r="TER298" s="310"/>
      <c r="TES298" s="310"/>
      <c r="TET298" s="310"/>
      <c r="TEU298" s="310"/>
      <c r="TEV298" s="310"/>
      <c r="TEW298" s="310"/>
      <c r="TEX298" s="310"/>
      <c r="TEY298" s="310"/>
      <c r="TEZ298" s="310"/>
      <c r="TFA298" s="310"/>
      <c r="TFB298" s="310"/>
      <c r="TFC298" s="310"/>
      <c r="TFD298" s="310"/>
      <c r="TFE298" s="310"/>
      <c r="TFF298" s="310"/>
      <c r="TFG298" s="310"/>
      <c r="TFH298" s="310"/>
      <c r="TFI298" s="310"/>
      <c r="TFJ298" s="310"/>
      <c r="TFK298" s="310"/>
      <c r="TFL298" s="310"/>
      <c r="TFM298" s="310"/>
      <c r="TFN298" s="310"/>
      <c r="TFO298" s="310"/>
      <c r="TFP298" s="310"/>
      <c r="TFQ298" s="310"/>
      <c r="TFR298" s="310"/>
      <c r="TFS298" s="310"/>
      <c r="TFT298" s="310"/>
      <c r="TFU298" s="310"/>
      <c r="TFV298" s="310"/>
      <c r="TFW298" s="310"/>
      <c r="TFX298" s="310"/>
      <c r="TFY298" s="310"/>
      <c r="TFZ298" s="310"/>
      <c r="TGA298" s="310"/>
      <c r="TGB298" s="310"/>
      <c r="TGC298" s="310"/>
      <c r="TGD298" s="310"/>
      <c r="TGE298" s="310"/>
      <c r="TGF298" s="310"/>
      <c r="TGG298" s="310"/>
      <c r="TGH298" s="310"/>
      <c r="TGI298" s="310"/>
      <c r="TGJ298" s="310"/>
      <c r="TGK298" s="310"/>
      <c r="TGL298" s="310"/>
      <c r="TGM298" s="310"/>
      <c r="TGN298" s="310"/>
      <c r="TGO298" s="310"/>
      <c r="TGP298" s="310"/>
      <c r="TGQ298" s="310"/>
      <c r="TGR298" s="310"/>
      <c r="TGS298" s="310"/>
      <c r="TGT298" s="310"/>
      <c r="TGU298" s="310"/>
      <c r="TGV298" s="310"/>
      <c r="TGW298" s="310"/>
      <c r="TGX298" s="310"/>
      <c r="TGY298" s="310"/>
      <c r="TGZ298" s="310"/>
      <c r="THA298" s="310"/>
      <c r="THB298" s="310"/>
      <c r="THC298" s="310"/>
      <c r="THD298" s="310"/>
      <c r="THE298" s="310"/>
      <c r="THF298" s="310"/>
      <c r="THG298" s="310"/>
      <c r="THH298" s="310"/>
      <c r="THI298" s="310"/>
      <c r="THJ298" s="310"/>
      <c r="THK298" s="310"/>
      <c r="THL298" s="310"/>
      <c r="THM298" s="310"/>
      <c r="THN298" s="310"/>
      <c r="THO298" s="310"/>
      <c r="THP298" s="310"/>
      <c r="THQ298" s="310"/>
      <c r="THR298" s="310"/>
      <c r="THS298" s="310"/>
      <c r="THT298" s="310"/>
      <c r="THU298" s="310"/>
      <c r="THV298" s="310"/>
      <c r="THW298" s="310"/>
      <c r="THX298" s="310"/>
      <c r="THY298" s="310"/>
      <c r="THZ298" s="310"/>
      <c r="TIA298" s="310"/>
      <c r="TIB298" s="310"/>
      <c r="TIC298" s="310"/>
      <c r="TID298" s="310"/>
      <c r="TIE298" s="310"/>
      <c r="TIF298" s="310"/>
      <c r="TIG298" s="310"/>
      <c r="TIH298" s="310"/>
      <c r="TII298" s="310"/>
      <c r="TIJ298" s="310"/>
      <c r="TIK298" s="310"/>
      <c r="TIL298" s="310"/>
      <c r="TIM298" s="310"/>
      <c r="TIN298" s="310"/>
      <c r="TIO298" s="310"/>
      <c r="TIP298" s="310"/>
      <c r="TIQ298" s="310"/>
      <c r="TIR298" s="310"/>
      <c r="TIS298" s="310"/>
      <c r="TIT298" s="310"/>
      <c r="TIU298" s="310"/>
      <c r="TIV298" s="310"/>
      <c r="TIW298" s="310"/>
      <c r="TIX298" s="310"/>
      <c r="TIY298" s="310"/>
      <c r="TIZ298" s="310"/>
      <c r="TJA298" s="310"/>
      <c r="TJB298" s="310"/>
      <c r="TJC298" s="310"/>
      <c r="TJD298" s="310"/>
      <c r="TJE298" s="310"/>
      <c r="TJF298" s="310"/>
      <c r="TJG298" s="310"/>
      <c r="TJH298" s="310"/>
      <c r="TJI298" s="310"/>
      <c r="TJJ298" s="310"/>
      <c r="TJK298" s="310"/>
      <c r="TJL298" s="310"/>
      <c r="TJM298" s="310"/>
      <c r="TJN298" s="310"/>
      <c r="TJO298" s="310"/>
      <c r="TJP298" s="310"/>
      <c r="TJQ298" s="310"/>
      <c r="TJR298" s="310"/>
      <c r="TJS298" s="310"/>
      <c r="TJT298" s="310"/>
      <c r="TJU298" s="310"/>
      <c r="TJV298" s="310"/>
      <c r="TJW298" s="310"/>
      <c r="TJX298" s="310"/>
      <c r="TJY298" s="310"/>
      <c r="TJZ298" s="310"/>
      <c r="TKA298" s="310"/>
      <c r="TKB298" s="310"/>
      <c r="TKC298" s="310"/>
      <c r="TKD298" s="310"/>
      <c r="TKE298" s="310"/>
      <c r="TKF298" s="310"/>
      <c r="TKG298" s="310"/>
      <c r="TKH298" s="310"/>
      <c r="TKI298" s="310"/>
      <c r="TKJ298" s="310"/>
      <c r="TKK298" s="310"/>
      <c r="TKL298" s="310"/>
      <c r="TKM298" s="310"/>
      <c r="TKN298" s="310"/>
      <c r="TKO298" s="310"/>
      <c r="TKP298" s="310"/>
      <c r="TKQ298" s="310"/>
      <c r="TKR298" s="310"/>
      <c r="TKS298" s="310"/>
      <c r="TKT298" s="310"/>
      <c r="TKU298" s="310"/>
      <c r="TKV298" s="310"/>
      <c r="TKW298" s="310"/>
      <c r="TKX298" s="310"/>
      <c r="TKY298" s="310"/>
      <c r="TKZ298" s="310"/>
      <c r="TLA298" s="310"/>
      <c r="TLB298" s="310"/>
      <c r="TLC298" s="310"/>
      <c r="TLD298" s="310"/>
      <c r="TLE298" s="310"/>
      <c r="TLF298" s="310"/>
      <c r="TLG298" s="310"/>
      <c r="TLH298" s="310"/>
      <c r="TLI298" s="310"/>
      <c r="TLJ298" s="310"/>
      <c r="TLK298" s="310"/>
      <c r="TLL298" s="310"/>
      <c r="TLM298" s="310"/>
      <c r="TLN298" s="310"/>
      <c r="TLO298" s="310"/>
      <c r="TLP298" s="310"/>
      <c r="TLQ298" s="310"/>
      <c r="TLR298" s="310"/>
      <c r="TLS298" s="310"/>
      <c r="TLT298" s="310"/>
      <c r="TLU298" s="310"/>
      <c r="TLV298" s="310"/>
      <c r="TLW298" s="310"/>
      <c r="TLX298" s="310"/>
      <c r="TLY298" s="310"/>
      <c r="TLZ298" s="310"/>
      <c r="TMA298" s="310"/>
      <c r="TMB298" s="310"/>
      <c r="TMC298" s="310"/>
      <c r="TMD298" s="310"/>
      <c r="TME298" s="310"/>
      <c r="TMF298" s="310"/>
      <c r="TMG298" s="310"/>
      <c r="TMH298" s="310"/>
      <c r="TMI298" s="310"/>
      <c r="TMJ298" s="310"/>
      <c r="TMK298" s="310"/>
      <c r="TML298" s="310"/>
      <c r="TMM298" s="310"/>
      <c r="TMN298" s="310"/>
      <c r="TMO298" s="310"/>
      <c r="TMP298" s="310"/>
      <c r="TMQ298" s="310"/>
      <c r="TMR298" s="310"/>
      <c r="TMS298" s="310"/>
      <c r="TMT298" s="310"/>
      <c r="TMU298" s="310"/>
      <c r="TMV298" s="310"/>
      <c r="TMW298" s="310"/>
      <c r="TMX298" s="310"/>
      <c r="TMY298" s="310"/>
      <c r="TMZ298" s="310"/>
      <c r="TNA298" s="310"/>
      <c r="TNB298" s="310"/>
      <c r="TNC298" s="310"/>
      <c r="TND298" s="310"/>
      <c r="TNE298" s="310"/>
      <c r="TNF298" s="310"/>
      <c r="TNG298" s="310"/>
      <c r="TNH298" s="310"/>
      <c r="TNI298" s="310"/>
      <c r="TNJ298" s="310"/>
      <c r="TNK298" s="310"/>
      <c r="TNL298" s="310"/>
      <c r="TNM298" s="310"/>
      <c r="TNN298" s="310"/>
      <c r="TNO298" s="310"/>
      <c r="TNP298" s="310"/>
      <c r="TNQ298" s="310"/>
      <c r="TNR298" s="310"/>
      <c r="TNS298" s="310"/>
      <c r="TNT298" s="310"/>
      <c r="TNU298" s="310"/>
      <c r="TNV298" s="310"/>
      <c r="TNW298" s="310"/>
      <c r="TNX298" s="310"/>
      <c r="TNY298" s="310"/>
      <c r="TNZ298" s="310"/>
      <c r="TOA298" s="310"/>
      <c r="TOB298" s="310"/>
      <c r="TOC298" s="310"/>
      <c r="TOD298" s="310"/>
      <c r="TOE298" s="310"/>
      <c r="TOF298" s="310"/>
      <c r="TOG298" s="310"/>
      <c r="TOH298" s="310"/>
      <c r="TOI298" s="310"/>
      <c r="TOJ298" s="310"/>
      <c r="TOK298" s="310"/>
      <c r="TOL298" s="310"/>
      <c r="TOM298" s="310"/>
      <c r="TON298" s="310"/>
      <c r="TOO298" s="310"/>
      <c r="TOP298" s="310"/>
      <c r="TOQ298" s="310"/>
      <c r="TOR298" s="310"/>
      <c r="TOS298" s="310"/>
      <c r="TOT298" s="310"/>
      <c r="TOU298" s="310"/>
      <c r="TOV298" s="310"/>
      <c r="TOW298" s="310"/>
      <c r="TOX298" s="310"/>
      <c r="TOY298" s="310"/>
      <c r="TOZ298" s="310"/>
      <c r="TPA298" s="310"/>
      <c r="TPB298" s="310"/>
      <c r="TPC298" s="310"/>
      <c r="TPD298" s="310"/>
      <c r="TPE298" s="310"/>
      <c r="TPF298" s="310"/>
      <c r="TPG298" s="310"/>
      <c r="TPH298" s="310"/>
      <c r="TPI298" s="310"/>
      <c r="TPJ298" s="310"/>
      <c r="TPK298" s="310"/>
      <c r="TPL298" s="310"/>
      <c r="TPM298" s="310"/>
      <c r="TPN298" s="310"/>
      <c r="TPO298" s="310"/>
      <c r="TPP298" s="310"/>
      <c r="TPQ298" s="310"/>
      <c r="TPR298" s="310"/>
      <c r="TPS298" s="310"/>
      <c r="TPT298" s="310"/>
      <c r="TPU298" s="310"/>
      <c r="TPV298" s="310"/>
      <c r="TPW298" s="310"/>
      <c r="TPX298" s="310"/>
      <c r="TPY298" s="310"/>
      <c r="TPZ298" s="310"/>
      <c r="TQA298" s="310"/>
      <c r="TQB298" s="310"/>
      <c r="TQC298" s="310"/>
      <c r="TQD298" s="310"/>
      <c r="TQE298" s="310"/>
      <c r="TQF298" s="310"/>
      <c r="TQG298" s="310"/>
      <c r="TQH298" s="310"/>
      <c r="TQI298" s="310"/>
      <c r="TQJ298" s="310"/>
      <c r="TQK298" s="310"/>
      <c r="TQL298" s="310"/>
      <c r="TQM298" s="310"/>
      <c r="TQN298" s="310"/>
      <c r="TQO298" s="310"/>
      <c r="TQP298" s="310"/>
      <c r="TQQ298" s="310"/>
      <c r="TQR298" s="310"/>
      <c r="TQS298" s="310"/>
      <c r="TQT298" s="310"/>
      <c r="TQU298" s="310"/>
      <c r="TQV298" s="310"/>
      <c r="TQW298" s="310"/>
      <c r="TQX298" s="310"/>
      <c r="TQY298" s="310"/>
      <c r="TQZ298" s="310"/>
      <c r="TRA298" s="310"/>
      <c r="TRB298" s="310"/>
      <c r="TRC298" s="310"/>
      <c r="TRD298" s="310"/>
      <c r="TRE298" s="310"/>
      <c r="TRF298" s="310"/>
      <c r="TRG298" s="310"/>
      <c r="TRH298" s="310"/>
      <c r="TRI298" s="310"/>
      <c r="TRJ298" s="310"/>
      <c r="TRK298" s="310"/>
      <c r="TRL298" s="310"/>
      <c r="TRM298" s="310"/>
      <c r="TRN298" s="310"/>
      <c r="TRO298" s="310"/>
      <c r="TRP298" s="310"/>
      <c r="TRQ298" s="310"/>
      <c r="TRR298" s="310"/>
      <c r="TRS298" s="310"/>
      <c r="TRT298" s="310"/>
      <c r="TRU298" s="310"/>
      <c r="TRV298" s="310"/>
      <c r="TRW298" s="310"/>
      <c r="TRX298" s="310"/>
      <c r="TRY298" s="310"/>
      <c r="TRZ298" s="310"/>
      <c r="TSA298" s="310"/>
      <c r="TSB298" s="310"/>
      <c r="TSC298" s="310"/>
      <c r="TSD298" s="310"/>
      <c r="TSE298" s="310"/>
      <c r="TSF298" s="310"/>
      <c r="TSG298" s="310"/>
      <c r="TSH298" s="310"/>
      <c r="TSI298" s="310"/>
      <c r="TSJ298" s="310"/>
      <c r="TSK298" s="310"/>
      <c r="TSL298" s="310"/>
      <c r="TSM298" s="310"/>
      <c r="TSN298" s="310"/>
      <c r="TSO298" s="310"/>
      <c r="TSP298" s="310"/>
      <c r="TSQ298" s="310"/>
      <c r="TSR298" s="310"/>
      <c r="TSS298" s="310"/>
      <c r="TST298" s="310"/>
      <c r="TSU298" s="310"/>
      <c r="TSV298" s="310"/>
      <c r="TSW298" s="310"/>
      <c r="TSX298" s="310"/>
      <c r="TSY298" s="310"/>
      <c r="TSZ298" s="310"/>
      <c r="TTA298" s="310"/>
      <c r="TTB298" s="310"/>
      <c r="TTC298" s="310"/>
      <c r="TTD298" s="310"/>
      <c r="TTE298" s="310"/>
      <c r="TTF298" s="310"/>
      <c r="TTG298" s="310"/>
      <c r="TTH298" s="310"/>
      <c r="TTI298" s="310"/>
      <c r="TTJ298" s="310"/>
      <c r="TTK298" s="310"/>
      <c r="TTL298" s="310"/>
      <c r="TTM298" s="310"/>
      <c r="TTN298" s="310"/>
      <c r="TTO298" s="310"/>
      <c r="TTP298" s="310"/>
      <c r="TTQ298" s="310"/>
      <c r="TTR298" s="310"/>
      <c r="TTS298" s="310"/>
      <c r="TTT298" s="310"/>
      <c r="TTU298" s="310"/>
      <c r="TTV298" s="310"/>
      <c r="TTW298" s="310"/>
      <c r="TTX298" s="310"/>
      <c r="TTY298" s="310"/>
      <c r="TTZ298" s="310"/>
      <c r="TUA298" s="310"/>
      <c r="TUB298" s="310"/>
      <c r="TUC298" s="310"/>
      <c r="TUD298" s="310"/>
      <c r="TUE298" s="310"/>
      <c r="TUF298" s="310"/>
      <c r="TUG298" s="310"/>
      <c r="TUH298" s="310"/>
      <c r="TUI298" s="310"/>
      <c r="TUJ298" s="310"/>
      <c r="TUK298" s="310"/>
      <c r="TUL298" s="310"/>
      <c r="TUM298" s="310"/>
      <c r="TUN298" s="310"/>
      <c r="TUO298" s="310"/>
      <c r="TUP298" s="310"/>
      <c r="TUQ298" s="310"/>
      <c r="TUR298" s="310"/>
      <c r="TUS298" s="310"/>
      <c r="TUT298" s="310"/>
      <c r="TUU298" s="310"/>
      <c r="TUV298" s="310"/>
      <c r="TUW298" s="310"/>
      <c r="TUX298" s="310"/>
      <c r="TUY298" s="310"/>
      <c r="TUZ298" s="310"/>
      <c r="TVA298" s="310"/>
      <c r="TVB298" s="310"/>
      <c r="TVC298" s="310"/>
      <c r="TVD298" s="310"/>
      <c r="TVE298" s="310"/>
      <c r="TVF298" s="310"/>
      <c r="TVG298" s="310"/>
      <c r="TVH298" s="310"/>
      <c r="TVI298" s="310"/>
      <c r="TVJ298" s="310"/>
      <c r="TVK298" s="310"/>
      <c r="TVL298" s="310"/>
      <c r="TVM298" s="310"/>
      <c r="TVN298" s="310"/>
      <c r="TVO298" s="310"/>
      <c r="TVP298" s="310"/>
      <c r="TVQ298" s="310"/>
      <c r="TVR298" s="310"/>
      <c r="TVS298" s="310"/>
      <c r="TVT298" s="310"/>
      <c r="TVU298" s="310"/>
      <c r="TVV298" s="310"/>
      <c r="TVW298" s="310"/>
      <c r="TVX298" s="310"/>
      <c r="TVY298" s="310"/>
      <c r="TVZ298" s="310"/>
      <c r="TWA298" s="310"/>
      <c r="TWB298" s="310"/>
      <c r="TWC298" s="310"/>
      <c r="TWD298" s="310"/>
      <c r="TWE298" s="310"/>
      <c r="TWF298" s="310"/>
      <c r="TWG298" s="310"/>
      <c r="TWH298" s="310"/>
      <c r="TWI298" s="310"/>
      <c r="TWJ298" s="310"/>
      <c r="TWK298" s="310"/>
      <c r="TWL298" s="310"/>
      <c r="TWM298" s="310"/>
      <c r="TWN298" s="310"/>
      <c r="TWO298" s="310"/>
      <c r="TWP298" s="310"/>
      <c r="TWQ298" s="310"/>
      <c r="TWR298" s="310"/>
      <c r="TWS298" s="310"/>
      <c r="TWT298" s="310"/>
      <c r="TWU298" s="310"/>
      <c r="TWV298" s="310"/>
      <c r="TWW298" s="310"/>
      <c r="TWX298" s="310"/>
      <c r="TWY298" s="310"/>
      <c r="TWZ298" s="310"/>
      <c r="TXA298" s="310"/>
      <c r="TXB298" s="310"/>
      <c r="TXC298" s="310"/>
      <c r="TXD298" s="310"/>
      <c r="TXE298" s="310"/>
      <c r="TXF298" s="310"/>
      <c r="TXG298" s="310"/>
      <c r="TXH298" s="310"/>
      <c r="TXI298" s="310"/>
      <c r="TXJ298" s="310"/>
      <c r="TXK298" s="310"/>
      <c r="TXL298" s="310"/>
      <c r="TXM298" s="310"/>
      <c r="TXN298" s="310"/>
      <c r="TXO298" s="310"/>
      <c r="TXP298" s="310"/>
      <c r="TXQ298" s="310"/>
      <c r="TXR298" s="310"/>
      <c r="TXS298" s="310"/>
      <c r="TXT298" s="310"/>
      <c r="TXU298" s="310"/>
      <c r="TXV298" s="310"/>
      <c r="TXW298" s="310"/>
      <c r="TXX298" s="310"/>
      <c r="TXY298" s="310"/>
      <c r="TXZ298" s="310"/>
      <c r="TYA298" s="310"/>
      <c r="TYB298" s="310"/>
      <c r="TYC298" s="310"/>
      <c r="TYD298" s="310"/>
      <c r="TYE298" s="310"/>
      <c r="TYF298" s="310"/>
      <c r="TYG298" s="310"/>
      <c r="TYH298" s="310"/>
      <c r="TYI298" s="310"/>
      <c r="TYJ298" s="310"/>
      <c r="TYK298" s="310"/>
      <c r="TYL298" s="310"/>
      <c r="TYM298" s="310"/>
      <c r="TYN298" s="310"/>
      <c r="TYO298" s="310"/>
      <c r="TYP298" s="310"/>
      <c r="TYQ298" s="310"/>
      <c r="TYR298" s="310"/>
      <c r="TYS298" s="310"/>
      <c r="TYT298" s="310"/>
      <c r="TYU298" s="310"/>
      <c r="TYV298" s="310"/>
      <c r="TYW298" s="310"/>
      <c r="TYX298" s="310"/>
      <c r="TYY298" s="310"/>
      <c r="TYZ298" s="310"/>
      <c r="TZA298" s="310"/>
      <c r="TZB298" s="310"/>
      <c r="TZC298" s="310"/>
      <c r="TZD298" s="310"/>
      <c r="TZE298" s="310"/>
      <c r="TZF298" s="310"/>
      <c r="TZG298" s="310"/>
      <c r="TZH298" s="310"/>
      <c r="TZI298" s="310"/>
      <c r="TZJ298" s="310"/>
      <c r="TZK298" s="310"/>
      <c r="TZL298" s="310"/>
      <c r="TZM298" s="310"/>
      <c r="TZN298" s="310"/>
      <c r="TZO298" s="310"/>
      <c r="TZP298" s="310"/>
      <c r="TZQ298" s="310"/>
      <c r="TZR298" s="310"/>
      <c r="TZS298" s="310"/>
      <c r="TZT298" s="310"/>
      <c r="TZU298" s="310"/>
      <c r="TZV298" s="310"/>
      <c r="TZW298" s="310"/>
      <c r="TZX298" s="310"/>
      <c r="TZY298" s="310"/>
      <c r="TZZ298" s="310"/>
      <c r="UAA298" s="310"/>
      <c r="UAB298" s="310"/>
      <c r="UAC298" s="310"/>
      <c r="UAD298" s="310"/>
      <c r="UAE298" s="310"/>
      <c r="UAF298" s="310"/>
      <c r="UAG298" s="310"/>
      <c r="UAH298" s="310"/>
      <c r="UAI298" s="310"/>
      <c r="UAJ298" s="310"/>
      <c r="UAK298" s="310"/>
      <c r="UAL298" s="310"/>
      <c r="UAM298" s="310"/>
      <c r="UAN298" s="310"/>
      <c r="UAO298" s="310"/>
      <c r="UAP298" s="310"/>
      <c r="UAQ298" s="310"/>
      <c r="UAR298" s="310"/>
      <c r="UAS298" s="310"/>
      <c r="UAT298" s="310"/>
      <c r="UAU298" s="310"/>
      <c r="UAV298" s="310"/>
      <c r="UAW298" s="310"/>
      <c r="UAX298" s="310"/>
      <c r="UAY298" s="310"/>
      <c r="UAZ298" s="310"/>
      <c r="UBA298" s="310"/>
      <c r="UBB298" s="310"/>
      <c r="UBC298" s="310"/>
      <c r="UBD298" s="310"/>
      <c r="UBE298" s="310"/>
      <c r="UBF298" s="310"/>
      <c r="UBG298" s="310"/>
      <c r="UBH298" s="310"/>
      <c r="UBI298" s="310"/>
      <c r="UBJ298" s="310"/>
      <c r="UBK298" s="310"/>
      <c r="UBL298" s="310"/>
      <c r="UBM298" s="310"/>
      <c r="UBN298" s="310"/>
      <c r="UBO298" s="310"/>
      <c r="UBP298" s="310"/>
      <c r="UBQ298" s="310"/>
      <c r="UBR298" s="310"/>
      <c r="UBS298" s="310"/>
      <c r="UBT298" s="310"/>
      <c r="UBU298" s="310"/>
      <c r="UBV298" s="310"/>
      <c r="UBW298" s="310"/>
      <c r="UBX298" s="310"/>
      <c r="UBY298" s="310"/>
      <c r="UBZ298" s="310"/>
      <c r="UCA298" s="310"/>
      <c r="UCB298" s="310"/>
      <c r="UCC298" s="310"/>
      <c r="UCD298" s="310"/>
      <c r="UCE298" s="310"/>
      <c r="UCF298" s="310"/>
      <c r="UCG298" s="310"/>
      <c r="UCH298" s="310"/>
      <c r="UCI298" s="310"/>
      <c r="UCJ298" s="310"/>
      <c r="UCK298" s="310"/>
      <c r="UCL298" s="310"/>
      <c r="UCM298" s="310"/>
      <c r="UCN298" s="310"/>
      <c r="UCO298" s="310"/>
      <c r="UCP298" s="310"/>
      <c r="UCQ298" s="310"/>
      <c r="UCR298" s="310"/>
      <c r="UCS298" s="310"/>
      <c r="UCT298" s="310"/>
      <c r="UCU298" s="310"/>
      <c r="UCV298" s="310"/>
      <c r="UCW298" s="310"/>
      <c r="UCX298" s="310"/>
      <c r="UCY298" s="310"/>
      <c r="UCZ298" s="310"/>
      <c r="UDA298" s="310"/>
      <c r="UDB298" s="310"/>
      <c r="UDC298" s="310"/>
      <c r="UDD298" s="310"/>
      <c r="UDE298" s="310"/>
      <c r="UDF298" s="310"/>
      <c r="UDG298" s="310"/>
      <c r="UDH298" s="310"/>
      <c r="UDI298" s="310"/>
      <c r="UDJ298" s="310"/>
      <c r="UDK298" s="310"/>
      <c r="UDL298" s="310"/>
      <c r="UDM298" s="310"/>
      <c r="UDN298" s="310"/>
      <c r="UDO298" s="310"/>
      <c r="UDP298" s="310"/>
      <c r="UDQ298" s="310"/>
      <c r="UDR298" s="310"/>
      <c r="UDS298" s="310"/>
      <c r="UDT298" s="310"/>
      <c r="UDU298" s="310"/>
      <c r="UDV298" s="310"/>
      <c r="UDW298" s="310"/>
      <c r="UDX298" s="310"/>
      <c r="UDY298" s="310"/>
      <c r="UDZ298" s="310"/>
      <c r="UEA298" s="310"/>
      <c r="UEB298" s="310"/>
      <c r="UEC298" s="310"/>
      <c r="UED298" s="310"/>
      <c r="UEE298" s="310"/>
      <c r="UEF298" s="310"/>
      <c r="UEG298" s="310"/>
      <c r="UEH298" s="310"/>
      <c r="UEI298" s="310"/>
      <c r="UEJ298" s="310"/>
      <c r="UEK298" s="310"/>
      <c r="UEL298" s="310"/>
      <c r="UEM298" s="310"/>
      <c r="UEN298" s="310"/>
      <c r="UEO298" s="310"/>
      <c r="UEP298" s="310"/>
      <c r="UEQ298" s="310"/>
      <c r="UER298" s="310"/>
      <c r="UES298" s="310"/>
      <c r="UET298" s="310"/>
      <c r="UEU298" s="310"/>
      <c r="UEV298" s="310"/>
      <c r="UEW298" s="310"/>
      <c r="UEX298" s="310"/>
      <c r="UEY298" s="310"/>
      <c r="UEZ298" s="310"/>
      <c r="UFA298" s="310"/>
      <c r="UFB298" s="310"/>
      <c r="UFC298" s="310"/>
      <c r="UFD298" s="310"/>
      <c r="UFE298" s="310"/>
      <c r="UFF298" s="310"/>
      <c r="UFG298" s="310"/>
      <c r="UFH298" s="310"/>
      <c r="UFI298" s="310"/>
      <c r="UFJ298" s="310"/>
      <c r="UFK298" s="310"/>
      <c r="UFL298" s="310"/>
      <c r="UFM298" s="310"/>
      <c r="UFN298" s="310"/>
      <c r="UFO298" s="310"/>
      <c r="UFP298" s="310"/>
      <c r="UFQ298" s="310"/>
      <c r="UFR298" s="310"/>
      <c r="UFS298" s="310"/>
      <c r="UFT298" s="310"/>
      <c r="UFU298" s="310"/>
      <c r="UFV298" s="310"/>
      <c r="UFW298" s="310"/>
      <c r="UFX298" s="310"/>
      <c r="UFY298" s="310"/>
      <c r="UFZ298" s="310"/>
      <c r="UGA298" s="310"/>
      <c r="UGB298" s="310"/>
      <c r="UGC298" s="310"/>
      <c r="UGD298" s="310"/>
      <c r="UGE298" s="310"/>
      <c r="UGF298" s="310"/>
      <c r="UGG298" s="310"/>
      <c r="UGH298" s="310"/>
      <c r="UGI298" s="310"/>
      <c r="UGJ298" s="310"/>
      <c r="UGK298" s="310"/>
      <c r="UGL298" s="310"/>
      <c r="UGM298" s="310"/>
      <c r="UGN298" s="310"/>
      <c r="UGO298" s="310"/>
      <c r="UGP298" s="310"/>
      <c r="UGQ298" s="310"/>
      <c r="UGR298" s="310"/>
      <c r="UGS298" s="310"/>
      <c r="UGT298" s="310"/>
      <c r="UGU298" s="310"/>
      <c r="UGV298" s="310"/>
      <c r="UGW298" s="310"/>
      <c r="UGX298" s="310"/>
      <c r="UGY298" s="310"/>
      <c r="UGZ298" s="310"/>
      <c r="UHA298" s="310"/>
      <c r="UHB298" s="310"/>
      <c r="UHC298" s="310"/>
      <c r="UHD298" s="310"/>
      <c r="UHE298" s="310"/>
      <c r="UHF298" s="310"/>
      <c r="UHG298" s="310"/>
      <c r="UHH298" s="310"/>
      <c r="UHI298" s="310"/>
      <c r="UHJ298" s="310"/>
      <c r="UHK298" s="310"/>
      <c r="UHL298" s="310"/>
      <c r="UHM298" s="310"/>
      <c r="UHN298" s="310"/>
      <c r="UHO298" s="310"/>
      <c r="UHP298" s="310"/>
      <c r="UHQ298" s="310"/>
      <c r="UHR298" s="310"/>
      <c r="UHS298" s="310"/>
      <c r="UHT298" s="310"/>
      <c r="UHU298" s="310"/>
      <c r="UHV298" s="310"/>
      <c r="UHW298" s="310"/>
      <c r="UHX298" s="310"/>
      <c r="UHY298" s="310"/>
      <c r="UHZ298" s="310"/>
      <c r="UIA298" s="310"/>
      <c r="UIB298" s="310"/>
      <c r="UIC298" s="310"/>
      <c r="UID298" s="310"/>
      <c r="UIE298" s="310"/>
      <c r="UIF298" s="310"/>
      <c r="UIG298" s="310"/>
      <c r="UIH298" s="310"/>
      <c r="UII298" s="310"/>
      <c r="UIJ298" s="310"/>
      <c r="UIK298" s="310"/>
      <c r="UIL298" s="310"/>
      <c r="UIM298" s="310"/>
      <c r="UIN298" s="310"/>
      <c r="UIO298" s="310"/>
      <c r="UIP298" s="310"/>
      <c r="UIQ298" s="310"/>
      <c r="UIR298" s="310"/>
      <c r="UIS298" s="310"/>
      <c r="UIT298" s="310"/>
      <c r="UIU298" s="310"/>
      <c r="UIV298" s="310"/>
      <c r="UIW298" s="310"/>
      <c r="UIX298" s="310"/>
      <c r="UIY298" s="310"/>
      <c r="UIZ298" s="310"/>
      <c r="UJA298" s="310"/>
      <c r="UJB298" s="310"/>
      <c r="UJC298" s="310"/>
      <c r="UJD298" s="310"/>
      <c r="UJE298" s="310"/>
      <c r="UJF298" s="310"/>
      <c r="UJG298" s="310"/>
      <c r="UJH298" s="310"/>
      <c r="UJI298" s="310"/>
      <c r="UJJ298" s="310"/>
      <c r="UJK298" s="310"/>
      <c r="UJL298" s="310"/>
      <c r="UJM298" s="310"/>
      <c r="UJN298" s="310"/>
      <c r="UJO298" s="310"/>
      <c r="UJP298" s="310"/>
      <c r="UJQ298" s="310"/>
      <c r="UJR298" s="310"/>
      <c r="UJS298" s="310"/>
      <c r="UJT298" s="310"/>
      <c r="UJU298" s="310"/>
      <c r="UJV298" s="310"/>
      <c r="UJW298" s="310"/>
      <c r="UJX298" s="310"/>
      <c r="UJY298" s="310"/>
      <c r="UJZ298" s="310"/>
      <c r="UKA298" s="310"/>
      <c r="UKB298" s="310"/>
      <c r="UKC298" s="310"/>
      <c r="UKD298" s="310"/>
      <c r="UKE298" s="310"/>
      <c r="UKF298" s="310"/>
      <c r="UKG298" s="310"/>
      <c r="UKH298" s="310"/>
      <c r="UKI298" s="310"/>
      <c r="UKJ298" s="310"/>
      <c r="UKK298" s="310"/>
      <c r="UKL298" s="310"/>
      <c r="UKM298" s="310"/>
      <c r="UKN298" s="310"/>
      <c r="UKO298" s="310"/>
      <c r="UKP298" s="310"/>
      <c r="UKQ298" s="310"/>
      <c r="UKR298" s="310"/>
      <c r="UKS298" s="310"/>
      <c r="UKT298" s="310"/>
      <c r="UKU298" s="310"/>
      <c r="UKV298" s="310"/>
      <c r="UKW298" s="310"/>
      <c r="UKX298" s="310"/>
      <c r="UKY298" s="310"/>
      <c r="UKZ298" s="310"/>
      <c r="ULA298" s="310"/>
      <c r="ULB298" s="310"/>
      <c r="ULC298" s="310"/>
      <c r="ULD298" s="310"/>
      <c r="ULE298" s="310"/>
      <c r="ULF298" s="310"/>
      <c r="ULG298" s="310"/>
      <c r="ULH298" s="310"/>
      <c r="ULI298" s="310"/>
      <c r="ULJ298" s="310"/>
      <c r="ULK298" s="310"/>
      <c r="ULL298" s="310"/>
      <c r="ULM298" s="310"/>
      <c r="ULN298" s="310"/>
      <c r="ULO298" s="310"/>
      <c r="ULP298" s="310"/>
      <c r="ULQ298" s="310"/>
      <c r="ULR298" s="310"/>
      <c r="ULS298" s="310"/>
      <c r="ULT298" s="310"/>
      <c r="ULU298" s="310"/>
      <c r="ULV298" s="310"/>
      <c r="ULW298" s="310"/>
      <c r="ULX298" s="310"/>
      <c r="ULY298" s="310"/>
      <c r="ULZ298" s="310"/>
      <c r="UMA298" s="310"/>
      <c r="UMB298" s="310"/>
      <c r="UMC298" s="310"/>
      <c r="UMD298" s="310"/>
      <c r="UME298" s="310"/>
      <c r="UMF298" s="310"/>
      <c r="UMG298" s="310"/>
      <c r="UMH298" s="310"/>
      <c r="UMI298" s="310"/>
      <c r="UMJ298" s="310"/>
      <c r="UMK298" s="310"/>
      <c r="UML298" s="310"/>
      <c r="UMM298" s="310"/>
      <c r="UMN298" s="310"/>
      <c r="UMO298" s="310"/>
      <c r="UMP298" s="310"/>
      <c r="UMQ298" s="310"/>
      <c r="UMR298" s="310"/>
      <c r="UMS298" s="310"/>
      <c r="UMT298" s="310"/>
      <c r="UMU298" s="310"/>
      <c r="UMV298" s="310"/>
      <c r="UMW298" s="310"/>
      <c r="UMX298" s="310"/>
      <c r="UMY298" s="310"/>
      <c r="UMZ298" s="310"/>
      <c r="UNA298" s="310"/>
      <c r="UNB298" s="310"/>
      <c r="UNC298" s="310"/>
      <c r="UND298" s="310"/>
      <c r="UNE298" s="310"/>
      <c r="UNF298" s="310"/>
      <c r="UNG298" s="310"/>
      <c r="UNH298" s="310"/>
      <c r="UNI298" s="310"/>
      <c r="UNJ298" s="310"/>
      <c r="UNK298" s="310"/>
      <c r="UNL298" s="310"/>
      <c r="UNM298" s="310"/>
      <c r="UNN298" s="310"/>
      <c r="UNO298" s="310"/>
      <c r="UNP298" s="310"/>
      <c r="UNQ298" s="310"/>
      <c r="UNR298" s="310"/>
      <c r="UNS298" s="310"/>
      <c r="UNT298" s="310"/>
      <c r="UNU298" s="310"/>
      <c r="UNV298" s="310"/>
      <c r="UNW298" s="310"/>
      <c r="UNX298" s="310"/>
      <c r="UNY298" s="310"/>
      <c r="UNZ298" s="310"/>
      <c r="UOA298" s="310"/>
      <c r="UOB298" s="310"/>
      <c r="UOC298" s="310"/>
      <c r="UOD298" s="310"/>
      <c r="UOE298" s="310"/>
      <c r="UOF298" s="310"/>
      <c r="UOG298" s="310"/>
      <c r="UOH298" s="310"/>
      <c r="UOI298" s="310"/>
      <c r="UOJ298" s="310"/>
      <c r="UOK298" s="310"/>
      <c r="UOL298" s="310"/>
      <c r="UOM298" s="310"/>
      <c r="UON298" s="310"/>
      <c r="UOO298" s="310"/>
      <c r="UOP298" s="310"/>
      <c r="UOQ298" s="310"/>
      <c r="UOR298" s="310"/>
      <c r="UOS298" s="310"/>
      <c r="UOT298" s="310"/>
      <c r="UOU298" s="310"/>
      <c r="UOV298" s="310"/>
      <c r="UOW298" s="310"/>
      <c r="UOX298" s="310"/>
      <c r="UOY298" s="310"/>
      <c r="UOZ298" s="310"/>
      <c r="UPA298" s="310"/>
      <c r="UPB298" s="310"/>
      <c r="UPC298" s="310"/>
      <c r="UPD298" s="310"/>
      <c r="UPE298" s="310"/>
      <c r="UPF298" s="310"/>
      <c r="UPG298" s="310"/>
      <c r="UPH298" s="310"/>
      <c r="UPI298" s="310"/>
      <c r="UPJ298" s="310"/>
      <c r="UPK298" s="310"/>
      <c r="UPL298" s="310"/>
      <c r="UPM298" s="310"/>
      <c r="UPN298" s="310"/>
      <c r="UPO298" s="310"/>
      <c r="UPP298" s="310"/>
      <c r="UPQ298" s="310"/>
      <c r="UPR298" s="310"/>
      <c r="UPS298" s="310"/>
      <c r="UPT298" s="310"/>
      <c r="UPU298" s="310"/>
      <c r="UPV298" s="310"/>
      <c r="UPW298" s="310"/>
      <c r="UPX298" s="310"/>
      <c r="UPY298" s="310"/>
      <c r="UPZ298" s="310"/>
      <c r="UQA298" s="310"/>
      <c r="UQB298" s="310"/>
      <c r="UQC298" s="310"/>
      <c r="UQD298" s="310"/>
      <c r="UQE298" s="310"/>
      <c r="UQF298" s="310"/>
      <c r="UQG298" s="310"/>
      <c r="UQH298" s="310"/>
      <c r="UQI298" s="310"/>
      <c r="UQJ298" s="310"/>
      <c r="UQK298" s="310"/>
      <c r="UQL298" s="310"/>
      <c r="UQM298" s="310"/>
      <c r="UQN298" s="310"/>
      <c r="UQO298" s="310"/>
      <c r="UQP298" s="310"/>
      <c r="UQQ298" s="310"/>
      <c r="UQR298" s="310"/>
      <c r="UQS298" s="310"/>
      <c r="UQT298" s="310"/>
      <c r="UQU298" s="310"/>
      <c r="UQV298" s="310"/>
      <c r="UQW298" s="310"/>
      <c r="UQX298" s="310"/>
      <c r="UQY298" s="310"/>
      <c r="UQZ298" s="310"/>
      <c r="URA298" s="310"/>
      <c r="URB298" s="310"/>
      <c r="URC298" s="310"/>
      <c r="URD298" s="310"/>
      <c r="URE298" s="310"/>
      <c r="URF298" s="310"/>
      <c r="URG298" s="310"/>
      <c r="URH298" s="310"/>
      <c r="URI298" s="310"/>
      <c r="URJ298" s="310"/>
      <c r="URK298" s="310"/>
      <c r="URL298" s="310"/>
      <c r="URM298" s="310"/>
      <c r="URN298" s="310"/>
      <c r="URO298" s="310"/>
      <c r="URP298" s="310"/>
      <c r="URQ298" s="310"/>
      <c r="URR298" s="310"/>
      <c r="URS298" s="310"/>
      <c r="URT298" s="310"/>
      <c r="URU298" s="310"/>
      <c r="URV298" s="310"/>
      <c r="URW298" s="310"/>
      <c r="URX298" s="310"/>
      <c r="URY298" s="310"/>
      <c r="URZ298" s="310"/>
      <c r="USA298" s="310"/>
      <c r="USB298" s="310"/>
      <c r="USC298" s="310"/>
      <c r="USD298" s="310"/>
      <c r="USE298" s="310"/>
      <c r="USF298" s="310"/>
      <c r="USG298" s="310"/>
      <c r="USH298" s="310"/>
      <c r="USI298" s="310"/>
      <c r="USJ298" s="310"/>
      <c r="USK298" s="310"/>
      <c r="USL298" s="310"/>
      <c r="USM298" s="310"/>
      <c r="USN298" s="310"/>
      <c r="USO298" s="310"/>
      <c r="USP298" s="310"/>
      <c r="USQ298" s="310"/>
      <c r="USR298" s="310"/>
      <c r="USS298" s="310"/>
      <c r="UST298" s="310"/>
      <c r="USU298" s="310"/>
      <c r="USV298" s="310"/>
      <c r="USW298" s="310"/>
      <c r="USX298" s="310"/>
      <c r="USY298" s="310"/>
      <c r="USZ298" s="310"/>
      <c r="UTA298" s="310"/>
      <c r="UTB298" s="310"/>
      <c r="UTC298" s="310"/>
      <c r="UTD298" s="310"/>
      <c r="UTE298" s="310"/>
      <c r="UTF298" s="310"/>
      <c r="UTG298" s="310"/>
      <c r="UTH298" s="310"/>
      <c r="UTI298" s="310"/>
      <c r="UTJ298" s="310"/>
      <c r="UTK298" s="310"/>
      <c r="UTL298" s="310"/>
      <c r="UTM298" s="310"/>
      <c r="UTN298" s="310"/>
      <c r="UTO298" s="310"/>
      <c r="UTP298" s="310"/>
      <c r="UTQ298" s="310"/>
      <c r="UTR298" s="310"/>
      <c r="UTS298" s="310"/>
      <c r="UTT298" s="310"/>
      <c r="UTU298" s="310"/>
      <c r="UTV298" s="310"/>
      <c r="UTW298" s="310"/>
      <c r="UTX298" s="310"/>
      <c r="UTY298" s="310"/>
      <c r="UTZ298" s="310"/>
      <c r="UUA298" s="310"/>
      <c r="UUB298" s="310"/>
      <c r="UUC298" s="310"/>
      <c r="UUD298" s="310"/>
      <c r="UUE298" s="310"/>
      <c r="UUF298" s="310"/>
      <c r="UUG298" s="310"/>
      <c r="UUH298" s="310"/>
      <c r="UUI298" s="310"/>
      <c r="UUJ298" s="310"/>
      <c r="UUK298" s="310"/>
      <c r="UUL298" s="310"/>
      <c r="UUM298" s="310"/>
      <c r="UUN298" s="310"/>
      <c r="UUO298" s="310"/>
      <c r="UUP298" s="310"/>
      <c r="UUQ298" s="310"/>
      <c r="UUR298" s="310"/>
      <c r="UUS298" s="310"/>
      <c r="UUT298" s="310"/>
      <c r="UUU298" s="310"/>
      <c r="UUV298" s="310"/>
      <c r="UUW298" s="310"/>
      <c r="UUX298" s="310"/>
      <c r="UUY298" s="310"/>
      <c r="UUZ298" s="310"/>
      <c r="UVA298" s="310"/>
      <c r="UVB298" s="310"/>
      <c r="UVC298" s="310"/>
      <c r="UVD298" s="310"/>
      <c r="UVE298" s="310"/>
      <c r="UVF298" s="310"/>
      <c r="UVG298" s="310"/>
      <c r="UVH298" s="310"/>
      <c r="UVI298" s="310"/>
      <c r="UVJ298" s="310"/>
      <c r="UVK298" s="310"/>
      <c r="UVL298" s="310"/>
      <c r="UVM298" s="310"/>
      <c r="UVN298" s="310"/>
      <c r="UVO298" s="310"/>
      <c r="UVP298" s="310"/>
      <c r="UVQ298" s="310"/>
      <c r="UVR298" s="310"/>
      <c r="UVS298" s="310"/>
      <c r="UVT298" s="310"/>
      <c r="UVU298" s="310"/>
      <c r="UVV298" s="310"/>
      <c r="UVW298" s="310"/>
      <c r="UVX298" s="310"/>
      <c r="UVY298" s="310"/>
      <c r="UVZ298" s="310"/>
      <c r="UWA298" s="310"/>
      <c r="UWB298" s="310"/>
      <c r="UWC298" s="310"/>
      <c r="UWD298" s="310"/>
      <c r="UWE298" s="310"/>
      <c r="UWF298" s="310"/>
      <c r="UWG298" s="310"/>
      <c r="UWH298" s="310"/>
      <c r="UWI298" s="310"/>
      <c r="UWJ298" s="310"/>
      <c r="UWK298" s="310"/>
      <c r="UWL298" s="310"/>
      <c r="UWM298" s="310"/>
      <c r="UWN298" s="310"/>
      <c r="UWO298" s="310"/>
      <c r="UWP298" s="310"/>
      <c r="UWQ298" s="310"/>
      <c r="UWR298" s="310"/>
      <c r="UWS298" s="310"/>
      <c r="UWT298" s="310"/>
      <c r="UWU298" s="310"/>
      <c r="UWV298" s="310"/>
      <c r="UWW298" s="310"/>
      <c r="UWX298" s="310"/>
      <c r="UWY298" s="310"/>
      <c r="UWZ298" s="310"/>
      <c r="UXA298" s="310"/>
      <c r="UXB298" s="310"/>
      <c r="UXC298" s="310"/>
      <c r="UXD298" s="310"/>
      <c r="UXE298" s="310"/>
      <c r="UXF298" s="310"/>
      <c r="UXG298" s="310"/>
      <c r="UXH298" s="310"/>
      <c r="UXI298" s="310"/>
      <c r="UXJ298" s="310"/>
      <c r="UXK298" s="310"/>
      <c r="UXL298" s="310"/>
      <c r="UXM298" s="310"/>
      <c r="UXN298" s="310"/>
      <c r="UXO298" s="310"/>
      <c r="UXP298" s="310"/>
      <c r="UXQ298" s="310"/>
      <c r="UXR298" s="310"/>
      <c r="UXS298" s="310"/>
      <c r="UXT298" s="310"/>
      <c r="UXU298" s="310"/>
      <c r="UXV298" s="310"/>
      <c r="UXW298" s="310"/>
      <c r="UXX298" s="310"/>
      <c r="UXY298" s="310"/>
      <c r="UXZ298" s="310"/>
      <c r="UYA298" s="310"/>
      <c r="UYB298" s="310"/>
      <c r="UYC298" s="310"/>
      <c r="UYD298" s="310"/>
      <c r="UYE298" s="310"/>
      <c r="UYF298" s="310"/>
      <c r="UYG298" s="310"/>
      <c r="UYH298" s="310"/>
      <c r="UYI298" s="310"/>
      <c r="UYJ298" s="310"/>
      <c r="UYK298" s="310"/>
      <c r="UYL298" s="310"/>
      <c r="UYM298" s="310"/>
      <c r="UYN298" s="310"/>
      <c r="UYO298" s="310"/>
      <c r="UYP298" s="310"/>
      <c r="UYQ298" s="310"/>
      <c r="UYR298" s="310"/>
      <c r="UYS298" s="310"/>
      <c r="UYT298" s="310"/>
      <c r="UYU298" s="310"/>
      <c r="UYV298" s="310"/>
      <c r="UYW298" s="310"/>
      <c r="UYX298" s="310"/>
      <c r="UYY298" s="310"/>
      <c r="UYZ298" s="310"/>
      <c r="UZA298" s="310"/>
      <c r="UZB298" s="310"/>
      <c r="UZC298" s="310"/>
      <c r="UZD298" s="310"/>
      <c r="UZE298" s="310"/>
      <c r="UZF298" s="310"/>
      <c r="UZG298" s="310"/>
      <c r="UZH298" s="310"/>
      <c r="UZI298" s="310"/>
      <c r="UZJ298" s="310"/>
      <c r="UZK298" s="310"/>
      <c r="UZL298" s="310"/>
      <c r="UZM298" s="310"/>
      <c r="UZN298" s="310"/>
      <c r="UZO298" s="310"/>
      <c r="UZP298" s="310"/>
      <c r="UZQ298" s="310"/>
      <c r="UZR298" s="310"/>
      <c r="UZS298" s="310"/>
      <c r="UZT298" s="310"/>
      <c r="UZU298" s="310"/>
      <c r="UZV298" s="310"/>
      <c r="UZW298" s="310"/>
      <c r="UZX298" s="310"/>
      <c r="UZY298" s="310"/>
      <c r="UZZ298" s="310"/>
      <c r="VAA298" s="310"/>
      <c r="VAB298" s="310"/>
      <c r="VAC298" s="310"/>
      <c r="VAD298" s="310"/>
      <c r="VAE298" s="310"/>
      <c r="VAF298" s="310"/>
      <c r="VAG298" s="310"/>
      <c r="VAH298" s="310"/>
      <c r="VAI298" s="310"/>
      <c r="VAJ298" s="310"/>
      <c r="VAK298" s="310"/>
      <c r="VAL298" s="310"/>
      <c r="VAM298" s="310"/>
      <c r="VAN298" s="310"/>
      <c r="VAO298" s="310"/>
      <c r="VAP298" s="310"/>
      <c r="VAQ298" s="310"/>
      <c r="VAR298" s="310"/>
      <c r="VAS298" s="310"/>
      <c r="VAT298" s="310"/>
      <c r="VAU298" s="310"/>
      <c r="VAV298" s="310"/>
      <c r="VAW298" s="310"/>
      <c r="VAX298" s="310"/>
      <c r="VAY298" s="310"/>
      <c r="VAZ298" s="310"/>
      <c r="VBA298" s="310"/>
      <c r="VBB298" s="310"/>
      <c r="VBC298" s="310"/>
      <c r="VBD298" s="310"/>
      <c r="VBE298" s="310"/>
      <c r="VBF298" s="310"/>
      <c r="VBG298" s="310"/>
      <c r="VBH298" s="310"/>
      <c r="VBI298" s="310"/>
      <c r="VBJ298" s="310"/>
      <c r="VBK298" s="310"/>
      <c r="VBL298" s="310"/>
      <c r="VBM298" s="310"/>
      <c r="VBN298" s="310"/>
      <c r="VBO298" s="310"/>
      <c r="VBP298" s="310"/>
      <c r="VBQ298" s="310"/>
      <c r="VBR298" s="310"/>
      <c r="VBS298" s="310"/>
      <c r="VBT298" s="310"/>
      <c r="VBU298" s="310"/>
      <c r="VBV298" s="310"/>
      <c r="VBW298" s="310"/>
      <c r="VBX298" s="310"/>
      <c r="VBY298" s="310"/>
      <c r="VBZ298" s="310"/>
      <c r="VCA298" s="310"/>
      <c r="VCB298" s="310"/>
      <c r="VCC298" s="310"/>
      <c r="VCD298" s="310"/>
      <c r="VCE298" s="310"/>
      <c r="VCF298" s="310"/>
      <c r="VCG298" s="310"/>
      <c r="VCH298" s="310"/>
      <c r="VCI298" s="310"/>
      <c r="VCJ298" s="310"/>
      <c r="VCK298" s="310"/>
      <c r="VCL298" s="310"/>
      <c r="VCM298" s="310"/>
      <c r="VCN298" s="310"/>
      <c r="VCO298" s="310"/>
      <c r="VCP298" s="310"/>
      <c r="VCQ298" s="310"/>
      <c r="VCR298" s="310"/>
      <c r="VCS298" s="310"/>
      <c r="VCT298" s="310"/>
      <c r="VCU298" s="310"/>
      <c r="VCV298" s="310"/>
      <c r="VCW298" s="310"/>
      <c r="VCX298" s="310"/>
      <c r="VCY298" s="310"/>
      <c r="VCZ298" s="310"/>
      <c r="VDA298" s="310"/>
      <c r="VDB298" s="310"/>
      <c r="VDC298" s="310"/>
      <c r="VDD298" s="310"/>
      <c r="VDE298" s="310"/>
      <c r="VDF298" s="310"/>
      <c r="VDG298" s="310"/>
      <c r="VDH298" s="310"/>
      <c r="VDI298" s="310"/>
      <c r="VDJ298" s="310"/>
      <c r="VDK298" s="310"/>
      <c r="VDL298" s="310"/>
      <c r="VDM298" s="310"/>
      <c r="VDN298" s="310"/>
      <c r="VDO298" s="310"/>
      <c r="VDP298" s="310"/>
      <c r="VDQ298" s="310"/>
      <c r="VDR298" s="310"/>
      <c r="VDS298" s="310"/>
      <c r="VDT298" s="310"/>
      <c r="VDU298" s="310"/>
      <c r="VDV298" s="310"/>
      <c r="VDW298" s="310"/>
      <c r="VDX298" s="310"/>
      <c r="VDY298" s="310"/>
      <c r="VDZ298" s="310"/>
      <c r="VEA298" s="310"/>
      <c r="VEB298" s="310"/>
      <c r="VEC298" s="310"/>
      <c r="VED298" s="310"/>
      <c r="VEE298" s="310"/>
      <c r="VEF298" s="310"/>
      <c r="VEG298" s="310"/>
      <c r="VEH298" s="310"/>
      <c r="VEI298" s="310"/>
      <c r="VEJ298" s="310"/>
      <c r="VEK298" s="310"/>
      <c r="VEL298" s="310"/>
      <c r="VEM298" s="310"/>
      <c r="VEN298" s="310"/>
      <c r="VEO298" s="310"/>
      <c r="VEP298" s="310"/>
      <c r="VEQ298" s="310"/>
      <c r="VER298" s="310"/>
      <c r="VES298" s="310"/>
      <c r="VET298" s="310"/>
      <c r="VEU298" s="310"/>
      <c r="VEV298" s="310"/>
      <c r="VEW298" s="310"/>
      <c r="VEX298" s="310"/>
      <c r="VEY298" s="310"/>
      <c r="VEZ298" s="310"/>
      <c r="VFA298" s="310"/>
      <c r="VFB298" s="310"/>
      <c r="VFC298" s="310"/>
      <c r="VFD298" s="310"/>
      <c r="VFE298" s="310"/>
      <c r="VFF298" s="310"/>
      <c r="VFG298" s="310"/>
      <c r="VFH298" s="310"/>
      <c r="VFI298" s="310"/>
      <c r="VFJ298" s="310"/>
      <c r="VFK298" s="310"/>
      <c r="VFL298" s="310"/>
      <c r="VFM298" s="310"/>
      <c r="VFN298" s="310"/>
      <c r="VFO298" s="310"/>
      <c r="VFP298" s="310"/>
      <c r="VFQ298" s="310"/>
      <c r="VFR298" s="310"/>
      <c r="VFS298" s="310"/>
      <c r="VFT298" s="310"/>
      <c r="VFU298" s="310"/>
      <c r="VFV298" s="310"/>
      <c r="VFW298" s="310"/>
      <c r="VFX298" s="310"/>
      <c r="VFY298" s="310"/>
      <c r="VFZ298" s="310"/>
      <c r="VGA298" s="310"/>
      <c r="VGB298" s="310"/>
      <c r="VGC298" s="310"/>
      <c r="VGD298" s="310"/>
      <c r="VGE298" s="310"/>
      <c r="VGF298" s="310"/>
      <c r="VGG298" s="310"/>
      <c r="VGH298" s="310"/>
      <c r="VGI298" s="310"/>
      <c r="VGJ298" s="310"/>
      <c r="VGK298" s="310"/>
      <c r="VGL298" s="310"/>
      <c r="VGM298" s="310"/>
      <c r="VGN298" s="310"/>
      <c r="VGO298" s="310"/>
      <c r="VGP298" s="310"/>
      <c r="VGQ298" s="310"/>
      <c r="VGR298" s="310"/>
      <c r="VGS298" s="310"/>
      <c r="VGT298" s="310"/>
      <c r="VGU298" s="310"/>
      <c r="VGV298" s="310"/>
      <c r="VGW298" s="310"/>
      <c r="VGX298" s="310"/>
      <c r="VGY298" s="310"/>
      <c r="VGZ298" s="310"/>
      <c r="VHA298" s="310"/>
      <c r="VHB298" s="310"/>
      <c r="VHC298" s="310"/>
      <c r="VHD298" s="310"/>
      <c r="VHE298" s="310"/>
      <c r="VHF298" s="310"/>
      <c r="VHG298" s="310"/>
      <c r="VHH298" s="310"/>
      <c r="VHI298" s="310"/>
      <c r="VHJ298" s="310"/>
      <c r="VHK298" s="310"/>
      <c r="VHL298" s="310"/>
      <c r="VHM298" s="310"/>
      <c r="VHN298" s="310"/>
      <c r="VHO298" s="310"/>
      <c r="VHP298" s="310"/>
      <c r="VHQ298" s="310"/>
      <c r="VHR298" s="310"/>
      <c r="VHS298" s="310"/>
      <c r="VHT298" s="310"/>
      <c r="VHU298" s="310"/>
      <c r="VHV298" s="310"/>
      <c r="VHW298" s="310"/>
      <c r="VHX298" s="310"/>
      <c r="VHY298" s="310"/>
      <c r="VHZ298" s="310"/>
      <c r="VIA298" s="310"/>
      <c r="VIB298" s="310"/>
      <c r="VIC298" s="310"/>
      <c r="VID298" s="310"/>
      <c r="VIE298" s="310"/>
      <c r="VIF298" s="310"/>
      <c r="VIG298" s="310"/>
      <c r="VIH298" s="310"/>
      <c r="VII298" s="310"/>
      <c r="VIJ298" s="310"/>
      <c r="VIK298" s="310"/>
      <c r="VIL298" s="310"/>
      <c r="VIM298" s="310"/>
      <c r="VIN298" s="310"/>
      <c r="VIO298" s="310"/>
      <c r="VIP298" s="310"/>
      <c r="VIQ298" s="310"/>
      <c r="VIR298" s="310"/>
      <c r="VIS298" s="310"/>
      <c r="VIT298" s="310"/>
      <c r="VIU298" s="310"/>
      <c r="VIV298" s="310"/>
      <c r="VIW298" s="310"/>
      <c r="VIX298" s="310"/>
      <c r="VIY298" s="310"/>
      <c r="VIZ298" s="310"/>
      <c r="VJA298" s="310"/>
      <c r="VJB298" s="310"/>
      <c r="VJC298" s="310"/>
      <c r="VJD298" s="310"/>
      <c r="VJE298" s="310"/>
      <c r="VJF298" s="310"/>
      <c r="VJG298" s="310"/>
      <c r="VJH298" s="310"/>
      <c r="VJI298" s="310"/>
      <c r="VJJ298" s="310"/>
      <c r="VJK298" s="310"/>
      <c r="VJL298" s="310"/>
      <c r="VJM298" s="310"/>
      <c r="VJN298" s="310"/>
      <c r="VJO298" s="310"/>
      <c r="VJP298" s="310"/>
      <c r="VJQ298" s="310"/>
      <c r="VJR298" s="310"/>
      <c r="VJS298" s="310"/>
      <c r="VJT298" s="310"/>
      <c r="VJU298" s="310"/>
      <c r="VJV298" s="310"/>
      <c r="VJW298" s="310"/>
      <c r="VJX298" s="310"/>
      <c r="VJY298" s="310"/>
      <c r="VJZ298" s="310"/>
      <c r="VKA298" s="310"/>
      <c r="VKB298" s="310"/>
      <c r="VKC298" s="310"/>
      <c r="VKD298" s="310"/>
      <c r="VKE298" s="310"/>
      <c r="VKF298" s="310"/>
      <c r="VKG298" s="310"/>
      <c r="VKH298" s="310"/>
      <c r="VKI298" s="310"/>
      <c r="VKJ298" s="310"/>
      <c r="VKK298" s="310"/>
      <c r="VKL298" s="310"/>
      <c r="VKM298" s="310"/>
      <c r="VKN298" s="310"/>
      <c r="VKO298" s="310"/>
      <c r="VKP298" s="310"/>
      <c r="VKQ298" s="310"/>
      <c r="VKR298" s="310"/>
      <c r="VKS298" s="310"/>
      <c r="VKT298" s="310"/>
      <c r="VKU298" s="310"/>
      <c r="VKV298" s="310"/>
      <c r="VKW298" s="310"/>
      <c r="VKX298" s="310"/>
      <c r="VKY298" s="310"/>
      <c r="VKZ298" s="310"/>
      <c r="VLA298" s="310"/>
      <c r="VLB298" s="310"/>
      <c r="VLC298" s="310"/>
      <c r="VLD298" s="310"/>
      <c r="VLE298" s="310"/>
      <c r="VLF298" s="310"/>
      <c r="VLG298" s="310"/>
      <c r="VLH298" s="310"/>
      <c r="VLI298" s="310"/>
      <c r="VLJ298" s="310"/>
      <c r="VLK298" s="310"/>
      <c r="VLL298" s="310"/>
      <c r="VLM298" s="310"/>
      <c r="VLN298" s="310"/>
      <c r="VLO298" s="310"/>
      <c r="VLP298" s="310"/>
      <c r="VLQ298" s="310"/>
      <c r="VLR298" s="310"/>
      <c r="VLS298" s="310"/>
      <c r="VLT298" s="310"/>
      <c r="VLU298" s="310"/>
      <c r="VLV298" s="310"/>
      <c r="VLW298" s="310"/>
      <c r="VLX298" s="310"/>
      <c r="VLY298" s="310"/>
      <c r="VLZ298" s="310"/>
      <c r="VMA298" s="310"/>
      <c r="VMB298" s="310"/>
      <c r="VMC298" s="310"/>
      <c r="VMD298" s="310"/>
      <c r="VME298" s="310"/>
      <c r="VMF298" s="310"/>
      <c r="VMG298" s="310"/>
      <c r="VMH298" s="310"/>
      <c r="VMI298" s="310"/>
      <c r="VMJ298" s="310"/>
      <c r="VMK298" s="310"/>
      <c r="VML298" s="310"/>
      <c r="VMM298" s="310"/>
      <c r="VMN298" s="310"/>
      <c r="VMO298" s="310"/>
      <c r="VMP298" s="310"/>
      <c r="VMQ298" s="310"/>
      <c r="VMR298" s="310"/>
      <c r="VMS298" s="310"/>
      <c r="VMT298" s="310"/>
      <c r="VMU298" s="310"/>
      <c r="VMV298" s="310"/>
      <c r="VMW298" s="310"/>
      <c r="VMX298" s="310"/>
      <c r="VMY298" s="310"/>
      <c r="VMZ298" s="310"/>
      <c r="VNA298" s="310"/>
      <c r="VNB298" s="310"/>
      <c r="VNC298" s="310"/>
      <c r="VND298" s="310"/>
      <c r="VNE298" s="310"/>
      <c r="VNF298" s="310"/>
      <c r="VNG298" s="310"/>
      <c r="VNH298" s="310"/>
      <c r="VNI298" s="310"/>
      <c r="VNJ298" s="310"/>
      <c r="VNK298" s="310"/>
      <c r="VNL298" s="310"/>
      <c r="VNM298" s="310"/>
      <c r="VNN298" s="310"/>
      <c r="VNO298" s="310"/>
      <c r="VNP298" s="310"/>
      <c r="VNQ298" s="310"/>
      <c r="VNR298" s="310"/>
      <c r="VNS298" s="310"/>
      <c r="VNT298" s="310"/>
      <c r="VNU298" s="310"/>
      <c r="VNV298" s="310"/>
      <c r="VNW298" s="310"/>
      <c r="VNX298" s="310"/>
      <c r="VNY298" s="310"/>
      <c r="VNZ298" s="310"/>
      <c r="VOA298" s="310"/>
      <c r="VOB298" s="310"/>
      <c r="VOC298" s="310"/>
      <c r="VOD298" s="310"/>
      <c r="VOE298" s="310"/>
      <c r="VOF298" s="310"/>
      <c r="VOG298" s="310"/>
      <c r="VOH298" s="310"/>
      <c r="VOI298" s="310"/>
      <c r="VOJ298" s="310"/>
      <c r="VOK298" s="310"/>
      <c r="VOL298" s="310"/>
      <c r="VOM298" s="310"/>
      <c r="VON298" s="310"/>
      <c r="VOO298" s="310"/>
      <c r="VOP298" s="310"/>
      <c r="VOQ298" s="310"/>
      <c r="VOR298" s="310"/>
      <c r="VOS298" s="310"/>
      <c r="VOT298" s="310"/>
      <c r="VOU298" s="310"/>
      <c r="VOV298" s="310"/>
      <c r="VOW298" s="310"/>
      <c r="VOX298" s="310"/>
      <c r="VOY298" s="310"/>
      <c r="VOZ298" s="310"/>
      <c r="VPA298" s="310"/>
      <c r="VPB298" s="310"/>
      <c r="VPC298" s="310"/>
      <c r="VPD298" s="310"/>
      <c r="VPE298" s="310"/>
      <c r="VPF298" s="310"/>
      <c r="VPG298" s="310"/>
      <c r="VPH298" s="310"/>
      <c r="VPI298" s="310"/>
      <c r="VPJ298" s="310"/>
      <c r="VPK298" s="310"/>
      <c r="VPL298" s="310"/>
      <c r="VPM298" s="310"/>
      <c r="VPN298" s="310"/>
      <c r="VPO298" s="310"/>
      <c r="VPP298" s="310"/>
      <c r="VPQ298" s="310"/>
      <c r="VPR298" s="310"/>
      <c r="VPS298" s="310"/>
      <c r="VPT298" s="310"/>
      <c r="VPU298" s="310"/>
      <c r="VPV298" s="310"/>
      <c r="VPW298" s="310"/>
      <c r="VPX298" s="310"/>
      <c r="VPY298" s="310"/>
      <c r="VPZ298" s="310"/>
      <c r="VQA298" s="310"/>
      <c r="VQB298" s="310"/>
      <c r="VQC298" s="310"/>
      <c r="VQD298" s="310"/>
      <c r="VQE298" s="310"/>
      <c r="VQF298" s="310"/>
      <c r="VQG298" s="310"/>
      <c r="VQH298" s="310"/>
      <c r="VQI298" s="310"/>
      <c r="VQJ298" s="310"/>
      <c r="VQK298" s="310"/>
      <c r="VQL298" s="310"/>
      <c r="VQM298" s="310"/>
      <c r="VQN298" s="310"/>
      <c r="VQO298" s="310"/>
      <c r="VQP298" s="310"/>
      <c r="VQQ298" s="310"/>
      <c r="VQR298" s="310"/>
      <c r="VQS298" s="310"/>
      <c r="VQT298" s="310"/>
      <c r="VQU298" s="310"/>
      <c r="VQV298" s="310"/>
      <c r="VQW298" s="310"/>
      <c r="VQX298" s="310"/>
      <c r="VQY298" s="310"/>
      <c r="VQZ298" s="310"/>
      <c r="VRA298" s="310"/>
      <c r="VRB298" s="310"/>
      <c r="VRC298" s="310"/>
      <c r="VRD298" s="310"/>
      <c r="VRE298" s="310"/>
      <c r="VRF298" s="310"/>
      <c r="VRG298" s="310"/>
      <c r="VRH298" s="310"/>
      <c r="VRI298" s="310"/>
      <c r="VRJ298" s="310"/>
      <c r="VRK298" s="310"/>
      <c r="VRL298" s="310"/>
      <c r="VRM298" s="310"/>
      <c r="VRN298" s="310"/>
      <c r="VRO298" s="310"/>
      <c r="VRP298" s="310"/>
      <c r="VRQ298" s="310"/>
      <c r="VRR298" s="310"/>
      <c r="VRS298" s="310"/>
      <c r="VRT298" s="310"/>
      <c r="VRU298" s="310"/>
      <c r="VRV298" s="310"/>
      <c r="VRW298" s="310"/>
      <c r="VRX298" s="310"/>
      <c r="VRY298" s="310"/>
      <c r="VRZ298" s="310"/>
      <c r="VSA298" s="310"/>
      <c r="VSB298" s="310"/>
      <c r="VSC298" s="310"/>
      <c r="VSD298" s="310"/>
      <c r="VSE298" s="310"/>
      <c r="VSF298" s="310"/>
      <c r="VSG298" s="310"/>
      <c r="VSH298" s="310"/>
      <c r="VSI298" s="310"/>
      <c r="VSJ298" s="310"/>
      <c r="VSK298" s="310"/>
      <c r="VSL298" s="310"/>
      <c r="VSM298" s="310"/>
      <c r="VSN298" s="310"/>
      <c r="VSO298" s="310"/>
      <c r="VSP298" s="310"/>
      <c r="VSQ298" s="310"/>
      <c r="VSR298" s="310"/>
      <c r="VSS298" s="310"/>
      <c r="VST298" s="310"/>
      <c r="VSU298" s="310"/>
      <c r="VSV298" s="310"/>
      <c r="VSW298" s="310"/>
      <c r="VSX298" s="310"/>
      <c r="VSY298" s="310"/>
      <c r="VSZ298" s="310"/>
      <c r="VTA298" s="310"/>
      <c r="VTB298" s="310"/>
      <c r="VTC298" s="310"/>
      <c r="VTD298" s="310"/>
      <c r="VTE298" s="310"/>
      <c r="VTF298" s="310"/>
      <c r="VTG298" s="310"/>
      <c r="VTH298" s="310"/>
      <c r="VTI298" s="310"/>
      <c r="VTJ298" s="310"/>
      <c r="VTK298" s="310"/>
      <c r="VTL298" s="310"/>
      <c r="VTM298" s="310"/>
      <c r="VTN298" s="310"/>
      <c r="VTO298" s="310"/>
      <c r="VTP298" s="310"/>
      <c r="VTQ298" s="310"/>
      <c r="VTR298" s="310"/>
      <c r="VTS298" s="310"/>
      <c r="VTT298" s="310"/>
      <c r="VTU298" s="310"/>
      <c r="VTV298" s="310"/>
      <c r="VTW298" s="310"/>
      <c r="VTX298" s="310"/>
      <c r="VTY298" s="310"/>
      <c r="VTZ298" s="310"/>
      <c r="VUA298" s="310"/>
      <c r="VUB298" s="310"/>
      <c r="VUC298" s="310"/>
      <c r="VUD298" s="310"/>
      <c r="VUE298" s="310"/>
      <c r="VUF298" s="310"/>
      <c r="VUG298" s="310"/>
      <c r="VUH298" s="310"/>
      <c r="VUI298" s="310"/>
      <c r="VUJ298" s="310"/>
      <c r="VUK298" s="310"/>
      <c r="VUL298" s="310"/>
      <c r="VUM298" s="310"/>
      <c r="VUN298" s="310"/>
      <c r="VUO298" s="310"/>
      <c r="VUP298" s="310"/>
      <c r="VUQ298" s="310"/>
      <c r="VUR298" s="310"/>
      <c r="VUS298" s="310"/>
      <c r="VUT298" s="310"/>
      <c r="VUU298" s="310"/>
      <c r="VUV298" s="310"/>
      <c r="VUW298" s="310"/>
      <c r="VUX298" s="310"/>
      <c r="VUY298" s="310"/>
      <c r="VUZ298" s="310"/>
      <c r="VVA298" s="310"/>
      <c r="VVB298" s="310"/>
      <c r="VVC298" s="310"/>
      <c r="VVD298" s="310"/>
      <c r="VVE298" s="310"/>
      <c r="VVF298" s="310"/>
      <c r="VVG298" s="310"/>
      <c r="VVH298" s="310"/>
      <c r="VVI298" s="310"/>
      <c r="VVJ298" s="310"/>
      <c r="VVK298" s="310"/>
      <c r="VVL298" s="310"/>
      <c r="VVM298" s="310"/>
      <c r="VVN298" s="310"/>
      <c r="VVO298" s="310"/>
      <c r="VVP298" s="310"/>
      <c r="VVQ298" s="310"/>
      <c r="VVR298" s="310"/>
      <c r="VVS298" s="310"/>
      <c r="VVT298" s="310"/>
      <c r="VVU298" s="310"/>
      <c r="VVV298" s="310"/>
      <c r="VVW298" s="310"/>
      <c r="VVX298" s="310"/>
      <c r="VVY298" s="310"/>
      <c r="VVZ298" s="310"/>
      <c r="VWA298" s="310"/>
      <c r="VWB298" s="310"/>
      <c r="VWC298" s="310"/>
      <c r="VWD298" s="310"/>
      <c r="VWE298" s="310"/>
      <c r="VWF298" s="310"/>
      <c r="VWG298" s="310"/>
      <c r="VWH298" s="310"/>
      <c r="VWI298" s="310"/>
      <c r="VWJ298" s="310"/>
      <c r="VWK298" s="310"/>
      <c r="VWL298" s="310"/>
      <c r="VWM298" s="310"/>
      <c r="VWN298" s="310"/>
      <c r="VWO298" s="310"/>
      <c r="VWP298" s="310"/>
      <c r="VWQ298" s="310"/>
      <c r="VWR298" s="310"/>
      <c r="VWS298" s="310"/>
      <c r="VWT298" s="310"/>
      <c r="VWU298" s="310"/>
      <c r="VWV298" s="310"/>
      <c r="VWW298" s="310"/>
      <c r="VWX298" s="310"/>
      <c r="VWY298" s="310"/>
      <c r="VWZ298" s="310"/>
      <c r="VXA298" s="310"/>
      <c r="VXB298" s="310"/>
      <c r="VXC298" s="310"/>
      <c r="VXD298" s="310"/>
      <c r="VXE298" s="310"/>
      <c r="VXF298" s="310"/>
      <c r="VXG298" s="310"/>
      <c r="VXH298" s="310"/>
      <c r="VXI298" s="310"/>
      <c r="VXJ298" s="310"/>
      <c r="VXK298" s="310"/>
      <c r="VXL298" s="310"/>
      <c r="VXM298" s="310"/>
      <c r="VXN298" s="310"/>
      <c r="VXO298" s="310"/>
      <c r="VXP298" s="310"/>
      <c r="VXQ298" s="310"/>
      <c r="VXR298" s="310"/>
      <c r="VXS298" s="310"/>
      <c r="VXT298" s="310"/>
      <c r="VXU298" s="310"/>
      <c r="VXV298" s="310"/>
      <c r="VXW298" s="310"/>
      <c r="VXX298" s="310"/>
      <c r="VXY298" s="310"/>
      <c r="VXZ298" s="310"/>
      <c r="VYA298" s="310"/>
      <c r="VYB298" s="310"/>
      <c r="VYC298" s="310"/>
      <c r="VYD298" s="310"/>
      <c r="VYE298" s="310"/>
      <c r="VYF298" s="310"/>
      <c r="VYG298" s="310"/>
      <c r="VYH298" s="310"/>
      <c r="VYI298" s="310"/>
      <c r="VYJ298" s="310"/>
      <c r="VYK298" s="310"/>
      <c r="VYL298" s="310"/>
      <c r="VYM298" s="310"/>
      <c r="VYN298" s="310"/>
      <c r="VYO298" s="310"/>
      <c r="VYP298" s="310"/>
      <c r="VYQ298" s="310"/>
      <c r="VYR298" s="310"/>
      <c r="VYS298" s="310"/>
      <c r="VYT298" s="310"/>
      <c r="VYU298" s="310"/>
      <c r="VYV298" s="310"/>
      <c r="VYW298" s="310"/>
      <c r="VYX298" s="310"/>
      <c r="VYY298" s="310"/>
      <c r="VYZ298" s="310"/>
      <c r="VZA298" s="310"/>
      <c r="VZB298" s="310"/>
      <c r="VZC298" s="310"/>
      <c r="VZD298" s="310"/>
      <c r="VZE298" s="310"/>
      <c r="VZF298" s="310"/>
      <c r="VZG298" s="310"/>
      <c r="VZH298" s="310"/>
      <c r="VZI298" s="310"/>
      <c r="VZJ298" s="310"/>
      <c r="VZK298" s="310"/>
      <c r="VZL298" s="310"/>
      <c r="VZM298" s="310"/>
      <c r="VZN298" s="310"/>
      <c r="VZO298" s="310"/>
      <c r="VZP298" s="310"/>
      <c r="VZQ298" s="310"/>
      <c r="VZR298" s="310"/>
      <c r="VZS298" s="310"/>
      <c r="VZT298" s="310"/>
      <c r="VZU298" s="310"/>
      <c r="VZV298" s="310"/>
      <c r="VZW298" s="310"/>
      <c r="VZX298" s="310"/>
      <c r="VZY298" s="310"/>
      <c r="VZZ298" s="310"/>
      <c r="WAA298" s="310"/>
      <c r="WAB298" s="310"/>
      <c r="WAC298" s="310"/>
      <c r="WAD298" s="310"/>
      <c r="WAE298" s="310"/>
      <c r="WAF298" s="310"/>
      <c r="WAG298" s="310"/>
      <c r="WAH298" s="310"/>
      <c r="WAI298" s="310"/>
      <c r="WAJ298" s="310"/>
      <c r="WAK298" s="310"/>
      <c r="WAL298" s="310"/>
      <c r="WAM298" s="310"/>
      <c r="WAN298" s="310"/>
      <c r="WAO298" s="310"/>
      <c r="WAP298" s="310"/>
      <c r="WAQ298" s="310"/>
      <c r="WAR298" s="310"/>
      <c r="WAS298" s="310"/>
      <c r="WAT298" s="310"/>
      <c r="WAU298" s="310"/>
      <c r="WAV298" s="310"/>
      <c r="WAW298" s="310"/>
      <c r="WAX298" s="310"/>
      <c r="WAY298" s="310"/>
      <c r="WAZ298" s="310"/>
      <c r="WBA298" s="310"/>
      <c r="WBB298" s="310"/>
      <c r="WBC298" s="310"/>
      <c r="WBD298" s="310"/>
      <c r="WBE298" s="310"/>
      <c r="WBF298" s="310"/>
      <c r="WBG298" s="310"/>
      <c r="WBH298" s="310"/>
      <c r="WBI298" s="310"/>
      <c r="WBJ298" s="310"/>
      <c r="WBK298" s="310"/>
      <c r="WBL298" s="310"/>
      <c r="WBM298" s="310"/>
      <c r="WBN298" s="310"/>
      <c r="WBO298" s="310"/>
      <c r="WBP298" s="310"/>
      <c r="WBQ298" s="310"/>
      <c r="WBR298" s="310"/>
      <c r="WBS298" s="310"/>
      <c r="WBT298" s="310"/>
      <c r="WBU298" s="310"/>
      <c r="WBV298" s="310"/>
      <c r="WBW298" s="310"/>
      <c r="WBX298" s="310"/>
      <c r="WBY298" s="310"/>
      <c r="WBZ298" s="310"/>
      <c r="WCA298" s="310"/>
      <c r="WCB298" s="310"/>
      <c r="WCC298" s="310"/>
      <c r="WCD298" s="310"/>
      <c r="WCE298" s="310"/>
      <c r="WCF298" s="310"/>
      <c r="WCG298" s="310"/>
      <c r="WCH298" s="310"/>
      <c r="WCI298" s="310"/>
      <c r="WCJ298" s="310"/>
      <c r="WCK298" s="310"/>
      <c r="WCL298" s="310"/>
      <c r="WCM298" s="310"/>
      <c r="WCN298" s="310"/>
      <c r="WCO298" s="310"/>
      <c r="WCP298" s="310"/>
      <c r="WCQ298" s="310"/>
      <c r="WCR298" s="310"/>
      <c r="WCS298" s="310"/>
      <c r="WCT298" s="310"/>
      <c r="WCU298" s="310"/>
      <c r="WCV298" s="310"/>
      <c r="WCW298" s="310"/>
      <c r="WCX298" s="310"/>
      <c r="WCY298" s="310"/>
      <c r="WCZ298" s="310"/>
      <c r="WDA298" s="310"/>
      <c r="WDB298" s="310"/>
      <c r="WDC298" s="310"/>
      <c r="WDD298" s="310"/>
      <c r="WDE298" s="310"/>
      <c r="WDF298" s="310"/>
      <c r="WDG298" s="310"/>
      <c r="WDH298" s="310"/>
      <c r="WDI298" s="310"/>
      <c r="WDJ298" s="310"/>
      <c r="WDK298" s="310"/>
      <c r="WDL298" s="310"/>
      <c r="WDM298" s="310"/>
      <c r="WDN298" s="310"/>
      <c r="WDO298" s="310"/>
      <c r="WDP298" s="310"/>
      <c r="WDQ298" s="310"/>
      <c r="WDR298" s="310"/>
      <c r="WDS298" s="310"/>
      <c r="WDT298" s="310"/>
      <c r="WDU298" s="310"/>
      <c r="WDV298" s="310"/>
      <c r="WDW298" s="310"/>
      <c r="WDX298" s="310"/>
      <c r="WDY298" s="310"/>
      <c r="WDZ298" s="310"/>
      <c r="WEA298" s="310"/>
      <c r="WEB298" s="310"/>
      <c r="WEC298" s="310"/>
      <c r="WED298" s="310"/>
      <c r="WEE298" s="310"/>
      <c r="WEF298" s="310"/>
      <c r="WEG298" s="310"/>
      <c r="WEH298" s="310"/>
      <c r="WEI298" s="310"/>
      <c r="WEJ298" s="310"/>
      <c r="WEK298" s="310"/>
      <c r="WEL298" s="310"/>
      <c r="WEM298" s="310"/>
      <c r="WEN298" s="310"/>
      <c r="WEO298" s="310"/>
      <c r="WEP298" s="310"/>
      <c r="WEQ298" s="310"/>
      <c r="WER298" s="310"/>
      <c r="WES298" s="310"/>
      <c r="WET298" s="310"/>
      <c r="WEU298" s="310"/>
      <c r="WEV298" s="310"/>
      <c r="WEW298" s="310"/>
      <c r="WEX298" s="310"/>
      <c r="WEY298" s="310"/>
      <c r="WEZ298" s="310"/>
      <c r="WFA298" s="310"/>
      <c r="WFB298" s="310"/>
      <c r="WFC298" s="310"/>
      <c r="WFD298" s="310"/>
      <c r="WFE298" s="310"/>
      <c r="WFF298" s="310"/>
      <c r="WFG298" s="310"/>
      <c r="WFH298" s="310"/>
      <c r="WFI298" s="310"/>
      <c r="WFJ298" s="310"/>
      <c r="WFK298" s="310"/>
      <c r="WFL298" s="310"/>
      <c r="WFM298" s="310"/>
      <c r="WFN298" s="310"/>
      <c r="WFO298" s="310"/>
      <c r="WFP298" s="310"/>
      <c r="WFQ298" s="310"/>
      <c r="WFR298" s="310"/>
      <c r="WFS298" s="310"/>
      <c r="WFT298" s="310"/>
      <c r="WFU298" s="310"/>
      <c r="WFV298" s="310"/>
      <c r="WFW298" s="310"/>
      <c r="WFX298" s="310"/>
      <c r="WFY298" s="310"/>
      <c r="WFZ298" s="310"/>
      <c r="WGA298" s="310"/>
      <c r="WGB298" s="310"/>
      <c r="WGC298" s="310"/>
      <c r="WGD298" s="310"/>
      <c r="WGE298" s="310"/>
      <c r="WGF298" s="310"/>
      <c r="WGG298" s="310"/>
      <c r="WGH298" s="310"/>
      <c r="WGI298" s="310"/>
      <c r="WGJ298" s="310"/>
      <c r="WGK298" s="310"/>
      <c r="WGL298" s="310"/>
      <c r="WGM298" s="310"/>
      <c r="WGN298" s="310"/>
      <c r="WGO298" s="310"/>
      <c r="WGP298" s="310"/>
      <c r="WGQ298" s="310"/>
      <c r="WGR298" s="310"/>
      <c r="WGS298" s="310"/>
      <c r="WGT298" s="310"/>
      <c r="WGU298" s="310"/>
      <c r="WGV298" s="310"/>
      <c r="WGW298" s="310"/>
      <c r="WGX298" s="310"/>
      <c r="WGY298" s="310"/>
      <c r="WGZ298" s="310"/>
      <c r="WHA298" s="310"/>
      <c r="WHB298" s="310"/>
      <c r="WHC298" s="310"/>
      <c r="WHD298" s="310"/>
      <c r="WHE298" s="310"/>
      <c r="WHF298" s="310"/>
      <c r="WHG298" s="310"/>
      <c r="WHH298" s="310"/>
      <c r="WHI298" s="310"/>
      <c r="WHJ298" s="310"/>
      <c r="WHK298" s="310"/>
      <c r="WHL298" s="310"/>
      <c r="WHM298" s="310"/>
      <c r="WHN298" s="310"/>
      <c r="WHO298" s="310"/>
      <c r="WHP298" s="310"/>
      <c r="WHQ298" s="310"/>
      <c r="WHR298" s="310"/>
      <c r="WHS298" s="310"/>
      <c r="WHT298" s="310"/>
      <c r="WHU298" s="310"/>
      <c r="WHV298" s="310"/>
      <c r="WHW298" s="310"/>
      <c r="WHX298" s="310"/>
      <c r="WHY298" s="310"/>
      <c r="WHZ298" s="310"/>
      <c r="WIA298" s="310"/>
      <c r="WIB298" s="310"/>
      <c r="WIC298" s="310"/>
      <c r="WID298" s="310"/>
      <c r="WIE298" s="310"/>
      <c r="WIF298" s="310"/>
      <c r="WIG298" s="310"/>
      <c r="WIH298" s="310"/>
      <c r="WII298" s="310"/>
      <c r="WIJ298" s="310"/>
      <c r="WIK298" s="310"/>
      <c r="WIL298" s="310"/>
      <c r="WIM298" s="310"/>
      <c r="WIN298" s="310"/>
      <c r="WIO298" s="310"/>
      <c r="WIP298" s="310"/>
      <c r="WIQ298" s="310"/>
      <c r="WIR298" s="310"/>
      <c r="WIS298" s="310"/>
      <c r="WIT298" s="310"/>
      <c r="WIU298" s="310"/>
      <c r="WIV298" s="310"/>
      <c r="WIW298" s="310"/>
      <c r="WIX298" s="310"/>
      <c r="WIY298" s="310"/>
      <c r="WIZ298" s="310"/>
      <c r="WJA298" s="310"/>
      <c r="WJB298" s="310"/>
      <c r="WJC298" s="310"/>
      <c r="WJD298" s="310"/>
      <c r="WJE298" s="310"/>
      <c r="WJF298" s="310"/>
      <c r="WJG298" s="310"/>
      <c r="WJH298" s="310"/>
      <c r="WJI298" s="310"/>
      <c r="WJJ298" s="310"/>
      <c r="WJK298" s="310"/>
      <c r="WJL298" s="310"/>
      <c r="WJM298" s="310"/>
      <c r="WJN298" s="310"/>
      <c r="WJO298" s="310"/>
      <c r="WJP298" s="310"/>
      <c r="WJQ298" s="310"/>
      <c r="WJR298" s="310"/>
      <c r="WJS298" s="310"/>
      <c r="WJT298" s="310"/>
      <c r="WJU298" s="310"/>
      <c r="WJV298" s="310"/>
      <c r="WJW298" s="310"/>
      <c r="WJX298" s="310"/>
      <c r="WJY298" s="310"/>
      <c r="WJZ298" s="310"/>
      <c r="WKA298" s="310"/>
      <c r="WKB298" s="310"/>
      <c r="WKC298" s="310"/>
      <c r="WKD298" s="310"/>
      <c r="WKE298" s="310"/>
      <c r="WKF298" s="310"/>
      <c r="WKG298" s="310"/>
      <c r="WKH298" s="310"/>
      <c r="WKI298" s="310"/>
      <c r="WKJ298" s="310"/>
      <c r="WKK298" s="310"/>
      <c r="WKL298" s="310"/>
      <c r="WKM298" s="310"/>
      <c r="WKN298" s="310"/>
      <c r="WKO298" s="310"/>
      <c r="WKP298" s="310"/>
      <c r="WKQ298" s="310"/>
      <c r="WKR298" s="310"/>
      <c r="WKS298" s="310"/>
      <c r="WKT298" s="310"/>
      <c r="WKU298" s="310"/>
      <c r="WKV298" s="310"/>
      <c r="WKW298" s="310"/>
      <c r="WKX298" s="310"/>
      <c r="WKY298" s="310"/>
      <c r="WKZ298" s="310"/>
      <c r="WLA298" s="310"/>
      <c r="WLB298" s="310"/>
      <c r="WLC298" s="310"/>
      <c r="WLD298" s="310"/>
      <c r="WLE298" s="310"/>
      <c r="WLF298" s="310"/>
      <c r="WLG298" s="310"/>
      <c r="WLH298" s="310"/>
      <c r="WLI298" s="310"/>
      <c r="WLJ298" s="310"/>
      <c r="WLK298" s="310"/>
      <c r="WLL298" s="310"/>
      <c r="WLM298" s="310"/>
      <c r="WLN298" s="310"/>
      <c r="WLO298" s="310"/>
      <c r="WLP298" s="310"/>
      <c r="WLQ298" s="310"/>
      <c r="WLR298" s="310"/>
      <c r="WLS298" s="310"/>
      <c r="WLT298" s="310"/>
      <c r="WLU298" s="310"/>
      <c r="WLV298" s="310"/>
      <c r="WLW298" s="310"/>
      <c r="WLX298" s="310"/>
      <c r="WLY298" s="310"/>
      <c r="WLZ298" s="310"/>
      <c r="WMA298" s="310"/>
      <c r="WMB298" s="310"/>
      <c r="WMC298" s="310"/>
      <c r="WMD298" s="310"/>
      <c r="WME298" s="310"/>
      <c r="WMF298" s="310"/>
      <c r="WMG298" s="310"/>
      <c r="WMH298" s="310"/>
      <c r="WMI298" s="310"/>
      <c r="WMJ298" s="310"/>
      <c r="WMK298" s="310"/>
      <c r="WML298" s="310"/>
      <c r="WMM298" s="310"/>
      <c r="WMN298" s="310"/>
      <c r="WMO298" s="310"/>
      <c r="WMP298" s="310"/>
      <c r="WMQ298" s="310"/>
      <c r="WMR298" s="310"/>
      <c r="WMS298" s="310"/>
      <c r="WMT298" s="310"/>
      <c r="WMU298" s="310"/>
      <c r="WMV298" s="310"/>
      <c r="WMW298" s="310"/>
      <c r="WMX298" s="310"/>
      <c r="WMY298" s="310"/>
      <c r="WMZ298" s="310"/>
      <c r="WNA298" s="310"/>
      <c r="WNB298" s="310"/>
      <c r="WNC298" s="310"/>
      <c r="WND298" s="310"/>
      <c r="WNE298" s="310"/>
      <c r="WNF298" s="310"/>
      <c r="WNG298" s="310"/>
      <c r="WNH298" s="310"/>
      <c r="WNI298" s="310"/>
      <c r="WNJ298" s="310"/>
      <c r="WNK298" s="310"/>
      <c r="WNL298" s="310"/>
      <c r="WNM298" s="310"/>
      <c r="WNN298" s="310"/>
      <c r="WNO298" s="310"/>
      <c r="WNP298" s="310"/>
      <c r="WNQ298" s="310"/>
      <c r="WNR298" s="310"/>
      <c r="WNS298" s="310"/>
      <c r="WNT298" s="310"/>
      <c r="WNU298" s="310"/>
      <c r="WNV298" s="310"/>
      <c r="WNW298" s="310"/>
      <c r="WNX298" s="310"/>
      <c r="WNY298" s="310"/>
      <c r="WNZ298" s="310"/>
      <c r="WOA298" s="310"/>
      <c r="WOB298" s="310"/>
      <c r="WOC298" s="310"/>
      <c r="WOD298" s="310"/>
      <c r="WOE298" s="310"/>
      <c r="WOF298" s="310"/>
      <c r="WOG298" s="310"/>
      <c r="WOH298" s="310"/>
      <c r="WOI298" s="310"/>
      <c r="WOJ298" s="310"/>
      <c r="WOK298" s="310"/>
      <c r="WOL298" s="310"/>
      <c r="WOM298" s="310"/>
      <c r="WON298" s="310"/>
      <c r="WOO298" s="310"/>
      <c r="WOP298" s="310"/>
      <c r="WOQ298" s="310"/>
      <c r="WOR298" s="310"/>
      <c r="WOS298" s="310"/>
      <c r="WOT298" s="310"/>
      <c r="WOU298" s="310"/>
      <c r="WOV298" s="310"/>
      <c r="WOW298" s="310"/>
      <c r="WOX298" s="310"/>
      <c r="WOY298" s="310"/>
      <c r="WOZ298" s="310"/>
      <c r="WPA298" s="310"/>
      <c r="WPB298" s="310"/>
      <c r="WPC298" s="310"/>
      <c r="WPD298" s="310"/>
      <c r="WPE298" s="310"/>
      <c r="WPF298" s="310"/>
      <c r="WPG298" s="310"/>
      <c r="WPH298" s="310"/>
      <c r="WPI298" s="310"/>
      <c r="WPJ298" s="310"/>
      <c r="WPK298" s="310"/>
      <c r="WPL298" s="310"/>
      <c r="WPM298" s="310"/>
      <c r="WPN298" s="310"/>
      <c r="WPO298" s="310"/>
      <c r="WPP298" s="310"/>
      <c r="WPQ298" s="310"/>
      <c r="WPR298" s="310"/>
      <c r="WPS298" s="310"/>
      <c r="WPT298" s="310"/>
      <c r="WPU298" s="310"/>
      <c r="WPV298" s="310"/>
      <c r="WPW298" s="310"/>
      <c r="WPX298" s="310"/>
      <c r="WPY298" s="310"/>
      <c r="WPZ298" s="310"/>
      <c r="WQA298" s="310"/>
      <c r="WQB298" s="310"/>
      <c r="WQC298" s="310"/>
      <c r="WQD298" s="310"/>
      <c r="WQE298" s="310"/>
      <c r="WQF298" s="310"/>
      <c r="WQG298" s="310"/>
      <c r="WQH298" s="310"/>
      <c r="WQI298" s="310"/>
      <c r="WQJ298" s="310"/>
      <c r="WQK298" s="310"/>
      <c r="WQL298" s="310"/>
      <c r="WQM298" s="310"/>
      <c r="WQN298" s="310"/>
      <c r="WQO298" s="310"/>
      <c r="WQP298" s="310"/>
      <c r="WQQ298" s="310"/>
      <c r="WQR298" s="310"/>
      <c r="WQS298" s="310"/>
      <c r="WQT298" s="310"/>
      <c r="WQU298" s="310"/>
      <c r="WQV298" s="310"/>
      <c r="WQW298" s="310"/>
      <c r="WQX298" s="310"/>
      <c r="WQY298" s="310"/>
      <c r="WQZ298" s="310"/>
      <c r="WRA298" s="310"/>
      <c r="WRB298" s="310"/>
      <c r="WRC298" s="310"/>
      <c r="WRD298" s="310"/>
      <c r="WRE298" s="310"/>
      <c r="WRF298" s="310"/>
      <c r="WRG298" s="310"/>
      <c r="WRH298" s="310"/>
      <c r="WRI298" s="310"/>
      <c r="WRJ298" s="310"/>
      <c r="WRK298" s="310"/>
      <c r="WRL298" s="310"/>
      <c r="WRM298" s="310"/>
      <c r="WRN298" s="310"/>
      <c r="WRO298" s="310"/>
      <c r="WRP298" s="310"/>
      <c r="WRQ298" s="310"/>
      <c r="WRR298" s="310"/>
      <c r="WRS298" s="310"/>
      <c r="WRT298" s="310"/>
      <c r="WRU298" s="310"/>
      <c r="WRV298" s="310"/>
      <c r="WRW298" s="310"/>
      <c r="WRX298" s="310"/>
      <c r="WRY298" s="310"/>
      <c r="WRZ298" s="310"/>
      <c r="WSA298" s="310"/>
      <c r="WSB298" s="310"/>
      <c r="WSC298" s="310"/>
      <c r="WSD298" s="310"/>
      <c r="WSE298" s="310"/>
      <c r="WSF298" s="310"/>
      <c r="WSG298" s="310"/>
      <c r="WSH298" s="310"/>
      <c r="WSI298" s="310"/>
      <c r="WSJ298" s="310"/>
      <c r="WSK298" s="310"/>
      <c r="WSL298" s="310"/>
      <c r="WSM298" s="310"/>
      <c r="WSN298" s="310"/>
      <c r="WSO298" s="310"/>
      <c r="WSP298" s="310"/>
      <c r="WSQ298" s="310"/>
      <c r="WSR298" s="310"/>
      <c r="WSS298" s="310"/>
      <c r="WST298" s="310"/>
      <c r="WSU298" s="310"/>
      <c r="WSV298" s="310"/>
      <c r="WSW298" s="310"/>
      <c r="WSX298" s="310"/>
      <c r="WSY298" s="310"/>
      <c r="WSZ298" s="310"/>
      <c r="WTA298" s="310"/>
      <c r="WTB298" s="310"/>
      <c r="WTC298" s="310"/>
      <c r="WTD298" s="310"/>
      <c r="WTE298" s="310"/>
      <c r="WTF298" s="310"/>
      <c r="WTG298" s="310"/>
      <c r="WTH298" s="310"/>
      <c r="WTI298" s="310"/>
      <c r="WTJ298" s="310"/>
      <c r="WTK298" s="310"/>
      <c r="WTL298" s="310"/>
      <c r="WTM298" s="310"/>
      <c r="WTN298" s="310"/>
      <c r="WTO298" s="310"/>
      <c r="WTP298" s="310"/>
      <c r="WTQ298" s="310"/>
      <c r="WTR298" s="310"/>
      <c r="WTS298" s="310"/>
      <c r="WTT298" s="310"/>
      <c r="WTU298" s="310"/>
      <c r="WTV298" s="310"/>
      <c r="WTW298" s="310"/>
      <c r="WTX298" s="310"/>
      <c r="WTY298" s="310"/>
      <c r="WTZ298" s="310"/>
      <c r="WUA298" s="310"/>
      <c r="WUB298" s="310"/>
      <c r="WUC298" s="310"/>
      <c r="WUD298" s="310"/>
      <c r="WUE298" s="310"/>
      <c r="WUF298" s="310"/>
      <c r="WUG298" s="310"/>
      <c r="WUH298" s="310"/>
      <c r="WUI298" s="310"/>
      <c r="WUJ298" s="310"/>
      <c r="WUK298" s="310"/>
      <c r="WUL298" s="310"/>
      <c r="WUM298" s="310"/>
      <c r="WUN298" s="310"/>
      <c r="WUO298" s="310"/>
      <c r="WUP298" s="310"/>
      <c r="WUQ298" s="310"/>
      <c r="WUR298" s="310"/>
      <c r="WUS298" s="310"/>
      <c r="WUT298" s="310"/>
      <c r="WUU298" s="310"/>
      <c r="WUV298" s="310"/>
      <c r="WUW298" s="310"/>
      <c r="WUX298" s="310"/>
      <c r="WUY298" s="310"/>
      <c r="WUZ298" s="310"/>
      <c r="WVA298" s="310"/>
      <c r="WVB298" s="310"/>
      <c r="WVC298" s="310"/>
      <c r="WVD298" s="310"/>
      <c r="WVE298" s="310"/>
      <c r="WVF298" s="310"/>
      <c r="WVG298" s="310"/>
      <c r="WVH298" s="310"/>
      <c r="WVI298" s="310"/>
      <c r="WVJ298" s="310"/>
      <c r="WVK298" s="310"/>
      <c r="WVL298" s="310"/>
      <c r="WVM298" s="310"/>
      <c r="WVN298" s="310"/>
      <c r="WVO298" s="310"/>
      <c r="WVP298" s="310"/>
      <c r="WVQ298" s="310"/>
      <c r="WVR298" s="310"/>
      <c r="WVS298" s="310"/>
      <c r="WVT298" s="310"/>
      <c r="WVU298" s="310"/>
      <c r="WVV298" s="310"/>
      <c r="WVW298" s="310"/>
      <c r="WVX298" s="310"/>
      <c r="WVY298" s="310"/>
      <c r="WVZ298" s="310"/>
      <c r="WWA298" s="310"/>
      <c r="WWB298" s="310"/>
      <c r="WWC298" s="310"/>
      <c r="WWD298" s="310"/>
      <c r="WWE298" s="310"/>
      <c r="WWF298" s="310"/>
      <c r="WWG298" s="310"/>
      <c r="WWH298" s="310"/>
      <c r="WWI298" s="310"/>
      <c r="WWJ298" s="310"/>
      <c r="WWK298" s="310"/>
      <c r="WWL298" s="310"/>
      <c r="WWM298" s="310"/>
      <c r="WWN298" s="310"/>
      <c r="WWO298" s="310"/>
      <c r="WWP298" s="310"/>
      <c r="WWQ298" s="310"/>
      <c r="WWR298" s="310"/>
      <c r="WWS298" s="310"/>
      <c r="WWT298" s="310"/>
      <c r="WWU298" s="310"/>
      <c r="WWV298" s="310"/>
      <c r="WWW298" s="310"/>
      <c r="WWX298" s="310"/>
      <c r="WWY298" s="310"/>
      <c r="WWZ298" s="310"/>
      <c r="WXA298" s="310"/>
      <c r="WXB298" s="310"/>
      <c r="WXC298" s="310"/>
      <c r="WXD298" s="310"/>
      <c r="WXE298" s="310"/>
      <c r="WXF298" s="310"/>
      <c r="WXG298" s="310"/>
      <c r="WXH298" s="310"/>
      <c r="WXI298" s="310"/>
      <c r="WXJ298" s="310"/>
      <c r="WXK298" s="310"/>
      <c r="WXL298" s="310"/>
      <c r="WXM298" s="310"/>
      <c r="WXN298" s="310"/>
      <c r="WXO298" s="310"/>
      <c r="WXP298" s="310"/>
      <c r="WXQ298" s="310"/>
      <c r="WXR298" s="310"/>
      <c r="WXS298" s="310"/>
      <c r="WXT298" s="310"/>
      <c r="WXU298" s="310"/>
      <c r="WXV298" s="310"/>
      <c r="WXW298" s="310"/>
      <c r="WXX298" s="310"/>
      <c r="WXY298" s="310"/>
      <c r="WXZ298" s="310"/>
      <c r="WYA298" s="310"/>
      <c r="WYB298" s="310"/>
      <c r="WYC298" s="310"/>
      <c r="WYD298" s="310"/>
      <c r="WYE298" s="310"/>
      <c r="WYF298" s="310"/>
      <c r="WYG298" s="310"/>
      <c r="WYH298" s="310"/>
      <c r="WYI298" s="310"/>
      <c r="WYJ298" s="310"/>
      <c r="WYK298" s="310"/>
      <c r="WYL298" s="310"/>
      <c r="WYM298" s="310"/>
      <c r="WYN298" s="310"/>
      <c r="WYO298" s="310"/>
      <c r="WYP298" s="310"/>
      <c r="WYQ298" s="310"/>
      <c r="WYR298" s="310"/>
      <c r="WYS298" s="310"/>
      <c r="WYT298" s="310"/>
      <c r="WYU298" s="310"/>
      <c r="WYV298" s="310"/>
      <c r="WYW298" s="310"/>
      <c r="WYX298" s="310"/>
      <c r="WYY298" s="310"/>
      <c r="WYZ298" s="310"/>
      <c r="WZA298" s="310"/>
      <c r="WZB298" s="310"/>
      <c r="WZC298" s="310"/>
      <c r="WZD298" s="310"/>
      <c r="WZE298" s="310"/>
      <c r="WZF298" s="310"/>
      <c r="WZG298" s="310"/>
      <c r="WZH298" s="310"/>
      <c r="WZI298" s="310"/>
      <c r="WZJ298" s="310"/>
      <c r="WZK298" s="310"/>
      <c r="WZL298" s="310"/>
      <c r="WZM298" s="310"/>
      <c r="WZN298" s="310"/>
      <c r="WZO298" s="310"/>
      <c r="WZP298" s="310"/>
      <c r="WZQ298" s="310"/>
      <c r="WZR298" s="310"/>
      <c r="WZS298" s="310"/>
      <c r="WZT298" s="310"/>
      <c r="WZU298" s="310"/>
      <c r="WZV298" s="310"/>
      <c r="WZW298" s="310"/>
      <c r="WZX298" s="310"/>
      <c r="WZY298" s="310"/>
      <c r="WZZ298" s="310"/>
      <c r="XAA298" s="310"/>
      <c r="XAB298" s="310"/>
      <c r="XAC298" s="310"/>
      <c r="XAD298" s="310"/>
      <c r="XAE298" s="310"/>
      <c r="XAF298" s="310"/>
      <c r="XAG298" s="310"/>
      <c r="XAH298" s="310"/>
      <c r="XAI298" s="310"/>
      <c r="XAJ298" s="310"/>
      <c r="XAK298" s="310"/>
      <c r="XAL298" s="310"/>
      <c r="XAM298" s="310"/>
      <c r="XAN298" s="310"/>
      <c r="XAO298" s="310"/>
      <c r="XAP298" s="310"/>
      <c r="XAQ298" s="310"/>
      <c r="XAR298" s="310"/>
      <c r="XAS298" s="310"/>
      <c r="XAT298" s="310"/>
      <c r="XAU298" s="310"/>
      <c r="XAV298" s="310"/>
      <c r="XAW298" s="310"/>
      <c r="XAX298" s="310"/>
      <c r="XAY298" s="310"/>
      <c r="XAZ298" s="310"/>
      <c r="XBA298" s="310"/>
      <c r="XBB298" s="310"/>
      <c r="XBC298" s="310"/>
      <c r="XBD298" s="310"/>
      <c r="XBE298" s="310"/>
      <c r="XBF298" s="310"/>
      <c r="XBG298" s="310"/>
      <c r="XBH298" s="310"/>
      <c r="XBI298" s="310"/>
      <c r="XBJ298" s="310"/>
      <c r="XBK298" s="310"/>
      <c r="XBL298" s="310"/>
      <c r="XBM298" s="310"/>
      <c r="XBN298" s="310"/>
      <c r="XBO298" s="310"/>
      <c r="XBP298" s="310"/>
      <c r="XBQ298" s="310"/>
      <c r="XBR298" s="310"/>
      <c r="XBS298" s="310"/>
      <c r="XBT298" s="310"/>
      <c r="XBU298" s="310"/>
      <c r="XBV298" s="310"/>
      <c r="XBW298" s="310"/>
      <c r="XBX298" s="310"/>
      <c r="XBY298" s="310"/>
      <c r="XBZ298" s="310"/>
      <c r="XCA298" s="310"/>
      <c r="XCB298" s="310"/>
      <c r="XCC298" s="310"/>
      <c r="XCD298" s="310"/>
      <c r="XCE298" s="310"/>
      <c r="XCF298" s="310"/>
      <c r="XCG298" s="310"/>
      <c r="XCH298" s="310"/>
      <c r="XCI298" s="310"/>
      <c r="XCJ298" s="310"/>
      <c r="XCK298" s="310"/>
      <c r="XCL298" s="310"/>
      <c r="XCM298" s="310"/>
      <c r="XCN298" s="310"/>
      <c r="XCO298" s="310"/>
      <c r="XCP298" s="310"/>
      <c r="XCQ298" s="310"/>
      <c r="XCR298" s="310"/>
      <c r="XCS298" s="310"/>
      <c r="XCT298" s="310"/>
      <c r="XCU298" s="310"/>
      <c r="XCV298" s="310"/>
      <c r="XCW298" s="310"/>
      <c r="XCX298" s="310"/>
      <c r="XCY298" s="310"/>
      <c r="XCZ298" s="310"/>
      <c r="XDA298" s="310"/>
      <c r="XDB298" s="310"/>
      <c r="XDC298" s="310"/>
      <c r="XDD298" s="310"/>
      <c r="XDE298" s="310"/>
      <c r="XDF298" s="310"/>
      <c r="XDG298" s="310"/>
      <c r="XDH298" s="310"/>
      <c r="XDI298" s="310"/>
      <c r="XDJ298" s="310"/>
      <c r="XDK298" s="310"/>
      <c r="XDL298" s="310"/>
      <c r="XDM298" s="310"/>
      <c r="XDN298" s="310"/>
      <c r="XDO298" s="310"/>
      <c r="XDP298" s="310"/>
      <c r="XDQ298" s="310"/>
      <c r="XDR298" s="310"/>
      <c r="XDS298" s="310"/>
      <c r="XDT298" s="310"/>
      <c r="XDU298" s="310"/>
      <c r="XDV298" s="310"/>
      <c r="XDW298" s="310"/>
      <c r="XDX298" s="310"/>
      <c r="XDY298" s="310"/>
      <c r="XDZ298" s="310"/>
      <c r="XEA298" s="310"/>
      <c r="XEB298" s="310"/>
      <c r="XEC298" s="310"/>
      <c r="XED298" s="310"/>
      <c r="XEE298" s="310"/>
      <c r="XEF298" s="310"/>
      <c r="XEG298" s="310"/>
      <c r="XEH298" s="310"/>
      <c r="XEI298" s="310"/>
      <c r="XEJ298" s="310"/>
      <c r="XEK298" s="310"/>
      <c r="XEL298" s="310"/>
      <c r="XEM298" s="310"/>
      <c r="XEN298" s="310"/>
      <c r="XEO298" s="310"/>
      <c r="XEP298" s="310"/>
      <c r="XEQ298" s="310"/>
      <c r="XER298" s="310"/>
      <c r="XES298" s="310"/>
      <c r="XET298" s="310"/>
      <c r="XEU298" s="310"/>
      <c r="XEV298" s="310"/>
      <c r="XEW298" s="310"/>
      <c r="XEX298" s="310"/>
      <c r="XEY298" s="310"/>
      <c r="XEZ298" s="310"/>
    </row>
    <row r="299" spans="1:16380" ht="15" customHeight="1">
      <c r="A299" s="87" t="s">
        <v>62</v>
      </c>
      <c r="B299" s="102"/>
      <c r="C299" s="103"/>
      <c r="D299" s="120"/>
      <c r="E299" s="120"/>
      <c r="F299" s="120"/>
      <c r="G299" s="103"/>
      <c r="H299" s="120"/>
      <c r="I299" s="103"/>
      <c r="J299" s="103"/>
      <c r="K299" s="107"/>
      <c r="L299" s="121"/>
      <c r="M299" s="107"/>
      <c r="N299" s="108"/>
      <c r="O299" s="76"/>
      <c r="P299" s="122"/>
      <c r="Q299" s="84"/>
      <c r="R299" s="76"/>
      <c r="S299" s="123"/>
      <c r="T299" s="124"/>
      <c r="U299" s="76"/>
      <c r="V299" s="122"/>
      <c r="W299" s="84"/>
      <c r="X299" s="76"/>
      <c r="Y299" s="122"/>
      <c r="Z299" s="84"/>
      <c r="AA299" s="76"/>
      <c r="AB299" s="122"/>
      <c r="AC299" s="84"/>
      <c r="AD299" s="76"/>
      <c r="AE299" s="122"/>
      <c r="AF299" s="84"/>
      <c r="AG299" s="125"/>
      <c r="AH299" s="125"/>
      <c r="AI299" s="310"/>
      <c r="AJ299" s="310"/>
      <c r="AK299" s="310"/>
      <c r="AL299" s="310"/>
      <c r="AM299" s="310"/>
      <c r="AN299" s="310"/>
      <c r="AO299" s="310"/>
      <c r="AP299" s="310"/>
      <c r="AQ299" s="310"/>
      <c r="AR299" s="310"/>
      <c r="AS299" s="310"/>
      <c r="AT299" s="310"/>
      <c r="AU299" s="310"/>
      <c r="AV299" s="310"/>
      <c r="AW299" s="310"/>
      <c r="AX299" s="310"/>
      <c r="AY299" s="310"/>
      <c r="AZ299" s="310"/>
      <c r="BA299" s="310"/>
      <c r="BB299" s="310"/>
      <c r="BC299" s="310"/>
      <c r="BD299" s="310"/>
      <c r="BE299" s="310"/>
      <c r="BF299" s="310"/>
      <c r="BG299" s="310"/>
      <c r="BH299" s="310"/>
      <c r="BI299" s="310"/>
      <c r="BJ299" s="310"/>
      <c r="BK299" s="310"/>
      <c r="BL299" s="310"/>
      <c r="BM299" s="310"/>
      <c r="BN299" s="310"/>
      <c r="BO299" s="310"/>
      <c r="BP299" s="310"/>
      <c r="BQ299" s="310"/>
      <c r="BR299" s="310"/>
      <c r="BS299" s="310"/>
      <c r="BT299" s="310"/>
      <c r="BU299" s="310"/>
      <c r="BV299" s="310"/>
      <c r="BW299" s="310"/>
      <c r="BX299" s="310"/>
      <c r="BY299" s="310"/>
      <c r="BZ299" s="310"/>
      <c r="CA299" s="310"/>
      <c r="CB299" s="310"/>
      <c r="CC299" s="310"/>
      <c r="CD299" s="310"/>
      <c r="CE299" s="310"/>
      <c r="CF299" s="310"/>
      <c r="CG299" s="310"/>
      <c r="CH299" s="310"/>
      <c r="CI299" s="310"/>
      <c r="CJ299" s="310"/>
      <c r="CK299" s="310"/>
      <c r="CL299" s="310"/>
      <c r="CM299" s="310"/>
      <c r="CN299" s="310"/>
      <c r="CO299" s="310"/>
      <c r="CP299" s="310"/>
      <c r="CQ299" s="310"/>
      <c r="CR299" s="310"/>
      <c r="CS299" s="310"/>
      <c r="CT299" s="310"/>
      <c r="CU299" s="310"/>
      <c r="CV299" s="310"/>
      <c r="CW299" s="310"/>
      <c r="CX299" s="310"/>
      <c r="CY299" s="310"/>
      <c r="CZ299" s="310"/>
      <c r="DA299" s="310"/>
      <c r="DB299" s="310"/>
      <c r="DC299" s="310"/>
      <c r="DD299" s="310"/>
      <c r="DE299" s="310"/>
      <c r="DF299" s="310"/>
      <c r="DG299" s="310"/>
      <c r="DH299" s="310"/>
      <c r="DI299" s="310"/>
      <c r="DJ299" s="310"/>
      <c r="DK299" s="310"/>
      <c r="DL299" s="310"/>
      <c r="DM299" s="310"/>
      <c r="DN299" s="310"/>
      <c r="DO299" s="310"/>
      <c r="DP299" s="310"/>
      <c r="DQ299" s="310"/>
      <c r="DR299" s="310"/>
      <c r="DS299" s="310"/>
      <c r="DT299" s="310"/>
      <c r="DU299" s="310"/>
      <c r="DV299" s="310"/>
      <c r="DW299" s="310"/>
      <c r="DX299" s="310"/>
      <c r="DY299" s="310"/>
      <c r="DZ299" s="310"/>
      <c r="EA299" s="310"/>
      <c r="EB299" s="310"/>
      <c r="EC299" s="310"/>
      <c r="ED299" s="310"/>
      <c r="EE299" s="310"/>
      <c r="EF299" s="310"/>
      <c r="EG299" s="310"/>
      <c r="EH299" s="310"/>
      <c r="EI299" s="310"/>
      <c r="EJ299" s="310"/>
      <c r="EK299" s="310"/>
      <c r="EL299" s="310"/>
      <c r="EM299" s="310"/>
      <c r="EN299" s="310"/>
      <c r="EO299" s="310"/>
      <c r="EP299" s="310"/>
      <c r="EQ299" s="310"/>
      <c r="ER299" s="310"/>
      <c r="ES299" s="310"/>
      <c r="ET299" s="310"/>
      <c r="EU299" s="310"/>
      <c r="EV299" s="310"/>
      <c r="EW299" s="310"/>
      <c r="EX299" s="310"/>
      <c r="EY299" s="310"/>
      <c r="EZ299" s="310"/>
      <c r="FA299" s="310"/>
      <c r="FB299" s="310"/>
      <c r="FC299" s="310"/>
      <c r="FD299" s="310"/>
      <c r="FE299" s="310"/>
      <c r="FF299" s="310"/>
      <c r="FG299" s="310"/>
      <c r="FH299" s="310"/>
      <c r="FI299" s="310"/>
      <c r="FJ299" s="310"/>
      <c r="FK299" s="310"/>
      <c r="FL299" s="310"/>
      <c r="FM299" s="310"/>
      <c r="FN299" s="310"/>
      <c r="FO299" s="310"/>
      <c r="FP299" s="310"/>
      <c r="FQ299" s="310"/>
      <c r="FR299" s="310"/>
      <c r="FS299" s="310"/>
      <c r="FT299" s="310"/>
      <c r="FU299" s="310"/>
      <c r="FV299" s="310"/>
      <c r="FW299" s="310"/>
      <c r="FX299" s="310"/>
      <c r="FY299" s="310"/>
      <c r="FZ299" s="310"/>
      <c r="GA299" s="310"/>
      <c r="GB299" s="310"/>
      <c r="GC299" s="310"/>
      <c r="GD299" s="310"/>
      <c r="GE299" s="310"/>
      <c r="GF299" s="310"/>
      <c r="GG299" s="310"/>
      <c r="GH299" s="310"/>
      <c r="GI299" s="310"/>
      <c r="GJ299" s="310"/>
      <c r="GK299" s="310"/>
      <c r="GL299" s="310"/>
      <c r="GM299" s="310"/>
      <c r="GN299" s="310"/>
      <c r="GO299" s="310"/>
      <c r="GP299" s="310"/>
      <c r="GQ299" s="310"/>
      <c r="GR299" s="310"/>
      <c r="GS299" s="310"/>
      <c r="GT299" s="310"/>
      <c r="GU299" s="310"/>
      <c r="GV299" s="310"/>
      <c r="GW299" s="310"/>
      <c r="GX299" s="310"/>
      <c r="GY299" s="310"/>
      <c r="GZ299" s="310"/>
      <c r="HA299" s="310"/>
      <c r="HB299" s="310"/>
      <c r="HC299" s="310"/>
      <c r="HD299" s="310"/>
      <c r="HE299" s="310"/>
      <c r="HF299" s="310"/>
      <c r="HG299" s="310"/>
      <c r="HH299" s="310"/>
      <c r="HI299" s="310"/>
      <c r="HJ299" s="310"/>
      <c r="HK299" s="310"/>
      <c r="HL299" s="310"/>
      <c r="HM299" s="310"/>
      <c r="HN299" s="310"/>
      <c r="HO299" s="310"/>
      <c r="HP299" s="310"/>
      <c r="HQ299" s="310"/>
      <c r="HR299" s="310"/>
      <c r="HS299" s="310"/>
      <c r="HT299" s="310"/>
      <c r="HU299" s="310"/>
      <c r="HV299" s="310"/>
      <c r="HW299" s="310"/>
      <c r="HX299" s="310"/>
      <c r="HY299" s="310"/>
      <c r="HZ299" s="310"/>
      <c r="IA299" s="310"/>
      <c r="IB299" s="310"/>
      <c r="IC299" s="310"/>
      <c r="ID299" s="310"/>
      <c r="IE299" s="310"/>
      <c r="IF299" s="310"/>
      <c r="IG299" s="310"/>
      <c r="IH299" s="310"/>
      <c r="II299" s="310"/>
      <c r="IJ299" s="310"/>
      <c r="IK299" s="310"/>
      <c r="IL299" s="310"/>
      <c r="IM299" s="310"/>
      <c r="IN299" s="310"/>
      <c r="IO299" s="310"/>
      <c r="IP299" s="310"/>
      <c r="IQ299" s="310"/>
      <c r="IR299" s="310"/>
      <c r="IS299" s="310"/>
      <c r="IT299" s="310"/>
      <c r="IU299" s="310"/>
      <c r="IV299" s="310"/>
      <c r="IW299" s="310"/>
      <c r="IX299" s="310"/>
      <c r="IY299" s="310"/>
      <c r="IZ299" s="310"/>
      <c r="JA299" s="310"/>
      <c r="JB299" s="310"/>
      <c r="JC299" s="310"/>
      <c r="JD299" s="310"/>
      <c r="JE299" s="310"/>
      <c r="JF299" s="310"/>
      <c r="JG299" s="310"/>
      <c r="JH299" s="310"/>
      <c r="JI299" s="310"/>
      <c r="JJ299" s="310"/>
      <c r="JK299" s="310"/>
      <c r="JL299" s="310"/>
      <c r="JM299" s="310"/>
      <c r="JN299" s="310"/>
      <c r="JO299" s="310"/>
      <c r="JP299" s="310"/>
      <c r="JQ299" s="310"/>
      <c r="JR299" s="310"/>
      <c r="JS299" s="310"/>
      <c r="JT299" s="310"/>
      <c r="JU299" s="310"/>
      <c r="JV299" s="310"/>
      <c r="JW299" s="310"/>
      <c r="JX299" s="310"/>
      <c r="JY299" s="310"/>
      <c r="JZ299" s="310"/>
      <c r="KA299" s="310"/>
      <c r="KB299" s="310"/>
      <c r="KC299" s="310"/>
      <c r="KD299" s="310"/>
      <c r="KE299" s="310"/>
      <c r="KF299" s="310"/>
      <c r="KG299" s="310"/>
      <c r="KH299" s="310"/>
      <c r="KI299" s="310"/>
      <c r="KJ299" s="310"/>
      <c r="KK299" s="310"/>
      <c r="KL299" s="310"/>
      <c r="KM299" s="310"/>
      <c r="KN299" s="310"/>
      <c r="KO299" s="310"/>
      <c r="KP299" s="310"/>
      <c r="KQ299" s="310"/>
      <c r="KR299" s="310"/>
      <c r="KS299" s="310"/>
      <c r="KT299" s="310"/>
      <c r="KU299" s="310"/>
      <c r="KV299" s="310"/>
      <c r="KW299" s="310"/>
      <c r="KX299" s="310"/>
      <c r="KY299" s="310"/>
      <c r="KZ299" s="310"/>
      <c r="LA299" s="310"/>
      <c r="LB299" s="310"/>
      <c r="LC299" s="310"/>
      <c r="LD299" s="310"/>
      <c r="LE299" s="310"/>
      <c r="LF299" s="310"/>
      <c r="LG299" s="310"/>
      <c r="LH299" s="310"/>
      <c r="LI299" s="310"/>
      <c r="LJ299" s="310"/>
      <c r="LK299" s="310"/>
      <c r="LL299" s="310"/>
      <c r="LM299" s="310"/>
      <c r="LN299" s="310"/>
      <c r="LO299" s="310"/>
      <c r="LP299" s="310"/>
      <c r="LQ299" s="310"/>
      <c r="LR299" s="310"/>
      <c r="LS299" s="310"/>
      <c r="LT299" s="310"/>
      <c r="LU299" s="310"/>
      <c r="LV299" s="310"/>
      <c r="LW299" s="310"/>
      <c r="LX299" s="310"/>
      <c r="LY299" s="310"/>
      <c r="LZ299" s="310"/>
      <c r="MA299" s="310"/>
      <c r="MB299" s="310"/>
      <c r="MC299" s="310"/>
      <c r="MD299" s="310"/>
      <c r="ME299" s="310"/>
      <c r="MF299" s="310"/>
      <c r="MG299" s="310"/>
      <c r="MH299" s="310"/>
      <c r="MI299" s="310"/>
      <c r="MJ299" s="310"/>
      <c r="MK299" s="310"/>
      <c r="ML299" s="310"/>
      <c r="MM299" s="310"/>
      <c r="MN299" s="310"/>
      <c r="MO299" s="310"/>
      <c r="MP299" s="310"/>
      <c r="MQ299" s="310"/>
      <c r="MR299" s="310"/>
      <c r="MS299" s="310"/>
      <c r="MT299" s="310"/>
      <c r="MU299" s="310"/>
      <c r="MV299" s="310"/>
      <c r="MW299" s="310"/>
      <c r="MX299" s="310"/>
      <c r="MY299" s="310"/>
      <c r="MZ299" s="310"/>
      <c r="NA299" s="310"/>
      <c r="NB299" s="310"/>
      <c r="NC299" s="310"/>
      <c r="ND299" s="310"/>
      <c r="NE299" s="310"/>
      <c r="NF299" s="310"/>
      <c r="NG299" s="310"/>
      <c r="NH299" s="310"/>
      <c r="NI299" s="310"/>
      <c r="NJ299" s="310"/>
      <c r="NK299" s="310"/>
      <c r="NL299" s="310"/>
      <c r="NM299" s="310"/>
      <c r="NN299" s="310"/>
      <c r="NO299" s="310"/>
      <c r="NP299" s="310"/>
      <c r="NQ299" s="310"/>
      <c r="NR299" s="310"/>
      <c r="NS299" s="310"/>
      <c r="NT299" s="310"/>
      <c r="NU299" s="310"/>
      <c r="NV299" s="310"/>
      <c r="NW299" s="310"/>
      <c r="NX299" s="310"/>
      <c r="NY299" s="310"/>
      <c r="NZ299" s="310"/>
      <c r="OA299" s="310"/>
      <c r="OB299" s="310"/>
      <c r="OC299" s="310"/>
      <c r="OD299" s="310"/>
      <c r="OE299" s="310"/>
      <c r="OF299" s="310"/>
      <c r="OG299" s="310"/>
      <c r="OH299" s="310"/>
      <c r="OI299" s="310"/>
      <c r="OJ299" s="310"/>
      <c r="OK299" s="310"/>
      <c r="OL299" s="310"/>
      <c r="OM299" s="310"/>
      <c r="ON299" s="310"/>
      <c r="OO299" s="310"/>
      <c r="OP299" s="310"/>
      <c r="OQ299" s="310"/>
      <c r="OR299" s="310"/>
      <c r="OS299" s="310"/>
      <c r="OT299" s="310"/>
      <c r="OU299" s="310"/>
      <c r="OV299" s="310"/>
      <c r="OW299" s="310"/>
      <c r="OX299" s="310"/>
      <c r="OY299" s="310"/>
      <c r="OZ299" s="310"/>
      <c r="PA299" s="310"/>
      <c r="PB299" s="310"/>
      <c r="PC299" s="310"/>
      <c r="PD299" s="310"/>
      <c r="PE299" s="310"/>
      <c r="PF299" s="310"/>
      <c r="PG299" s="310"/>
      <c r="PH299" s="310"/>
      <c r="PI299" s="310"/>
      <c r="PJ299" s="310"/>
      <c r="PK299" s="310"/>
      <c r="PL299" s="310"/>
      <c r="PM299" s="310"/>
      <c r="PN299" s="310"/>
      <c r="PO299" s="310"/>
      <c r="PP299" s="310"/>
      <c r="PQ299" s="310"/>
      <c r="PR299" s="310"/>
      <c r="PS299" s="310"/>
      <c r="PT299" s="310"/>
      <c r="PU299" s="310"/>
      <c r="PV299" s="310"/>
      <c r="PW299" s="310"/>
      <c r="PX299" s="310"/>
      <c r="PY299" s="310"/>
      <c r="PZ299" s="310"/>
      <c r="QA299" s="310"/>
      <c r="QB299" s="310"/>
      <c r="QC299" s="310"/>
      <c r="QD299" s="310"/>
      <c r="QE299" s="310"/>
      <c r="QF299" s="310"/>
      <c r="QG299" s="310"/>
      <c r="QH299" s="310"/>
      <c r="QI299" s="310"/>
      <c r="QJ299" s="310"/>
      <c r="QK299" s="310"/>
      <c r="QL299" s="310"/>
      <c r="QM299" s="310"/>
      <c r="QN299" s="310"/>
      <c r="QO299" s="310"/>
      <c r="QP299" s="310"/>
      <c r="QQ299" s="310"/>
      <c r="QR299" s="310"/>
      <c r="QS299" s="310"/>
      <c r="QT299" s="310"/>
      <c r="QU299" s="310"/>
      <c r="QV299" s="310"/>
      <c r="QW299" s="310"/>
      <c r="QX299" s="310"/>
      <c r="QY299" s="310"/>
      <c r="QZ299" s="310"/>
      <c r="RA299" s="310"/>
      <c r="RB299" s="310"/>
      <c r="RC299" s="310"/>
      <c r="RD299" s="310"/>
      <c r="RE299" s="310"/>
      <c r="RF299" s="310"/>
      <c r="RG299" s="310"/>
      <c r="RH299" s="310"/>
      <c r="RI299" s="310"/>
      <c r="RJ299" s="310"/>
      <c r="RK299" s="310"/>
      <c r="RL299" s="310"/>
      <c r="RM299" s="310"/>
      <c r="RN299" s="310"/>
      <c r="RO299" s="310"/>
      <c r="RP299" s="310"/>
      <c r="RQ299" s="310"/>
      <c r="RR299" s="310"/>
      <c r="RS299" s="310"/>
      <c r="RT299" s="310"/>
      <c r="RU299" s="310"/>
      <c r="RV299" s="310"/>
      <c r="RW299" s="310"/>
      <c r="RX299" s="310"/>
      <c r="RY299" s="310"/>
      <c r="RZ299" s="310"/>
      <c r="SA299" s="310"/>
      <c r="SB299" s="310"/>
      <c r="SC299" s="310"/>
      <c r="SD299" s="310"/>
      <c r="SE299" s="310"/>
      <c r="SF299" s="310"/>
      <c r="SG299" s="310"/>
      <c r="SH299" s="310"/>
      <c r="SI299" s="310"/>
      <c r="SJ299" s="310"/>
      <c r="SK299" s="310"/>
      <c r="SL299" s="310"/>
      <c r="SM299" s="310"/>
      <c r="SN299" s="310"/>
      <c r="SO299" s="310"/>
      <c r="SP299" s="310"/>
      <c r="SQ299" s="310"/>
      <c r="SR299" s="310"/>
      <c r="SS299" s="310"/>
      <c r="ST299" s="310"/>
      <c r="SU299" s="310"/>
      <c r="SV299" s="310"/>
      <c r="SW299" s="310"/>
      <c r="SX299" s="310"/>
      <c r="SY299" s="310"/>
      <c r="SZ299" s="310"/>
      <c r="TA299" s="310"/>
      <c r="TB299" s="310"/>
      <c r="TC299" s="310"/>
      <c r="TD299" s="310"/>
      <c r="TE299" s="310"/>
      <c r="TF299" s="310"/>
      <c r="TG299" s="310"/>
      <c r="TH299" s="310"/>
      <c r="TI299" s="310"/>
      <c r="TJ299" s="310"/>
      <c r="TK299" s="310"/>
      <c r="TL299" s="310"/>
      <c r="TM299" s="310"/>
      <c r="TN299" s="310"/>
      <c r="TO299" s="310"/>
      <c r="TP299" s="310"/>
      <c r="TQ299" s="310"/>
      <c r="TR299" s="310"/>
      <c r="TS299" s="310"/>
      <c r="TT299" s="310"/>
      <c r="TU299" s="310"/>
      <c r="TV299" s="310"/>
      <c r="TW299" s="310"/>
      <c r="TX299" s="310"/>
      <c r="TY299" s="310"/>
      <c r="TZ299" s="310"/>
      <c r="UA299" s="310"/>
      <c r="UB299" s="310"/>
      <c r="UC299" s="310"/>
      <c r="UD299" s="310"/>
      <c r="UE299" s="310"/>
      <c r="UF299" s="310"/>
      <c r="UG299" s="310"/>
      <c r="UH299" s="310"/>
      <c r="UI299" s="310"/>
      <c r="UJ299" s="310"/>
      <c r="UK299" s="310"/>
      <c r="UL299" s="310"/>
      <c r="UM299" s="310"/>
      <c r="UN299" s="310"/>
      <c r="UO299" s="310"/>
      <c r="UP299" s="310"/>
      <c r="UQ299" s="310"/>
      <c r="UR299" s="310"/>
      <c r="US299" s="310"/>
      <c r="UT299" s="310"/>
      <c r="UU299" s="310"/>
      <c r="UV299" s="310"/>
      <c r="UW299" s="310"/>
      <c r="UX299" s="310"/>
      <c r="UY299" s="310"/>
      <c r="UZ299" s="310"/>
      <c r="VA299" s="310"/>
      <c r="VB299" s="310"/>
      <c r="VC299" s="310"/>
      <c r="VD299" s="310"/>
      <c r="VE299" s="310"/>
      <c r="VF299" s="310"/>
      <c r="VG299" s="310"/>
      <c r="VH299" s="310"/>
      <c r="VI299" s="310"/>
      <c r="VJ299" s="310"/>
      <c r="VK299" s="310"/>
      <c r="VL299" s="310"/>
      <c r="VM299" s="310"/>
      <c r="VN299" s="310"/>
      <c r="VO299" s="310"/>
      <c r="VP299" s="310"/>
      <c r="VQ299" s="310"/>
      <c r="VR299" s="310"/>
      <c r="VS299" s="310"/>
      <c r="VT299" s="310"/>
      <c r="VU299" s="310"/>
      <c r="VV299" s="310"/>
      <c r="VW299" s="310"/>
      <c r="VX299" s="310"/>
      <c r="VY299" s="310"/>
      <c r="VZ299" s="310"/>
      <c r="WA299" s="310"/>
      <c r="WB299" s="310"/>
      <c r="WC299" s="310"/>
      <c r="WD299" s="310"/>
      <c r="WE299" s="310"/>
      <c r="WF299" s="310"/>
      <c r="WG299" s="310"/>
      <c r="WH299" s="310"/>
      <c r="WI299" s="310"/>
      <c r="WJ299" s="310"/>
      <c r="WK299" s="310"/>
      <c r="WL299" s="310"/>
      <c r="WM299" s="310"/>
      <c r="WN299" s="310"/>
      <c r="WO299" s="310"/>
      <c r="WP299" s="310"/>
      <c r="WQ299" s="310"/>
      <c r="WR299" s="310"/>
      <c r="WS299" s="310"/>
      <c r="WT299" s="310"/>
      <c r="WU299" s="310"/>
      <c r="WV299" s="310"/>
      <c r="WW299" s="310"/>
      <c r="WX299" s="310"/>
      <c r="WY299" s="310"/>
      <c r="WZ299" s="310"/>
      <c r="XA299" s="310"/>
      <c r="XB299" s="310"/>
      <c r="XC299" s="310"/>
      <c r="XD299" s="310"/>
      <c r="XE299" s="310"/>
      <c r="XF299" s="310"/>
      <c r="XG299" s="310"/>
      <c r="XH299" s="310"/>
      <c r="XI299" s="310"/>
      <c r="XJ299" s="310"/>
      <c r="XK299" s="310"/>
      <c r="XL299" s="310"/>
      <c r="XM299" s="310"/>
      <c r="XN299" s="310"/>
      <c r="XO299" s="310"/>
      <c r="XP299" s="310"/>
      <c r="XQ299" s="310"/>
      <c r="XR299" s="310"/>
      <c r="XS299" s="310"/>
      <c r="XT299" s="310"/>
      <c r="XU299" s="310"/>
      <c r="XV299" s="310"/>
      <c r="XW299" s="310"/>
      <c r="XX299" s="310"/>
      <c r="XY299" s="310"/>
      <c r="XZ299" s="310"/>
      <c r="YA299" s="310"/>
      <c r="YB299" s="310"/>
      <c r="YC299" s="310"/>
      <c r="YD299" s="310"/>
      <c r="YE299" s="310"/>
      <c r="YF299" s="310"/>
      <c r="YG299" s="310"/>
      <c r="YH299" s="310"/>
      <c r="YI299" s="310"/>
      <c r="YJ299" s="310"/>
      <c r="YK299" s="310"/>
      <c r="YL299" s="310"/>
      <c r="YM299" s="310"/>
      <c r="YN299" s="310"/>
      <c r="YO299" s="310"/>
      <c r="YP299" s="310"/>
      <c r="YQ299" s="310"/>
      <c r="YR299" s="310"/>
      <c r="YS299" s="310"/>
      <c r="YT299" s="310"/>
      <c r="YU299" s="310"/>
      <c r="YV299" s="310"/>
      <c r="YW299" s="310"/>
      <c r="YX299" s="310"/>
      <c r="YY299" s="310"/>
      <c r="YZ299" s="310"/>
      <c r="ZA299" s="310"/>
      <c r="ZB299" s="310"/>
      <c r="ZC299" s="310"/>
      <c r="ZD299" s="310"/>
      <c r="ZE299" s="310"/>
      <c r="ZF299" s="310"/>
      <c r="ZG299" s="310"/>
      <c r="ZH299" s="310"/>
      <c r="ZI299" s="310"/>
      <c r="ZJ299" s="310"/>
      <c r="ZK299" s="310"/>
      <c r="ZL299" s="310"/>
      <c r="ZM299" s="310"/>
      <c r="ZN299" s="310"/>
      <c r="ZO299" s="310"/>
      <c r="ZP299" s="310"/>
      <c r="ZQ299" s="310"/>
      <c r="ZR299" s="310"/>
      <c r="ZS299" s="310"/>
      <c r="ZT299" s="310"/>
      <c r="ZU299" s="310"/>
      <c r="ZV299" s="310"/>
      <c r="ZW299" s="310"/>
      <c r="ZX299" s="310"/>
      <c r="ZY299" s="310"/>
      <c r="ZZ299" s="310"/>
      <c r="AAA299" s="310"/>
      <c r="AAB299" s="310"/>
      <c r="AAC299" s="310"/>
      <c r="AAD299" s="310"/>
      <c r="AAE299" s="310"/>
      <c r="AAF299" s="310"/>
      <c r="AAG299" s="310"/>
      <c r="AAH299" s="310"/>
      <c r="AAI299" s="310"/>
      <c r="AAJ299" s="310"/>
      <c r="AAK299" s="310"/>
      <c r="AAL299" s="310"/>
      <c r="AAM299" s="310"/>
      <c r="AAN299" s="310"/>
      <c r="AAO299" s="310"/>
      <c r="AAP299" s="310"/>
      <c r="AAQ299" s="310"/>
      <c r="AAR299" s="310"/>
      <c r="AAS299" s="310"/>
      <c r="AAT299" s="310"/>
      <c r="AAU299" s="310"/>
      <c r="AAV299" s="310"/>
      <c r="AAW299" s="310"/>
      <c r="AAX299" s="310"/>
      <c r="AAY299" s="310"/>
      <c r="AAZ299" s="310"/>
      <c r="ABA299" s="310"/>
      <c r="ABB299" s="310"/>
      <c r="ABC299" s="310"/>
      <c r="ABD299" s="310"/>
      <c r="ABE299" s="310"/>
      <c r="ABF299" s="310"/>
      <c r="ABG299" s="310"/>
      <c r="ABH299" s="310"/>
      <c r="ABI299" s="310"/>
      <c r="ABJ299" s="310"/>
      <c r="ABK299" s="310"/>
      <c r="ABL299" s="310"/>
      <c r="ABM299" s="310"/>
      <c r="ABN299" s="310"/>
      <c r="ABO299" s="310"/>
      <c r="ABP299" s="310"/>
      <c r="ABQ299" s="310"/>
      <c r="ABR299" s="310"/>
      <c r="ABS299" s="310"/>
      <c r="ABT299" s="310"/>
      <c r="ABU299" s="310"/>
      <c r="ABV299" s="310"/>
      <c r="ABW299" s="310"/>
      <c r="ABX299" s="310"/>
      <c r="ABY299" s="310"/>
      <c r="ABZ299" s="310"/>
      <c r="ACA299" s="310"/>
      <c r="ACB299" s="310"/>
      <c r="ACC299" s="310"/>
      <c r="ACD299" s="310"/>
      <c r="ACE299" s="310"/>
      <c r="ACF299" s="310"/>
      <c r="ACG299" s="310"/>
      <c r="ACH299" s="310"/>
      <c r="ACI299" s="310"/>
      <c r="ACJ299" s="310"/>
      <c r="ACK299" s="310"/>
      <c r="ACL299" s="310"/>
      <c r="ACM299" s="310"/>
      <c r="ACN299" s="310"/>
      <c r="ACO299" s="310"/>
      <c r="ACP299" s="310"/>
      <c r="ACQ299" s="310"/>
      <c r="ACR299" s="310"/>
      <c r="ACS299" s="310"/>
      <c r="ACT299" s="310"/>
      <c r="ACU299" s="310"/>
      <c r="ACV299" s="310"/>
      <c r="ACW299" s="310"/>
      <c r="ACX299" s="310"/>
      <c r="ACY299" s="310"/>
      <c r="ACZ299" s="310"/>
      <c r="ADA299" s="310"/>
      <c r="ADB299" s="310"/>
      <c r="ADC299" s="310"/>
      <c r="ADD299" s="310"/>
      <c r="ADE299" s="310"/>
      <c r="ADF299" s="310"/>
      <c r="ADG299" s="310"/>
      <c r="ADH299" s="310"/>
      <c r="ADI299" s="310"/>
      <c r="ADJ299" s="310"/>
      <c r="ADK299" s="310"/>
      <c r="ADL299" s="310"/>
      <c r="ADM299" s="310"/>
      <c r="ADN299" s="310"/>
      <c r="ADO299" s="310"/>
      <c r="ADP299" s="310"/>
      <c r="ADQ299" s="310"/>
      <c r="ADR299" s="310"/>
      <c r="ADS299" s="310"/>
      <c r="ADT299" s="310"/>
      <c r="ADU299" s="310"/>
      <c r="ADV299" s="310"/>
      <c r="ADW299" s="310"/>
      <c r="ADX299" s="310"/>
      <c r="ADY299" s="310"/>
      <c r="ADZ299" s="310"/>
      <c r="AEA299" s="310"/>
      <c r="AEB299" s="310"/>
      <c r="AEC299" s="310"/>
      <c r="AED299" s="310"/>
      <c r="AEE299" s="310"/>
      <c r="AEF299" s="310"/>
      <c r="AEG299" s="310"/>
      <c r="AEH299" s="310"/>
      <c r="AEI299" s="310"/>
      <c r="AEJ299" s="310"/>
      <c r="AEK299" s="310"/>
      <c r="AEL299" s="310"/>
      <c r="AEM299" s="310"/>
      <c r="AEN299" s="310"/>
      <c r="AEO299" s="310"/>
      <c r="AEP299" s="310"/>
      <c r="AEQ299" s="310"/>
      <c r="AER299" s="310"/>
      <c r="AES299" s="310"/>
      <c r="AET299" s="310"/>
      <c r="AEU299" s="310"/>
      <c r="AEV299" s="310"/>
      <c r="AEW299" s="310"/>
      <c r="AEX299" s="310"/>
      <c r="AEY299" s="310"/>
      <c r="AEZ299" s="310"/>
      <c r="AFA299" s="310"/>
      <c r="AFB299" s="310"/>
      <c r="AFC299" s="310"/>
      <c r="AFD299" s="310"/>
      <c r="AFE299" s="310"/>
      <c r="AFF299" s="310"/>
      <c r="AFG299" s="310"/>
      <c r="AFH299" s="310"/>
      <c r="AFI299" s="310"/>
      <c r="AFJ299" s="310"/>
      <c r="AFK299" s="310"/>
      <c r="AFL299" s="310"/>
      <c r="AFM299" s="310"/>
      <c r="AFN299" s="310"/>
      <c r="AFO299" s="310"/>
      <c r="AFP299" s="310"/>
      <c r="AFQ299" s="310"/>
      <c r="AFR299" s="310"/>
      <c r="AFS299" s="310"/>
      <c r="AFT299" s="310"/>
      <c r="AFU299" s="310"/>
      <c r="AFV299" s="310"/>
      <c r="AFW299" s="310"/>
      <c r="AFX299" s="310"/>
      <c r="AFY299" s="310"/>
      <c r="AFZ299" s="310"/>
      <c r="AGA299" s="310"/>
      <c r="AGB299" s="310"/>
      <c r="AGC299" s="310"/>
      <c r="AGD299" s="310"/>
      <c r="AGE299" s="310"/>
      <c r="AGF299" s="310"/>
      <c r="AGG299" s="310"/>
      <c r="AGH299" s="310"/>
      <c r="AGI299" s="310"/>
      <c r="AGJ299" s="310"/>
      <c r="AGK299" s="310"/>
      <c r="AGL299" s="310"/>
      <c r="AGM299" s="310"/>
      <c r="AGN299" s="310"/>
      <c r="AGO299" s="310"/>
      <c r="AGP299" s="310"/>
      <c r="AGQ299" s="310"/>
      <c r="AGR299" s="310"/>
      <c r="AGS299" s="310"/>
      <c r="AGT299" s="310"/>
      <c r="AGU299" s="310"/>
      <c r="AGV299" s="310"/>
      <c r="AGW299" s="310"/>
      <c r="AGX299" s="310"/>
      <c r="AGY299" s="310"/>
      <c r="AGZ299" s="310"/>
      <c r="AHA299" s="310"/>
      <c r="AHB299" s="310"/>
      <c r="AHC299" s="310"/>
      <c r="AHD299" s="310"/>
      <c r="AHE299" s="310"/>
      <c r="AHF299" s="310"/>
      <c r="AHG299" s="310"/>
      <c r="AHH299" s="310"/>
      <c r="AHI299" s="310"/>
      <c r="AHJ299" s="310"/>
      <c r="AHK299" s="310"/>
      <c r="AHL299" s="310"/>
      <c r="AHM299" s="310"/>
      <c r="AHN299" s="310"/>
      <c r="AHO299" s="310"/>
      <c r="AHP299" s="310"/>
      <c r="AHQ299" s="310"/>
      <c r="AHR299" s="310"/>
      <c r="AHS299" s="310"/>
      <c r="AHT299" s="310"/>
      <c r="AHU299" s="310"/>
      <c r="AHV299" s="310"/>
      <c r="AHW299" s="310"/>
      <c r="AHX299" s="310"/>
      <c r="AHY299" s="310"/>
      <c r="AHZ299" s="310"/>
      <c r="AIA299" s="310"/>
      <c r="AIB299" s="310"/>
      <c r="AIC299" s="310"/>
      <c r="AID299" s="310"/>
      <c r="AIE299" s="310"/>
      <c r="AIF299" s="310"/>
      <c r="AIG299" s="310"/>
      <c r="AIH299" s="310"/>
      <c r="AII299" s="310"/>
      <c r="AIJ299" s="310"/>
      <c r="AIK299" s="310"/>
      <c r="AIL299" s="310"/>
      <c r="AIM299" s="310"/>
      <c r="AIN299" s="310"/>
      <c r="AIO299" s="310"/>
      <c r="AIP299" s="310"/>
      <c r="AIQ299" s="310"/>
      <c r="AIR299" s="310"/>
      <c r="AIS299" s="310"/>
      <c r="AIT299" s="310"/>
      <c r="AIU299" s="310"/>
      <c r="AIV299" s="310"/>
      <c r="AIW299" s="310"/>
      <c r="AIX299" s="310"/>
      <c r="AIY299" s="310"/>
      <c r="AIZ299" s="310"/>
      <c r="AJA299" s="310"/>
      <c r="AJB299" s="310"/>
      <c r="AJC299" s="310"/>
      <c r="AJD299" s="310"/>
      <c r="AJE299" s="310"/>
      <c r="AJF299" s="310"/>
      <c r="AJG299" s="310"/>
      <c r="AJH299" s="310"/>
      <c r="AJI299" s="310"/>
      <c r="AJJ299" s="310"/>
      <c r="AJK299" s="310"/>
      <c r="AJL299" s="310"/>
      <c r="AJM299" s="310"/>
      <c r="AJN299" s="310"/>
      <c r="AJO299" s="310"/>
      <c r="AJP299" s="310"/>
      <c r="AJQ299" s="310"/>
      <c r="AJR299" s="310"/>
      <c r="AJS299" s="310"/>
      <c r="AJT299" s="310"/>
      <c r="AJU299" s="310"/>
      <c r="AJV299" s="310"/>
      <c r="AJW299" s="310"/>
      <c r="AJX299" s="310"/>
      <c r="AJY299" s="310"/>
      <c r="AJZ299" s="310"/>
      <c r="AKA299" s="310"/>
      <c r="AKB299" s="310"/>
      <c r="AKC299" s="310"/>
      <c r="AKD299" s="310"/>
      <c r="AKE299" s="310"/>
      <c r="AKF299" s="310"/>
      <c r="AKG299" s="310"/>
      <c r="AKH299" s="310"/>
      <c r="AKI299" s="310"/>
      <c r="AKJ299" s="310"/>
      <c r="AKK299" s="310"/>
      <c r="AKL299" s="310"/>
      <c r="AKM299" s="310"/>
      <c r="AKN299" s="310"/>
      <c r="AKO299" s="310"/>
      <c r="AKP299" s="310"/>
      <c r="AKQ299" s="310"/>
      <c r="AKR299" s="310"/>
      <c r="AKS299" s="310"/>
      <c r="AKT299" s="310"/>
      <c r="AKU299" s="310"/>
      <c r="AKV299" s="310"/>
      <c r="AKW299" s="310"/>
      <c r="AKX299" s="310"/>
      <c r="AKY299" s="310"/>
      <c r="AKZ299" s="310"/>
      <c r="ALA299" s="310"/>
      <c r="ALB299" s="310"/>
      <c r="ALC299" s="310"/>
      <c r="ALD299" s="310"/>
      <c r="ALE299" s="310"/>
      <c r="ALF299" s="310"/>
      <c r="ALG299" s="310"/>
      <c r="ALH299" s="310"/>
      <c r="ALI299" s="310"/>
      <c r="ALJ299" s="310"/>
      <c r="ALK299" s="310"/>
      <c r="ALL299" s="310"/>
      <c r="ALM299" s="310"/>
      <c r="ALN299" s="310"/>
      <c r="ALO299" s="310"/>
      <c r="ALP299" s="310"/>
      <c r="ALQ299" s="310"/>
      <c r="ALR299" s="310"/>
      <c r="ALS299" s="310"/>
      <c r="ALT299" s="310"/>
      <c r="ALU299" s="310"/>
      <c r="ALV299" s="310"/>
      <c r="ALW299" s="310"/>
      <c r="ALX299" s="310"/>
      <c r="ALY299" s="310"/>
      <c r="ALZ299" s="310"/>
      <c r="AMA299" s="310"/>
      <c r="AMB299" s="310"/>
      <c r="AMC299" s="310"/>
      <c r="AMD299" s="310"/>
      <c r="AME299" s="310"/>
      <c r="AMF299" s="310"/>
      <c r="AMG299" s="310"/>
      <c r="AMH299" s="310"/>
      <c r="AMI299" s="310"/>
      <c r="AMJ299" s="310"/>
      <c r="AMK299" s="310"/>
      <c r="AML299" s="310"/>
      <c r="AMM299" s="310"/>
      <c r="AMN299" s="310"/>
      <c r="AMO299" s="310"/>
      <c r="AMP299" s="310"/>
      <c r="AMQ299" s="310"/>
      <c r="AMR299" s="310"/>
      <c r="AMS299" s="310"/>
      <c r="AMT299" s="310"/>
      <c r="AMU299" s="310"/>
      <c r="AMV299" s="310"/>
      <c r="AMW299" s="310"/>
      <c r="AMX299" s="310"/>
      <c r="AMY299" s="310"/>
      <c r="AMZ299" s="310"/>
      <c r="ANA299" s="310"/>
      <c r="ANB299" s="310"/>
      <c r="ANC299" s="310"/>
      <c r="AND299" s="310"/>
      <c r="ANE299" s="310"/>
      <c r="ANF299" s="310"/>
      <c r="ANG299" s="310"/>
      <c r="ANH299" s="310"/>
      <c r="ANI299" s="310"/>
      <c r="ANJ299" s="310"/>
      <c r="ANK299" s="310"/>
      <c r="ANL299" s="310"/>
      <c r="ANM299" s="310"/>
      <c r="ANN299" s="310"/>
      <c r="ANO299" s="310"/>
      <c r="ANP299" s="310"/>
      <c r="ANQ299" s="310"/>
      <c r="ANR299" s="310"/>
      <c r="ANS299" s="310"/>
      <c r="ANT299" s="310"/>
      <c r="ANU299" s="310"/>
      <c r="ANV299" s="310"/>
      <c r="ANW299" s="310"/>
      <c r="ANX299" s="310"/>
      <c r="ANY299" s="310"/>
      <c r="ANZ299" s="310"/>
      <c r="AOA299" s="310"/>
      <c r="AOB299" s="310"/>
      <c r="AOC299" s="310"/>
      <c r="AOD299" s="310"/>
      <c r="AOE299" s="310"/>
      <c r="AOF299" s="310"/>
      <c r="AOG299" s="310"/>
      <c r="AOH299" s="310"/>
      <c r="AOI299" s="310"/>
      <c r="AOJ299" s="310"/>
      <c r="AOK299" s="310"/>
      <c r="AOL299" s="310"/>
      <c r="AOM299" s="310"/>
      <c r="AON299" s="310"/>
      <c r="AOO299" s="310"/>
      <c r="AOP299" s="310"/>
      <c r="AOQ299" s="310"/>
      <c r="AOR299" s="310"/>
      <c r="AOS299" s="310"/>
      <c r="AOT299" s="310"/>
      <c r="AOU299" s="310"/>
      <c r="AOV299" s="310"/>
      <c r="AOW299" s="310"/>
      <c r="AOX299" s="310"/>
      <c r="AOY299" s="310"/>
      <c r="AOZ299" s="310"/>
      <c r="APA299" s="310"/>
      <c r="APB299" s="310"/>
      <c r="APC299" s="310"/>
      <c r="APD299" s="310"/>
      <c r="APE299" s="310"/>
      <c r="APF299" s="310"/>
      <c r="APG299" s="310"/>
      <c r="APH299" s="310"/>
      <c r="API299" s="310"/>
      <c r="APJ299" s="310"/>
      <c r="APK299" s="310"/>
      <c r="APL299" s="310"/>
      <c r="APM299" s="310"/>
      <c r="APN299" s="310"/>
      <c r="APO299" s="310"/>
      <c r="APP299" s="310"/>
      <c r="APQ299" s="310"/>
      <c r="APR299" s="310"/>
      <c r="APS299" s="310"/>
      <c r="APT299" s="310"/>
      <c r="APU299" s="310"/>
      <c r="APV299" s="310"/>
      <c r="APW299" s="310"/>
      <c r="APX299" s="310"/>
      <c r="APY299" s="310"/>
      <c r="APZ299" s="310"/>
      <c r="AQA299" s="310"/>
      <c r="AQB299" s="310"/>
      <c r="AQC299" s="310"/>
      <c r="AQD299" s="310"/>
      <c r="AQE299" s="310"/>
      <c r="AQF299" s="310"/>
      <c r="AQG299" s="310"/>
      <c r="AQH299" s="310"/>
      <c r="AQI299" s="310"/>
      <c r="AQJ299" s="310"/>
      <c r="AQK299" s="310"/>
      <c r="AQL299" s="310"/>
      <c r="AQM299" s="310"/>
      <c r="AQN299" s="310"/>
      <c r="AQO299" s="310"/>
      <c r="AQP299" s="310"/>
      <c r="AQQ299" s="310"/>
      <c r="AQR299" s="310"/>
      <c r="AQS299" s="310"/>
      <c r="AQT299" s="310"/>
      <c r="AQU299" s="310"/>
      <c r="AQV299" s="310"/>
      <c r="AQW299" s="310"/>
      <c r="AQX299" s="310"/>
      <c r="AQY299" s="310"/>
      <c r="AQZ299" s="310"/>
      <c r="ARA299" s="310"/>
      <c r="ARB299" s="310"/>
      <c r="ARC299" s="310"/>
      <c r="ARD299" s="310"/>
      <c r="ARE299" s="310"/>
      <c r="ARF299" s="310"/>
      <c r="ARG299" s="310"/>
      <c r="ARH299" s="310"/>
      <c r="ARI299" s="310"/>
      <c r="ARJ299" s="310"/>
      <c r="ARK299" s="310"/>
      <c r="ARL299" s="310"/>
      <c r="ARM299" s="310"/>
      <c r="ARN299" s="310"/>
      <c r="ARO299" s="310"/>
      <c r="ARP299" s="310"/>
      <c r="ARQ299" s="310"/>
      <c r="ARR299" s="310"/>
      <c r="ARS299" s="310"/>
      <c r="ART299" s="310"/>
      <c r="ARU299" s="310"/>
      <c r="ARV299" s="310"/>
      <c r="ARW299" s="310"/>
      <c r="ARX299" s="310"/>
      <c r="ARY299" s="310"/>
      <c r="ARZ299" s="310"/>
      <c r="ASA299" s="310"/>
      <c r="ASB299" s="310"/>
      <c r="ASC299" s="310"/>
      <c r="ASD299" s="310"/>
      <c r="ASE299" s="310"/>
      <c r="ASF299" s="310"/>
      <c r="ASG299" s="310"/>
      <c r="ASH299" s="310"/>
      <c r="ASI299" s="310"/>
      <c r="ASJ299" s="310"/>
      <c r="ASK299" s="310"/>
      <c r="ASL299" s="310"/>
      <c r="ASM299" s="310"/>
      <c r="ASN299" s="310"/>
      <c r="ASO299" s="310"/>
      <c r="ASP299" s="310"/>
      <c r="ASQ299" s="310"/>
      <c r="ASR299" s="310"/>
      <c r="ASS299" s="310"/>
      <c r="AST299" s="310"/>
      <c r="ASU299" s="310"/>
      <c r="ASV299" s="310"/>
      <c r="ASW299" s="310"/>
      <c r="ASX299" s="310"/>
      <c r="ASY299" s="310"/>
      <c r="ASZ299" s="310"/>
      <c r="ATA299" s="310"/>
      <c r="ATB299" s="310"/>
      <c r="ATC299" s="310"/>
      <c r="ATD299" s="310"/>
      <c r="ATE299" s="310"/>
      <c r="ATF299" s="310"/>
      <c r="ATG299" s="310"/>
      <c r="ATH299" s="310"/>
      <c r="ATI299" s="310"/>
      <c r="ATJ299" s="310"/>
      <c r="ATK299" s="310"/>
      <c r="ATL299" s="310"/>
      <c r="ATM299" s="310"/>
      <c r="ATN299" s="310"/>
      <c r="ATO299" s="310"/>
      <c r="ATP299" s="310"/>
      <c r="ATQ299" s="310"/>
      <c r="ATR299" s="310"/>
      <c r="ATS299" s="310"/>
      <c r="ATT299" s="310"/>
      <c r="ATU299" s="310"/>
      <c r="ATV299" s="310"/>
      <c r="ATW299" s="310"/>
      <c r="ATX299" s="310"/>
      <c r="ATY299" s="310"/>
      <c r="ATZ299" s="310"/>
      <c r="AUA299" s="310"/>
      <c r="AUB299" s="310"/>
      <c r="AUC299" s="310"/>
      <c r="AUD299" s="310"/>
      <c r="AUE299" s="310"/>
      <c r="AUF299" s="310"/>
      <c r="AUG299" s="310"/>
      <c r="AUH299" s="310"/>
      <c r="AUI299" s="310"/>
      <c r="AUJ299" s="310"/>
      <c r="AUK299" s="310"/>
      <c r="AUL299" s="310"/>
      <c r="AUM299" s="310"/>
      <c r="AUN299" s="310"/>
      <c r="AUO299" s="310"/>
      <c r="AUP299" s="310"/>
      <c r="AUQ299" s="310"/>
      <c r="AUR299" s="310"/>
      <c r="AUS299" s="310"/>
      <c r="AUT299" s="310"/>
      <c r="AUU299" s="310"/>
      <c r="AUV299" s="310"/>
      <c r="AUW299" s="310"/>
      <c r="AUX299" s="310"/>
      <c r="AUY299" s="310"/>
      <c r="AUZ299" s="310"/>
      <c r="AVA299" s="310"/>
      <c r="AVB299" s="310"/>
      <c r="AVC299" s="310"/>
      <c r="AVD299" s="310"/>
      <c r="AVE299" s="310"/>
      <c r="AVF299" s="310"/>
      <c r="AVG299" s="310"/>
      <c r="AVH299" s="310"/>
      <c r="AVI299" s="310"/>
      <c r="AVJ299" s="310"/>
      <c r="AVK299" s="310"/>
      <c r="AVL299" s="310"/>
      <c r="AVM299" s="310"/>
      <c r="AVN299" s="310"/>
      <c r="AVO299" s="310"/>
      <c r="AVP299" s="310"/>
      <c r="AVQ299" s="310"/>
      <c r="AVR299" s="310"/>
      <c r="AVS299" s="310"/>
      <c r="AVT299" s="310"/>
      <c r="AVU299" s="310"/>
      <c r="AVV299" s="310"/>
      <c r="AVW299" s="310"/>
      <c r="AVX299" s="310"/>
      <c r="AVY299" s="310"/>
      <c r="AVZ299" s="310"/>
      <c r="AWA299" s="310"/>
      <c r="AWB299" s="310"/>
      <c r="AWC299" s="310"/>
      <c r="AWD299" s="310"/>
      <c r="AWE299" s="310"/>
      <c r="AWF299" s="310"/>
      <c r="AWG299" s="310"/>
      <c r="AWH299" s="310"/>
      <c r="AWI299" s="310"/>
      <c r="AWJ299" s="310"/>
      <c r="AWK299" s="310"/>
      <c r="AWL299" s="310"/>
      <c r="AWM299" s="310"/>
      <c r="AWN299" s="310"/>
      <c r="AWO299" s="310"/>
      <c r="AWP299" s="310"/>
      <c r="AWQ299" s="310"/>
      <c r="AWR299" s="310"/>
      <c r="AWS299" s="310"/>
      <c r="AWT299" s="310"/>
      <c r="AWU299" s="310"/>
      <c r="AWV299" s="310"/>
      <c r="AWW299" s="310"/>
      <c r="AWX299" s="310"/>
      <c r="AWY299" s="310"/>
      <c r="AWZ299" s="310"/>
      <c r="AXA299" s="310"/>
      <c r="AXB299" s="310"/>
      <c r="AXC299" s="310"/>
      <c r="AXD299" s="310"/>
      <c r="AXE299" s="310"/>
      <c r="AXF299" s="310"/>
      <c r="AXG299" s="310"/>
      <c r="AXH299" s="310"/>
      <c r="AXI299" s="310"/>
      <c r="AXJ299" s="310"/>
      <c r="AXK299" s="310"/>
      <c r="AXL299" s="310"/>
      <c r="AXM299" s="310"/>
      <c r="AXN299" s="310"/>
      <c r="AXO299" s="310"/>
      <c r="AXP299" s="310"/>
      <c r="AXQ299" s="310"/>
      <c r="AXR299" s="310"/>
      <c r="AXS299" s="310"/>
      <c r="AXT299" s="310"/>
      <c r="AXU299" s="310"/>
      <c r="AXV299" s="310"/>
      <c r="AXW299" s="310"/>
      <c r="AXX299" s="310"/>
      <c r="AXY299" s="310"/>
      <c r="AXZ299" s="310"/>
      <c r="AYA299" s="310"/>
      <c r="AYB299" s="310"/>
      <c r="AYC299" s="310"/>
      <c r="AYD299" s="310"/>
      <c r="AYE299" s="310"/>
      <c r="AYF299" s="310"/>
      <c r="AYG299" s="310"/>
      <c r="AYH299" s="310"/>
      <c r="AYI299" s="310"/>
      <c r="AYJ299" s="310"/>
      <c r="AYK299" s="310"/>
      <c r="AYL299" s="310"/>
      <c r="AYM299" s="310"/>
      <c r="AYN299" s="310"/>
      <c r="AYO299" s="310"/>
      <c r="AYP299" s="310"/>
      <c r="AYQ299" s="310"/>
      <c r="AYR299" s="310"/>
      <c r="AYS299" s="310"/>
      <c r="AYT299" s="310"/>
      <c r="AYU299" s="310"/>
      <c r="AYV299" s="310"/>
      <c r="AYW299" s="310"/>
      <c r="AYX299" s="310"/>
      <c r="AYY299" s="310"/>
      <c r="AYZ299" s="310"/>
      <c r="AZA299" s="310"/>
      <c r="AZB299" s="310"/>
      <c r="AZC299" s="310"/>
      <c r="AZD299" s="310"/>
      <c r="AZE299" s="310"/>
      <c r="AZF299" s="310"/>
      <c r="AZG299" s="310"/>
      <c r="AZH299" s="310"/>
      <c r="AZI299" s="310"/>
      <c r="AZJ299" s="310"/>
      <c r="AZK299" s="310"/>
      <c r="AZL299" s="310"/>
      <c r="AZM299" s="310"/>
      <c r="AZN299" s="310"/>
      <c r="AZO299" s="310"/>
      <c r="AZP299" s="310"/>
      <c r="AZQ299" s="310"/>
      <c r="AZR299" s="310"/>
      <c r="AZS299" s="310"/>
      <c r="AZT299" s="310"/>
      <c r="AZU299" s="310"/>
      <c r="AZV299" s="310"/>
      <c r="AZW299" s="310"/>
      <c r="AZX299" s="310"/>
      <c r="AZY299" s="310"/>
      <c r="AZZ299" s="310"/>
      <c r="BAA299" s="310"/>
      <c r="BAB299" s="310"/>
      <c r="BAC299" s="310"/>
      <c r="BAD299" s="310"/>
      <c r="BAE299" s="310"/>
      <c r="BAF299" s="310"/>
      <c r="BAG299" s="310"/>
      <c r="BAH299" s="310"/>
      <c r="BAI299" s="310"/>
      <c r="BAJ299" s="310"/>
      <c r="BAK299" s="310"/>
      <c r="BAL299" s="310"/>
      <c r="BAM299" s="310"/>
      <c r="BAN299" s="310"/>
      <c r="BAO299" s="310"/>
      <c r="BAP299" s="310"/>
      <c r="BAQ299" s="310"/>
      <c r="BAR299" s="310"/>
      <c r="BAS299" s="310"/>
      <c r="BAT299" s="310"/>
      <c r="BAU299" s="310"/>
      <c r="BAV299" s="310"/>
      <c r="BAW299" s="310"/>
      <c r="BAX299" s="310"/>
      <c r="BAY299" s="310"/>
      <c r="BAZ299" s="310"/>
      <c r="BBA299" s="310"/>
      <c r="BBB299" s="310"/>
      <c r="BBC299" s="310"/>
      <c r="BBD299" s="310"/>
      <c r="BBE299" s="310"/>
      <c r="BBF299" s="310"/>
      <c r="BBG299" s="310"/>
      <c r="BBH299" s="310"/>
      <c r="BBI299" s="310"/>
      <c r="BBJ299" s="310"/>
      <c r="BBK299" s="310"/>
      <c r="BBL299" s="310"/>
      <c r="BBM299" s="310"/>
      <c r="BBN299" s="310"/>
      <c r="BBO299" s="310"/>
      <c r="BBP299" s="310"/>
      <c r="BBQ299" s="310"/>
      <c r="BBR299" s="310"/>
      <c r="BBS299" s="310"/>
      <c r="BBT299" s="310"/>
      <c r="BBU299" s="310"/>
      <c r="BBV299" s="310"/>
      <c r="BBW299" s="310"/>
      <c r="BBX299" s="310"/>
      <c r="BBY299" s="310"/>
      <c r="BBZ299" s="310"/>
      <c r="BCA299" s="310"/>
      <c r="BCB299" s="310"/>
      <c r="BCC299" s="310"/>
      <c r="BCD299" s="310"/>
      <c r="BCE299" s="310"/>
      <c r="BCF299" s="310"/>
      <c r="BCG299" s="310"/>
      <c r="BCH299" s="310"/>
      <c r="BCI299" s="310"/>
      <c r="BCJ299" s="310"/>
      <c r="BCK299" s="310"/>
      <c r="BCL299" s="310"/>
      <c r="BCM299" s="310"/>
      <c r="BCN299" s="310"/>
      <c r="BCO299" s="310"/>
      <c r="BCP299" s="310"/>
      <c r="BCQ299" s="310"/>
      <c r="BCR299" s="310"/>
      <c r="BCS299" s="310"/>
      <c r="BCT299" s="310"/>
      <c r="BCU299" s="310"/>
      <c r="BCV299" s="310"/>
      <c r="BCW299" s="310"/>
      <c r="BCX299" s="310"/>
      <c r="BCY299" s="310"/>
      <c r="BCZ299" s="310"/>
      <c r="BDA299" s="310"/>
      <c r="BDB299" s="310"/>
      <c r="BDC299" s="310"/>
      <c r="BDD299" s="310"/>
      <c r="BDE299" s="310"/>
      <c r="BDF299" s="310"/>
      <c r="BDG299" s="310"/>
      <c r="BDH299" s="310"/>
      <c r="BDI299" s="310"/>
      <c r="BDJ299" s="310"/>
      <c r="BDK299" s="310"/>
      <c r="BDL299" s="310"/>
      <c r="BDM299" s="310"/>
      <c r="BDN299" s="310"/>
      <c r="BDO299" s="310"/>
      <c r="BDP299" s="310"/>
      <c r="BDQ299" s="310"/>
      <c r="BDR299" s="310"/>
      <c r="BDS299" s="310"/>
      <c r="BDT299" s="310"/>
      <c r="BDU299" s="310"/>
      <c r="BDV299" s="310"/>
      <c r="BDW299" s="310"/>
      <c r="BDX299" s="310"/>
      <c r="BDY299" s="310"/>
      <c r="BDZ299" s="310"/>
      <c r="BEA299" s="310"/>
      <c r="BEB299" s="310"/>
      <c r="BEC299" s="310"/>
      <c r="BED299" s="310"/>
      <c r="BEE299" s="310"/>
      <c r="BEF299" s="310"/>
      <c r="BEG299" s="310"/>
      <c r="BEH299" s="310"/>
      <c r="BEI299" s="310"/>
      <c r="BEJ299" s="310"/>
      <c r="BEK299" s="310"/>
      <c r="BEL299" s="310"/>
      <c r="BEM299" s="310"/>
      <c r="BEN299" s="310"/>
      <c r="BEO299" s="310"/>
      <c r="BEP299" s="310"/>
      <c r="BEQ299" s="310"/>
      <c r="BER299" s="310"/>
      <c r="BES299" s="310"/>
      <c r="BET299" s="310"/>
      <c r="BEU299" s="310"/>
      <c r="BEV299" s="310"/>
      <c r="BEW299" s="310"/>
      <c r="BEX299" s="310"/>
      <c r="BEY299" s="310"/>
      <c r="BEZ299" s="310"/>
      <c r="BFA299" s="310"/>
      <c r="BFB299" s="310"/>
      <c r="BFC299" s="310"/>
      <c r="BFD299" s="310"/>
      <c r="BFE299" s="310"/>
      <c r="BFF299" s="310"/>
      <c r="BFG299" s="310"/>
      <c r="BFH299" s="310"/>
      <c r="BFI299" s="310"/>
      <c r="BFJ299" s="310"/>
      <c r="BFK299" s="310"/>
      <c r="BFL299" s="310"/>
      <c r="BFM299" s="310"/>
      <c r="BFN299" s="310"/>
      <c r="BFO299" s="310"/>
      <c r="BFP299" s="310"/>
      <c r="BFQ299" s="310"/>
      <c r="BFR299" s="310"/>
      <c r="BFS299" s="310"/>
      <c r="BFT299" s="310"/>
      <c r="BFU299" s="310"/>
      <c r="BFV299" s="310"/>
      <c r="BFW299" s="310"/>
      <c r="BFX299" s="310"/>
      <c r="BFY299" s="310"/>
      <c r="BFZ299" s="310"/>
      <c r="BGA299" s="310"/>
      <c r="BGB299" s="310"/>
      <c r="BGC299" s="310"/>
      <c r="BGD299" s="310"/>
      <c r="BGE299" s="310"/>
      <c r="BGF299" s="310"/>
      <c r="BGG299" s="310"/>
      <c r="BGH299" s="310"/>
      <c r="BGI299" s="310"/>
      <c r="BGJ299" s="310"/>
      <c r="BGK299" s="310"/>
      <c r="BGL299" s="310"/>
      <c r="BGM299" s="310"/>
      <c r="BGN299" s="310"/>
      <c r="BGO299" s="310"/>
      <c r="BGP299" s="310"/>
      <c r="BGQ299" s="310"/>
      <c r="BGR299" s="310"/>
      <c r="BGS299" s="310"/>
      <c r="BGT299" s="310"/>
      <c r="BGU299" s="310"/>
      <c r="BGV299" s="310"/>
      <c r="BGW299" s="310"/>
      <c r="BGX299" s="310"/>
      <c r="BGY299" s="310"/>
      <c r="BGZ299" s="310"/>
      <c r="BHA299" s="310"/>
      <c r="BHB299" s="310"/>
      <c r="BHC299" s="310"/>
      <c r="BHD299" s="310"/>
      <c r="BHE299" s="310"/>
      <c r="BHF299" s="310"/>
      <c r="BHG299" s="310"/>
      <c r="BHH299" s="310"/>
      <c r="BHI299" s="310"/>
      <c r="BHJ299" s="310"/>
      <c r="BHK299" s="310"/>
      <c r="BHL299" s="310"/>
      <c r="BHM299" s="310"/>
      <c r="BHN299" s="310"/>
      <c r="BHO299" s="310"/>
      <c r="BHP299" s="310"/>
      <c r="BHQ299" s="310"/>
      <c r="BHR299" s="310"/>
      <c r="BHS299" s="310"/>
      <c r="BHT299" s="310"/>
      <c r="BHU299" s="310"/>
      <c r="BHV299" s="310"/>
      <c r="BHW299" s="310"/>
      <c r="BHX299" s="310"/>
      <c r="BHY299" s="310"/>
      <c r="BHZ299" s="310"/>
      <c r="BIA299" s="310"/>
      <c r="BIB299" s="310"/>
      <c r="BIC299" s="310"/>
      <c r="BID299" s="310"/>
      <c r="BIE299" s="310"/>
      <c r="BIF299" s="310"/>
      <c r="BIG299" s="310"/>
      <c r="BIH299" s="310"/>
      <c r="BII299" s="310"/>
      <c r="BIJ299" s="310"/>
      <c r="BIK299" s="310"/>
      <c r="BIL299" s="310"/>
      <c r="BIM299" s="310"/>
      <c r="BIN299" s="310"/>
      <c r="BIO299" s="310"/>
      <c r="BIP299" s="310"/>
      <c r="BIQ299" s="310"/>
      <c r="BIR299" s="310"/>
      <c r="BIS299" s="310"/>
      <c r="BIT299" s="310"/>
      <c r="BIU299" s="310"/>
      <c r="BIV299" s="310"/>
      <c r="BIW299" s="310"/>
      <c r="BIX299" s="310"/>
      <c r="BIY299" s="310"/>
      <c r="BIZ299" s="310"/>
      <c r="BJA299" s="310"/>
      <c r="BJB299" s="310"/>
      <c r="BJC299" s="310"/>
      <c r="BJD299" s="310"/>
      <c r="BJE299" s="310"/>
      <c r="BJF299" s="310"/>
      <c r="BJG299" s="310"/>
      <c r="BJH299" s="310"/>
      <c r="BJI299" s="310"/>
      <c r="BJJ299" s="310"/>
      <c r="BJK299" s="310"/>
      <c r="BJL299" s="310"/>
      <c r="BJM299" s="310"/>
      <c r="BJN299" s="310"/>
      <c r="BJO299" s="310"/>
      <c r="BJP299" s="310"/>
      <c r="BJQ299" s="310"/>
      <c r="BJR299" s="310"/>
      <c r="BJS299" s="310"/>
      <c r="BJT299" s="310"/>
      <c r="BJU299" s="310"/>
      <c r="BJV299" s="310"/>
      <c r="BJW299" s="310"/>
      <c r="BJX299" s="310"/>
      <c r="BJY299" s="310"/>
      <c r="BJZ299" s="310"/>
      <c r="BKA299" s="310"/>
      <c r="BKB299" s="310"/>
      <c r="BKC299" s="310"/>
      <c r="BKD299" s="310"/>
      <c r="BKE299" s="310"/>
      <c r="BKF299" s="310"/>
      <c r="BKG299" s="310"/>
      <c r="BKH299" s="310"/>
      <c r="BKI299" s="310"/>
      <c r="BKJ299" s="310"/>
      <c r="BKK299" s="310"/>
      <c r="BKL299" s="310"/>
      <c r="BKM299" s="310"/>
      <c r="BKN299" s="310"/>
      <c r="BKO299" s="310"/>
      <c r="BKP299" s="310"/>
      <c r="BKQ299" s="310"/>
      <c r="BKR299" s="310"/>
      <c r="BKS299" s="310"/>
      <c r="BKT299" s="310"/>
      <c r="BKU299" s="310"/>
      <c r="BKV299" s="310"/>
      <c r="BKW299" s="310"/>
      <c r="BKX299" s="310"/>
      <c r="BKY299" s="310"/>
      <c r="BKZ299" s="310"/>
      <c r="BLA299" s="310"/>
      <c r="BLB299" s="310"/>
      <c r="BLC299" s="310"/>
      <c r="BLD299" s="310"/>
      <c r="BLE299" s="310"/>
      <c r="BLF299" s="310"/>
      <c r="BLG299" s="310"/>
      <c r="BLH299" s="310"/>
      <c r="BLI299" s="310"/>
      <c r="BLJ299" s="310"/>
      <c r="BLK299" s="310"/>
      <c r="BLL299" s="310"/>
      <c r="BLM299" s="310"/>
      <c r="BLN299" s="310"/>
      <c r="BLO299" s="310"/>
      <c r="BLP299" s="310"/>
      <c r="BLQ299" s="310"/>
      <c r="BLR299" s="310"/>
      <c r="BLS299" s="310"/>
      <c r="BLT299" s="310"/>
      <c r="BLU299" s="310"/>
      <c r="BLV299" s="310"/>
      <c r="BLW299" s="310"/>
      <c r="BLX299" s="310"/>
      <c r="BLY299" s="310"/>
      <c r="BLZ299" s="310"/>
      <c r="BMA299" s="310"/>
      <c r="BMB299" s="310"/>
      <c r="BMC299" s="310"/>
      <c r="BMD299" s="310"/>
      <c r="BME299" s="310"/>
      <c r="BMF299" s="310"/>
      <c r="BMG299" s="310"/>
      <c r="BMH299" s="310"/>
      <c r="BMI299" s="310"/>
      <c r="BMJ299" s="310"/>
      <c r="BMK299" s="310"/>
      <c r="BML299" s="310"/>
      <c r="BMM299" s="310"/>
      <c r="BMN299" s="310"/>
      <c r="BMO299" s="310"/>
      <c r="BMP299" s="310"/>
      <c r="BMQ299" s="310"/>
      <c r="BMR299" s="310"/>
      <c r="BMS299" s="310"/>
      <c r="BMT299" s="310"/>
      <c r="BMU299" s="310"/>
      <c r="BMV299" s="310"/>
      <c r="BMW299" s="310"/>
      <c r="BMX299" s="310"/>
      <c r="BMY299" s="310"/>
      <c r="BMZ299" s="310"/>
      <c r="BNA299" s="310"/>
      <c r="BNB299" s="310"/>
      <c r="BNC299" s="310"/>
      <c r="BND299" s="310"/>
      <c r="BNE299" s="310"/>
      <c r="BNF299" s="310"/>
      <c r="BNG299" s="310"/>
      <c r="BNH299" s="310"/>
      <c r="BNI299" s="310"/>
      <c r="BNJ299" s="310"/>
      <c r="BNK299" s="310"/>
      <c r="BNL299" s="310"/>
      <c r="BNM299" s="310"/>
      <c r="BNN299" s="310"/>
      <c r="BNO299" s="310"/>
      <c r="BNP299" s="310"/>
      <c r="BNQ299" s="310"/>
      <c r="BNR299" s="310"/>
      <c r="BNS299" s="310"/>
      <c r="BNT299" s="310"/>
      <c r="BNU299" s="310"/>
      <c r="BNV299" s="310"/>
      <c r="BNW299" s="310"/>
      <c r="BNX299" s="310"/>
      <c r="BNY299" s="310"/>
      <c r="BNZ299" s="310"/>
      <c r="BOA299" s="310"/>
      <c r="BOB299" s="310"/>
      <c r="BOC299" s="310"/>
      <c r="BOD299" s="310"/>
      <c r="BOE299" s="310"/>
      <c r="BOF299" s="310"/>
      <c r="BOG299" s="310"/>
      <c r="BOH299" s="310"/>
      <c r="BOI299" s="310"/>
      <c r="BOJ299" s="310"/>
      <c r="BOK299" s="310"/>
      <c r="BOL299" s="310"/>
      <c r="BOM299" s="310"/>
      <c r="BON299" s="310"/>
      <c r="BOO299" s="310"/>
      <c r="BOP299" s="310"/>
      <c r="BOQ299" s="310"/>
      <c r="BOR299" s="310"/>
      <c r="BOS299" s="310"/>
      <c r="BOT299" s="310"/>
      <c r="BOU299" s="310"/>
      <c r="BOV299" s="310"/>
      <c r="BOW299" s="310"/>
      <c r="BOX299" s="310"/>
      <c r="BOY299" s="310"/>
      <c r="BOZ299" s="310"/>
      <c r="BPA299" s="310"/>
      <c r="BPB299" s="310"/>
      <c r="BPC299" s="310"/>
      <c r="BPD299" s="310"/>
      <c r="BPE299" s="310"/>
      <c r="BPF299" s="310"/>
      <c r="BPG299" s="310"/>
      <c r="BPH299" s="310"/>
      <c r="BPI299" s="310"/>
      <c r="BPJ299" s="310"/>
      <c r="BPK299" s="310"/>
      <c r="BPL299" s="310"/>
      <c r="BPM299" s="310"/>
      <c r="BPN299" s="310"/>
      <c r="BPO299" s="310"/>
      <c r="BPP299" s="310"/>
      <c r="BPQ299" s="310"/>
      <c r="BPR299" s="310"/>
      <c r="BPS299" s="310"/>
      <c r="BPT299" s="310"/>
      <c r="BPU299" s="310"/>
      <c r="BPV299" s="310"/>
      <c r="BPW299" s="310"/>
      <c r="BPX299" s="310"/>
      <c r="BPY299" s="310"/>
      <c r="BPZ299" s="310"/>
      <c r="BQA299" s="310"/>
      <c r="BQB299" s="310"/>
      <c r="BQC299" s="310"/>
      <c r="BQD299" s="310"/>
      <c r="BQE299" s="310"/>
      <c r="BQF299" s="310"/>
      <c r="BQG299" s="310"/>
      <c r="BQH299" s="310"/>
      <c r="BQI299" s="310"/>
      <c r="BQJ299" s="310"/>
      <c r="BQK299" s="310"/>
      <c r="BQL299" s="310"/>
      <c r="BQM299" s="310"/>
      <c r="BQN299" s="310"/>
      <c r="BQO299" s="310"/>
      <c r="BQP299" s="310"/>
      <c r="BQQ299" s="310"/>
      <c r="BQR299" s="310"/>
      <c r="BQS299" s="310"/>
      <c r="BQT299" s="310"/>
      <c r="BQU299" s="310"/>
      <c r="BQV299" s="310"/>
      <c r="BQW299" s="310"/>
      <c r="BQX299" s="310"/>
      <c r="BQY299" s="310"/>
      <c r="BQZ299" s="310"/>
      <c r="BRA299" s="310"/>
      <c r="BRB299" s="310"/>
      <c r="BRC299" s="310"/>
      <c r="BRD299" s="310"/>
      <c r="BRE299" s="310"/>
      <c r="BRF299" s="310"/>
      <c r="BRG299" s="310"/>
      <c r="BRH299" s="310"/>
      <c r="BRI299" s="310"/>
      <c r="BRJ299" s="310"/>
      <c r="BRK299" s="310"/>
      <c r="BRL299" s="310"/>
      <c r="BRM299" s="310"/>
      <c r="BRN299" s="310"/>
      <c r="BRO299" s="310"/>
      <c r="BRP299" s="310"/>
      <c r="BRQ299" s="310"/>
      <c r="BRR299" s="310"/>
      <c r="BRS299" s="310"/>
      <c r="BRT299" s="310"/>
      <c r="BRU299" s="310"/>
      <c r="BRV299" s="310"/>
      <c r="BRW299" s="310"/>
      <c r="BRX299" s="310"/>
      <c r="BRY299" s="310"/>
      <c r="BRZ299" s="310"/>
      <c r="BSA299" s="310"/>
      <c r="BSB299" s="310"/>
      <c r="BSC299" s="310"/>
      <c r="BSD299" s="310"/>
      <c r="BSE299" s="310"/>
      <c r="BSF299" s="310"/>
      <c r="BSG299" s="310"/>
      <c r="BSH299" s="310"/>
      <c r="BSI299" s="310"/>
      <c r="BSJ299" s="310"/>
      <c r="BSK299" s="310"/>
      <c r="BSL299" s="310"/>
      <c r="BSM299" s="310"/>
      <c r="BSN299" s="310"/>
      <c r="BSO299" s="310"/>
      <c r="BSP299" s="310"/>
      <c r="BSQ299" s="310"/>
      <c r="BSR299" s="310"/>
      <c r="BSS299" s="310"/>
      <c r="BST299" s="310"/>
      <c r="BSU299" s="310"/>
      <c r="BSV299" s="310"/>
      <c r="BSW299" s="310"/>
      <c r="BSX299" s="310"/>
      <c r="BSY299" s="310"/>
      <c r="BSZ299" s="310"/>
      <c r="BTA299" s="310"/>
      <c r="BTB299" s="310"/>
      <c r="BTC299" s="310"/>
      <c r="BTD299" s="310"/>
      <c r="BTE299" s="310"/>
      <c r="BTF299" s="310"/>
      <c r="BTG299" s="310"/>
      <c r="BTH299" s="310"/>
      <c r="BTI299" s="310"/>
      <c r="BTJ299" s="310"/>
      <c r="BTK299" s="310"/>
      <c r="BTL299" s="310"/>
      <c r="BTM299" s="310"/>
      <c r="BTN299" s="310"/>
      <c r="BTO299" s="310"/>
      <c r="BTP299" s="310"/>
      <c r="BTQ299" s="310"/>
      <c r="BTR299" s="310"/>
      <c r="BTS299" s="310"/>
      <c r="BTT299" s="310"/>
      <c r="BTU299" s="310"/>
      <c r="BTV299" s="310"/>
      <c r="BTW299" s="310"/>
      <c r="BTX299" s="310"/>
      <c r="BTY299" s="310"/>
      <c r="BTZ299" s="310"/>
      <c r="BUA299" s="310"/>
      <c r="BUB299" s="310"/>
      <c r="BUC299" s="310"/>
      <c r="BUD299" s="310"/>
      <c r="BUE299" s="310"/>
      <c r="BUF299" s="310"/>
      <c r="BUG299" s="310"/>
      <c r="BUH299" s="310"/>
      <c r="BUI299" s="310"/>
      <c r="BUJ299" s="310"/>
      <c r="BUK299" s="310"/>
      <c r="BUL299" s="310"/>
      <c r="BUM299" s="310"/>
      <c r="BUN299" s="310"/>
      <c r="BUO299" s="310"/>
      <c r="BUP299" s="310"/>
      <c r="BUQ299" s="310"/>
      <c r="BUR299" s="310"/>
      <c r="BUS299" s="310"/>
      <c r="BUT299" s="310"/>
      <c r="BUU299" s="310"/>
      <c r="BUV299" s="310"/>
      <c r="BUW299" s="310"/>
      <c r="BUX299" s="310"/>
      <c r="BUY299" s="310"/>
      <c r="BUZ299" s="310"/>
      <c r="BVA299" s="310"/>
      <c r="BVB299" s="310"/>
      <c r="BVC299" s="310"/>
      <c r="BVD299" s="310"/>
      <c r="BVE299" s="310"/>
      <c r="BVF299" s="310"/>
      <c r="BVG299" s="310"/>
      <c r="BVH299" s="310"/>
      <c r="BVI299" s="310"/>
      <c r="BVJ299" s="310"/>
      <c r="BVK299" s="310"/>
      <c r="BVL299" s="310"/>
      <c r="BVM299" s="310"/>
      <c r="BVN299" s="310"/>
      <c r="BVO299" s="310"/>
      <c r="BVP299" s="310"/>
      <c r="BVQ299" s="310"/>
      <c r="BVR299" s="310"/>
      <c r="BVS299" s="310"/>
      <c r="BVT299" s="310"/>
      <c r="BVU299" s="310"/>
      <c r="BVV299" s="310"/>
      <c r="BVW299" s="310"/>
      <c r="BVX299" s="310"/>
      <c r="BVY299" s="310"/>
      <c r="BVZ299" s="310"/>
      <c r="BWA299" s="310"/>
      <c r="BWB299" s="310"/>
      <c r="BWC299" s="310"/>
      <c r="BWD299" s="310"/>
      <c r="BWE299" s="310"/>
      <c r="BWF299" s="310"/>
      <c r="BWG299" s="310"/>
      <c r="BWH299" s="310"/>
      <c r="BWI299" s="310"/>
      <c r="BWJ299" s="310"/>
      <c r="BWK299" s="310"/>
      <c r="BWL299" s="310"/>
      <c r="BWM299" s="310"/>
      <c r="BWN299" s="310"/>
      <c r="BWO299" s="310"/>
      <c r="BWP299" s="310"/>
      <c r="BWQ299" s="310"/>
      <c r="BWR299" s="310"/>
      <c r="BWS299" s="310"/>
      <c r="BWT299" s="310"/>
      <c r="BWU299" s="310"/>
      <c r="BWV299" s="310"/>
      <c r="BWW299" s="310"/>
      <c r="BWX299" s="310"/>
      <c r="BWY299" s="310"/>
      <c r="BWZ299" s="310"/>
      <c r="BXA299" s="310"/>
      <c r="BXB299" s="310"/>
      <c r="BXC299" s="310"/>
      <c r="BXD299" s="310"/>
      <c r="BXE299" s="310"/>
      <c r="BXF299" s="310"/>
      <c r="BXG299" s="310"/>
      <c r="BXH299" s="310"/>
      <c r="BXI299" s="310"/>
      <c r="BXJ299" s="310"/>
      <c r="BXK299" s="310"/>
      <c r="BXL299" s="310"/>
      <c r="BXM299" s="310"/>
      <c r="BXN299" s="310"/>
      <c r="BXO299" s="310"/>
      <c r="BXP299" s="310"/>
      <c r="BXQ299" s="310"/>
      <c r="BXR299" s="310"/>
      <c r="BXS299" s="310"/>
      <c r="BXT299" s="310"/>
      <c r="BXU299" s="310"/>
      <c r="BXV299" s="310"/>
      <c r="BXW299" s="310"/>
      <c r="BXX299" s="310"/>
      <c r="BXY299" s="310"/>
      <c r="BXZ299" s="310"/>
      <c r="BYA299" s="310"/>
      <c r="BYB299" s="310"/>
      <c r="BYC299" s="310"/>
      <c r="BYD299" s="310"/>
      <c r="BYE299" s="310"/>
      <c r="BYF299" s="310"/>
      <c r="BYG299" s="310"/>
      <c r="BYH299" s="310"/>
      <c r="BYI299" s="310"/>
      <c r="BYJ299" s="310"/>
      <c r="BYK299" s="310"/>
      <c r="BYL299" s="310"/>
      <c r="BYM299" s="310"/>
      <c r="BYN299" s="310"/>
      <c r="BYO299" s="310"/>
      <c r="BYP299" s="310"/>
      <c r="BYQ299" s="310"/>
      <c r="BYR299" s="310"/>
      <c r="BYS299" s="310"/>
      <c r="BYT299" s="310"/>
      <c r="BYU299" s="310"/>
      <c r="BYV299" s="310"/>
      <c r="BYW299" s="310"/>
      <c r="BYX299" s="310"/>
      <c r="BYY299" s="310"/>
      <c r="BYZ299" s="310"/>
      <c r="BZA299" s="310"/>
      <c r="BZB299" s="310"/>
      <c r="BZC299" s="310"/>
      <c r="BZD299" s="310"/>
      <c r="BZE299" s="310"/>
      <c r="BZF299" s="310"/>
      <c r="BZG299" s="310"/>
      <c r="BZH299" s="310"/>
      <c r="BZI299" s="310"/>
      <c r="BZJ299" s="310"/>
      <c r="BZK299" s="310"/>
      <c r="BZL299" s="310"/>
      <c r="BZM299" s="310"/>
      <c r="BZN299" s="310"/>
      <c r="BZO299" s="310"/>
      <c r="BZP299" s="310"/>
      <c r="BZQ299" s="310"/>
      <c r="BZR299" s="310"/>
      <c r="BZS299" s="310"/>
      <c r="BZT299" s="310"/>
      <c r="BZU299" s="310"/>
      <c r="BZV299" s="310"/>
      <c r="BZW299" s="310"/>
      <c r="BZX299" s="310"/>
      <c r="BZY299" s="310"/>
      <c r="BZZ299" s="310"/>
      <c r="CAA299" s="310"/>
      <c r="CAB299" s="310"/>
      <c r="CAC299" s="310"/>
      <c r="CAD299" s="310"/>
      <c r="CAE299" s="310"/>
      <c r="CAF299" s="310"/>
      <c r="CAG299" s="310"/>
      <c r="CAH299" s="310"/>
      <c r="CAI299" s="310"/>
      <c r="CAJ299" s="310"/>
      <c r="CAK299" s="310"/>
      <c r="CAL299" s="310"/>
      <c r="CAM299" s="310"/>
      <c r="CAN299" s="310"/>
      <c r="CAO299" s="310"/>
      <c r="CAP299" s="310"/>
      <c r="CAQ299" s="310"/>
      <c r="CAR299" s="310"/>
      <c r="CAS299" s="310"/>
      <c r="CAT299" s="310"/>
      <c r="CAU299" s="310"/>
      <c r="CAV299" s="310"/>
      <c r="CAW299" s="310"/>
      <c r="CAX299" s="310"/>
      <c r="CAY299" s="310"/>
      <c r="CAZ299" s="310"/>
      <c r="CBA299" s="310"/>
      <c r="CBB299" s="310"/>
      <c r="CBC299" s="310"/>
      <c r="CBD299" s="310"/>
      <c r="CBE299" s="310"/>
      <c r="CBF299" s="310"/>
      <c r="CBG299" s="310"/>
      <c r="CBH299" s="310"/>
      <c r="CBI299" s="310"/>
      <c r="CBJ299" s="310"/>
      <c r="CBK299" s="310"/>
      <c r="CBL299" s="310"/>
      <c r="CBM299" s="310"/>
      <c r="CBN299" s="310"/>
      <c r="CBO299" s="310"/>
      <c r="CBP299" s="310"/>
      <c r="CBQ299" s="310"/>
      <c r="CBR299" s="310"/>
      <c r="CBS299" s="310"/>
      <c r="CBT299" s="310"/>
      <c r="CBU299" s="310"/>
      <c r="CBV299" s="310"/>
      <c r="CBW299" s="310"/>
      <c r="CBX299" s="310"/>
      <c r="CBY299" s="310"/>
      <c r="CBZ299" s="310"/>
      <c r="CCA299" s="310"/>
      <c r="CCB299" s="310"/>
      <c r="CCC299" s="310"/>
      <c r="CCD299" s="310"/>
      <c r="CCE299" s="310"/>
      <c r="CCF299" s="310"/>
      <c r="CCG299" s="310"/>
      <c r="CCH299" s="310"/>
      <c r="CCI299" s="310"/>
      <c r="CCJ299" s="310"/>
      <c r="CCK299" s="310"/>
      <c r="CCL299" s="310"/>
      <c r="CCM299" s="310"/>
      <c r="CCN299" s="310"/>
      <c r="CCO299" s="310"/>
      <c r="CCP299" s="310"/>
      <c r="CCQ299" s="310"/>
      <c r="CCR299" s="310"/>
      <c r="CCS299" s="310"/>
      <c r="CCT299" s="310"/>
      <c r="CCU299" s="310"/>
      <c r="CCV299" s="310"/>
      <c r="CCW299" s="310"/>
      <c r="CCX299" s="310"/>
      <c r="CCY299" s="310"/>
      <c r="CCZ299" s="310"/>
      <c r="CDA299" s="310"/>
      <c r="CDB299" s="310"/>
      <c r="CDC299" s="310"/>
      <c r="CDD299" s="310"/>
      <c r="CDE299" s="310"/>
      <c r="CDF299" s="310"/>
      <c r="CDG299" s="310"/>
      <c r="CDH299" s="310"/>
      <c r="CDI299" s="310"/>
      <c r="CDJ299" s="310"/>
      <c r="CDK299" s="310"/>
      <c r="CDL299" s="310"/>
      <c r="CDM299" s="310"/>
      <c r="CDN299" s="310"/>
      <c r="CDO299" s="310"/>
      <c r="CDP299" s="310"/>
      <c r="CDQ299" s="310"/>
      <c r="CDR299" s="310"/>
      <c r="CDS299" s="310"/>
      <c r="CDT299" s="310"/>
      <c r="CDU299" s="310"/>
      <c r="CDV299" s="310"/>
      <c r="CDW299" s="310"/>
      <c r="CDX299" s="310"/>
      <c r="CDY299" s="310"/>
      <c r="CDZ299" s="310"/>
      <c r="CEA299" s="310"/>
      <c r="CEB299" s="310"/>
      <c r="CEC299" s="310"/>
      <c r="CED299" s="310"/>
      <c r="CEE299" s="310"/>
      <c r="CEF299" s="310"/>
      <c r="CEG299" s="310"/>
      <c r="CEH299" s="310"/>
      <c r="CEI299" s="310"/>
      <c r="CEJ299" s="310"/>
      <c r="CEK299" s="310"/>
      <c r="CEL299" s="310"/>
      <c r="CEM299" s="310"/>
      <c r="CEN299" s="310"/>
      <c r="CEO299" s="310"/>
      <c r="CEP299" s="310"/>
      <c r="CEQ299" s="310"/>
      <c r="CER299" s="310"/>
      <c r="CES299" s="310"/>
      <c r="CET299" s="310"/>
      <c r="CEU299" s="310"/>
      <c r="CEV299" s="310"/>
      <c r="CEW299" s="310"/>
      <c r="CEX299" s="310"/>
      <c r="CEY299" s="310"/>
      <c r="CEZ299" s="310"/>
      <c r="CFA299" s="310"/>
      <c r="CFB299" s="310"/>
      <c r="CFC299" s="310"/>
      <c r="CFD299" s="310"/>
      <c r="CFE299" s="310"/>
      <c r="CFF299" s="310"/>
      <c r="CFG299" s="310"/>
      <c r="CFH299" s="310"/>
      <c r="CFI299" s="310"/>
      <c r="CFJ299" s="310"/>
      <c r="CFK299" s="310"/>
      <c r="CFL299" s="310"/>
      <c r="CFM299" s="310"/>
      <c r="CFN299" s="310"/>
      <c r="CFO299" s="310"/>
      <c r="CFP299" s="310"/>
      <c r="CFQ299" s="310"/>
      <c r="CFR299" s="310"/>
      <c r="CFS299" s="310"/>
      <c r="CFT299" s="310"/>
      <c r="CFU299" s="310"/>
      <c r="CFV299" s="310"/>
      <c r="CFW299" s="310"/>
      <c r="CFX299" s="310"/>
      <c r="CFY299" s="310"/>
      <c r="CFZ299" s="310"/>
      <c r="CGA299" s="310"/>
      <c r="CGB299" s="310"/>
      <c r="CGC299" s="310"/>
      <c r="CGD299" s="310"/>
      <c r="CGE299" s="310"/>
      <c r="CGF299" s="310"/>
      <c r="CGG299" s="310"/>
      <c r="CGH299" s="310"/>
      <c r="CGI299" s="310"/>
      <c r="CGJ299" s="310"/>
      <c r="CGK299" s="310"/>
      <c r="CGL299" s="310"/>
      <c r="CGM299" s="310"/>
      <c r="CGN299" s="310"/>
      <c r="CGO299" s="310"/>
      <c r="CGP299" s="310"/>
      <c r="CGQ299" s="310"/>
      <c r="CGR299" s="310"/>
      <c r="CGS299" s="310"/>
      <c r="CGT299" s="310"/>
      <c r="CGU299" s="310"/>
      <c r="CGV299" s="310"/>
      <c r="CGW299" s="310"/>
      <c r="CGX299" s="310"/>
      <c r="CGY299" s="310"/>
      <c r="CGZ299" s="310"/>
      <c r="CHA299" s="310"/>
      <c r="CHB299" s="310"/>
      <c r="CHC299" s="310"/>
      <c r="CHD299" s="310"/>
      <c r="CHE299" s="310"/>
      <c r="CHF299" s="310"/>
      <c r="CHG299" s="310"/>
      <c r="CHH299" s="310"/>
      <c r="CHI299" s="310"/>
      <c r="CHJ299" s="310"/>
      <c r="CHK299" s="310"/>
      <c r="CHL299" s="310"/>
      <c r="CHM299" s="310"/>
      <c r="CHN299" s="310"/>
      <c r="CHO299" s="310"/>
      <c r="CHP299" s="310"/>
      <c r="CHQ299" s="310"/>
      <c r="CHR299" s="310"/>
      <c r="CHS299" s="310"/>
      <c r="CHT299" s="310"/>
      <c r="CHU299" s="310"/>
      <c r="CHV299" s="310"/>
      <c r="CHW299" s="310"/>
      <c r="CHX299" s="310"/>
      <c r="CHY299" s="310"/>
      <c r="CHZ299" s="310"/>
      <c r="CIA299" s="310"/>
      <c r="CIB299" s="310"/>
      <c r="CIC299" s="310"/>
      <c r="CID299" s="310"/>
      <c r="CIE299" s="310"/>
      <c r="CIF299" s="310"/>
      <c r="CIG299" s="310"/>
      <c r="CIH299" s="310"/>
      <c r="CII299" s="310"/>
      <c r="CIJ299" s="310"/>
      <c r="CIK299" s="310"/>
      <c r="CIL299" s="310"/>
      <c r="CIM299" s="310"/>
      <c r="CIN299" s="310"/>
      <c r="CIO299" s="310"/>
      <c r="CIP299" s="310"/>
      <c r="CIQ299" s="310"/>
      <c r="CIR299" s="310"/>
      <c r="CIS299" s="310"/>
      <c r="CIT299" s="310"/>
      <c r="CIU299" s="310"/>
      <c r="CIV299" s="310"/>
      <c r="CIW299" s="310"/>
      <c r="CIX299" s="310"/>
      <c r="CIY299" s="310"/>
      <c r="CIZ299" s="310"/>
      <c r="CJA299" s="310"/>
      <c r="CJB299" s="310"/>
      <c r="CJC299" s="310"/>
      <c r="CJD299" s="310"/>
      <c r="CJE299" s="310"/>
      <c r="CJF299" s="310"/>
      <c r="CJG299" s="310"/>
      <c r="CJH299" s="310"/>
      <c r="CJI299" s="310"/>
      <c r="CJJ299" s="310"/>
      <c r="CJK299" s="310"/>
      <c r="CJL299" s="310"/>
      <c r="CJM299" s="310"/>
      <c r="CJN299" s="310"/>
      <c r="CJO299" s="310"/>
      <c r="CJP299" s="310"/>
      <c r="CJQ299" s="310"/>
      <c r="CJR299" s="310"/>
      <c r="CJS299" s="310"/>
      <c r="CJT299" s="310"/>
      <c r="CJU299" s="310"/>
      <c r="CJV299" s="310"/>
      <c r="CJW299" s="310"/>
      <c r="CJX299" s="310"/>
      <c r="CJY299" s="310"/>
      <c r="CJZ299" s="310"/>
      <c r="CKA299" s="310"/>
      <c r="CKB299" s="310"/>
      <c r="CKC299" s="310"/>
      <c r="CKD299" s="310"/>
      <c r="CKE299" s="310"/>
      <c r="CKF299" s="310"/>
      <c r="CKG299" s="310"/>
      <c r="CKH299" s="310"/>
      <c r="CKI299" s="310"/>
      <c r="CKJ299" s="310"/>
      <c r="CKK299" s="310"/>
      <c r="CKL299" s="310"/>
      <c r="CKM299" s="310"/>
      <c r="CKN299" s="310"/>
      <c r="CKO299" s="310"/>
      <c r="CKP299" s="310"/>
      <c r="CKQ299" s="310"/>
      <c r="CKR299" s="310"/>
      <c r="CKS299" s="310"/>
      <c r="CKT299" s="310"/>
      <c r="CKU299" s="310"/>
      <c r="CKV299" s="310"/>
      <c r="CKW299" s="310"/>
      <c r="CKX299" s="310"/>
      <c r="CKY299" s="310"/>
      <c r="CKZ299" s="310"/>
      <c r="CLA299" s="310"/>
      <c r="CLB299" s="310"/>
      <c r="CLC299" s="310"/>
      <c r="CLD299" s="310"/>
      <c r="CLE299" s="310"/>
      <c r="CLF299" s="310"/>
      <c r="CLG299" s="310"/>
      <c r="CLH299" s="310"/>
      <c r="CLI299" s="310"/>
      <c r="CLJ299" s="310"/>
      <c r="CLK299" s="310"/>
      <c r="CLL299" s="310"/>
      <c r="CLM299" s="310"/>
      <c r="CLN299" s="310"/>
      <c r="CLO299" s="310"/>
      <c r="CLP299" s="310"/>
      <c r="CLQ299" s="310"/>
      <c r="CLR299" s="310"/>
      <c r="CLS299" s="310"/>
      <c r="CLT299" s="310"/>
      <c r="CLU299" s="310"/>
      <c r="CLV299" s="310"/>
      <c r="CLW299" s="310"/>
      <c r="CLX299" s="310"/>
      <c r="CLY299" s="310"/>
      <c r="CLZ299" s="310"/>
      <c r="CMA299" s="310"/>
      <c r="CMB299" s="310"/>
      <c r="CMC299" s="310"/>
      <c r="CMD299" s="310"/>
      <c r="CME299" s="310"/>
      <c r="CMF299" s="310"/>
      <c r="CMG299" s="310"/>
      <c r="CMH299" s="310"/>
      <c r="CMI299" s="310"/>
      <c r="CMJ299" s="310"/>
      <c r="CMK299" s="310"/>
      <c r="CML299" s="310"/>
      <c r="CMM299" s="310"/>
      <c r="CMN299" s="310"/>
      <c r="CMO299" s="310"/>
      <c r="CMP299" s="310"/>
      <c r="CMQ299" s="310"/>
      <c r="CMR299" s="310"/>
      <c r="CMS299" s="310"/>
      <c r="CMT299" s="310"/>
      <c r="CMU299" s="310"/>
      <c r="CMV299" s="310"/>
      <c r="CMW299" s="310"/>
      <c r="CMX299" s="310"/>
      <c r="CMY299" s="310"/>
      <c r="CMZ299" s="310"/>
      <c r="CNA299" s="310"/>
      <c r="CNB299" s="310"/>
      <c r="CNC299" s="310"/>
      <c r="CND299" s="310"/>
      <c r="CNE299" s="310"/>
      <c r="CNF299" s="310"/>
      <c r="CNG299" s="310"/>
      <c r="CNH299" s="310"/>
      <c r="CNI299" s="310"/>
      <c r="CNJ299" s="310"/>
      <c r="CNK299" s="310"/>
      <c r="CNL299" s="310"/>
      <c r="CNM299" s="310"/>
      <c r="CNN299" s="310"/>
      <c r="CNO299" s="310"/>
      <c r="CNP299" s="310"/>
      <c r="CNQ299" s="310"/>
      <c r="CNR299" s="310"/>
      <c r="CNS299" s="310"/>
      <c r="CNT299" s="310"/>
      <c r="CNU299" s="310"/>
      <c r="CNV299" s="310"/>
      <c r="CNW299" s="310"/>
      <c r="CNX299" s="310"/>
      <c r="CNY299" s="310"/>
      <c r="CNZ299" s="310"/>
      <c r="COA299" s="310"/>
      <c r="COB299" s="310"/>
      <c r="COC299" s="310"/>
      <c r="COD299" s="310"/>
      <c r="COE299" s="310"/>
      <c r="COF299" s="310"/>
      <c r="COG299" s="310"/>
      <c r="COH299" s="310"/>
      <c r="COI299" s="310"/>
      <c r="COJ299" s="310"/>
      <c r="COK299" s="310"/>
      <c r="COL299" s="310"/>
      <c r="COM299" s="310"/>
      <c r="CON299" s="310"/>
      <c r="COO299" s="310"/>
      <c r="COP299" s="310"/>
      <c r="COQ299" s="310"/>
      <c r="COR299" s="310"/>
      <c r="COS299" s="310"/>
      <c r="COT299" s="310"/>
      <c r="COU299" s="310"/>
      <c r="COV299" s="310"/>
      <c r="COW299" s="310"/>
      <c r="COX299" s="310"/>
      <c r="COY299" s="310"/>
      <c r="COZ299" s="310"/>
      <c r="CPA299" s="310"/>
      <c r="CPB299" s="310"/>
      <c r="CPC299" s="310"/>
      <c r="CPD299" s="310"/>
      <c r="CPE299" s="310"/>
      <c r="CPF299" s="310"/>
      <c r="CPG299" s="310"/>
      <c r="CPH299" s="310"/>
      <c r="CPI299" s="310"/>
      <c r="CPJ299" s="310"/>
      <c r="CPK299" s="310"/>
      <c r="CPL299" s="310"/>
      <c r="CPM299" s="310"/>
      <c r="CPN299" s="310"/>
      <c r="CPO299" s="310"/>
      <c r="CPP299" s="310"/>
      <c r="CPQ299" s="310"/>
      <c r="CPR299" s="310"/>
      <c r="CPS299" s="310"/>
      <c r="CPT299" s="310"/>
      <c r="CPU299" s="310"/>
      <c r="CPV299" s="310"/>
      <c r="CPW299" s="310"/>
      <c r="CPX299" s="310"/>
      <c r="CPY299" s="310"/>
      <c r="CPZ299" s="310"/>
      <c r="CQA299" s="310"/>
      <c r="CQB299" s="310"/>
      <c r="CQC299" s="310"/>
      <c r="CQD299" s="310"/>
      <c r="CQE299" s="310"/>
      <c r="CQF299" s="310"/>
      <c r="CQG299" s="310"/>
      <c r="CQH299" s="310"/>
      <c r="CQI299" s="310"/>
      <c r="CQJ299" s="310"/>
      <c r="CQK299" s="310"/>
      <c r="CQL299" s="310"/>
      <c r="CQM299" s="310"/>
      <c r="CQN299" s="310"/>
      <c r="CQO299" s="310"/>
      <c r="CQP299" s="310"/>
      <c r="CQQ299" s="310"/>
      <c r="CQR299" s="310"/>
      <c r="CQS299" s="310"/>
      <c r="CQT299" s="310"/>
      <c r="CQU299" s="310"/>
      <c r="CQV299" s="310"/>
      <c r="CQW299" s="310"/>
      <c r="CQX299" s="310"/>
      <c r="CQY299" s="310"/>
      <c r="CQZ299" s="310"/>
      <c r="CRA299" s="310"/>
      <c r="CRB299" s="310"/>
      <c r="CRC299" s="310"/>
      <c r="CRD299" s="310"/>
      <c r="CRE299" s="310"/>
      <c r="CRF299" s="310"/>
      <c r="CRG299" s="310"/>
      <c r="CRH299" s="310"/>
      <c r="CRI299" s="310"/>
      <c r="CRJ299" s="310"/>
      <c r="CRK299" s="310"/>
      <c r="CRL299" s="310"/>
      <c r="CRM299" s="310"/>
      <c r="CRN299" s="310"/>
      <c r="CRO299" s="310"/>
      <c r="CRP299" s="310"/>
      <c r="CRQ299" s="310"/>
      <c r="CRR299" s="310"/>
      <c r="CRS299" s="310"/>
      <c r="CRT299" s="310"/>
      <c r="CRU299" s="310"/>
      <c r="CRV299" s="310"/>
      <c r="CRW299" s="310"/>
      <c r="CRX299" s="310"/>
      <c r="CRY299" s="310"/>
      <c r="CRZ299" s="310"/>
      <c r="CSA299" s="310"/>
      <c r="CSB299" s="310"/>
      <c r="CSC299" s="310"/>
      <c r="CSD299" s="310"/>
      <c r="CSE299" s="310"/>
      <c r="CSF299" s="310"/>
      <c r="CSG299" s="310"/>
      <c r="CSH299" s="310"/>
      <c r="CSI299" s="310"/>
      <c r="CSJ299" s="310"/>
      <c r="CSK299" s="310"/>
      <c r="CSL299" s="310"/>
      <c r="CSM299" s="310"/>
      <c r="CSN299" s="310"/>
      <c r="CSO299" s="310"/>
      <c r="CSP299" s="310"/>
      <c r="CSQ299" s="310"/>
      <c r="CSR299" s="310"/>
      <c r="CSS299" s="310"/>
      <c r="CST299" s="310"/>
      <c r="CSU299" s="310"/>
      <c r="CSV299" s="310"/>
      <c r="CSW299" s="310"/>
      <c r="CSX299" s="310"/>
      <c r="CSY299" s="310"/>
      <c r="CSZ299" s="310"/>
      <c r="CTA299" s="310"/>
      <c r="CTB299" s="310"/>
      <c r="CTC299" s="310"/>
      <c r="CTD299" s="310"/>
      <c r="CTE299" s="310"/>
      <c r="CTF299" s="310"/>
      <c r="CTG299" s="310"/>
      <c r="CTH299" s="310"/>
      <c r="CTI299" s="310"/>
      <c r="CTJ299" s="310"/>
      <c r="CTK299" s="310"/>
      <c r="CTL299" s="310"/>
      <c r="CTM299" s="310"/>
      <c r="CTN299" s="310"/>
      <c r="CTO299" s="310"/>
      <c r="CTP299" s="310"/>
      <c r="CTQ299" s="310"/>
      <c r="CTR299" s="310"/>
      <c r="CTS299" s="310"/>
      <c r="CTT299" s="310"/>
      <c r="CTU299" s="310"/>
      <c r="CTV299" s="310"/>
      <c r="CTW299" s="310"/>
      <c r="CTX299" s="310"/>
      <c r="CTY299" s="310"/>
      <c r="CTZ299" s="310"/>
      <c r="CUA299" s="310"/>
      <c r="CUB299" s="310"/>
      <c r="CUC299" s="310"/>
      <c r="CUD299" s="310"/>
      <c r="CUE299" s="310"/>
      <c r="CUF299" s="310"/>
      <c r="CUG299" s="310"/>
      <c r="CUH299" s="310"/>
      <c r="CUI299" s="310"/>
      <c r="CUJ299" s="310"/>
      <c r="CUK299" s="310"/>
      <c r="CUL299" s="310"/>
      <c r="CUM299" s="310"/>
      <c r="CUN299" s="310"/>
      <c r="CUO299" s="310"/>
      <c r="CUP299" s="310"/>
      <c r="CUQ299" s="310"/>
      <c r="CUR299" s="310"/>
      <c r="CUS299" s="310"/>
      <c r="CUT299" s="310"/>
      <c r="CUU299" s="310"/>
      <c r="CUV299" s="310"/>
      <c r="CUW299" s="310"/>
      <c r="CUX299" s="310"/>
      <c r="CUY299" s="310"/>
      <c r="CUZ299" s="310"/>
      <c r="CVA299" s="310"/>
      <c r="CVB299" s="310"/>
      <c r="CVC299" s="310"/>
      <c r="CVD299" s="310"/>
      <c r="CVE299" s="310"/>
      <c r="CVF299" s="310"/>
      <c r="CVG299" s="310"/>
      <c r="CVH299" s="310"/>
      <c r="CVI299" s="310"/>
      <c r="CVJ299" s="310"/>
      <c r="CVK299" s="310"/>
      <c r="CVL299" s="310"/>
      <c r="CVM299" s="310"/>
      <c r="CVN299" s="310"/>
      <c r="CVO299" s="310"/>
      <c r="CVP299" s="310"/>
      <c r="CVQ299" s="310"/>
      <c r="CVR299" s="310"/>
      <c r="CVS299" s="310"/>
      <c r="CVT299" s="310"/>
      <c r="CVU299" s="310"/>
      <c r="CVV299" s="310"/>
      <c r="CVW299" s="310"/>
      <c r="CVX299" s="310"/>
      <c r="CVY299" s="310"/>
      <c r="CVZ299" s="310"/>
      <c r="CWA299" s="310"/>
      <c r="CWB299" s="310"/>
      <c r="CWC299" s="310"/>
      <c r="CWD299" s="310"/>
      <c r="CWE299" s="310"/>
      <c r="CWF299" s="310"/>
      <c r="CWG299" s="310"/>
      <c r="CWH299" s="310"/>
      <c r="CWI299" s="310"/>
      <c r="CWJ299" s="310"/>
      <c r="CWK299" s="310"/>
      <c r="CWL299" s="310"/>
      <c r="CWM299" s="310"/>
      <c r="CWN299" s="310"/>
      <c r="CWO299" s="310"/>
      <c r="CWP299" s="310"/>
      <c r="CWQ299" s="310"/>
      <c r="CWR299" s="310"/>
      <c r="CWS299" s="310"/>
      <c r="CWT299" s="310"/>
      <c r="CWU299" s="310"/>
      <c r="CWV299" s="310"/>
      <c r="CWW299" s="310"/>
      <c r="CWX299" s="310"/>
      <c r="CWY299" s="310"/>
      <c r="CWZ299" s="310"/>
      <c r="CXA299" s="310"/>
      <c r="CXB299" s="310"/>
      <c r="CXC299" s="310"/>
      <c r="CXD299" s="310"/>
      <c r="CXE299" s="310"/>
      <c r="CXF299" s="310"/>
      <c r="CXG299" s="310"/>
      <c r="CXH299" s="310"/>
      <c r="CXI299" s="310"/>
      <c r="CXJ299" s="310"/>
      <c r="CXK299" s="310"/>
      <c r="CXL299" s="310"/>
      <c r="CXM299" s="310"/>
      <c r="CXN299" s="310"/>
      <c r="CXO299" s="310"/>
      <c r="CXP299" s="310"/>
      <c r="CXQ299" s="310"/>
      <c r="CXR299" s="310"/>
      <c r="CXS299" s="310"/>
      <c r="CXT299" s="310"/>
      <c r="CXU299" s="310"/>
      <c r="CXV299" s="310"/>
      <c r="CXW299" s="310"/>
      <c r="CXX299" s="310"/>
      <c r="CXY299" s="310"/>
      <c r="CXZ299" s="310"/>
      <c r="CYA299" s="310"/>
      <c r="CYB299" s="310"/>
      <c r="CYC299" s="310"/>
      <c r="CYD299" s="310"/>
      <c r="CYE299" s="310"/>
      <c r="CYF299" s="310"/>
      <c r="CYG299" s="310"/>
      <c r="CYH299" s="310"/>
      <c r="CYI299" s="310"/>
      <c r="CYJ299" s="310"/>
      <c r="CYK299" s="310"/>
      <c r="CYL299" s="310"/>
      <c r="CYM299" s="310"/>
      <c r="CYN299" s="310"/>
      <c r="CYO299" s="310"/>
      <c r="CYP299" s="310"/>
      <c r="CYQ299" s="310"/>
      <c r="CYR299" s="310"/>
      <c r="CYS299" s="310"/>
      <c r="CYT299" s="310"/>
      <c r="CYU299" s="310"/>
      <c r="CYV299" s="310"/>
      <c r="CYW299" s="310"/>
      <c r="CYX299" s="310"/>
      <c r="CYY299" s="310"/>
      <c r="CYZ299" s="310"/>
      <c r="CZA299" s="310"/>
      <c r="CZB299" s="310"/>
      <c r="CZC299" s="310"/>
      <c r="CZD299" s="310"/>
      <c r="CZE299" s="310"/>
      <c r="CZF299" s="310"/>
      <c r="CZG299" s="310"/>
      <c r="CZH299" s="310"/>
      <c r="CZI299" s="310"/>
      <c r="CZJ299" s="310"/>
      <c r="CZK299" s="310"/>
      <c r="CZL299" s="310"/>
      <c r="CZM299" s="310"/>
      <c r="CZN299" s="310"/>
      <c r="CZO299" s="310"/>
      <c r="CZP299" s="310"/>
      <c r="CZQ299" s="310"/>
      <c r="CZR299" s="310"/>
      <c r="CZS299" s="310"/>
      <c r="CZT299" s="310"/>
      <c r="CZU299" s="310"/>
      <c r="CZV299" s="310"/>
      <c r="CZW299" s="310"/>
      <c r="CZX299" s="310"/>
      <c r="CZY299" s="310"/>
      <c r="CZZ299" s="310"/>
      <c r="DAA299" s="310"/>
      <c r="DAB299" s="310"/>
      <c r="DAC299" s="310"/>
      <c r="DAD299" s="310"/>
      <c r="DAE299" s="310"/>
      <c r="DAF299" s="310"/>
      <c r="DAG299" s="310"/>
      <c r="DAH299" s="310"/>
      <c r="DAI299" s="310"/>
      <c r="DAJ299" s="310"/>
      <c r="DAK299" s="310"/>
      <c r="DAL299" s="310"/>
      <c r="DAM299" s="310"/>
      <c r="DAN299" s="310"/>
      <c r="DAO299" s="310"/>
      <c r="DAP299" s="310"/>
      <c r="DAQ299" s="310"/>
      <c r="DAR299" s="310"/>
      <c r="DAS299" s="310"/>
      <c r="DAT299" s="310"/>
      <c r="DAU299" s="310"/>
      <c r="DAV299" s="310"/>
      <c r="DAW299" s="310"/>
      <c r="DAX299" s="310"/>
      <c r="DAY299" s="310"/>
      <c r="DAZ299" s="310"/>
      <c r="DBA299" s="310"/>
      <c r="DBB299" s="310"/>
      <c r="DBC299" s="310"/>
      <c r="DBD299" s="310"/>
      <c r="DBE299" s="310"/>
      <c r="DBF299" s="310"/>
      <c r="DBG299" s="310"/>
      <c r="DBH299" s="310"/>
      <c r="DBI299" s="310"/>
      <c r="DBJ299" s="310"/>
      <c r="DBK299" s="310"/>
      <c r="DBL299" s="310"/>
      <c r="DBM299" s="310"/>
      <c r="DBN299" s="310"/>
      <c r="DBO299" s="310"/>
      <c r="DBP299" s="310"/>
      <c r="DBQ299" s="310"/>
      <c r="DBR299" s="310"/>
      <c r="DBS299" s="310"/>
      <c r="DBT299" s="310"/>
      <c r="DBU299" s="310"/>
      <c r="DBV299" s="310"/>
      <c r="DBW299" s="310"/>
      <c r="DBX299" s="310"/>
      <c r="DBY299" s="310"/>
      <c r="DBZ299" s="310"/>
      <c r="DCA299" s="310"/>
      <c r="DCB299" s="310"/>
      <c r="DCC299" s="310"/>
      <c r="DCD299" s="310"/>
      <c r="DCE299" s="310"/>
      <c r="DCF299" s="310"/>
      <c r="DCG299" s="310"/>
      <c r="DCH299" s="310"/>
      <c r="DCI299" s="310"/>
      <c r="DCJ299" s="310"/>
      <c r="DCK299" s="310"/>
      <c r="DCL299" s="310"/>
      <c r="DCM299" s="310"/>
      <c r="DCN299" s="310"/>
      <c r="DCO299" s="310"/>
      <c r="DCP299" s="310"/>
      <c r="DCQ299" s="310"/>
      <c r="DCR299" s="310"/>
      <c r="DCS299" s="310"/>
      <c r="DCT299" s="310"/>
      <c r="DCU299" s="310"/>
      <c r="DCV299" s="310"/>
      <c r="DCW299" s="310"/>
      <c r="DCX299" s="310"/>
      <c r="DCY299" s="310"/>
      <c r="DCZ299" s="310"/>
      <c r="DDA299" s="310"/>
      <c r="DDB299" s="310"/>
      <c r="DDC299" s="310"/>
      <c r="DDD299" s="310"/>
      <c r="DDE299" s="310"/>
      <c r="DDF299" s="310"/>
      <c r="DDG299" s="310"/>
      <c r="DDH299" s="310"/>
      <c r="DDI299" s="310"/>
      <c r="DDJ299" s="310"/>
      <c r="DDK299" s="310"/>
      <c r="DDL299" s="310"/>
      <c r="DDM299" s="310"/>
      <c r="DDN299" s="310"/>
      <c r="DDO299" s="310"/>
      <c r="DDP299" s="310"/>
      <c r="DDQ299" s="310"/>
      <c r="DDR299" s="310"/>
      <c r="DDS299" s="310"/>
      <c r="DDT299" s="310"/>
      <c r="DDU299" s="310"/>
      <c r="DDV299" s="310"/>
      <c r="DDW299" s="310"/>
      <c r="DDX299" s="310"/>
      <c r="DDY299" s="310"/>
      <c r="DDZ299" s="310"/>
      <c r="DEA299" s="310"/>
      <c r="DEB299" s="310"/>
      <c r="DEC299" s="310"/>
      <c r="DED299" s="310"/>
      <c r="DEE299" s="310"/>
      <c r="DEF299" s="310"/>
      <c r="DEG299" s="310"/>
      <c r="DEH299" s="310"/>
      <c r="DEI299" s="310"/>
      <c r="DEJ299" s="310"/>
      <c r="DEK299" s="310"/>
      <c r="DEL299" s="310"/>
      <c r="DEM299" s="310"/>
      <c r="DEN299" s="310"/>
      <c r="DEO299" s="310"/>
      <c r="DEP299" s="310"/>
      <c r="DEQ299" s="310"/>
      <c r="DER299" s="310"/>
      <c r="DES299" s="310"/>
      <c r="DET299" s="310"/>
      <c r="DEU299" s="310"/>
      <c r="DEV299" s="310"/>
      <c r="DEW299" s="310"/>
      <c r="DEX299" s="310"/>
      <c r="DEY299" s="310"/>
      <c r="DEZ299" s="310"/>
      <c r="DFA299" s="310"/>
      <c r="DFB299" s="310"/>
      <c r="DFC299" s="310"/>
      <c r="DFD299" s="310"/>
      <c r="DFE299" s="310"/>
      <c r="DFF299" s="310"/>
      <c r="DFG299" s="310"/>
      <c r="DFH299" s="310"/>
      <c r="DFI299" s="310"/>
      <c r="DFJ299" s="310"/>
      <c r="DFK299" s="310"/>
      <c r="DFL299" s="310"/>
      <c r="DFM299" s="310"/>
      <c r="DFN299" s="310"/>
      <c r="DFO299" s="310"/>
      <c r="DFP299" s="310"/>
      <c r="DFQ299" s="310"/>
      <c r="DFR299" s="310"/>
      <c r="DFS299" s="310"/>
      <c r="DFT299" s="310"/>
      <c r="DFU299" s="310"/>
      <c r="DFV299" s="310"/>
      <c r="DFW299" s="310"/>
      <c r="DFX299" s="310"/>
      <c r="DFY299" s="310"/>
      <c r="DFZ299" s="310"/>
      <c r="DGA299" s="310"/>
      <c r="DGB299" s="310"/>
      <c r="DGC299" s="310"/>
      <c r="DGD299" s="310"/>
      <c r="DGE299" s="310"/>
      <c r="DGF299" s="310"/>
      <c r="DGG299" s="310"/>
      <c r="DGH299" s="310"/>
      <c r="DGI299" s="310"/>
      <c r="DGJ299" s="310"/>
      <c r="DGK299" s="310"/>
      <c r="DGL299" s="310"/>
      <c r="DGM299" s="310"/>
      <c r="DGN299" s="310"/>
      <c r="DGO299" s="310"/>
      <c r="DGP299" s="310"/>
      <c r="DGQ299" s="310"/>
      <c r="DGR299" s="310"/>
      <c r="DGS299" s="310"/>
      <c r="DGT299" s="310"/>
      <c r="DGU299" s="310"/>
      <c r="DGV299" s="310"/>
      <c r="DGW299" s="310"/>
      <c r="DGX299" s="310"/>
      <c r="DGY299" s="310"/>
      <c r="DGZ299" s="310"/>
      <c r="DHA299" s="310"/>
      <c r="DHB299" s="310"/>
      <c r="DHC299" s="310"/>
      <c r="DHD299" s="310"/>
      <c r="DHE299" s="310"/>
      <c r="DHF299" s="310"/>
      <c r="DHG299" s="310"/>
      <c r="DHH299" s="310"/>
      <c r="DHI299" s="310"/>
      <c r="DHJ299" s="310"/>
      <c r="DHK299" s="310"/>
      <c r="DHL299" s="310"/>
      <c r="DHM299" s="310"/>
      <c r="DHN299" s="310"/>
      <c r="DHO299" s="310"/>
      <c r="DHP299" s="310"/>
      <c r="DHQ299" s="310"/>
      <c r="DHR299" s="310"/>
      <c r="DHS299" s="310"/>
      <c r="DHT299" s="310"/>
      <c r="DHU299" s="310"/>
      <c r="DHV299" s="310"/>
      <c r="DHW299" s="310"/>
      <c r="DHX299" s="310"/>
      <c r="DHY299" s="310"/>
      <c r="DHZ299" s="310"/>
      <c r="DIA299" s="310"/>
      <c r="DIB299" s="310"/>
      <c r="DIC299" s="310"/>
      <c r="DID299" s="310"/>
      <c r="DIE299" s="310"/>
      <c r="DIF299" s="310"/>
      <c r="DIG299" s="310"/>
      <c r="DIH299" s="310"/>
      <c r="DII299" s="310"/>
      <c r="DIJ299" s="310"/>
      <c r="DIK299" s="310"/>
      <c r="DIL299" s="310"/>
      <c r="DIM299" s="310"/>
      <c r="DIN299" s="310"/>
      <c r="DIO299" s="310"/>
      <c r="DIP299" s="310"/>
      <c r="DIQ299" s="310"/>
      <c r="DIR299" s="310"/>
      <c r="DIS299" s="310"/>
      <c r="DIT299" s="310"/>
      <c r="DIU299" s="310"/>
      <c r="DIV299" s="310"/>
      <c r="DIW299" s="310"/>
      <c r="DIX299" s="310"/>
      <c r="DIY299" s="310"/>
      <c r="DIZ299" s="310"/>
      <c r="DJA299" s="310"/>
      <c r="DJB299" s="310"/>
      <c r="DJC299" s="310"/>
      <c r="DJD299" s="310"/>
      <c r="DJE299" s="310"/>
      <c r="DJF299" s="310"/>
      <c r="DJG299" s="310"/>
      <c r="DJH299" s="310"/>
      <c r="DJI299" s="310"/>
      <c r="DJJ299" s="310"/>
      <c r="DJK299" s="310"/>
      <c r="DJL299" s="310"/>
      <c r="DJM299" s="310"/>
      <c r="DJN299" s="310"/>
      <c r="DJO299" s="310"/>
      <c r="DJP299" s="310"/>
      <c r="DJQ299" s="310"/>
      <c r="DJR299" s="310"/>
      <c r="DJS299" s="310"/>
      <c r="DJT299" s="310"/>
      <c r="DJU299" s="310"/>
      <c r="DJV299" s="310"/>
      <c r="DJW299" s="310"/>
      <c r="DJX299" s="310"/>
      <c r="DJY299" s="310"/>
      <c r="DJZ299" s="310"/>
      <c r="DKA299" s="310"/>
      <c r="DKB299" s="310"/>
      <c r="DKC299" s="310"/>
      <c r="DKD299" s="310"/>
      <c r="DKE299" s="310"/>
      <c r="DKF299" s="310"/>
      <c r="DKG299" s="310"/>
      <c r="DKH299" s="310"/>
      <c r="DKI299" s="310"/>
      <c r="DKJ299" s="310"/>
      <c r="DKK299" s="310"/>
      <c r="DKL299" s="310"/>
      <c r="DKM299" s="310"/>
      <c r="DKN299" s="310"/>
      <c r="DKO299" s="310"/>
      <c r="DKP299" s="310"/>
      <c r="DKQ299" s="310"/>
      <c r="DKR299" s="310"/>
      <c r="DKS299" s="310"/>
      <c r="DKT299" s="310"/>
      <c r="DKU299" s="310"/>
      <c r="DKV299" s="310"/>
      <c r="DKW299" s="310"/>
      <c r="DKX299" s="310"/>
      <c r="DKY299" s="310"/>
      <c r="DKZ299" s="310"/>
      <c r="DLA299" s="310"/>
      <c r="DLB299" s="310"/>
      <c r="DLC299" s="310"/>
      <c r="DLD299" s="310"/>
      <c r="DLE299" s="310"/>
      <c r="DLF299" s="310"/>
      <c r="DLG299" s="310"/>
      <c r="DLH299" s="310"/>
      <c r="DLI299" s="310"/>
      <c r="DLJ299" s="310"/>
      <c r="DLK299" s="310"/>
      <c r="DLL299" s="310"/>
      <c r="DLM299" s="310"/>
      <c r="DLN299" s="310"/>
      <c r="DLO299" s="310"/>
      <c r="DLP299" s="310"/>
      <c r="DLQ299" s="310"/>
      <c r="DLR299" s="310"/>
      <c r="DLS299" s="310"/>
      <c r="DLT299" s="310"/>
      <c r="DLU299" s="310"/>
      <c r="DLV299" s="310"/>
      <c r="DLW299" s="310"/>
      <c r="DLX299" s="310"/>
      <c r="DLY299" s="310"/>
      <c r="DLZ299" s="310"/>
      <c r="DMA299" s="310"/>
      <c r="DMB299" s="310"/>
      <c r="DMC299" s="310"/>
      <c r="DMD299" s="310"/>
      <c r="DME299" s="310"/>
      <c r="DMF299" s="310"/>
      <c r="DMG299" s="310"/>
      <c r="DMH299" s="310"/>
      <c r="DMI299" s="310"/>
      <c r="DMJ299" s="310"/>
      <c r="DMK299" s="310"/>
      <c r="DML299" s="310"/>
      <c r="DMM299" s="310"/>
      <c r="DMN299" s="310"/>
      <c r="DMO299" s="310"/>
      <c r="DMP299" s="310"/>
      <c r="DMQ299" s="310"/>
      <c r="DMR299" s="310"/>
      <c r="DMS299" s="310"/>
      <c r="DMT299" s="310"/>
      <c r="DMU299" s="310"/>
      <c r="DMV299" s="310"/>
      <c r="DMW299" s="310"/>
      <c r="DMX299" s="310"/>
      <c r="DMY299" s="310"/>
      <c r="DMZ299" s="310"/>
      <c r="DNA299" s="310"/>
      <c r="DNB299" s="310"/>
      <c r="DNC299" s="310"/>
      <c r="DND299" s="310"/>
      <c r="DNE299" s="310"/>
      <c r="DNF299" s="310"/>
      <c r="DNG299" s="310"/>
      <c r="DNH299" s="310"/>
      <c r="DNI299" s="310"/>
      <c r="DNJ299" s="310"/>
      <c r="DNK299" s="310"/>
      <c r="DNL299" s="310"/>
      <c r="DNM299" s="310"/>
      <c r="DNN299" s="310"/>
      <c r="DNO299" s="310"/>
      <c r="DNP299" s="310"/>
      <c r="DNQ299" s="310"/>
      <c r="DNR299" s="310"/>
      <c r="DNS299" s="310"/>
      <c r="DNT299" s="310"/>
      <c r="DNU299" s="310"/>
      <c r="DNV299" s="310"/>
      <c r="DNW299" s="310"/>
      <c r="DNX299" s="310"/>
      <c r="DNY299" s="310"/>
      <c r="DNZ299" s="310"/>
      <c r="DOA299" s="310"/>
      <c r="DOB299" s="310"/>
      <c r="DOC299" s="310"/>
      <c r="DOD299" s="310"/>
      <c r="DOE299" s="310"/>
      <c r="DOF299" s="310"/>
      <c r="DOG299" s="310"/>
      <c r="DOH299" s="310"/>
      <c r="DOI299" s="310"/>
      <c r="DOJ299" s="310"/>
      <c r="DOK299" s="310"/>
      <c r="DOL299" s="310"/>
      <c r="DOM299" s="310"/>
      <c r="DON299" s="310"/>
      <c r="DOO299" s="310"/>
      <c r="DOP299" s="310"/>
      <c r="DOQ299" s="310"/>
      <c r="DOR299" s="310"/>
      <c r="DOS299" s="310"/>
      <c r="DOT299" s="310"/>
      <c r="DOU299" s="310"/>
      <c r="DOV299" s="310"/>
      <c r="DOW299" s="310"/>
      <c r="DOX299" s="310"/>
      <c r="DOY299" s="310"/>
      <c r="DOZ299" s="310"/>
      <c r="DPA299" s="310"/>
      <c r="DPB299" s="310"/>
      <c r="DPC299" s="310"/>
      <c r="DPD299" s="310"/>
      <c r="DPE299" s="310"/>
      <c r="DPF299" s="310"/>
      <c r="DPG299" s="310"/>
      <c r="DPH299" s="310"/>
      <c r="DPI299" s="310"/>
      <c r="DPJ299" s="310"/>
      <c r="DPK299" s="310"/>
      <c r="DPL299" s="310"/>
      <c r="DPM299" s="310"/>
      <c r="DPN299" s="310"/>
      <c r="DPO299" s="310"/>
      <c r="DPP299" s="310"/>
      <c r="DPQ299" s="310"/>
      <c r="DPR299" s="310"/>
      <c r="DPS299" s="310"/>
      <c r="DPT299" s="310"/>
      <c r="DPU299" s="310"/>
      <c r="DPV299" s="310"/>
      <c r="DPW299" s="310"/>
      <c r="DPX299" s="310"/>
      <c r="DPY299" s="310"/>
      <c r="DPZ299" s="310"/>
      <c r="DQA299" s="310"/>
      <c r="DQB299" s="310"/>
      <c r="DQC299" s="310"/>
      <c r="DQD299" s="310"/>
      <c r="DQE299" s="310"/>
      <c r="DQF299" s="310"/>
      <c r="DQG299" s="310"/>
      <c r="DQH299" s="310"/>
      <c r="DQI299" s="310"/>
      <c r="DQJ299" s="310"/>
      <c r="DQK299" s="310"/>
      <c r="DQL299" s="310"/>
      <c r="DQM299" s="310"/>
      <c r="DQN299" s="310"/>
      <c r="DQO299" s="310"/>
      <c r="DQP299" s="310"/>
      <c r="DQQ299" s="310"/>
      <c r="DQR299" s="310"/>
      <c r="DQS299" s="310"/>
      <c r="DQT299" s="310"/>
      <c r="DQU299" s="310"/>
      <c r="DQV299" s="310"/>
      <c r="DQW299" s="310"/>
      <c r="DQX299" s="310"/>
      <c r="DQY299" s="310"/>
      <c r="DQZ299" s="310"/>
      <c r="DRA299" s="310"/>
      <c r="DRB299" s="310"/>
      <c r="DRC299" s="310"/>
      <c r="DRD299" s="310"/>
      <c r="DRE299" s="310"/>
      <c r="DRF299" s="310"/>
      <c r="DRG299" s="310"/>
      <c r="DRH299" s="310"/>
      <c r="DRI299" s="310"/>
      <c r="DRJ299" s="310"/>
      <c r="DRK299" s="310"/>
      <c r="DRL299" s="310"/>
      <c r="DRM299" s="310"/>
      <c r="DRN299" s="310"/>
      <c r="DRO299" s="310"/>
      <c r="DRP299" s="310"/>
      <c r="DRQ299" s="310"/>
      <c r="DRR299" s="310"/>
      <c r="DRS299" s="310"/>
      <c r="DRT299" s="310"/>
      <c r="DRU299" s="310"/>
      <c r="DRV299" s="310"/>
      <c r="DRW299" s="310"/>
      <c r="DRX299" s="310"/>
      <c r="DRY299" s="310"/>
      <c r="DRZ299" s="310"/>
      <c r="DSA299" s="310"/>
      <c r="DSB299" s="310"/>
      <c r="DSC299" s="310"/>
      <c r="DSD299" s="310"/>
      <c r="DSE299" s="310"/>
      <c r="DSF299" s="310"/>
      <c r="DSG299" s="310"/>
      <c r="DSH299" s="310"/>
      <c r="DSI299" s="310"/>
      <c r="DSJ299" s="310"/>
      <c r="DSK299" s="310"/>
      <c r="DSL299" s="310"/>
      <c r="DSM299" s="310"/>
      <c r="DSN299" s="310"/>
      <c r="DSO299" s="310"/>
      <c r="DSP299" s="310"/>
      <c r="DSQ299" s="310"/>
      <c r="DSR299" s="310"/>
      <c r="DSS299" s="310"/>
      <c r="DST299" s="310"/>
      <c r="DSU299" s="310"/>
      <c r="DSV299" s="310"/>
      <c r="DSW299" s="310"/>
      <c r="DSX299" s="310"/>
      <c r="DSY299" s="310"/>
      <c r="DSZ299" s="310"/>
      <c r="DTA299" s="310"/>
      <c r="DTB299" s="310"/>
      <c r="DTC299" s="310"/>
      <c r="DTD299" s="310"/>
      <c r="DTE299" s="310"/>
      <c r="DTF299" s="310"/>
      <c r="DTG299" s="310"/>
      <c r="DTH299" s="310"/>
      <c r="DTI299" s="310"/>
      <c r="DTJ299" s="310"/>
      <c r="DTK299" s="310"/>
      <c r="DTL299" s="310"/>
      <c r="DTM299" s="310"/>
      <c r="DTN299" s="310"/>
      <c r="DTO299" s="310"/>
      <c r="DTP299" s="310"/>
      <c r="DTQ299" s="310"/>
      <c r="DTR299" s="310"/>
      <c r="DTS299" s="310"/>
      <c r="DTT299" s="310"/>
      <c r="DTU299" s="310"/>
      <c r="DTV299" s="310"/>
      <c r="DTW299" s="310"/>
      <c r="DTX299" s="310"/>
      <c r="DTY299" s="310"/>
      <c r="DTZ299" s="310"/>
      <c r="DUA299" s="310"/>
      <c r="DUB299" s="310"/>
      <c r="DUC299" s="310"/>
      <c r="DUD299" s="310"/>
      <c r="DUE299" s="310"/>
      <c r="DUF299" s="310"/>
      <c r="DUG299" s="310"/>
      <c r="DUH299" s="310"/>
      <c r="DUI299" s="310"/>
      <c r="DUJ299" s="310"/>
      <c r="DUK299" s="310"/>
      <c r="DUL299" s="310"/>
      <c r="DUM299" s="310"/>
      <c r="DUN299" s="310"/>
      <c r="DUO299" s="310"/>
      <c r="DUP299" s="310"/>
      <c r="DUQ299" s="310"/>
      <c r="DUR299" s="310"/>
      <c r="DUS299" s="310"/>
      <c r="DUT299" s="310"/>
      <c r="DUU299" s="310"/>
      <c r="DUV299" s="310"/>
      <c r="DUW299" s="310"/>
      <c r="DUX299" s="310"/>
      <c r="DUY299" s="310"/>
      <c r="DUZ299" s="310"/>
      <c r="DVA299" s="310"/>
      <c r="DVB299" s="310"/>
      <c r="DVC299" s="310"/>
      <c r="DVD299" s="310"/>
      <c r="DVE299" s="310"/>
      <c r="DVF299" s="310"/>
      <c r="DVG299" s="310"/>
      <c r="DVH299" s="310"/>
      <c r="DVI299" s="310"/>
      <c r="DVJ299" s="310"/>
      <c r="DVK299" s="310"/>
      <c r="DVL299" s="310"/>
      <c r="DVM299" s="310"/>
      <c r="DVN299" s="310"/>
      <c r="DVO299" s="310"/>
      <c r="DVP299" s="310"/>
      <c r="DVQ299" s="310"/>
      <c r="DVR299" s="310"/>
      <c r="DVS299" s="310"/>
      <c r="DVT299" s="310"/>
      <c r="DVU299" s="310"/>
      <c r="DVV299" s="310"/>
      <c r="DVW299" s="310"/>
      <c r="DVX299" s="310"/>
      <c r="DVY299" s="310"/>
      <c r="DVZ299" s="310"/>
      <c r="DWA299" s="310"/>
      <c r="DWB299" s="310"/>
      <c r="DWC299" s="310"/>
      <c r="DWD299" s="310"/>
      <c r="DWE299" s="310"/>
      <c r="DWF299" s="310"/>
      <c r="DWG299" s="310"/>
      <c r="DWH299" s="310"/>
      <c r="DWI299" s="310"/>
      <c r="DWJ299" s="310"/>
      <c r="DWK299" s="310"/>
      <c r="DWL299" s="310"/>
      <c r="DWM299" s="310"/>
      <c r="DWN299" s="310"/>
      <c r="DWO299" s="310"/>
      <c r="DWP299" s="310"/>
      <c r="DWQ299" s="310"/>
      <c r="DWR299" s="310"/>
      <c r="DWS299" s="310"/>
      <c r="DWT299" s="310"/>
      <c r="DWU299" s="310"/>
      <c r="DWV299" s="310"/>
      <c r="DWW299" s="310"/>
      <c r="DWX299" s="310"/>
      <c r="DWY299" s="310"/>
      <c r="DWZ299" s="310"/>
      <c r="DXA299" s="310"/>
      <c r="DXB299" s="310"/>
      <c r="DXC299" s="310"/>
      <c r="DXD299" s="310"/>
      <c r="DXE299" s="310"/>
      <c r="DXF299" s="310"/>
      <c r="DXG299" s="310"/>
      <c r="DXH299" s="310"/>
      <c r="DXI299" s="310"/>
      <c r="DXJ299" s="310"/>
      <c r="DXK299" s="310"/>
      <c r="DXL299" s="310"/>
      <c r="DXM299" s="310"/>
      <c r="DXN299" s="310"/>
      <c r="DXO299" s="310"/>
      <c r="DXP299" s="310"/>
      <c r="DXQ299" s="310"/>
      <c r="DXR299" s="310"/>
      <c r="DXS299" s="310"/>
      <c r="DXT299" s="310"/>
      <c r="DXU299" s="310"/>
      <c r="DXV299" s="310"/>
      <c r="DXW299" s="310"/>
      <c r="DXX299" s="310"/>
      <c r="DXY299" s="310"/>
      <c r="DXZ299" s="310"/>
      <c r="DYA299" s="310"/>
      <c r="DYB299" s="310"/>
      <c r="DYC299" s="310"/>
      <c r="DYD299" s="310"/>
      <c r="DYE299" s="310"/>
      <c r="DYF299" s="310"/>
      <c r="DYG299" s="310"/>
      <c r="DYH299" s="310"/>
      <c r="DYI299" s="310"/>
      <c r="DYJ299" s="310"/>
      <c r="DYK299" s="310"/>
      <c r="DYL299" s="310"/>
      <c r="DYM299" s="310"/>
      <c r="DYN299" s="310"/>
      <c r="DYO299" s="310"/>
      <c r="DYP299" s="310"/>
      <c r="DYQ299" s="310"/>
      <c r="DYR299" s="310"/>
      <c r="DYS299" s="310"/>
      <c r="DYT299" s="310"/>
      <c r="DYU299" s="310"/>
      <c r="DYV299" s="310"/>
      <c r="DYW299" s="310"/>
      <c r="DYX299" s="310"/>
      <c r="DYY299" s="310"/>
      <c r="DYZ299" s="310"/>
      <c r="DZA299" s="310"/>
      <c r="DZB299" s="310"/>
      <c r="DZC299" s="310"/>
      <c r="DZD299" s="310"/>
      <c r="DZE299" s="310"/>
      <c r="DZF299" s="310"/>
      <c r="DZG299" s="310"/>
      <c r="DZH299" s="310"/>
      <c r="DZI299" s="310"/>
      <c r="DZJ299" s="310"/>
      <c r="DZK299" s="310"/>
      <c r="DZL299" s="310"/>
      <c r="DZM299" s="310"/>
      <c r="DZN299" s="310"/>
      <c r="DZO299" s="310"/>
      <c r="DZP299" s="310"/>
      <c r="DZQ299" s="310"/>
      <c r="DZR299" s="310"/>
      <c r="DZS299" s="310"/>
      <c r="DZT299" s="310"/>
      <c r="DZU299" s="310"/>
      <c r="DZV299" s="310"/>
      <c r="DZW299" s="310"/>
      <c r="DZX299" s="310"/>
      <c r="DZY299" s="310"/>
      <c r="DZZ299" s="310"/>
      <c r="EAA299" s="310"/>
      <c r="EAB299" s="310"/>
      <c r="EAC299" s="310"/>
      <c r="EAD299" s="310"/>
      <c r="EAE299" s="310"/>
      <c r="EAF299" s="310"/>
      <c r="EAG299" s="310"/>
      <c r="EAH299" s="310"/>
      <c r="EAI299" s="310"/>
      <c r="EAJ299" s="310"/>
      <c r="EAK299" s="310"/>
      <c r="EAL299" s="310"/>
      <c r="EAM299" s="310"/>
      <c r="EAN299" s="310"/>
      <c r="EAO299" s="310"/>
      <c r="EAP299" s="310"/>
      <c r="EAQ299" s="310"/>
      <c r="EAR299" s="310"/>
      <c r="EAS299" s="310"/>
      <c r="EAT299" s="310"/>
      <c r="EAU299" s="310"/>
      <c r="EAV299" s="310"/>
      <c r="EAW299" s="310"/>
      <c r="EAX299" s="310"/>
      <c r="EAY299" s="310"/>
      <c r="EAZ299" s="310"/>
      <c r="EBA299" s="310"/>
      <c r="EBB299" s="310"/>
      <c r="EBC299" s="310"/>
      <c r="EBD299" s="310"/>
      <c r="EBE299" s="310"/>
      <c r="EBF299" s="310"/>
      <c r="EBG299" s="310"/>
      <c r="EBH299" s="310"/>
      <c r="EBI299" s="310"/>
      <c r="EBJ299" s="310"/>
      <c r="EBK299" s="310"/>
      <c r="EBL299" s="310"/>
      <c r="EBM299" s="310"/>
      <c r="EBN299" s="310"/>
      <c r="EBO299" s="310"/>
      <c r="EBP299" s="310"/>
      <c r="EBQ299" s="310"/>
      <c r="EBR299" s="310"/>
      <c r="EBS299" s="310"/>
      <c r="EBT299" s="310"/>
      <c r="EBU299" s="310"/>
      <c r="EBV299" s="310"/>
      <c r="EBW299" s="310"/>
      <c r="EBX299" s="310"/>
      <c r="EBY299" s="310"/>
      <c r="EBZ299" s="310"/>
      <c r="ECA299" s="310"/>
      <c r="ECB299" s="310"/>
      <c r="ECC299" s="310"/>
      <c r="ECD299" s="310"/>
      <c r="ECE299" s="310"/>
      <c r="ECF299" s="310"/>
      <c r="ECG299" s="310"/>
      <c r="ECH299" s="310"/>
      <c r="ECI299" s="310"/>
      <c r="ECJ299" s="310"/>
      <c r="ECK299" s="310"/>
      <c r="ECL299" s="310"/>
      <c r="ECM299" s="310"/>
      <c r="ECN299" s="310"/>
      <c r="ECO299" s="310"/>
      <c r="ECP299" s="310"/>
      <c r="ECQ299" s="310"/>
      <c r="ECR299" s="310"/>
      <c r="ECS299" s="310"/>
      <c r="ECT299" s="310"/>
      <c r="ECU299" s="310"/>
      <c r="ECV299" s="310"/>
      <c r="ECW299" s="310"/>
      <c r="ECX299" s="310"/>
      <c r="ECY299" s="310"/>
      <c r="ECZ299" s="310"/>
      <c r="EDA299" s="310"/>
      <c r="EDB299" s="310"/>
      <c r="EDC299" s="310"/>
      <c r="EDD299" s="310"/>
      <c r="EDE299" s="310"/>
      <c r="EDF299" s="310"/>
      <c r="EDG299" s="310"/>
      <c r="EDH299" s="310"/>
      <c r="EDI299" s="310"/>
      <c r="EDJ299" s="310"/>
      <c r="EDK299" s="310"/>
      <c r="EDL299" s="310"/>
      <c r="EDM299" s="310"/>
      <c r="EDN299" s="310"/>
      <c r="EDO299" s="310"/>
      <c r="EDP299" s="310"/>
      <c r="EDQ299" s="310"/>
      <c r="EDR299" s="310"/>
      <c r="EDS299" s="310"/>
      <c r="EDT299" s="310"/>
      <c r="EDU299" s="310"/>
      <c r="EDV299" s="310"/>
      <c r="EDW299" s="310"/>
      <c r="EDX299" s="310"/>
      <c r="EDY299" s="310"/>
      <c r="EDZ299" s="310"/>
      <c r="EEA299" s="310"/>
      <c r="EEB299" s="310"/>
      <c r="EEC299" s="310"/>
      <c r="EED299" s="310"/>
      <c r="EEE299" s="310"/>
      <c r="EEF299" s="310"/>
      <c r="EEG299" s="310"/>
      <c r="EEH299" s="310"/>
      <c r="EEI299" s="310"/>
      <c r="EEJ299" s="310"/>
      <c r="EEK299" s="310"/>
      <c r="EEL299" s="310"/>
      <c r="EEM299" s="310"/>
      <c r="EEN299" s="310"/>
      <c r="EEO299" s="310"/>
      <c r="EEP299" s="310"/>
      <c r="EEQ299" s="310"/>
      <c r="EER299" s="310"/>
      <c r="EES299" s="310"/>
      <c r="EET299" s="310"/>
      <c r="EEU299" s="310"/>
      <c r="EEV299" s="310"/>
      <c r="EEW299" s="310"/>
      <c r="EEX299" s="310"/>
      <c r="EEY299" s="310"/>
      <c r="EEZ299" s="310"/>
      <c r="EFA299" s="310"/>
      <c r="EFB299" s="310"/>
      <c r="EFC299" s="310"/>
      <c r="EFD299" s="310"/>
      <c r="EFE299" s="310"/>
      <c r="EFF299" s="310"/>
      <c r="EFG299" s="310"/>
      <c r="EFH299" s="310"/>
      <c r="EFI299" s="310"/>
      <c r="EFJ299" s="310"/>
      <c r="EFK299" s="310"/>
      <c r="EFL299" s="310"/>
      <c r="EFM299" s="310"/>
      <c r="EFN299" s="310"/>
      <c r="EFO299" s="310"/>
      <c r="EFP299" s="310"/>
      <c r="EFQ299" s="310"/>
      <c r="EFR299" s="310"/>
      <c r="EFS299" s="310"/>
      <c r="EFT299" s="310"/>
      <c r="EFU299" s="310"/>
      <c r="EFV299" s="310"/>
      <c r="EFW299" s="310"/>
      <c r="EFX299" s="310"/>
      <c r="EFY299" s="310"/>
      <c r="EFZ299" s="310"/>
      <c r="EGA299" s="310"/>
      <c r="EGB299" s="310"/>
      <c r="EGC299" s="310"/>
      <c r="EGD299" s="310"/>
      <c r="EGE299" s="310"/>
      <c r="EGF299" s="310"/>
      <c r="EGG299" s="310"/>
      <c r="EGH299" s="310"/>
      <c r="EGI299" s="310"/>
      <c r="EGJ299" s="310"/>
      <c r="EGK299" s="310"/>
      <c r="EGL299" s="310"/>
      <c r="EGM299" s="310"/>
      <c r="EGN299" s="310"/>
      <c r="EGO299" s="310"/>
      <c r="EGP299" s="310"/>
      <c r="EGQ299" s="310"/>
      <c r="EGR299" s="310"/>
      <c r="EGS299" s="310"/>
      <c r="EGT299" s="310"/>
      <c r="EGU299" s="310"/>
      <c r="EGV299" s="310"/>
      <c r="EGW299" s="310"/>
      <c r="EGX299" s="310"/>
      <c r="EGY299" s="310"/>
      <c r="EGZ299" s="310"/>
      <c r="EHA299" s="310"/>
      <c r="EHB299" s="310"/>
      <c r="EHC299" s="310"/>
      <c r="EHD299" s="310"/>
      <c r="EHE299" s="310"/>
      <c r="EHF299" s="310"/>
      <c r="EHG299" s="310"/>
      <c r="EHH299" s="310"/>
      <c r="EHI299" s="310"/>
      <c r="EHJ299" s="310"/>
      <c r="EHK299" s="310"/>
      <c r="EHL299" s="310"/>
      <c r="EHM299" s="310"/>
      <c r="EHN299" s="310"/>
      <c r="EHO299" s="310"/>
      <c r="EHP299" s="310"/>
      <c r="EHQ299" s="310"/>
      <c r="EHR299" s="310"/>
      <c r="EHS299" s="310"/>
      <c r="EHT299" s="310"/>
      <c r="EHU299" s="310"/>
      <c r="EHV299" s="310"/>
      <c r="EHW299" s="310"/>
      <c r="EHX299" s="310"/>
      <c r="EHY299" s="310"/>
      <c r="EHZ299" s="310"/>
      <c r="EIA299" s="310"/>
      <c r="EIB299" s="310"/>
      <c r="EIC299" s="310"/>
      <c r="EID299" s="310"/>
      <c r="EIE299" s="310"/>
      <c r="EIF299" s="310"/>
      <c r="EIG299" s="310"/>
      <c r="EIH299" s="310"/>
      <c r="EII299" s="310"/>
      <c r="EIJ299" s="310"/>
      <c r="EIK299" s="310"/>
      <c r="EIL299" s="310"/>
      <c r="EIM299" s="310"/>
      <c r="EIN299" s="310"/>
      <c r="EIO299" s="310"/>
      <c r="EIP299" s="310"/>
      <c r="EIQ299" s="310"/>
      <c r="EIR299" s="310"/>
      <c r="EIS299" s="310"/>
      <c r="EIT299" s="310"/>
      <c r="EIU299" s="310"/>
      <c r="EIV299" s="310"/>
      <c r="EIW299" s="310"/>
      <c r="EIX299" s="310"/>
      <c r="EIY299" s="310"/>
      <c r="EIZ299" s="310"/>
      <c r="EJA299" s="310"/>
      <c r="EJB299" s="310"/>
      <c r="EJC299" s="310"/>
      <c r="EJD299" s="310"/>
      <c r="EJE299" s="310"/>
      <c r="EJF299" s="310"/>
      <c r="EJG299" s="310"/>
      <c r="EJH299" s="310"/>
      <c r="EJI299" s="310"/>
      <c r="EJJ299" s="310"/>
      <c r="EJK299" s="310"/>
      <c r="EJL299" s="310"/>
      <c r="EJM299" s="310"/>
      <c r="EJN299" s="310"/>
      <c r="EJO299" s="310"/>
      <c r="EJP299" s="310"/>
      <c r="EJQ299" s="310"/>
      <c r="EJR299" s="310"/>
      <c r="EJS299" s="310"/>
      <c r="EJT299" s="310"/>
      <c r="EJU299" s="310"/>
      <c r="EJV299" s="310"/>
      <c r="EJW299" s="310"/>
      <c r="EJX299" s="310"/>
      <c r="EJY299" s="310"/>
      <c r="EJZ299" s="310"/>
      <c r="EKA299" s="310"/>
      <c r="EKB299" s="310"/>
      <c r="EKC299" s="310"/>
      <c r="EKD299" s="310"/>
      <c r="EKE299" s="310"/>
      <c r="EKF299" s="310"/>
      <c r="EKG299" s="310"/>
      <c r="EKH299" s="310"/>
      <c r="EKI299" s="310"/>
      <c r="EKJ299" s="310"/>
      <c r="EKK299" s="310"/>
      <c r="EKL299" s="310"/>
      <c r="EKM299" s="310"/>
      <c r="EKN299" s="310"/>
      <c r="EKO299" s="310"/>
      <c r="EKP299" s="310"/>
      <c r="EKQ299" s="310"/>
      <c r="EKR299" s="310"/>
      <c r="EKS299" s="310"/>
      <c r="EKT299" s="310"/>
      <c r="EKU299" s="310"/>
      <c r="EKV299" s="310"/>
      <c r="EKW299" s="310"/>
      <c r="EKX299" s="310"/>
      <c r="EKY299" s="310"/>
      <c r="EKZ299" s="310"/>
      <c r="ELA299" s="310"/>
      <c r="ELB299" s="310"/>
      <c r="ELC299" s="310"/>
      <c r="ELD299" s="310"/>
      <c r="ELE299" s="310"/>
      <c r="ELF299" s="310"/>
      <c r="ELG299" s="310"/>
      <c r="ELH299" s="310"/>
      <c r="ELI299" s="310"/>
      <c r="ELJ299" s="310"/>
      <c r="ELK299" s="310"/>
      <c r="ELL299" s="310"/>
      <c r="ELM299" s="310"/>
      <c r="ELN299" s="310"/>
      <c r="ELO299" s="310"/>
      <c r="ELP299" s="310"/>
      <c r="ELQ299" s="310"/>
      <c r="ELR299" s="310"/>
      <c r="ELS299" s="310"/>
      <c r="ELT299" s="310"/>
      <c r="ELU299" s="310"/>
      <c r="ELV299" s="310"/>
      <c r="ELW299" s="310"/>
      <c r="ELX299" s="310"/>
      <c r="ELY299" s="310"/>
      <c r="ELZ299" s="310"/>
      <c r="EMA299" s="310"/>
      <c r="EMB299" s="310"/>
      <c r="EMC299" s="310"/>
      <c r="EMD299" s="310"/>
      <c r="EME299" s="310"/>
      <c r="EMF299" s="310"/>
      <c r="EMG299" s="310"/>
      <c r="EMH299" s="310"/>
      <c r="EMI299" s="310"/>
      <c r="EMJ299" s="310"/>
      <c r="EMK299" s="310"/>
      <c r="EML299" s="310"/>
      <c r="EMM299" s="310"/>
      <c r="EMN299" s="310"/>
      <c r="EMO299" s="310"/>
      <c r="EMP299" s="310"/>
      <c r="EMQ299" s="310"/>
      <c r="EMR299" s="310"/>
      <c r="EMS299" s="310"/>
      <c r="EMT299" s="310"/>
      <c r="EMU299" s="310"/>
      <c r="EMV299" s="310"/>
      <c r="EMW299" s="310"/>
      <c r="EMX299" s="310"/>
      <c r="EMY299" s="310"/>
      <c r="EMZ299" s="310"/>
      <c r="ENA299" s="310"/>
      <c r="ENB299" s="310"/>
      <c r="ENC299" s="310"/>
      <c r="END299" s="310"/>
      <c r="ENE299" s="310"/>
      <c r="ENF299" s="310"/>
      <c r="ENG299" s="310"/>
      <c r="ENH299" s="310"/>
      <c r="ENI299" s="310"/>
      <c r="ENJ299" s="310"/>
      <c r="ENK299" s="310"/>
      <c r="ENL299" s="310"/>
      <c r="ENM299" s="310"/>
      <c r="ENN299" s="310"/>
      <c r="ENO299" s="310"/>
      <c r="ENP299" s="310"/>
      <c r="ENQ299" s="310"/>
      <c r="ENR299" s="310"/>
      <c r="ENS299" s="310"/>
      <c r="ENT299" s="310"/>
      <c r="ENU299" s="310"/>
      <c r="ENV299" s="310"/>
      <c r="ENW299" s="310"/>
      <c r="ENX299" s="310"/>
      <c r="ENY299" s="310"/>
      <c r="ENZ299" s="310"/>
      <c r="EOA299" s="310"/>
      <c r="EOB299" s="310"/>
      <c r="EOC299" s="310"/>
      <c r="EOD299" s="310"/>
      <c r="EOE299" s="310"/>
      <c r="EOF299" s="310"/>
      <c r="EOG299" s="310"/>
      <c r="EOH299" s="310"/>
      <c r="EOI299" s="310"/>
      <c r="EOJ299" s="310"/>
      <c r="EOK299" s="310"/>
      <c r="EOL299" s="310"/>
      <c r="EOM299" s="310"/>
      <c r="EON299" s="310"/>
      <c r="EOO299" s="310"/>
      <c r="EOP299" s="310"/>
      <c r="EOQ299" s="310"/>
      <c r="EOR299" s="310"/>
      <c r="EOS299" s="310"/>
      <c r="EOT299" s="310"/>
      <c r="EOU299" s="310"/>
      <c r="EOV299" s="310"/>
      <c r="EOW299" s="310"/>
      <c r="EOX299" s="310"/>
      <c r="EOY299" s="310"/>
      <c r="EOZ299" s="310"/>
      <c r="EPA299" s="310"/>
      <c r="EPB299" s="310"/>
      <c r="EPC299" s="310"/>
      <c r="EPD299" s="310"/>
      <c r="EPE299" s="310"/>
      <c r="EPF299" s="310"/>
      <c r="EPG299" s="310"/>
      <c r="EPH299" s="310"/>
      <c r="EPI299" s="310"/>
      <c r="EPJ299" s="310"/>
      <c r="EPK299" s="310"/>
      <c r="EPL299" s="310"/>
      <c r="EPM299" s="310"/>
      <c r="EPN299" s="310"/>
      <c r="EPO299" s="310"/>
      <c r="EPP299" s="310"/>
      <c r="EPQ299" s="310"/>
      <c r="EPR299" s="310"/>
      <c r="EPS299" s="310"/>
      <c r="EPT299" s="310"/>
      <c r="EPU299" s="310"/>
      <c r="EPV299" s="310"/>
      <c r="EPW299" s="310"/>
      <c r="EPX299" s="310"/>
      <c r="EPY299" s="310"/>
      <c r="EPZ299" s="310"/>
      <c r="EQA299" s="310"/>
      <c r="EQB299" s="310"/>
      <c r="EQC299" s="310"/>
      <c r="EQD299" s="310"/>
      <c r="EQE299" s="310"/>
      <c r="EQF299" s="310"/>
      <c r="EQG299" s="310"/>
      <c r="EQH299" s="310"/>
      <c r="EQI299" s="310"/>
      <c r="EQJ299" s="310"/>
      <c r="EQK299" s="310"/>
      <c r="EQL299" s="310"/>
      <c r="EQM299" s="310"/>
      <c r="EQN299" s="310"/>
      <c r="EQO299" s="310"/>
      <c r="EQP299" s="310"/>
      <c r="EQQ299" s="310"/>
      <c r="EQR299" s="310"/>
      <c r="EQS299" s="310"/>
      <c r="EQT299" s="310"/>
      <c r="EQU299" s="310"/>
      <c r="EQV299" s="310"/>
      <c r="EQW299" s="310"/>
      <c r="EQX299" s="310"/>
      <c r="EQY299" s="310"/>
      <c r="EQZ299" s="310"/>
      <c r="ERA299" s="310"/>
      <c r="ERB299" s="310"/>
      <c r="ERC299" s="310"/>
      <c r="ERD299" s="310"/>
      <c r="ERE299" s="310"/>
      <c r="ERF299" s="310"/>
      <c r="ERG299" s="310"/>
      <c r="ERH299" s="310"/>
      <c r="ERI299" s="310"/>
      <c r="ERJ299" s="310"/>
      <c r="ERK299" s="310"/>
      <c r="ERL299" s="310"/>
      <c r="ERM299" s="310"/>
      <c r="ERN299" s="310"/>
      <c r="ERO299" s="310"/>
      <c r="ERP299" s="310"/>
      <c r="ERQ299" s="310"/>
      <c r="ERR299" s="310"/>
      <c r="ERS299" s="310"/>
      <c r="ERT299" s="310"/>
      <c r="ERU299" s="310"/>
      <c r="ERV299" s="310"/>
      <c r="ERW299" s="310"/>
      <c r="ERX299" s="310"/>
      <c r="ERY299" s="310"/>
      <c r="ERZ299" s="310"/>
      <c r="ESA299" s="310"/>
      <c r="ESB299" s="310"/>
      <c r="ESC299" s="310"/>
      <c r="ESD299" s="310"/>
      <c r="ESE299" s="310"/>
      <c r="ESF299" s="310"/>
      <c r="ESG299" s="310"/>
      <c r="ESH299" s="310"/>
      <c r="ESI299" s="310"/>
      <c r="ESJ299" s="310"/>
      <c r="ESK299" s="310"/>
      <c r="ESL299" s="310"/>
      <c r="ESM299" s="310"/>
      <c r="ESN299" s="310"/>
      <c r="ESO299" s="310"/>
      <c r="ESP299" s="310"/>
      <c r="ESQ299" s="310"/>
      <c r="ESR299" s="310"/>
      <c r="ESS299" s="310"/>
      <c r="EST299" s="310"/>
      <c r="ESU299" s="310"/>
      <c r="ESV299" s="310"/>
      <c r="ESW299" s="310"/>
      <c r="ESX299" s="310"/>
      <c r="ESY299" s="310"/>
      <c r="ESZ299" s="310"/>
      <c r="ETA299" s="310"/>
      <c r="ETB299" s="310"/>
      <c r="ETC299" s="310"/>
      <c r="ETD299" s="310"/>
      <c r="ETE299" s="310"/>
      <c r="ETF299" s="310"/>
      <c r="ETG299" s="310"/>
      <c r="ETH299" s="310"/>
      <c r="ETI299" s="310"/>
      <c r="ETJ299" s="310"/>
      <c r="ETK299" s="310"/>
      <c r="ETL299" s="310"/>
      <c r="ETM299" s="310"/>
      <c r="ETN299" s="310"/>
      <c r="ETO299" s="310"/>
      <c r="ETP299" s="310"/>
      <c r="ETQ299" s="310"/>
      <c r="ETR299" s="310"/>
      <c r="ETS299" s="310"/>
      <c r="ETT299" s="310"/>
      <c r="ETU299" s="310"/>
      <c r="ETV299" s="310"/>
      <c r="ETW299" s="310"/>
      <c r="ETX299" s="310"/>
      <c r="ETY299" s="310"/>
      <c r="ETZ299" s="310"/>
      <c r="EUA299" s="310"/>
      <c r="EUB299" s="310"/>
      <c r="EUC299" s="310"/>
      <c r="EUD299" s="310"/>
      <c r="EUE299" s="310"/>
      <c r="EUF299" s="310"/>
      <c r="EUG299" s="310"/>
      <c r="EUH299" s="310"/>
      <c r="EUI299" s="310"/>
      <c r="EUJ299" s="310"/>
      <c r="EUK299" s="310"/>
      <c r="EUL299" s="310"/>
      <c r="EUM299" s="310"/>
      <c r="EUN299" s="310"/>
      <c r="EUO299" s="310"/>
      <c r="EUP299" s="310"/>
      <c r="EUQ299" s="310"/>
      <c r="EUR299" s="310"/>
      <c r="EUS299" s="310"/>
      <c r="EUT299" s="310"/>
      <c r="EUU299" s="310"/>
      <c r="EUV299" s="310"/>
      <c r="EUW299" s="310"/>
      <c r="EUX299" s="310"/>
      <c r="EUY299" s="310"/>
      <c r="EUZ299" s="310"/>
      <c r="EVA299" s="310"/>
      <c r="EVB299" s="310"/>
      <c r="EVC299" s="310"/>
      <c r="EVD299" s="310"/>
      <c r="EVE299" s="310"/>
      <c r="EVF299" s="310"/>
      <c r="EVG299" s="310"/>
      <c r="EVH299" s="310"/>
      <c r="EVI299" s="310"/>
      <c r="EVJ299" s="310"/>
      <c r="EVK299" s="310"/>
      <c r="EVL299" s="310"/>
      <c r="EVM299" s="310"/>
      <c r="EVN299" s="310"/>
      <c r="EVO299" s="310"/>
      <c r="EVP299" s="310"/>
      <c r="EVQ299" s="310"/>
      <c r="EVR299" s="310"/>
      <c r="EVS299" s="310"/>
      <c r="EVT299" s="310"/>
      <c r="EVU299" s="310"/>
      <c r="EVV299" s="310"/>
      <c r="EVW299" s="310"/>
      <c r="EVX299" s="310"/>
      <c r="EVY299" s="310"/>
      <c r="EVZ299" s="310"/>
      <c r="EWA299" s="310"/>
      <c r="EWB299" s="310"/>
      <c r="EWC299" s="310"/>
      <c r="EWD299" s="310"/>
      <c r="EWE299" s="310"/>
      <c r="EWF299" s="310"/>
      <c r="EWG299" s="310"/>
      <c r="EWH299" s="310"/>
      <c r="EWI299" s="310"/>
      <c r="EWJ299" s="310"/>
      <c r="EWK299" s="310"/>
      <c r="EWL299" s="310"/>
      <c r="EWM299" s="310"/>
      <c r="EWN299" s="310"/>
      <c r="EWO299" s="310"/>
      <c r="EWP299" s="310"/>
      <c r="EWQ299" s="310"/>
      <c r="EWR299" s="310"/>
      <c r="EWS299" s="310"/>
      <c r="EWT299" s="310"/>
      <c r="EWU299" s="310"/>
      <c r="EWV299" s="310"/>
      <c r="EWW299" s="310"/>
      <c r="EWX299" s="310"/>
      <c r="EWY299" s="310"/>
      <c r="EWZ299" s="310"/>
      <c r="EXA299" s="310"/>
      <c r="EXB299" s="310"/>
      <c r="EXC299" s="310"/>
      <c r="EXD299" s="310"/>
      <c r="EXE299" s="310"/>
      <c r="EXF299" s="310"/>
      <c r="EXG299" s="310"/>
      <c r="EXH299" s="310"/>
      <c r="EXI299" s="310"/>
      <c r="EXJ299" s="310"/>
      <c r="EXK299" s="310"/>
      <c r="EXL299" s="310"/>
      <c r="EXM299" s="310"/>
      <c r="EXN299" s="310"/>
      <c r="EXO299" s="310"/>
      <c r="EXP299" s="310"/>
      <c r="EXQ299" s="310"/>
      <c r="EXR299" s="310"/>
      <c r="EXS299" s="310"/>
      <c r="EXT299" s="310"/>
      <c r="EXU299" s="310"/>
      <c r="EXV299" s="310"/>
      <c r="EXW299" s="310"/>
      <c r="EXX299" s="310"/>
      <c r="EXY299" s="310"/>
      <c r="EXZ299" s="310"/>
      <c r="EYA299" s="310"/>
      <c r="EYB299" s="310"/>
      <c r="EYC299" s="310"/>
      <c r="EYD299" s="310"/>
      <c r="EYE299" s="310"/>
      <c r="EYF299" s="310"/>
      <c r="EYG299" s="310"/>
      <c r="EYH299" s="310"/>
      <c r="EYI299" s="310"/>
      <c r="EYJ299" s="310"/>
      <c r="EYK299" s="310"/>
      <c r="EYL299" s="310"/>
      <c r="EYM299" s="310"/>
      <c r="EYN299" s="310"/>
      <c r="EYO299" s="310"/>
      <c r="EYP299" s="310"/>
      <c r="EYQ299" s="310"/>
      <c r="EYR299" s="310"/>
      <c r="EYS299" s="310"/>
      <c r="EYT299" s="310"/>
      <c r="EYU299" s="310"/>
      <c r="EYV299" s="310"/>
      <c r="EYW299" s="310"/>
      <c r="EYX299" s="310"/>
      <c r="EYY299" s="310"/>
      <c r="EYZ299" s="310"/>
      <c r="EZA299" s="310"/>
      <c r="EZB299" s="310"/>
      <c r="EZC299" s="310"/>
      <c r="EZD299" s="310"/>
      <c r="EZE299" s="310"/>
      <c r="EZF299" s="310"/>
      <c r="EZG299" s="310"/>
      <c r="EZH299" s="310"/>
      <c r="EZI299" s="310"/>
      <c r="EZJ299" s="310"/>
      <c r="EZK299" s="310"/>
      <c r="EZL299" s="310"/>
      <c r="EZM299" s="310"/>
      <c r="EZN299" s="310"/>
      <c r="EZO299" s="310"/>
      <c r="EZP299" s="310"/>
      <c r="EZQ299" s="310"/>
      <c r="EZR299" s="310"/>
      <c r="EZS299" s="310"/>
      <c r="EZT299" s="310"/>
      <c r="EZU299" s="310"/>
      <c r="EZV299" s="310"/>
      <c r="EZW299" s="310"/>
      <c r="EZX299" s="310"/>
      <c r="EZY299" s="310"/>
      <c r="EZZ299" s="310"/>
      <c r="FAA299" s="310"/>
      <c r="FAB299" s="310"/>
      <c r="FAC299" s="310"/>
      <c r="FAD299" s="310"/>
      <c r="FAE299" s="310"/>
      <c r="FAF299" s="310"/>
      <c r="FAG299" s="310"/>
      <c r="FAH299" s="310"/>
      <c r="FAI299" s="310"/>
      <c r="FAJ299" s="310"/>
      <c r="FAK299" s="310"/>
      <c r="FAL299" s="310"/>
      <c r="FAM299" s="310"/>
      <c r="FAN299" s="310"/>
      <c r="FAO299" s="310"/>
      <c r="FAP299" s="310"/>
      <c r="FAQ299" s="310"/>
      <c r="FAR299" s="310"/>
      <c r="FAS299" s="310"/>
      <c r="FAT299" s="310"/>
      <c r="FAU299" s="310"/>
      <c r="FAV299" s="310"/>
      <c r="FAW299" s="310"/>
      <c r="FAX299" s="310"/>
      <c r="FAY299" s="310"/>
      <c r="FAZ299" s="310"/>
      <c r="FBA299" s="310"/>
      <c r="FBB299" s="310"/>
      <c r="FBC299" s="310"/>
      <c r="FBD299" s="310"/>
      <c r="FBE299" s="310"/>
      <c r="FBF299" s="310"/>
      <c r="FBG299" s="310"/>
      <c r="FBH299" s="310"/>
      <c r="FBI299" s="310"/>
      <c r="FBJ299" s="310"/>
      <c r="FBK299" s="310"/>
      <c r="FBL299" s="310"/>
      <c r="FBM299" s="310"/>
      <c r="FBN299" s="310"/>
      <c r="FBO299" s="310"/>
      <c r="FBP299" s="310"/>
      <c r="FBQ299" s="310"/>
      <c r="FBR299" s="310"/>
      <c r="FBS299" s="310"/>
      <c r="FBT299" s="310"/>
      <c r="FBU299" s="310"/>
      <c r="FBV299" s="310"/>
      <c r="FBW299" s="310"/>
      <c r="FBX299" s="310"/>
      <c r="FBY299" s="310"/>
      <c r="FBZ299" s="310"/>
      <c r="FCA299" s="310"/>
      <c r="FCB299" s="310"/>
      <c r="FCC299" s="310"/>
      <c r="FCD299" s="310"/>
      <c r="FCE299" s="310"/>
      <c r="FCF299" s="310"/>
      <c r="FCG299" s="310"/>
      <c r="FCH299" s="310"/>
      <c r="FCI299" s="310"/>
      <c r="FCJ299" s="310"/>
      <c r="FCK299" s="310"/>
      <c r="FCL299" s="310"/>
      <c r="FCM299" s="310"/>
      <c r="FCN299" s="310"/>
      <c r="FCO299" s="310"/>
      <c r="FCP299" s="310"/>
      <c r="FCQ299" s="310"/>
      <c r="FCR299" s="310"/>
      <c r="FCS299" s="310"/>
      <c r="FCT299" s="310"/>
      <c r="FCU299" s="310"/>
      <c r="FCV299" s="310"/>
      <c r="FCW299" s="310"/>
      <c r="FCX299" s="310"/>
      <c r="FCY299" s="310"/>
      <c r="FCZ299" s="310"/>
      <c r="FDA299" s="310"/>
      <c r="FDB299" s="310"/>
      <c r="FDC299" s="310"/>
      <c r="FDD299" s="310"/>
      <c r="FDE299" s="310"/>
      <c r="FDF299" s="310"/>
      <c r="FDG299" s="310"/>
      <c r="FDH299" s="310"/>
      <c r="FDI299" s="310"/>
      <c r="FDJ299" s="310"/>
      <c r="FDK299" s="310"/>
      <c r="FDL299" s="310"/>
      <c r="FDM299" s="310"/>
      <c r="FDN299" s="310"/>
      <c r="FDO299" s="310"/>
      <c r="FDP299" s="310"/>
      <c r="FDQ299" s="310"/>
      <c r="FDR299" s="310"/>
      <c r="FDS299" s="310"/>
      <c r="FDT299" s="310"/>
      <c r="FDU299" s="310"/>
      <c r="FDV299" s="310"/>
      <c r="FDW299" s="310"/>
      <c r="FDX299" s="310"/>
      <c r="FDY299" s="310"/>
      <c r="FDZ299" s="310"/>
      <c r="FEA299" s="310"/>
      <c r="FEB299" s="310"/>
      <c r="FEC299" s="310"/>
      <c r="FED299" s="310"/>
      <c r="FEE299" s="310"/>
      <c r="FEF299" s="310"/>
      <c r="FEG299" s="310"/>
      <c r="FEH299" s="310"/>
      <c r="FEI299" s="310"/>
      <c r="FEJ299" s="310"/>
      <c r="FEK299" s="310"/>
      <c r="FEL299" s="310"/>
      <c r="FEM299" s="310"/>
      <c r="FEN299" s="310"/>
      <c r="FEO299" s="310"/>
      <c r="FEP299" s="310"/>
      <c r="FEQ299" s="310"/>
      <c r="FER299" s="310"/>
      <c r="FES299" s="310"/>
      <c r="FET299" s="310"/>
      <c r="FEU299" s="310"/>
      <c r="FEV299" s="310"/>
      <c r="FEW299" s="310"/>
      <c r="FEX299" s="310"/>
      <c r="FEY299" s="310"/>
      <c r="FEZ299" s="310"/>
      <c r="FFA299" s="310"/>
      <c r="FFB299" s="310"/>
      <c r="FFC299" s="310"/>
      <c r="FFD299" s="310"/>
      <c r="FFE299" s="310"/>
      <c r="FFF299" s="310"/>
      <c r="FFG299" s="310"/>
      <c r="FFH299" s="310"/>
      <c r="FFI299" s="310"/>
      <c r="FFJ299" s="310"/>
      <c r="FFK299" s="310"/>
      <c r="FFL299" s="310"/>
      <c r="FFM299" s="310"/>
      <c r="FFN299" s="310"/>
      <c r="FFO299" s="310"/>
      <c r="FFP299" s="310"/>
      <c r="FFQ299" s="310"/>
      <c r="FFR299" s="310"/>
      <c r="FFS299" s="310"/>
      <c r="FFT299" s="310"/>
      <c r="FFU299" s="310"/>
      <c r="FFV299" s="310"/>
      <c r="FFW299" s="310"/>
      <c r="FFX299" s="310"/>
      <c r="FFY299" s="310"/>
      <c r="FFZ299" s="310"/>
      <c r="FGA299" s="310"/>
      <c r="FGB299" s="310"/>
      <c r="FGC299" s="310"/>
      <c r="FGD299" s="310"/>
      <c r="FGE299" s="310"/>
      <c r="FGF299" s="310"/>
      <c r="FGG299" s="310"/>
      <c r="FGH299" s="310"/>
      <c r="FGI299" s="310"/>
      <c r="FGJ299" s="310"/>
      <c r="FGK299" s="310"/>
      <c r="FGL299" s="310"/>
      <c r="FGM299" s="310"/>
      <c r="FGN299" s="310"/>
      <c r="FGO299" s="310"/>
      <c r="FGP299" s="310"/>
      <c r="FGQ299" s="310"/>
      <c r="FGR299" s="310"/>
      <c r="FGS299" s="310"/>
      <c r="FGT299" s="310"/>
      <c r="FGU299" s="310"/>
      <c r="FGV299" s="310"/>
      <c r="FGW299" s="310"/>
      <c r="FGX299" s="310"/>
      <c r="FGY299" s="310"/>
      <c r="FGZ299" s="310"/>
      <c r="FHA299" s="310"/>
      <c r="FHB299" s="310"/>
      <c r="FHC299" s="310"/>
      <c r="FHD299" s="310"/>
      <c r="FHE299" s="310"/>
      <c r="FHF299" s="310"/>
      <c r="FHG299" s="310"/>
      <c r="FHH299" s="310"/>
      <c r="FHI299" s="310"/>
      <c r="FHJ299" s="310"/>
      <c r="FHK299" s="310"/>
      <c r="FHL299" s="310"/>
      <c r="FHM299" s="310"/>
      <c r="FHN299" s="310"/>
      <c r="FHO299" s="310"/>
      <c r="FHP299" s="310"/>
      <c r="FHQ299" s="310"/>
      <c r="FHR299" s="310"/>
      <c r="FHS299" s="310"/>
      <c r="FHT299" s="310"/>
      <c r="FHU299" s="310"/>
      <c r="FHV299" s="310"/>
      <c r="FHW299" s="310"/>
      <c r="FHX299" s="310"/>
      <c r="FHY299" s="310"/>
      <c r="FHZ299" s="310"/>
      <c r="FIA299" s="310"/>
      <c r="FIB299" s="310"/>
      <c r="FIC299" s="310"/>
      <c r="FID299" s="310"/>
      <c r="FIE299" s="310"/>
      <c r="FIF299" s="310"/>
      <c r="FIG299" s="310"/>
      <c r="FIH299" s="310"/>
      <c r="FII299" s="310"/>
      <c r="FIJ299" s="310"/>
      <c r="FIK299" s="310"/>
      <c r="FIL299" s="310"/>
      <c r="FIM299" s="310"/>
      <c r="FIN299" s="310"/>
      <c r="FIO299" s="310"/>
      <c r="FIP299" s="310"/>
      <c r="FIQ299" s="310"/>
      <c r="FIR299" s="310"/>
      <c r="FIS299" s="310"/>
      <c r="FIT299" s="310"/>
      <c r="FIU299" s="310"/>
      <c r="FIV299" s="310"/>
      <c r="FIW299" s="310"/>
      <c r="FIX299" s="310"/>
      <c r="FIY299" s="310"/>
      <c r="FIZ299" s="310"/>
      <c r="FJA299" s="310"/>
      <c r="FJB299" s="310"/>
      <c r="FJC299" s="310"/>
      <c r="FJD299" s="310"/>
      <c r="FJE299" s="310"/>
      <c r="FJF299" s="310"/>
      <c r="FJG299" s="310"/>
      <c r="FJH299" s="310"/>
      <c r="FJI299" s="310"/>
      <c r="FJJ299" s="310"/>
      <c r="FJK299" s="310"/>
      <c r="FJL299" s="310"/>
      <c r="FJM299" s="310"/>
      <c r="FJN299" s="310"/>
      <c r="FJO299" s="310"/>
      <c r="FJP299" s="310"/>
      <c r="FJQ299" s="310"/>
      <c r="FJR299" s="310"/>
      <c r="FJS299" s="310"/>
      <c r="FJT299" s="310"/>
      <c r="FJU299" s="310"/>
      <c r="FJV299" s="310"/>
      <c r="FJW299" s="310"/>
      <c r="FJX299" s="310"/>
      <c r="FJY299" s="310"/>
      <c r="FJZ299" s="310"/>
      <c r="FKA299" s="310"/>
      <c r="FKB299" s="310"/>
      <c r="FKC299" s="310"/>
      <c r="FKD299" s="310"/>
      <c r="FKE299" s="310"/>
      <c r="FKF299" s="310"/>
      <c r="FKG299" s="310"/>
      <c r="FKH299" s="310"/>
      <c r="FKI299" s="310"/>
      <c r="FKJ299" s="310"/>
      <c r="FKK299" s="310"/>
      <c r="FKL299" s="310"/>
      <c r="FKM299" s="310"/>
      <c r="FKN299" s="310"/>
      <c r="FKO299" s="310"/>
      <c r="FKP299" s="310"/>
      <c r="FKQ299" s="310"/>
      <c r="FKR299" s="310"/>
      <c r="FKS299" s="310"/>
      <c r="FKT299" s="310"/>
      <c r="FKU299" s="310"/>
      <c r="FKV299" s="310"/>
      <c r="FKW299" s="310"/>
      <c r="FKX299" s="310"/>
      <c r="FKY299" s="310"/>
      <c r="FKZ299" s="310"/>
      <c r="FLA299" s="310"/>
      <c r="FLB299" s="310"/>
      <c r="FLC299" s="310"/>
      <c r="FLD299" s="310"/>
      <c r="FLE299" s="310"/>
      <c r="FLF299" s="310"/>
      <c r="FLG299" s="310"/>
      <c r="FLH299" s="310"/>
      <c r="FLI299" s="310"/>
      <c r="FLJ299" s="310"/>
      <c r="FLK299" s="310"/>
      <c r="FLL299" s="310"/>
      <c r="FLM299" s="310"/>
      <c r="FLN299" s="310"/>
      <c r="FLO299" s="310"/>
      <c r="FLP299" s="310"/>
      <c r="FLQ299" s="310"/>
      <c r="FLR299" s="310"/>
      <c r="FLS299" s="310"/>
      <c r="FLT299" s="310"/>
      <c r="FLU299" s="310"/>
      <c r="FLV299" s="310"/>
      <c r="FLW299" s="310"/>
      <c r="FLX299" s="310"/>
      <c r="FLY299" s="310"/>
      <c r="FLZ299" s="310"/>
      <c r="FMA299" s="310"/>
      <c r="FMB299" s="310"/>
      <c r="FMC299" s="310"/>
      <c r="FMD299" s="310"/>
      <c r="FME299" s="310"/>
      <c r="FMF299" s="310"/>
      <c r="FMG299" s="310"/>
      <c r="FMH299" s="310"/>
      <c r="FMI299" s="310"/>
      <c r="FMJ299" s="310"/>
      <c r="FMK299" s="310"/>
      <c r="FML299" s="310"/>
      <c r="FMM299" s="310"/>
      <c r="FMN299" s="310"/>
      <c r="FMO299" s="310"/>
      <c r="FMP299" s="310"/>
      <c r="FMQ299" s="310"/>
      <c r="FMR299" s="310"/>
      <c r="FMS299" s="310"/>
      <c r="FMT299" s="310"/>
      <c r="FMU299" s="310"/>
      <c r="FMV299" s="310"/>
      <c r="FMW299" s="310"/>
      <c r="FMX299" s="310"/>
      <c r="FMY299" s="310"/>
      <c r="FMZ299" s="310"/>
      <c r="FNA299" s="310"/>
      <c r="FNB299" s="310"/>
      <c r="FNC299" s="310"/>
      <c r="FND299" s="310"/>
      <c r="FNE299" s="310"/>
      <c r="FNF299" s="310"/>
      <c r="FNG299" s="310"/>
      <c r="FNH299" s="310"/>
      <c r="FNI299" s="310"/>
      <c r="FNJ299" s="310"/>
      <c r="FNK299" s="310"/>
      <c r="FNL299" s="310"/>
      <c r="FNM299" s="310"/>
      <c r="FNN299" s="310"/>
      <c r="FNO299" s="310"/>
      <c r="FNP299" s="310"/>
      <c r="FNQ299" s="310"/>
      <c r="FNR299" s="310"/>
      <c r="FNS299" s="310"/>
      <c r="FNT299" s="310"/>
      <c r="FNU299" s="310"/>
      <c r="FNV299" s="310"/>
      <c r="FNW299" s="310"/>
      <c r="FNX299" s="310"/>
      <c r="FNY299" s="310"/>
      <c r="FNZ299" s="310"/>
      <c r="FOA299" s="310"/>
      <c r="FOB299" s="310"/>
      <c r="FOC299" s="310"/>
      <c r="FOD299" s="310"/>
      <c r="FOE299" s="310"/>
      <c r="FOF299" s="310"/>
      <c r="FOG299" s="310"/>
      <c r="FOH299" s="310"/>
      <c r="FOI299" s="310"/>
      <c r="FOJ299" s="310"/>
      <c r="FOK299" s="310"/>
      <c r="FOL299" s="310"/>
      <c r="FOM299" s="310"/>
      <c r="FON299" s="310"/>
      <c r="FOO299" s="310"/>
      <c r="FOP299" s="310"/>
      <c r="FOQ299" s="310"/>
      <c r="FOR299" s="310"/>
      <c r="FOS299" s="310"/>
      <c r="FOT299" s="310"/>
      <c r="FOU299" s="310"/>
      <c r="FOV299" s="310"/>
      <c r="FOW299" s="310"/>
      <c r="FOX299" s="310"/>
      <c r="FOY299" s="310"/>
      <c r="FOZ299" s="310"/>
      <c r="FPA299" s="310"/>
      <c r="FPB299" s="310"/>
      <c r="FPC299" s="310"/>
      <c r="FPD299" s="310"/>
      <c r="FPE299" s="310"/>
      <c r="FPF299" s="310"/>
      <c r="FPG299" s="310"/>
      <c r="FPH299" s="310"/>
      <c r="FPI299" s="310"/>
      <c r="FPJ299" s="310"/>
      <c r="FPK299" s="310"/>
      <c r="FPL299" s="310"/>
      <c r="FPM299" s="310"/>
      <c r="FPN299" s="310"/>
      <c r="FPO299" s="310"/>
      <c r="FPP299" s="310"/>
      <c r="FPQ299" s="310"/>
      <c r="FPR299" s="310"/>
      <c r="FPS299" s="310"/>
      <c r="FPT299" s="310"/>
      <c r="FPU299" s="310"/>
      <c r="FPV299" s="310"/>
      <c r="FPW299" s="310"/>
      <c r="FPX299" s="310"/>
      <c r="FPY299" s="310"/>
      <c r="FPZ299" s="310"/>
      <c r="FQA299" s="310"/>
      <c r="FQB299" s="310"/>
      <c r="FQC299" s="310"/>
      <c r="FQD299" s="310"/>
      <c r="FQE299" s="310"/>
      <c r="FQF299" s="310"/>
      <c r="FQG299" s="310"/>
      <c r="FQH299" s="310"/>
      <c r="FQI299" s="310"/>
      <c r="FQJ299" s="310"/>
      <c r="FQK299" s="310"/>
      <c r="FQL299" s="310"/>
      <c r="FQM299" s="310"/>
      <c r="FQN299" s="310"/>
      <c r="FQO299" s="310"/>
      <c r="FQP299" s="310"/>
      <c r="FQQ299" s="310"/>
      <c r="FQR299" s="310"/>
      <c r="FQS299" s="310"/>
      <c r="FQT299" s="310"/>
      <c r="FQU299" s="310"/>
      <c r="FQV299" s="310"/>
      <c r="FQW299" s="310"/>
      <c r="FQX299" s="310"/>
      <c r="FQY299" s="310"/>
      <c r="FQZ299" s="310"/>
      <c r="FRA299" s="310"/>
      <c r="FRB299" s="310"/>
      <c r="FRC299" s="310"/>
      <c r="FRD299" s="310"/>
      <c r="FRE299" s="310"/>
      <c r="FRF299" s="310"/>
      <c r="FRG299" s="310"/>
      <c r="FRH299" s="310"/>
      <c r="FRI299" s="310"/>
      <c r="FRJ299" s="310"/>
      <c r="FRK299" s="310"/>
      <c r="FRL299" s="310"/>
      <c r="FRM299" s="310"/>
      <c r="FRN299" s="310"/>
      <c r="FRO299" s="310"/>
      <c r="FRP299" s="310"/>
      <c r="FRQ299" s="310"/>
      <c r="FRR299" s="310"/>
      <c r="FRS299" s="310"/>
      <c r="FRT299" s="310"/>
      <c r="FRU299" s="310"/>
      <c r="FRV299" s="310"/>
      <c r="FRW299" s="310"/>
      <c r="FRX299" s="310"/>
      <c r="FRY299" s="310"/>
      <c r="FRZ299" s="310"/>
      <c r="FSA299" s="310"/>
      <c r="FSB299" s="310"/>
      <c r="FSC299" s="310"/>
      <c r="FSD299" s="310"/>
      <c r="FSE299" s="310"/>
      <c r="FSF299" s="310"/>
      <c r="FSG299" s="310"/>
      <c r="FSH299" s="310"/>
      <c r="FSI299" s="310"/>
      <c r="FSJ299" s="310"/>
      <c r="FSK299" s="310"/>
      <c r="FSL299" s="310"/>
      <c r="FSM299" s="310"/>
      <c r="FSN299" s="310"/>
      <c r="FSO299" s="310"/>
      <c r="FSP299" s="310"/>
      <c r="FSQ299" s="310"/>
      <c r="FSR299" s="310"/>
      <c r="FSS299" s="310"/>
      <c r="FST299" s="310"/>
      <c r="FSU299" s="310"/>
      <c r="FSV299" s="310"/>
      <c r="FSW299" s="310"/>
      <c r="FSX299" s="310"/>
      <c r="FSY299" s="310"/>
      <c r="FSZ299" s="310"/>
      <c r="FTA299" s="310"/>
      <c r="FTB299" s="310"/>
      <c r="FTC299" s="310"/>
      <c r="FTD299" s="310"/>
      <c r="FTE299" s="310"/>
      <c r="FTF299" s="310"/>
      <c r="FTG299" s="310"/>
      <c r="FTH299" s="310"/>
      <c r="FTI299" s="310"/>
      <c r="FTJ299" s="310"/>
      <c r="FTK299" s="310"/>
      <c r="FTL299" s="310"/>
      <c r="FTM299" s="310"/>
      <c r="FTN299" s="310"/>
      <c r="FTO299" s="310"/>
      <c r="FTP299" s="310"/>
      <c r="FTQ299" s="310"/>
      <c r="FTR299" s="310"/>
      <c r="FTS299" s="310"/>
      <c r="FTT299" s="310"/>
      <c r="FTU299" s="310"/>
      <c r="FTV299" s="310"/>
      <c r="FTW299" s="310"/>
      <c r="FTX299" s="310"/>
      <c r="FTY299" s="310"/>
      <c r="FTZ299" s="310"/>
      <c r="FUA299" s="310"/>
      <c r="FUB299" s="310"/>
      <c r="FUC299" s="310"/>
      <c r="FUD299" s="310"/>
      <c r="FUE299" s="310"/>
      <c r="FUF299" s="310"/>
      <c r="FUG299" s="310"/>
      <c r="FUH299" s="310"/>
      <c r="FUI299" s="310"/>
      <c r="FUJ299" s="310"/>
      <c r="FUK299" s="310"/>
      <c r="FUL299" s="310"/>
      <c r="FUM299" s="310"/>
      <c r="FUN299" s="310"/>
      <c r="FUO299" s="310"/>
      <c r="FUP299" s="310"/>
      <c r="FUQ299" s="310"/>
      <c r="FUR299" s="310"/>
      <c r="FUS299" s="310"/>
      <c r="FUT299" s="310"/>
      <c r="FUU299" s="310"/>
      <c r="FUV299" s="310"/>
      <c r="FUW299" s="310"/>
      <c r="FUX299" s="310"/>
      <c r="FUY299" s="310"/>
      <c r="FUZ299" s="310"/>
      <c r="FVA299" s="310"/>
      <c r="FVB299" s="310"/>
      <c r="FVC299" s="310"/>
      <c r="FVD299" s="310"/>
      <c r="FVE299" s="310"/>
      <c r="FVF299" s="310"/>
      <c r="FVG299" s="310"/>
      <c r="FVH299" s="310"/>
      <c r="FVI299" s="310"/>
      <c r="FVJ299" s="310"/>
      <c r="FVK299" s="310"/>
      <c r="FVL299" s="310"/>
      <c r="FVM299" s="310"/>
      <c r="FVN299" s="310"/>
      <c r="FVO299" s="310"/>
      <c r="FVP299" s="310"/>
      <c r="FVQ299" s="310"/>
      <c r="FVR299" s="310"/>
      <c r="FVS299" s="310"/>
      <c r="FVT299" s="310"/>
      <c r="FVU299" s="310"/>
      <c r="FVV299" s="310"/>
      <c r="FVW299" s="310"/>
      <c r="FVX299" s="310"/>
      <c r="FVY299" s="310"/>
      <c r="FVZ299" s="310"/>
      <c r="FWA299" s="310"/>
      <c r="FWB299" s="310"/>
      <c r="FWC299" s="310"/>
      <c r="FWD299" s="310"/>
      <c r="FWE299" s="310"/>
      <c r="FWF299" s="310"/>
      <c r="FWG299" s="310"/>
      <c r="FWH299" s="310"/>
      <c r="FWI299" s="310"/>
      <c r="FWJ299" s="310"/>
      <c r="FWK299" s="310"/>
      <c r="FWL299" s="310"/>
      <c r="FWM299" s="310"/>
      <c r="FWN299" s="310"/>
      <c r="FWO299" s="310"/>
      <c r="FWP299" s="310"/>
      <c r="FWQ299" s="310"/>
      <c r="FWR299" s="310"/>
      <c r="FWS299" s="310"/>
      <c r="FWT299" s="310"/>
      <c r="FWU299" s="310"/>
      <c r="FWV299" s="310"/>
      <c r="FWW299" s="310"/>
      <c r="FWX299" s="310"/>
      <c r="FWY299" s="310"/>
      <c r="FWZ299" s="310"/>
      <c r="FXA299" s="310"/>
      <c r="FXB299" s="310"/>
      <c r="FXC299" s="310"/>
      <c r="FXD299" s="310"/>
      <c r="FXE299" s="310"/>
      <c r="FXF299" s="310"/>
      <c r="FXG299" s="310"/>
      <c r="FXH299" s="310"/>
      <c r="FXI299" s="310"/>
      <c r="FXJ299" s="310"/>
      <c r="FXK299" s="310"/>
      <c r="FXL299" s="310"/>
      <c r="FXM299" s="310"/>
      <c r="FXN299" s="310"/>
      <c r="FXO299" s="310"/>
      <c r="FXP299" s="310"/>
      <c r="FXQ299" s="310"/>
      <c r="FXR299" s="310"/>
      <c r="FXS299" s="310"/>
      <c r="FXT299" s="310"/>
      <c r="FXU299" s="310"/>
      <c r="FXV299" s="310"/>
      <c r="FXW299" s="310"/>
      <c r="FXX299" s="310"/>
      <c r="FXY299" s="310"/>
      <c r="FXZ299" s="310"/>
      <c r="FYA299" s="310"/>
      <c r="FYB299" s="310"/>
      <c r="FYC299" s="310"/>
      <c r="FYD299" s="310"/>
      <c r="FYE299" s="310"/>
      <c r="FYF299" s="310"/>
      <c r="FYG299" s="310"/>
      <c r="FYH299" s="310"/>
      <c r="FYI299" s="310"/>
      <c r="FYJ299" s="310"/>
      <c r="FYK299" s="310"/>
      <c r="FYL299" s="310"/>
      <c r="FYM299" s="310"/>
      <c r="FYN299" s="310"/>
      <c r="FYO299" s="310"/>
      <c r="FYP299" s="310"/>
      <c r="FYQ299" s="310"/>
      <c r="FYR299" s="310"/>
      <c r="FYS299" s="310"/>
      <c r="FYT299" s="310"/>
      <c r="FYU299" s="310"/>
      <c r="FYV299" s="310"/>
      <c r="FYW299" s="310"/>
      <c r="FYX299" s="310"/>
      <c r="FYY299" s="310"/>
      <c r="FYZ299" s="310"/>
      <c r="FZA299" s="310"/>
      <c r="FZB299" s="310"/>
      <c r="FZC299" s="310"/>
      <c r="FZD299" s="310"/>
      <c r="FZE299" s="310"/>
      <c r="FZF299" s="310"/>
      <c r="FZG299" s="310"/>
      <c r="FZH299" s="310"/>
      <c r="FZI299" s="310"/>
      <c r="FZJ299" s="310"/>
      <c r="FZK299" s="310"/>
      <c r="FZL299" s="310"/>
      <c r="FZM299" s="310"/>
      <c r="FZN299" s="310"/>
      <c r="FZO299" s="310"/>
      <c r="FZP299" s="310"/>
      <c r="FZQ299" s="310"/>
      <c r="FZR299" s="310"/>
      <c r="FZS299" s="310"/>
      <c r="FZT299" s="310"/>
      <c r="FZU299" s="310"/>
      <c r="FZV299" s="310"/>
      <c r="FZW299" s="310"/>
      <c r="FZX299" s="310"/>
      <c r="FZY299" s="310"/>
      <c r="FZZ299" s="310"/>
      <c r="GAA299" s="310"/>
      <c r="GAB299" s="310"/>
      <c r="GAC299" s="310"/>
      <c r="GAD299" s="310"/>
      <c r="GAE299" s="310"/>
      <c r="GAF299" s="310"/>
      <c r="GAG299" s="310"/>
      <c r="GAH299" s="310"/>
      <c r="GAI299" s="310"/>
      <c r="GAJ299" s="310"/>
      <c r="GAK299" s="310"/>
      <c r="GAL299" s="310"/>
      <c r="GAM299" s="310"/>
      <c r="GAN299" s="310"/>
      <c r="GAO299" s="310"/>
      <c r="GAP299" s="310"/>
      <c r="GAQ299" s="310"/>
      <c r="GAR299" s="310"/>
      <c r="GAS299" s="310"/>
      <c r="GAT299" s="310"/>
      <c r="GAU299" s="310"/>
      <c r="GAV299" s="310"/>
      <c r="GAW299" s="310"/>
      <c r="GAX299" s="310"/>
      <c r="GAY299" s="310"/>
      <c r="GAZ299" s="310"/>
      <c r="GBA299" s="310"/>
      <c r="GBB299" s="310"/>
      <c r="GBC299" s="310"/>
      <c r="GBD299" s="310"/>
      <c r="GBE299" s="310"/>
      <c r="GBF299" s="310"/>
      <c r="GBG299" s="310"/>
      <c r="GBH299" s="310"/>
      <c r="GBI299" s="310"/>
      <c r="GBJ299" s="310"/>
      <c r="GBK299" s="310"/>
      <c r="GBL299" s="310"/>
      <c r="GBM299" s="310"/>
      <c r="GBN299" s="310"/>
      <c r="GBO299" s="310"/>
      <c r="GBP299" s="310"/>
      <c r="GBQ299" s="310"/>
      <c r="GBR299" s="310"/>
      <c r="GBS299" s="310"/>
      <c r="GBT299" s="310"/>
      <c r="GBU299" s="310"/>
      <c r="GBV299" s="310"/>
      <c r="GBW299" s="310"/>
      <c r="GBX299" s="310"/>
      <c r="GBY299" s="310"/>
      <c r="GBZ299" s="310"/>
      <c r="GCA299" s="310"/>
      <c r="GCB299" s="310"/>
      <c r="GCC299" s="310"/>
      <c r="GCD299" s="310"/>
      <c r="GCE299" s="310"/>
      <c r="GCF299" s="310"/>
      <c r="GCG299" s="310"/>
      <c r="GCH299" s="310"/>
      <c r="GCI299" s="310"/>
      <c r="GCJ299" s="310"/>
      <c r="GCK299" s="310"/>
      <c r="GCL299" s="310"/>
      <c r="GCM299" s="310"/>
      <c r="GCN299" s="310"/>
      <c r="GCO299" s="310"/>
      <c r="GCP299" s="310"/>
      <c r="GCQ299" s="310"/>
      <c r="GCR299" s="310"/>
      <c r="GCS299" s="310"/>
      <c r="GCT299" s="310"/>
      <c r="GCU299" s="310"/>
      <c r="GCV299" s="310"/>
      <c r="GCW299" s="310"/>
      <c r="GCX299" s="310"/>
      <c r="GCY299" s="310"/>
      <c r="GCZ299" s="310"/>
      <c r="GDA299" s="310"/>
      <c r="GDB299" s="310"/>
      <c r="GDC299" s="310"/>
      <c r="GDD299" s="310"/>
      <c r="GDE299" s="310"/>
      <c r="GDF299" s="310"/>
      <c r="GDG299" s="310"/>
      <c r="GDH299" s="310"/>
      <c r="GDI299" s="310"/>
      <c r="GDJ299" s="310"/>
      <c r="GDK299" s="310"/>
      <c r="GDL299" s="310"/>
      <c r="GDM299" s="310"/>
      <c r="GDN299" s="310"/>
      <c r="GDO299" s="310"/>
      <c r="GDP299" s="310"/>
      <c r="GDQ299" s="310"/>
      <c r="GDR299" s="310"/>
      <c r="GDS299" s="310"/>
      <c r="GDT299" s="310"/>
      <c r="GDU299" s="310"/>
      <c r="GDV299" s="310"/>
      <c r="GDW299" s="310"/>
      <c r="GDX299" s="310"/>
      <c r="GDY299" s="310"/>
      <c r="GDZ299" s="310"/>
      <c r="GEA299" s="310"/>
      <c r="GEB299" s="310"/>
      <c r="GEC299" s="310"/>
      <c r="GED299" s="310"/>
      <c r="GEE299" s="310"/>
      <c r="GEF299" s="310"/>
      <c r="GEG299" s="310"/>
      <c r="GEH299" s="310"/>
      <c r="GEI299" s="310"/>
      <c r="GEJ299" s="310"/>
      <c r="GEK299" s="310"/>
      <c r="GEL299" s="310"/>
      <c r="GEM299" s="310"/>
      <c r="GEN299" s="310"/>
      <c r="GEO299" s="310"/>
      <c r="GEP299" s="310"/>
      <c r="GEQ299" s="310"/>
      <c r="GER299" s="310"/>
      <c r="GES299" s="310"/>
      <c r="GET299" s="310"/>
      <c r="GEU299" s="310"/>
      <c r="GEV299" s="310"/>
      <c r="GEW299" s="310"/>
      <c r="GEX299" s="310"/>
      <c r="GEY299" s="310"/>
      <c r="GEZ299" s="310"/>
      <c r="GFA299" s="310"/>
      <c r="GFB299" s="310"/>
      <c r="GFC299" s="310"/>
      <c r="GFD299" s="310"/>
      <c r="GFE299" s="310"/>
      <c r="GFF299" s="310"/>
      <c r="GFG299" s="310"/>
      <c r="GFH299" s="310"/>
      <c r="GFI299" s="310"/>
      <c r="GFJ299" s="310"/>
      <c r="GFK299" s="310"/>
      <c r="GFL299" s="310"/>
      <c r="GFM299" s="310"/>
      <c r="GFN299" s="310"/>
      <c r="GFO299" s="310"/>
      <c r="GFP299" s="310"/>
      <c r="GFQ299" s="310"/>
      <c r="GFR299" s="310"/>
      <c r="GFS299" s="310"/>
      <c r="GFT299" s="310"/>
      <c r="GFU299" s="310"/>
      <c r="GFV299" s="310"/>
      <c r="GFW299" s="310"/>
      <c r="GFX299" s="310"/>
      <c r="GFY299" s="310"/>
      <c r="GFZ299" s="310"/>
      <c r="GGA299" s="310"/>
      <c r="GGB299" s="310"/>
      <c r="GGC299" s="310"/>
      <c r="GGD299" s="310"/>
      <c r="GGE299" s="310"/>
      <c r="GGF299" s="310"/>
      <c r="GGG299" s="310"/>
      <c r="GGH299" s="310"/>
      <c r="GGI299" s="310"/>
      <c r="GGJ299" s="310"/>
      <c r="GGK299" s="310"/>
      <c r="GGL299" s="310"/>
      <c r="GGM299" s="310"/>
      <c r="GGN299" s="310"/>
      <c r="GGO299" s="310"/>
      <c r="GGP299" s="310"/>
      <c r="GGQ299" s="310"/>
      <c r="GGR299" s="310"/>
      <c r="GGS299" s="310"/>
      <c r="GGT299" s="310"/>
      <c r="GGU299" s="310"/>
      <c r="GGV299" s="310"/>
      <c r="GGW299" s="310"/>
      <c r="GGX299" s="310"/>
      <c r="GGY299" s="310"/>
      <c r="GGZ299" s="310"/>
      <c r="GHA299" s="310"/>
      <c r="GHB299" s="310"/>
      <c r="GHC299" s="310"/>
      <c r="GHD299" s="310"/>
      <c r="GHE299" s="310"/>
      <c r="GHF299" s="310"/>
      <c r="GHG299" s="310"/>
      <c r="GHH299" s="310"/>
      <c r="GHI299" s="310"/>
      <c r="GHJ299" s="310"/>
      <c r="GHK299" s="310"/>
      <c r="GHL299" s="310"/>
      <c r="GHM299" s="310"/>
      <c r="GHN299" s="310"/>
      <c r="GHO299" s="310"/>
      <c r="GHP299" s="310"/>
      <c r="GHQ299" s="310"/>
      <c r="GHR299" s="310"/>
      <c r="GHS299" s="310"/>
      <c r="GHT299" s="310"/>
      <c r="GHU299" s="310"/>
      <c r="GHV299" s="310"/>
      <c r="GHW299" s="310"/>
      <c r="GHX299" s="310"/>
      <c r="GHY299" s="310"/>
      <c r="GHZ299" s="310"/>
      <c r="GIA299" s="310"/>
      <c r="GIB299" s="310"/>
      <c r="GIC299" s="310"/>
      <c r="GID299" s="310"/>
      <c r="GIE299" s="310"/>
      <c r="GIF299" s="310"/>
      <c r="GIG299" s="310"/>
      <c r="GIH299" s="310"/>
      <c r="GII299" s="310"/>
      <c r="GIJ299" s="310"/>
      <c r="GIK299" s="310"/>
      <c r="GIL299" s="310"/>
      <c r="GIM299" s="310"/>
      <c r="GIN299" s="310"/>
      <c r="GIO299" s="310"/>
      <c r="GIP299" s="310"/>
      <c r="GIQ299" s="310"/>
      <c r="GIR299" s="310"/>
      <c r="GIS299" s="310"/>
      <c r="GIT299" s="310"/>
      <c r="GIU299" s="310"/>
      <c r="GIV299" s="310"/>
      <c r="GIW299" s="310"/>
      <c r="GIX299" s="310"/>
      <c r="GIY299" s="310"/>
      <c r="GIZ299" s="310"/>
      <c r="GJA299" s="310"/>
      <c r="GJB299" s="310"/>
      <c r="GJC299" s="310"/>
      <c r="GJD299" s="310"/>
      <c r="GJE299" s="310"/>
      <c r="GJF299" s="310"/>
      <c r="GJG299" s="310"/>
      <c r="GJH299" s="310"/>
      <c r="GJI299" s="310"/>
      <c r="GJJ299" s="310"/>
      <c r="GJK299" s="310"/>
      <c r="GJL299" s="310"/>
      <c r="GJM299" s="310"/>
      <c r="GJN299" s="310"/>
      <c r="GJO299" s="310"/>
      <c r="GJP299" s="310"/>
      <c r="GJQ299" s="310"/>
      <c r="GJR299" s="310"/>
      <c r="GJS299" s="310"/>
      <c r="GJT299" s="310"/>
      <c r="GJU299" s="310"/>
      <c r="GJV299" s="310"/>
      <c r="GJW299" s="310"/>
      <c r="GJX299" s="310"/>
      <c r="GJY299" s="310"/>
      <c r="GJZ299" s="310"/>
      <c r="GKA299" s="310"/>
      <c r="GKB299" s="310"/>
      <c r="GKC299" s="310"/>
      <c r="GKD299" s="310"/>
      <c r="GKE299" s="310"/>
      <c r="GKF299" s="310"/>
      <c r="GKG299" s="310"/>
      <c r="GKH299" s="310"/>
      <c r="GKI299" s="310"/>
      <c r="GKJ299" s="310"/>
      <c r="GKK299" s="310"/>
      <c r="GKL299" s="310"/>
      <c r="GKM299" s="310"/>
      <c r="GKN299" s="310"/>
      <c r="GKO299" s="310"/>
      <c r="GKP299" s="310"/>
      <c r="GKQ299" s="310"/>
      <c r="GKR299" s="310"/>
      <c r="GKS299" s="310"/>
      <c r="GKT299" s="310"/>
      <c r="GKU299" s="310"/>
      <c r="GKV299" s="310"/>
      <c r="GKW299" s="310"/>
      <c r="GKX299" s="310"/>
      <c r="GKY299" s="310"/>
      <c r="GKZ299" s="310"/>
      <c r="GLA299" s="310"/>
      <c r="GLB299" s="310"/>
      <c r="GLC299" s="310"/>
      <c r="GLD299" s="310"/>
      <c r="GLE299" s="310"/>
      <c r="GLF299" s="310"/>
      <c r="GLG299" s="310"/>
      <c r="GLH299" s="310"/>
      <c r="GLI299" s="310"/>
      <c r="GLJ299" s="310"/>
      <c r="GLK299" s="310"/>
      <c r="GLL299" s="310"/>
      <c r="GLM299" s="310"/>
      <c r="GLN299" s="310"/>
      <c r="GLO299" s="310"/>
      <c r="GLP299" s="310"/>
      <c r="GLQ299" s="310"/>
      <c r="GLR299" s="310"/>
      <c r="GLS299" s="310"/>
      <c r="GLT299" s="310"/>
      <c r="GLU299" s="310"/>
      <c r="GLV299" s="310"/>
      <c r="GLW299" s="310"/>
      <c r="GLX299" s="310"/>
      <c r="GLY299" s="310"/>
      <c r="GLZ299" s="310"/>
      <c r="GMA299" s="310"/>
      <c r="GMB299" s="310"/>
      <c r="GMC299" s="310"/>
      <c r="GMD299" s="310"/>
      <c r="GME299" s="310"/>
      <c r="GMF299" s="310"/>
      <c r="GMG299" s="310"/>
      <c r="GMH299" s="310"/>
      <c r="GMI299" s="310"/>
      <c r="GMJ299" s="310"/>
      <c r="GMK299" s="310"/>
      <c r="GML299" s="310"/>
      <c r="GMM299" s="310"/>
      <c r="GMN299" s="310"/>
      <c r="GMO299" s="310"/>
      <c r="GMP299" s="310"/>
      <c r="GMQ299" s="310"/>
      <c r="GMR299" s="310"/>
      <c r="GMS299" s="310"/>
      <c r="GMT299" s="310"/>
      <c r="GMU299" s="310"/>
      <c r="GMV299" s="310"/>
      <c r="GMW299" s="310"/>
      <c r="GMX299" s="310"/>
      <c r="GMY299" s="310"/>
      <c r="GMZ299" s="310"/>
      <c r="GNA299" s="310"/>
      <c r="GNB299" s="310"/>
      <c r="GNC299" s="310"/>
      <c r="GND299" s="310"/>
      <c r="GNE299" s="310"/>
      <c r="GNF299" s="310"/>
      <c r="GNG299" s="310"/>
      <c r="GNH299" s="310"/>
      <c r="GNI299" s="310"/>
      <c r="GNJ299" s="310"/>
      <c r="GNK299" s="310"/>
      <c r="GNL299" s="310"/>
      <c r="GNM299" s="310"/>
      <c r="GNN299" s="310"/>
      <c r="GNO299" s="310"/>
      <c r="GNP299" s="310"/>
      <c r="GNQ299" s="310"/>
      <c r="GNR299" s="310"/>
      <c r="GNS299" s="310"/>
      <c r="GNT299" s="310"/>
      <c r="GNU299" s="310"/>
      <c r="GNV299" s="310"/>
      <c r="GNW299" s="310"/>
      <c r="GNX299" s="310"/>
      <c r="GNY299" s="310"/>
      <c r="GNZ299" s="310"/>
      <c r="GOA299" s="310"/>
      <c r="GOB299" s="310"/>
      <c r="GOC299" s="310"/>
      <c r="GOD299" s="310"/>
      <c r="GOE299" s="310"/>
      <c r="GOF299" s="310"/>
      <c r="GOG299" s="310"/>
      <c r="GOH299" s="310"/>
      <c r="GOI299" s="310"/>
      <c r="GOJ299" s="310"/>
      <c r="GOK299" s="310"/>
      <c r="GOL299" s="310"/>
      <c r="GOM299" s="310"/>
      <c r="GON299" s="310"/>
      <c r="GOO299" s="310"/>
      <c r="GOP299" s="310"/>
      <c r="GOQ299" s="310"/>
      <c r="GOR299" s="310"/>
      <c r="GOS299" s="310"/>
      <c r="GOT299" s="310"/>
      <c r="GOU299" s="310"/>
      <c r="GOV299" s="310"/>
      <c r="GOW299" s="310"/>
      <c r="GOX299" s="310"/>
      <c r="GOY299" s="310"/>
      <c r="GOZ299" s="310"/>
      <c r="GPA299" s="310"/>
      <c r="GPB299" s="310"/>
      <c r="GPC299" s="310"/>
      <c r="GPD299" s="310"/>
      <c r="GPE299" s="310"/>
      <c r="GPF299" s="310"/>
      <c r="GPG299" s="310"/>
      <c r="GPH299" s="310"/>
      <c r="GPI299" s="310"/>
      <c r="GPJ299" s="310"/>
      <c r="GPK299" s="310"/>
      <c r="GPL299" s="310"/>
      <c r="GPM299" s="310"/>
      <c r="GPN299" s="310"/>
      <c r="GPO299" s="310"/>
      <c r="GPP299" s="310"/>
      <c r="GPQ299" s="310"/>
      <c r="GPR299" s="310"/>
      <c r="GPS299" s="310"/>
      <c r="GPT299" s="310"/>
      <c r="GPU299" s="310"/>
      <c r="GPV299" s="310"/>
      <c r="GPW299" s="310"/>
      <c r="GPX299" s="310"/>
      <c r="GPY299" s="310"/>
      <c r="GPZ299" s="310"/>
      <c r="GQA299" s="310"/>
      <c r="GQB299" s="310"/>
      <c r="GQC299" s="310"/>
      <c r="GQD299" s="310"/>
      <c r="GQE299" s="310"/>
      <c r="GQF299" s="310"/>
      <c r="GQG299" s="310"/>
      <c r="GQH299" s="310"/>
      <c r="GQI299" s="310"/>
      <c r="GQJ299" s="310"/>
      <c r="GQK299" s="310"/>
      <c r="GQL299" s="310"/>
      <c r="GQM299" s="310"/>
      <c r="GQN299" s="310"/>
      <c r="GQO299" s="310"/>
      <c r="GQP299" s="310"/>
      <c r="GQQ299" s="310"/>
      <c r="GQR299" s="310"/>
      <c r="GQS299" s="310"/>
      <c r="GQT299" s="310"/>
      <c r="GQU299" s="310"/>
      <c r="GQV299" s="310"/>
      <c r="GQW299" s="310"/>
      <c r="GQX299" s="310"/>
      <c r="GQY299" s="310"/>
      <c r="GQZ299" s="310"/>
      <c r="GRA299" s="310"/>
      <c r="GRB299" s="310"/>
      <c r="GRC299" s="310"/>
      <c r="GRD299" s="310"/>
      <c r="GRE299" s="310"/>
      <c r="GRF299" s="310"/>
      <c r="GRG299" s="310"/>
      <c r="GRH299" s="310"/>
      <c r="GRI299" s="310"/>
      <c r="GRJ299" s="310"/>
      <c r="GRK299" s="310"/>
      <c r="GRL299" s="310"/>
      <c r="GRM299" s="310"/>
      <c r="GRN299" s="310"/>
      <c r="GRO299" s="310"/>
      <c r="GRP299" s="310"/>
      <c r="GRQ299" s="310"/>
      <c r="GRR299" s="310"/>
      <c r="GRS299" s="310"/>
      <c r="GRT299" s="310"/>
      <c r="GRU299" s="310"/>
      <c r="GRV299" s="310"/>
      <c r="GRW299" s="310"/>
      <c r="GRX299" s="310"/>
      <c r="GRY299" s="310"/>
      <c r="GRZ299" s="310"/>
      <c r="GSA299" s="310"/>
      <c r="GSB299" s="310"/>
      <c r="GSC299" s="310"/>
      <c r="GSD299" s="310"/>
      <c r="GSE299" s="310"/>
      <c r="GSF299" s="310"/>
      <c r="GSG299" s="310"/>
      <c r="GSH299" s="310"/>
      <c r="GSI299" s="310"/>
      <c r="GSJ299" s="310"/>
      <c r="GSK299" s="310"/>
      <c r="GSL299" s="310"/>
      <c r="GSM299" s="310"/>
      <c r="GSN299" s="310"/>
      <c r="GSO299" s="310"/>
      <c r="GSP299" s="310"/>
      <c r="GSQ299" s="310"/>
      <c r="GSR299" s="310"/>
      <c r="GSS299" s="310"/>
      <c r="GST299" s="310"/>
      <c r="GSU299" s="310"/>
      <c r="GSV299" s="310"/>
      <c r="GSW299" s="310"/>
      <c r="GSX299" s="310"/>
      <c r="GSY299" s="310"/>
      <c r="GSZ299" s="310"/>
      <c r="GTA299" s="310"/>
      <c r="GTB299" s="310"/>
      <c r="GTC299" s="310"/>
      <c r="GTD299" s="310"/>
      <c r="GTE299" s="310"/>
      <c r="GTF299" s="310"/>
      <c r="GTG299" s="310"/>
      <c r="GTH299" s="310"/>
      <c r="GTI299" s="310"/>
      <c r="GTJ299" s="310"/>
      <c r="GTK299" s="310"/>
      <c r="GTL299" s="310"/>
      <c r="GTM299" s="310"/>
      <c r="GTN299" s="310"/>
      <c r="GTO299" s="310"/>
      <c r="GTP299" s="310"/>
      <c r="GTQ299" s="310"/>
      <c r="GTR299" s="310"/>
      <c r="GTS299" s="310"/>
      <c r="GTT299" s="310"/>
      <c r="GTU299" s="310"/>
      <c r="GTV299" s="310"/>
      <c r="GTW299" s="310"/>
      <c r="GTX299" s="310"/>
      <c r="GTY299" s="310"/>
      <c r="GTZ299" s="310"/>
      <c r="GUA299" s="310"/>
      <c r="GUB299" s="310"/>
      <c r="GUC299" s="310"/>
      <c r="GUD299" s="310"/>
      <c r="GUE299" s="310"/>
      <c r="GUF299" s="310"/>
      <c r="GUG299" s="310"/>
      <c r="GUH299" s="310"/>
      <c r="GUI299" s="310"/>
      <c r="GUJ299" s="310"/>
      <c r="GUK299" s="310"/>
      <c r="GUL299" s="310"/>
      <c r="GUM299" s="310"/>
      <c r="GUN299" s="310"/>
      <c r="GUO299" s="310"/>
      <c r="GUP299" s="310"/>
      <c r="GUQ299" s="310"/>
      <c r="GUR299" s="310"/>
      <c r="GUS299" s="310"/>
      <c r="GUT299" s="310"/>
      <c r="GUU299" s="310"/>
      <c r="GUV299" s="310"/>
      <c r="GUW299" s="310"/>
      <c r="GUX299" s="310"/>
      <c r="GUY299" s="310"/>
      <c r="GUZ299" s="310"/>
      <c r="GVA299" s="310"/>
      <c r="GVB299" s="310"/>
      <c r="GVC299" s="310"/>
      <c r="GVD299" s="310"/>
      <c r="GVE299" s="310"/>
      <c r="GVF299" s="310"/>
      <c r="GVG299" s="310"/>
      <c r="GVH299" s="310"/>
      <c r="GVI299" s="310"/>
      <c r="GVJ299" s="310"/>
      <c r="GVK299" s="310"/>
      <c r="GVL299" s="310"/>
      <c r="GVM299" s="310"/>
      <c r="GVN299" s="310"/>
      <c r="GVO299" s="310"/>
      <c r="GVP299" s="310"/>
      <c r="GVQ299" s="310"/>
      <c r="GVR299" s="310"/>
      <c r="GVS299" s="310"/>
      <c r="GVT299" s="310"/>
      <c r="GVU299" s="310"/>
      <c r="GVV299" s="310"/>
      <c r="GVW299" s="310"/>
      <c r="GVX299" s="310"/>
      <c r="GVY299" s="310"/>
      <c r="GVZ299" s="310"/>
      <c r="GWA299" s="310"/>
      <c r="GWB299" s="310"/>
      <c r="GWC299" s="310"/>
      <c r="GWD299" s="310"/>
      <c r="GWE299" s="310"/>
      <c r="GWF299" s="310"/>
      <c r="GWG299" s="310"/>
      <c r="GWH299" s="310"/>
      <c r="GWI299" s="310"/>
      <c r="GWJ299" s="310"/>
      <c r="GWK299" s="310"/>
      <c r="GWL299" s="310"/>
      <c r="GWM299" s="310"/>
      <c r="GWN299" s="310"/>
      <c r="GWO299" s="310"/>
      <c r="GWP299" s="310"/>
      <c r="GWQ299" s="310"/>
      <c r="GWR299" s="310"/>
      <c r="GWS299" s="310"/>
      <c r="GWT299" s="310"/>
      <c r="GWU299" s="310"/>
      <c r="GWV299" s="310"/>
      <c r="GWW299" s="310"/>
      <c r="GWX299" s="310"/>
      <c r="GWY299" s="310"/>
      <c r="GWZ299" s="310"/>
      <c r="GXA299" s="310"/>
      <c r="GXB299" s="310"/>
      <c r="GXC299" s="310"/>
      <c r="GXD299" s="310"/>
      <c r="GXE299" s="310"/>
      <c r="GXF299" s="310"/>
      <c r="GXG299" s="310"/>
      <c r="GXH299" s="310"/>
      <c r="GXI299" s="310"/>
      <c r="GXJ299" s="310"/>
      <c r="GXK299" s="310"/>
      <c r="GXL299" s="310"/>
      <c r="GXM299" s="310"/>
      <c r="GXN299" s="310"/>
      <c r="GXO299" s="310"/>
      <c r="GXP299" s="310"/>
      <c r="GXQ299" s="310"/>
      <c r="GXR299" s="310"/>
      <c r="GXS299" s="310"/>
      <c r="GXT299" s="310"/>
      <c r="GXU299" s="310"/>
      <c r="GXV299" s="310"/>
      <c r="GXW299" s="310"/>
      <c r="GXX299" s="310"/>
      <c r="GXY299" s="310"/>
      <c r="GXZ299" s="310"/>
      <c r="GYA299" s="310"/>
      <c r="GYB299" s="310"/>
      <c r="GYC299" s="310"/>
      <c r="GYD299" s="310"/>
      <c r="GYE299" s="310"/>
      <c r="GYF299" s="310"/>
      <c r="GYG299" s="310"/>
      <c r="GYH299" s="310"/>
      <c r="GYI299" s="310"/>
      <c r="GYJ299" s="310"/>
      <c r="GYK299" s="310"/>
      <c r="GYL299" s="310"/>
      <c r="GYM299" s="310"/>
      <c r="GYN299" s="310"/>
      <c r="GYO299" s="310"/>
      <c r="GYP299" s="310"/>
      <c r="GYQ299" s="310"/>
      <c r="GYR299" s="310"/>
      <c r="GYS299" s="310"/>
      <c r="GYT299" s="310"/>
      <c r="GYU299" s="310"/>
      <c r="GYV299" s="310"/>
      <c r="GYW299" s="310"/>
      <c r="GYX299" s="310"/>
      <c r="GYY299" s="310"/>
      <c r="GYZ299" s="310"/>
      <c r="GZA299" s="310"/>
      <c r="GZB299" s="310"/>
      <c r="GZC299" s="310"/>
      <c r="GZD299" s="310"/>
      <c r="GZE299" s="310"/>
      <c r="GZF299" s="310"/>
      <c r="GZG299" s="310"/>
      <c r="GZH299" s="310"/>
      <c r="GZI299" s="310"/>
      <c r="GZJ299" s="310"/>
      <c r="GZK299" s="310"/>
      <c r="GZL299" s="310"/>
      <c r="GZM299" s="310"/>
      <c r="GZN299" s="310"/>
      <c r="GZO299" s="310"/>
      <c r="GZP299" s="310"/>
      <c r="GZQ299" s="310"/>
      <c r="GZR299" s="310"/>
      <c r="GZS299" s="310"/>
      <c r="GZT299" s="310"/>
      <c r="GZU299" s="310"/>
      <c r="GZV299" s="310"/>
      <c r="GZW299" s="310"/>
      <c r="GZX299" s="310"/>
      <c r="GZY299" s="310"/>
      <c r="GZZ299" s="310"/>
      <c r="HAA299" s="310"/>
      <c r="HAB299" s="310"/>
      <c r="HAC299" s="310"/>
      <c r="HAD299" s="310"/>
      <c r="HAE299" s="310"/>
      <c r="HAF299" s="310"/>
      <c r="HAG299" s="310"/>
      <c r="HAH299" s="310"/>
      <c r="HAI299" s="310"/>
      <c r="HAJ299" s="310"/>
      <c r="HAK299" s="310"/>
      <c r="HAL299" s="310"/>
      <c r="HAM299" s="310"/>
      <c r="HAN299" s="310"/>
      <c r="HAO299" s="310"/>
      <c r="HAP299" s="310"/>
      <c r="HAQ299" s="310"/>
      <c r="HAR299" s="310"/>
      <c r="HAS299" s="310"/>
      <c r="HAT299" s="310"/>
      <c r="HAU299" s="310"/>
      <c r="HAV299" s="310"/>
      <c r="HAW299" s="310"/>
      <c r="HAX299" s="310"/>
      <c r="HAY299" s="310"/>
      <c r="HAZ299" s="310"/>
      <c r="HBA299" s="310"/>
      <c r="HBB299" s="310"/>
      <c r="HBC299" s="310"/>
      <c r="HBD299" s="310"/>
      <c r="HBE299" s="310"/>
      <c r="HBF299" s="310"/>
      <c r="HBG299" s="310"/>
      <c r="HBH299" s="310"/>
      <c r="HBI299" s="310"/>
      <c r="HBJ299" s="310"/>
      <c r="HBK299" s="310"/>
      <c r="HBL299" s="310"/>
      <c r="HBM299" s="310"/>
      <c r="HBN299" s="310"/>
      <c r="HBO299" s="310"/>
      <c r="HBP299" s="310"/>
      <c r="HBQ299" s="310"/>
      <c r="HBR299" s="310"/>
      <c r="HBS299" s="310"/>
      <c r="HBT299" s="310"/>
      <c r="HBU299" s="310"/>
      <c r="HBV299" s="310"/>
      <c r="HBW299" s="310"/>
      <c r="HBX299" s="310"/>
      <c r="HBY299" s="310"/>
      <c r="HBZ299" s="310"/>
      <c r="HCA299" s="310"/>
      <c r="HCB299" s="310"/>
      <c r="HCC299" s="310"/>
      <c r="HCD299" s="310"/>
      <c r="HCE299" s="310"/>
      <c r="HCF299" s="310"/>
      <c r="HCG299" s="310"/>
      <c r="HCH299" s="310"/>
      <c r="HCI299" s="310"/>
      <c r="HCJ299" s="310"/>
      <c r="HCK299" s="310"/>
      <c r="HCL299" s="310"/>
      <c r="HCM299" s="310"/>
      <c r="HCN299" s="310"/>
      <c r="HCO299" s="310"/>
      <c r="HCP299" s="310"/>
      <c r="HCQ299" s="310"/>
      <c r="HCR299" s="310"/>
      <c r="HCS299" s="310"/>
      <c r="HCT299" s="310"/>
      <c r="HCU299" s="310"/>
      <c r="HCV299" s="310"/>
      <c r="HCW299" s="310"/>
      <c r="HCX299" s="310"/>
      <c r="HCY299" s="310"/>
      <c r="HCZ299" s="310"/>
      <c r="HDA299" s="310"/>
      <c r="HDB299" s="310"/>
      <c r="HDC299" s="310"/>
      <c r="HDD299" s="310"/>
      <c r="HDE299" s="310"/>
      <c r="HDF299" s="310"/>
      <c r="HDG299" s="310"/>
      <c r="HDH299" s="310"/>
      <c r="HDI299" s="310"/>
      <c r="HDJ299" s="310"/>
      <c r="HDK299" s="310"/>
      <c r="HDL299" s="310"/>
      <c r="HDM299" s="310"/>
      <c r="HDN299" s="310"/>
      <c r="HDO299" s="310"/>
      <c r="HDP299" s="310"/>
      <c r="HDQ299" s="310"/>
      <c r="HDR299" s="310"/>
      <c r="HDS299" s="310"/>
      <c r="HDT299" s="310"/>
      <c r="HDU299" s="310"/>
      <c r="HDV299" s="310"/>
      <c r="HDW299" s="310"/>
      <c r="HDX299" s="310"/>
      <c r="HDY299" s="310"/>
      <c r="HDZ299" s="310"/>
      <c r="HEA299" s="310"/>
      <c r="HEB299" s="310"/>
      <c r="HEC299" s="310"/>
      <c r="HED299" s="310"/>
      <c r="HEE299" s="310"/>
      <c r="HEF299" s="310"/>
      <c r="HEG299" s="310"/>
      <c r="HEH299" s="310"/>
      <c r="HEI299" s="310"/>
      <c r="HEJ299" s="310"/>
      <c r="HEK299" s="310"/>
      <c r="HEL299" s="310"/>
      <c r="HEM299" s="310"/>
      <c r="HEN299" s="310"/>
      <c r="HEO299" s="310"/>
      <c r="HEP299" s="310"/>
      <c r="HEQ299" s="310"/>
      <c r="HER299" s="310"/>
      <c r="HES299" s="310"/>
      <c r="HET299" s="310"/>
      <c r="HEU299" s="310"/>
      <c r="HEV299" s="310"/>
      <c r="HEW299" s="310"/>
      <c r="HEX299" s="310"/>
      <c r="HEY299" s="310"/>
      <c r="HEZ299" s="310"/>
      <c r="HFA299" s="310"/>
      <c r="HFB299" s="310"/>
      <c r="HFC299" s="310"/>
      <c r="HFD299" s="310"/>
      <c r="HFE299" s="310"/>
      <c r="HFF299" s="310"/>
      <c r="HFG299" s="310"/>
      <c r="HFH299" s="310"/>
      <c r="HFI299" s="310"/>
      <c r="HFJ299" s="310"/>
      <c r="HFK299" s="310"/>
      <c r="HFL299" s="310"/>
      <c r="HFM299" s="310"/>
      <c r="HFN299" s="310"/>
      <c r="HFO299" s="310"/>
      <c r="HFP299" s="310"/>
      <c r="HFQ299" s="310"/>
      <c r="HFR299" s="310"/>
      <c r="HFS299" s="310"/>
      <c r="HFT299" s="310"/>
      <c r="HFU299" s="310"/>
      <c r="HFV299" s="310"/>
      <c r="HFW299" s="310"/>
      <c r="HFX299" s="310"/>
      <c r="HFY299" s="310"/>
      <c r="HFZ299" s="310"/>
      <c r="HGA299" s="310"/>
      <c r="HGB299" s="310"/>
      <c r="HGC299" s="310"/>
      <c r="HGD299" s="310"/>
      <c r="HGE299" s="310"/>
      <c r="HGF299" s="310"/>
      <c r="HGG299" s="310"/>
      <c r="HGH299" s="310"/>
      <c r="HGI299" s="310"/>
      <c r="HGJ299" s="310"/>
      <c r="HGK299" s="310"/>
      <c r="HGL299" s="310"/>
      <c r="HGM299" s="310"/>
      <c r="HGN299" s="310"/>
      <c r="HGO299" s="310"/>
      <c r="HGP299" s="310"/>
      <c r="HGQ299" s="310"/>
      <c r="HGR299" s="310"/>
      <c r="HGS299" s="310"/>
      <c r="HGT299" s="310"/>
      <c r="HGU299" s="310"/>
      <c r="HGV299" s="310"/>
      <c r="HGW299" s="310"/>
      <c r="HGX299" s="310"/>
      <c r="HGY299" s="310"/>
      <c r="HGZ299" s="310"/>
      <c r="HHA299" s="310"/>
      <c r="HHB299" s="310"/>
      <c r="HHC299" s="310"/>
      <c r="HHD299" s="310"/>
      <c r="HHE299" s="310"/>
      <c r="HHF299" s="310"/>
      <c r="HHG299" s="310"/>
      <c r="HHH299" s="310"/>
      <c r="HHI299" s="310"/>
      <c r="HHJ299" s="310"/>
      <c r="HHK299" s="310"/>
      <c r="HHL299" s="310"/>
      <c r="HHM299" s="310"/>
      <c r="HHN299" s="310"/>
      <c r="HHO299" s="310"/>
      <c r="HHP299" s="310"/>
      <c r="HHQ299" s="310"/>
      <c r="HHR299" s="310"/>
      <c r="HHS299" s="310"/>
      <c r="HHT299" s="310"/>
      <c r="HHU299" s="310"/>
      <c r="HHV299" s="310"/>
      <c r="HHW299" s="310"/>
      <c r="HHX299" s="310"/>
      <c r="HHY299" s="310"/>
      <c r="HHZ299" s="310"/>
      <c r="HIA299" s="310"/>
      <c r="HIB299" s="310"/>
      <c r="HIC299" s="310"/>
      <c r="HID299" s="310"/>
      <c r="HIE299" s="310"/>
      <c r="HIF299" s="310"/>
      <c r="HIG299" s="310"/>
      <c r="HIH299" s="310"/>
      <c r="HII299" s="310"/>
      <c r="HIJ299" s="310"/>
      <c r="HIK299" s="310"/>
      <c r="HIL299" s="310"/>
      <c r="HIM299" s="310"/>
      <c r="HIN299" s="310"/>
      <c r="HIO299" s="310"/>
      <c r="HIP299" s="310"/>
      <c r="HIQ299" s="310"/>
      <c r="HIR299" s="310"/>
      <c r="HIS299" s="310"/>
      <c r="HIT299" s="310"/>
      <c r="HIU299" s="310"/>
      <c r="HIV299" s="310"/>
      <c r="HIW299" s="310"/>
      <c r="HIX299" s="310"/>
      <c r="HIY299" s="310"/>
      <c r="HIZ299" s="310"/>
      <c r="HJA299" s="310"/>
      <c r="HJB299" s="310"/>
      <c r="HJC299" s="310"/>
      <c r="HJD299" s="310"/>
      <c r="HJE299" s="310"/>
      <c r="HJF299" s="310"/>
      <c r="HJG299" s="310"/>
      <c r="HJH299" s="310"/>
      <c r="HJI299" s="310"/>
      <c r="HJJ299" s="310"/>
      <c r="HJK299" s="310"/>
      <c r="HJL299" s="310"/>
      <c r="HJM299" s="310"/>
      <c r="HJN299" s="310"/>
      <c r="HJO299" s="310"/>
      <c r="HJP299" s="310"/>
      <c r="HJQ299" s="310"/>
      <c r="HJR299" s="310"/>
      <c r="HJS299" s="310"/>
      <c r="HJT299" s="310"/>
      <c r="HJU299" s="310"/>
      <c r="HJV299" s="310"/>
      <c r="HJW299" s="310"/>
      <c r="HJX299" s="310"/>
      <c r="HJY299" s="310"/>
      <c r="HJZ299" s="310"/>
      <c r="HKA299" s="310"/>
      <c r="HKB299" s="310"/>
      <c r="HKC299" s="310"/>
      <c r="HKD299" s="310"/>
      <c r="HKE299" s="310"/>
      <c r="HKF299" s="310"/>
      <c r="HKG299" s="310"/>
      <c r="HKH299" s="310"/>
      <c r="HKI299" s="310"/>
      <c r="HKJ299" s="310"/>
      <c r="HKK299" s="310"/>
      <c r="HKL299" s="310"/>
      <c r="HKM299" s="310"/>
      <c r="HKN299" s="310"/>
      <c r="HKO299" s="310"/>
      <c r="HKP299" s="310"/>
      <c r="HKQ299" s="310"/>
      <c r="HKR299" s="310"/>
      <c r="HKS299" s="310"/>
      <c r="HKT299" s="310"/>
      <c r="HKU299" s="310"/>
      <c r="HKV299" s="310"/>
      <c r="HKW299" s="310"/>
      <c r="HKX299" s="310"/>
      <c r="HKY299" s="310"/>
      <c r="HKZ299" s="310"/>
      <c r="HLA299" s="310"/>
      <c r="HLB299" s="310"/>
      <c r="HLC299" s="310"/>
      <c r="HLD299" s="310"/>
      <c r="HLE299" s="310"/>
      <c r="HLF299" s="310"/>
      <c r="HLG299" s="310"/>
      <c r="HLH299" s="310"/>
      <c r="HLI299" s="310"/>
      <c r="HLJ299" s="310"/>
      <c r="HLK299" s="310"/>
      <c r="HLL299" s="310"/>
      <c r="HLM299" s="310"/>
      <c r="HLN299" s="310"/>
      <c r="HLO299" s="310"/>
      <c r="HLP299" s="310"/>
      <c r="HLQ299" s="310"/>
      <c r="HLR299" s="310"/>
      <c r="HLS299" s="310"/>
      <c r="HLT299" s="310"/>
      <c r="HLU299" s="310"/>
      <c r="HLV299" s="310"/>
      <c r="HLW299" s="310"/>
      <c r="HLX299" s="310"/>
      <c r="HLY299" s="310"/>
      <c r="HLZ299" s="310"/>
      <c r="HMA299" s="310"/>
      <c r="HMB299" s="310"/>
      <c r="HMC299" s="310"/>
      <c r="HMD299" s="310"/>
      <c r="HME299" s="310"/>
      <c r="HMF299" s="310"/>
      <c r="HMG299" s="310"/>
      <c r="HMH299" s="310"/>
      <c r="HMI299" s="310"/>
      <c r="HMJ299" s="310"/>
      <c r="HMK299" s="310"/>
      <c r="HML299" s="310"/>
      <c r="HMM299" s="310"/>
      <c r="HMN299" s="310"/>
      <c r="HMO299" s="310"/>
      <c r="HMP299" s="310"/>
      <c r="HMQ299" s="310"/>
      <c r="HMR299" s="310"/>
      <c r="HMS299" s="310"/>
      <c r="HMT299" s="310"/>
      <c r="HMU299" s="310"/>
      <c r="HMV299" s="310"/>
      <c r="HMW299" s="310"/>
      <c r="HMX299" s="310"/>
      <c r="HMY299" s="310"/>
      <c r="HMZ299" s="310"/>
      <c r="HNA299" s="310"/>
      <c r="HNB299" s="310"/>
      <c r="HNC299" s="310"/>
      <c r="HND299" s="310"/>
      <c r="HNE299" s="310"/>
      <c r="HNF299" s="310"/>
      <c r="HNG299" s="310"/>
      <c r="HNH299" s="310"/>
      <c r="HNI299" s="310"/>
      <c r="HNJ299" s="310"/>
      <c r="HNK299" s="310"/>
      <c r="HNL299" s="310"/>
      <c r="HNM299" s="310"/>
      <c r="HNN299" s="310"/>
      <c r="HNO299" s="310"/>
      <c r="HNP299" s="310"/>
      <c r="HNQ299" s="310"/>
      <c r="HNR299" s="310"/>
      <c r="HNS299" s="310"/>
      <c r="HNT299" s="310"/>
      <c r="HNU299" s="310"/>
      <c r="HNV299" s="310"/>
      <c r="HNW299" s="310"/>
      <c r="HNX299" s="310"/>
      <c r="HNY299" s="310"/>
      <c r="HNZ299" s="310"/>
      <c r="HOA299" s="310"/>
      <c r="HOB299" s="310"/>
      <c r="HOC299" s="310"/>
      <c r="HOD299" s="310"/>
      <c r="HOE299" s="310"/>
      <c r="HOF299" s="310"/>
      <c r="HOG299" s="310"/>
      <c r="HOH299" s="310"/>
      <c r="HOI299" s="310"/>
      <c r="HOJ299" s="310"/>
      <c r="HOK299" s="310"/>
      <c r="HOL299" s="310"/>
      <c r="HOM299" s="310"/>
      <c r="HON299" s="310"/>
      <c r="HOO299" s="310"/>
      <c r="HOP299" s="310"/>
      <c r="HOQ299" s="310"/>
      <c r="HOR299" s="310"/>
      <c r="HOS299" s="310"/>
      <c r="HOT299" s="310"/>
      <c r="HOU299" s="310"/>
      <c r="HOV299" s="310"/>
      <c r="HOW299" s="310"/>
      <c r="HOX299" s="310"/>
      <c r="HOY299" s="310"/>
      <c r="HOZ299" s="310"/>
      <c r="HPA299" s="310"/>
      <c r="HPB299" s="310"/>
      <c r="HPC299" s="310"/>
      <c r="HPD299" s="310"/>
      <c r="HPE299" s="310"/>
      <c r="HPF299" s="310"/>
      <c r="HPG299" s="310"/>
      <c r="HPH299" s="310"/>
      <c r="HPI299" s="310"/>
      <c r="HPJ299" s="310"/>
      <c r="HPK299" s="310"/>
      <c r="HPL299" s="310"/>
      <c r="HPM299" s="310"/>
      <c r="HPN299" s="310"/>
      <c r="HPO299" s="310"/>
      <c r="HPP299" s="310"/>
      <c r="HPQ299" s="310"/>
      <c r="HPR299" s="310"/>
      <c r="HPS299" s="310"/>
      <c r="HPT299" s="310"/>
      <c r="HPU299" s="310"/>
      <c r="HPV299" s="310"/>
      <c r="HPW299" s="310"/>
      <c r="HPX299" s="310"/>
      <c r="HPY299" s="310"/>
      <c r="HPZ299" s="310"/>
      <c r="HQA299" s="310"/>
      <c r="HQB299" s="310"/>
      <c r="HQC299" s="310"/>
      <c r="HQD299" s="310"/>
      <c r="HQE299" s="310"/>
      <c r="HQF299" s="310"/>
      <c r="HQG299" s="310"/>
      <c r="HQH299" s="310"/>
      <c r="HQI299" s="310"/>
      <c r="HQJ299" s="310"/>
      <c r="HQK299" s="310"/>
      <c r="HQL299" s="310"/>
      <c r="HQM299" s="310"/>
      <c r="HQN299" s="310"/>
      <c r="HQO299" s="310"/>
      <c r="HQP299" s="310"/>
      <c r="HQQ299" s="310"/>
      <c r="HQR299" s="310"/>
      <c r="HQS299" s="310"/>
      <c r="HQT299" s="310"/>
      <c r="HQU299" s="310"/>
      <c r="HQV299" s="310"/>
      <c r="HQW299" s="310"/>
      <c r="HQX299" s="310"/>
      <c r="HQY299" s="310"/>
      <c r="HQZ299" s="310"/>
      <c r="HRA299" s="310"/>
      <c r="HRB299" s="310"/>
      <c r="HRC299" s="310"/>
      <c r="HRD299" s="310"/>
      <c r="HRE299" s="310"/>
      <c r="HRF299" s="310"/>
      <c r="HRG299" s="310"/>
      <c r="HRH299" s="310"/>
      <c r="HRI299" s="310"/>
      <c r="HRJ299" s="310"/>
      <c r="HRK299" s="310"/>
      <c r="HRL299" s="310"/>
      <c r="HRM299" s="310"/>
      <c r="HRN299" s="310"/>
      <c r="HRO299" s="310"/>
      <c r="HRP299" s="310"/>
      <c r="HRQ299" s="310"/>
      <c r="HRR299" s="310"/>
      <c r="HRS299" s="310"/>
      <c r="HRT299" s="310"/>
      <c r="HRU299" s="310"/>
      <c r="HRV299" s="310"/>
      <c r="HRW299" s="310"/>
      <c r="HRX299" s="310"/>
      <c r="HRY299" s="310"/>
      <c r="HRZ299" s="310"/>
      <c r="HSA299" s="310"/>
      <c r="HSB299" s="310"/>
      <c r="HSC299" s="310"/>
      <c r="HSD299" s="310"/>
      <c r="HSE299" s="310"/>
      <c r="HSF299" s="310"/>
      <c r="HSG299" s="310"/>
      <c r="HSH299" s="310"/>
      <c r="HSI299" s="310"/>
      <c r="HSJ299" s="310"/>
      <c r="HSK299" s="310"/>
      <c r="HSL299" s="310"/>
      <c r="HSM299" s="310"/>
      <c r="HSN299" s="310"/>
      <c r="HSO299" s="310"/>
      <c r="HSP299" s="310"/>
      <c r="HSQ299" s="310"/>
      <c r="HSR299" s="310"/>
      <c r="HSS299" s="310"/>
      <c r="HST299" s="310"/>
      <c r="HSU299" s="310"/>
      <c r="HSV299" s="310"/>
      <c r="HSW299" s="310"/>
      <c r="HSX299" s="310"/>
      <c r="HSY299" s="310"/>
      <c r="HSZ299" s="310"/>
      <c r="HTA299" s="310"/>
      <c r="HTB299" s="310"/>
      <c r="HTC299" s="310"/>
      <c r="HTD299" s="310"/>
      <c r="HTE299" s="310"/>
      <c r="HTF299" s="310"/>
      <c r="HTG299" s="310"/>
      <c r="HTH299" s="310"/>
      <c r="HTI299" s="310"/>
      <c r="HTJ299" s="310"/>
      <c r="HTK299" s="310"/>
      <c r="HTL299" s="310"/>
      <c r="HTM299" s="310"/>
      <c r="HTN299" s="310"/>
      <c r="HTO299" s="310"/>
      <c r="HTP299" s="310"/>
      <c r="HTQ299" s="310"/>
      <c r="HTR299" s="310"/>
      <c r="HTS299" s="310"/>
      <c r="HTT299" s="310"/>
      <c r="HTU299" s="310"/>
      <c r="HTV299" s="310"/>
      <c r="HTW299" s="310"/>
      <c r="HTX299" s="310"/>
      <c r="HTY299" s="310"/>
      <c r="HTZ299" s="310"/>
      <c r="HUA299" s="310"/>
      <c r="HUB299" s="310"/>
      <c r="HUC299" s="310"/>
      <c r="HUD299" s="310"/>
      <c r="HUE299" s="310"/>
      <c r="HUF299" s="310"/>
      <c r="HUG299" s="310"/>
      <c r="HUH299" s="310"/>
      <c r="HUI299" s="310"/>
      <c r="HUJ299" s="310"/>
      <c r="HUK299" s="310"/>
      <c r="HUL299" s="310"/>
      <c r="HUM299" s="310"/>
      <c r="HUN299" s="310"/>
      <c r="HUO299" s="310"/>
      <c r="HUP299" s="310"/>
      <c r="HUQ299" s="310"/>
      <c r="HUR299" s="310"/>
      <c r="HUS299" s="310"/>
      <c r="HUT299" s="310"/>
      <c r="HUU299" s="310"/>
      <c r="HUV299" s="310"/>
      <c r="HUW299" s="310"/>
      <c r="HUX299" s="310"/>
      <c r="HUY299" s="310"/>
      <c r="HUZ299" s="310"/>
      <c r="HVA299" s="310"/>
      <c r="HVB299" s="310"/>
      <c r="HVC299" s="310"/>
      <c r="HVD299" s="310"/>
      <c r="HVE299" s="310"/>
      <c r="HVF299" s="310"/>
      <c r="HVG299" s="310"/>
      <c r="HVH299" s="310"/>
      <c r="HVI299" s="310"/>
      <c r="HVJ299" s="310"/>
      <c r="HVK299" s="310"/>
      <c r="HVL299" s="310"/>
      <c r="HVM299" s="310"/>
      <c r="HVN299" s="310"/>
      <c r="HVO299" s="310"/>
      <c r="HVP299" s="310"/>
      <c r="HVQ299" s="310"/>
      <c r="HVR299" s="310"/>
      <c r="HVS299" s="310"/>
      <c r="HVT299" s="310"/>
      <c r="HVU299" s="310"/>
      <c r="HVV299" s="310"/>
      <c r="HVW299" s="310"/>
      <c r="HVX299" s="310"/>
      <c r="HVY299" s="310"/>
      <c r="HVZ299" s="310"/>
      <c r="HWA299" s="310"/>
      <c r="HWB299" s="310"/>
      <c r="HWC299" s="310"/>
      <c r="HWD299" s="310"/>
      <c r="HWE299" s="310"/>
      <c r="HWF299" s="310"/>
      <c r="HWG299" s="310"/>
      <c r="HWH299" s="310"/>
      <c r="HWI299" s="310"/>
      <c r="HWJ299" s="310"/>
      <c r="HWK299" s="310"/>
      <c r="HWL299" s="310"/>
      <c r="HWM299" s="310"/>
      <c r="HWN299" s="310"/>
      <c r="HWO299" s="310"/>
      <c r="HWP299" s="310"/>
      <c r="HWQ299" s="310"/>
      <c r="HWR299" s="310"/>
      <c r="HWS299" s="310"/>
      <c r="HWT299" s="310"/>
      <c r="HWU299" s="310"/>
      <c r="HWV299" s="310"/>
      <c r="HWW299" s="310"/>
      <c r="HWX299" s="310"/>
      <c r="HWY299" s="310"/>
      <c r="HWZ299" s="310"/>
      <c r="HXA299" s="310"/>
      <c r="HXB299" s="310"/>
      <c r="HXC299" s="310"/>
      <c r="HXD299" s="310"/>
      <c r="HXE299" s="310"/>
      <c r="HXF299" s="310"/>
      <c r="HXG299" s="310"/>
      <c r="HXH299" s="310"/>
      <c r="HXI299" s="310"/>
      <c r="HXJ299" s="310"/>
      <c r="HXK299" s="310"/>
      <c r="HXL299" s="310"/>
      <c r="HXM299" s="310"/>
      <c r="HXN299" s="310"/>
      <c r="HXO299" s="310"/>
      <c r="HXP299" s="310"/>
      <c r="HXQ299" s="310"/>
      <c r="HXR299" s="310"/>
      <c r="HXS299" s="310"/>
      <c r="HXT299" s="310"/>
      <c r="HXU299" s="310"/>
      <c r="HXV299" s="310"/>
      <c r="HXW299" s="310"/>
      <c r="HXX299" s="310"/>
      <c r="HXY299" s="310"/>
      <c r="HXZ299" s="310"/>
      <c r="HYA299" s="310"/>
      <c r="HYB299" s="310"/>
      <c r="HYC299" s="310"/>
      <c r="HYD299" s="310"/>
      <c r="HYE299" s="310"/>
      <c r="HYF299" s="310"/>
      <c r="HYG299" s="310"/>
      <c r="HYH299" s="310"/>
      <c r="HYI299" s="310"/>
      <c r="HYJ299" s="310"/>
      <c r="HYK299" s="310"/>
      <c r="HYL299" s="310"/>
      <c r="HYM299" s="310"/>
      <c r="HYN299" s="310"/>
      <c r="HYO299" s="310"/>
      <c r="HYP299" s="310"/>
      <c r="HYQ299" s="310"/>
      <c r="HYR299" s="310"/>
      <c r="HYS299" s="310"/>
      <c r="HYT299" s="310"/>
      <c r="HYU299" s="310"/>
      <c r="HYV299" s="310"/>
      <c r="HYW299" s="310"/>
      <c r="HYX299" s="310"/>
      <c r="HYY299" s="310"/>
      <c r="HYZ299" s="310"/>
      <c r="HZA299" s="310"/>
      <c r="HZB299" s="310"/>
      <c r="HZC299" s="310"/>
      <c r="HZD299" s="310"/>
      <c r="HZE299" s="310"/>
      <c r="HZF299" s="310"/>
      <c r="HZG299" s="310"/>
      <c r="HZH299" s="310"/>
      <c r="HZI299" s="310"/>
      <c r="HZJ299" s="310"/>
      <c r="HZK299" s="310"/>
      <c r="HZL299" s="310"/>
      <c r="HZM299" s="310"/>
      <c r="HZN299" s="310"/>
      <c r="HZO299" s="310"/>
      <c r="HZP299" s="310"/>
      <c r="HZQ299" s="310"/>
      <c r="HZR299" s="310"/>
      <c r="HZS299" s="310"/>
      <c r="HZT299" s="310"/>
      <c r="HZU299" s="310"/>
      <c r="HZV299" s="310"/>
      <c r="HZW299" s="310"/>
      <c r="HZX299" s="310"/>
      <c r="HZY299" s="310"/>
      <c r="HZZ299" s="310"/>
      <c r="IAA299" s="310"/>
      <c r="IAB299" s="310"/>
      <c r="IAC299" s="310"/>
      <c r="IAD299" s="310"/>
      <c r="IAE299" s="310"/>
      <c r="IAF299" s="310"/>
      <c r="IAG299" s="310"/>
      <c r="IAH299" s="310"/>
      <c r="IAI299" s="310"/>
      <c r="IAJ299" s="310"/>
      <c r="IAK299" s="310"/>
      <c r="IAL299" s="310"/>
      <c r="IAM299" s="310"/>
      <c r="IAN299" s="310"/>
      <c r="IAO299" s="310"/>
      <c r="IAP299" s="310"/>
      <c r="IAQ299" s="310"/>
      <c r="IAR299" s="310"/>
      <c r="IAS299" s="310"/>
      <c r="IAT299" s="310"/>
      <c r="IAU299" s="310"/>
      <c r="IAV299" s="310"/>
      <c r="IAW299" s="310"/>
      <c r="IAX299" s="310"/>
      <c r="IAY299" s="310"/>
      <c r="IAZ299" s="310"/>
      <c r="IBA299" s="310"/>
      <c r="IBB299" s="310"/>
      <c r="IBC299" s="310"/>
      <c r="IBD299" s="310"/>
      <c r="IBE299" s="310"/>
      <c r="IBF299" s="310"/>
      <c r="IBG299" s="310"/>
      <c r="IBH299" s="310"/>
      <c r="IBI299" s="310"/>
      <c r="IBJ299" s="310"/>
      <c r="IBK299" s="310"/>
      <c r="IBL299" s="310"/>
      <c r="IBM299" s="310"/>
      <c r="IBN299" s="310"/>
      <c r="IBO299" s="310"/>
      <c r="IBP299" s="310"/>
      <c r="IBQ299" s="310"/>
      <c r="IBR299" s="310"/>
      <c r="IBS299" s="310"/>
      <c r="IBT299" s="310"/>
      <c r="IBU299" s="310"/>
      <c r="IBV299" s="310"/>
      <c r="IBW299" s="310"/>
      <c r="IBX299" s="310"/>
      <c r="IBY299" s="310"/>
      <c r="IBZ299" s="310"/>
      <c r="ICA299" s="310"/>
      <c r="ICB299" s="310"/>
      <c r="ICC299" s="310"/>
      <c r="ICD299" s="310"/>
      <c r="ICE299" s="310"/>
      <c r="ICF299" s="310"/>
      <c r="ICG299" s="310"/>
      <c r="ICH299" s="310"/>
      <c r="ICI299" s="310"/>
      <c r="ICJ299" s="310"/>
      <c r="ICK299" s="310"/>
      <c r="ICL299" s="310"/>
      <c r="ICM299" s="310"/>
      <c r="ICN299" s="310"/>
      <c r="ICO299" s="310"/>
      <c r="ICP299" s="310"/>
      <c r="ICQ299" s="310"/>
      <c r="ICR299" s="310"/>
      <c r="ICS299" s="310"/>
      <c r="ICT299" s="310"/>
      <c r="ICU299" s="310"/>
      <c r="ICV299" s="310"/>
      <c r="ICW299" s="310"/>
      <c r="ICX299" s="310"/>
      <c r="ICY299" s="310"/>
      <c r="ICZ299" s="310"/>
      <c r="IDA299" s="310"/>
      <c r="IDB299" s="310"/>
      <c r="IDC299" s="310"/>
      <c r="IDD299" s="310"/>
      <c r="IDE299" s="310"/>
      <c r="IDF299" s="310"/>
      <c r="IDG299" s="310"/>
      <c r="IDH299" s="310"/>
      <c r="IDI299" s="310"/>
      <c r="IDJ299" s="310"/>
      <c r="IDK299" s="310"/>
      <c r="IDL299" s="310"/>
      <c r="IDM299" s="310"/>
      <c r="IDN299" s="310"/>
      <c r="IDO299" s="310"/>
      <c r="IDP299" s="310"/>
      <c r="IDQ299" s="310"/>
      <c r="IDR299" s="310"/>
      <c r="IDS299" s="310"/>
      <c r="IDT299" s="310"/>
      <c r="IDU299" s="310"/>
      <c r="IDV299" s="310"/>
      <c r="IDW299" s="310"/>
      <c r="IDX299" s="310"/>
      <c r="IDY299" s="310"/>
      <c r="IDZ299" s="310"/>
      <c r="IEA299" s="310"/>
      <c r="IEB299" s="310"/>
      <c r="IEC299" s="310"/>
      <c r="IED299" s="310"/>
      <c r="IEE299" s="310"/>
      <c r="IEF299" s="310"/>
      <c r="IEG299" s="310"/>
      <c r="IEH299" s="310"/>
      <c r="IEI299" s="310"/>
      <c r="IEJ299" s="310"/>
      <c r="IEK299" s="310"/>
      <c r="IEL299" s="310"/>
      <c r="IEM299" s="310"/>
      <c r="IEN299" s="310"/>
      <c r="IEO299" s="310"/>
      <c r="IEP299" s="310"/>
      <c r="IEQ299" s="310"/>
      <c r="IER299" s="310"/>
      <c r="IES299" s="310"/>
      <c r="IET299" s="310"/>
      <c r="IEU299" s="310"/>
      <c r="IEV299" s="310"/>
      <c r="IEW299" s="310"/>
      <c r="IEX299" s="310"/>
      <c r="IEY299" s="310"/>
      <c r="IEZ299" s="310"/>
      <c r="IFA299" s="310"/>
      <c r="IFB299" s="310"/>
      <c r="IFC299" s="310"/>
      <c r="IFD299" s="310"/>
      <c r="IFE299" s="310"/>
      <c r="IFF299" s="310"/>
      <c r="IFG299" s="310"/>
      <c r="IFH299" s="310"/>
      <c r="IFI299" s="310"/>
      <c r="IFJ299" s="310"/>
      <c r="IFK299" s="310"/>
      <c r="IFL299" s="310"/>
      <c r="IFM299" s="310"/>
      <c r="IFN299" s="310"/>
      <c r="IFO299" s="310"/>
      <c r="IFP299" s="310"/>
      <c r="IFQ299" s="310"/>
      <c r="IFR299" s="310"/>
      <c r="IFS299" s="310"/>
      <c r="IFT299" s="310"/>
      <c r="IFU299" s="310"/>
      <c r="IFV299" s="310"/>
      <c r="IFW299" s="310"/>
      <c r="IFX299" s="310"/>
      <c r="IFY299" s="310"/>
      <c r="IFZ299" s="310"/>
      <c r="IGA299" s="310"/>
      <c r="IGB299" s="310"/>
      <c r="IGC299" s="310"/>
      <c r="IGD299" s="310"/>
      <c r="IGE299" s="310"/>
      <c r="IGF299" s="310"/>
      <c r="IGG299" s="310"/>
      <c r="IGH299" s="310"/>
      <c r="IGI299" s="310"/>
      <c r="IGJ299" s="310"/>
      <c r="IGK299" s="310"/>
      <c r="IGL299" s="310"/>
      <c r="IGM299" s="310"/>
      <c r="IGN299" s="310"/>
      <c r="IGO299" s="310"/>
      <c r="IGP299" s="310"/>
      <c r="IGQ299" s="310"/>
      <c r="IGR299" s="310"/>
      <c r="IGS299" s="310"/>
      <c r="IGT299" s="310"/>
      <c r="IGU299" s="310"/>
      <c r="IGV299" s="310"/>
      <c r="IGW299" s="310"/>
      <c r="IGX299" s="310"/>
      <c r="IGY299" s="310"/>
      <c r="IGZ299" s="310"/>
      <c r="IHA299" s="310"/>
      <c r="IHB299" s="310"/>
      <c r="IHC299" s="310"/>
      <c r="IHD299" s="310"/>
      <c r="IHE299" s="310"/>
      <c r="IHF299" s="310"/>
      <c r="IHG299" s="310"/>
      <c r="IHH299" s="310"/>
      <c r="IHI299" s="310"/>
      <c r="IHJ299" s="310"/>
      <c r="IHK299" s="310"/>
      <c r="IHL299" s="310"/>
      <c r="IHM299" s="310"/>
      <c r="IHN299" s="310"/>
      <c r="IHO299" s="310"/>
      <c r="IHP299" s="310"/>
      <c r="IHQ299" s="310"/>
      <c r="IHR299" s="310"/>
      <c r="IHS299" s="310"/>
      <c r="IHT299" s="310"/>
      <c r="IHU299" s="310"/>
      <c r="IHV299" s="310"/>
      <c r="IHW299" s="310"/>
      <c r="IHX299" s="310"/>
      <c r="IHY299" s="310"/>
      <c r="IHZ299" s="310"/>
      <c r="IIA299" s="310"/>
      <c r="IIB299" s="310"/>
      <c r="IIC299" s="310"/>
      <c r="IID299" s="310"/>
      <c r="IIE299" s="310"/>
      <c r="IIF299" s="310"/>
      <c r="IIG299" s="310"/>
      <c r="IIH299" s="310"/>
      <c r="III299" s="310"/>
      <c r="IIJ299" s="310"/>
      <c r="IIK299" s="310"/>
      <c r="IIL299" s="310"/>
      <c r="IIM299" s="310"/>
      <c r="IIN299" s="310"/>
      <c r="IIO299" s="310"/>
      <c r="IIP299" s="310"/>
      <c r="IIQ299" s="310"/>
      <c r="IIR299" s="310"/>
      <c r="IIS299" s="310"/>
      <c r="IIT299" s="310"/>
      <c r="IIU299" s="310"/>
      <c r="IIV299" s="310"/>
      <c r="IIW299" s="310"/>
      <c r="IIX299" s="310"/>
      <c r="IIY299" s="310"/>
      <c r="IIZ299" s="310"/>
      <c r="IJA299" s="310"/>
      <c r="IJB299" s="310"/>
      <c r="IJC299" s="310"/>
      <c r="IJD299" s="310"/>
      <c r="IJE299" s="310"/>
      <c r="IJF299" s="310"/>
      <c r="IJG299" s="310"/>
      <c r="IJH299" s="310"/>
      <c r="IJI299" s="310"/>
      <c r="IJJ299" s="310"/>
      <c r="IJK299" s="310"/>
      <c r="IJL299" s="310"/>
      <c r="IJM299" s="310"/>
      <c r="IJN299" s="310"/>
      <c r="IJO299" s="310"/>
      <c r="IJP299" s="310"/>
      <c r="IJQ299" s="310"/>
      <c r="IJR299" s="310"/>
      <c r="IJS299" s="310"/>
      <c r="IJT299" s="310"/>
      <c r="IJU299" s="310"/>
      <c r="IJV299" s="310"/>
      <c r="IJW299" s="310"/>
      <c r="IJX299" s="310"/>
      <c r="IJY299" s="310"/>
      <c r="IJZ299" s="310"/>
      <c r="IKA299" s="310"/>
      <c r="IKB299" s="310"/>
      <c r="IKC299" s="310"/>
      <c r="IKD299" s="310"/>
      <c r="IKE299" s="310"/>
      <c r="IKF299" s="310"/>
      <c r="IKG299" s="310"/>
      <c r="IKH299" s="310"/>
      <c r="IKI299" s="310"/>
      <c r="IKJ299" s="310"/>
      <c r="IKK299" s="310"/>
      <c r="IKL299" s="310"/>
      <c r="IKM299" s="310"/>
      <c r="IKN299" s="310"/>
      <c r="IKO299" s="310"/>
      <c r="IKP299" s="310"/>
      <c r="IKQ299" s="310"/>
      <c r="IKR299" s="310"/>
      <c r="IKS299" s="310"/>
      <c r="IKT299" s="310"/>
      <c r="IKU299" s="310"/>
      <c r="IKV299" s="310"/>
      <c r="IKW299" s="310"/>
      <c r="IKX299" s="310"/>
      <c r="IKY299" s="310"/>
      <c r="IKZ299" s="310"/>
      <c r="ILA299" s="310"/>
      <c r="ILB299" s="310"/>
      <c r="ILC299" s="310"/>
      <c r="ILD299" s="310"/>
      <c r="ILE299" s="310"/>
      <c r="ILF299" s="310"/>
      <c r="ILG299" s="310"/>
      <c r="ILH299" s="310"/>
      <c r="ILI299" s="310"/>
      <c r="ILJ299" s="310"/>
      <c r="ILK299" s="310"/>
      <c r="ILL299" s="310"/>
      <c r="ILM299" s="310"/>
      <c r="ILN299" s="310"/>
      <c r="ILO299" s="310"/>
      <c r="ILP299" s="310"/>
      <c r="ILQ299" s="310"/>
      <c r="ILR299" s="310"/>
      <c r="ILS299" s="310"/>
      <c r="ILT299" s="310"/>
      <c r="ILU299" s="310"/>
      <c r="ILV299" s="310"/>
      <c r="ILW299" s="310"/>
      <c r="ILX299" s="310"/>
      <c r="ILY299" s="310"/>
      <c r="ILZ299" s="310"/>
      <c r="IMA299" s="310"/>
      <c r="IMB299" s="310"/>
      <c r="IMC299" s="310"/>
      <c r="IMD299" s="310"/>
      <c r="IME299" s="310"/>
      <c r="IMF299" s="310"/>
      <c r="IMG299" s="310"/>
      <c r="IMH299" s="310"/>
      <c r="IMI299" s="310"/>
      <c r="IMJ299" s="310"/>
      <c r="IMK299" s="310"/>
      <c r="IML299" s="310"/>
      <c r="IMM299" s="310"/>
      <c r="IMN299" s="310"/>
      <c r="IMO299" s="310"/>
      <c r="IMP299" s="310"/>
      <c r="IMQ299" s="310"/>
      <c r="IMR299" s="310"/>
      <c r="IMS299" s="310"/>
      <c r="IMT299" s="310"/>
      <c r="IMU299" s="310"/>
      <c r="IMV299" s="310"/>
      <c r="IMW299" s="310"/>
      <c r="IMX299" s="310"/>
      <c r="IMY299" s="310"/>
      <c r="IMZ299" s="310"/>
      <c r="INA299" s="310"/>
      <c r="INB299" s="310"/>
      <c r="INC299" s="310"/>
      <c r="IND299" s="310"/>
      <c r="INE299" s="310"/>
      <c r="INF299" s="310"/>
      <c r="ING299" s="310"/>
      <c r="INH299" s="310"/>
      <c r="INI299" s="310"/>
      <c r="INJ299" s="310"/>
      <c r="INK299" s="310"/>
      <c r="INL299" s="310"/>
      <c r="INM299" s="310"/>
      <c r="INN299" s="310"/>
      <c r="INO299" s="310"/>
      <c r="INP299" s="310"/>
      <c r="INQ299" s="310"/>
      <c r="INR299" s="310"/>
      <c r="INS299" s="310"/>
      <c r="INT299" s="310"/>
      <c r="INU299" s="310"/>
      <c r="INV299" s="310"/>
      <c r="INW299" s="310"/>
      <c r="INX299" s="310"/>
      <c r="INY299" s="310"/>
      <c r="INZ299" s="310"/>
      <c r="IOA299" s="310"/>
      <c r="IOB299" s="310"/>
      <c r="IOC299" s="310"/>
      <c r="IOD299" s="310"/>
      <c r="IOE299" s="310"/>
      <c r="IOF299" s="310"/>
      <c r="IOG299" s="310"/>
      <c r="IOH299" s="310"/>
      <c r="IOI299" s="310"/>
      <c r="IOJ299" s="310"/>
      <c r="IOK299" s="310"/>
      <c r="IOL299" s="310"/>
      <c r="IOM299" s="310"/>
      <c r="ION299" s="310"/>
      <c r="IOO299" s="310"/>
      <c r="IOP299" s="310"/>
      <c r="IOQ299" s="310"/>
      <c r="IOR299" s="310"/>
      <c r="IOS299" s="310"/>
      <c r="IOT299" s="310"/>
      <c r="IOU299" s="310"/>
      <c r="IOV299" s="310"/>
      <c r="IOW299" s="310"/>
      <c r="IOX299" s="310"/>
      <c r="IOY299" s="310"/>
      <c r="IOZ299" s="310"/>
      <c r="IPA299" s="310"/>
      <c r="IPB299" s="310"/>
      <c r="IPC299" s="310"/>
      <c r="IPD299" s="310"/>
      <c r="IPE299" s="310"/>
      <c r="IPF299" s="310"/>
      <c r="IPG299" s="310"/>
      <c r="IPH299" s="310"/>
      <c r="IPI299" s="310"/>
      <c r="IPJ299" s="310"/>
      <c r="IPK299" s="310"/>
      <c r="IPL299" s="310"/>
      <c r="IPM299" s="310"/>
      <c r="IPN299" s="310"/>
      <c r="IPO299" s="310"/>
      <c r="IPP299" s="310"/>
      <c r="IPQ299" s="310"/>
      <c r="IPR299" s="310"/>
      <c r="IPS299" s="310"/>
      <c r="IPT299" s="310"/>
      <c r="IPU299" s="310"/>
      <c r="IPV299" s="310"/>
      <c r="IPW299" s="310"/>
      <c r="IPX299" s="310"/>
      <c r="IPY299" s="310"/>
      <c r="IPZ299" s="310"/>
      <c r="IQA299" s="310"/>
      <c r="IQB299" s="310"/>
      <c r="IQC299" s="310"/>
      <c r="IQD299" s="310"/>
      <c r="IQE299" s="310"/>
      <c r="IQF299" s="310"/>
      <c r="IQG299" s="310"/>
      <c r="IQH299" s="310"/>
      <c r="IQI299" s="310"/>
      <c r="IQJ299" s="310"/>
      <c r="IQK299" s="310"/>
      <c r="IQL299" s="310"/>
      <c r="IQM299" s="310"/>
      <c r="IQN299" s="310"/>
      <c r="IQO299" s="310"/>
      <c r="IQP299" s="310"/>
      <c r="IQQ299" s="310"/>
      <c r="IQR299" s="310"/>
      <c r="IQS299" s="310"/>
      <c r="IQT299" s="310"/>
      <c r="IQU299" s="310"/>
      <c r="IQV299" s="310"/>
      <c r="IQW299" s="310"/>
      <c r="IQX299" s="310"/>
      <c r="IQY299" s="310"/>
      <c r="IQZ299" s="310"/>
      <c r="IRA299" s="310"/>
      <c r="IRB299" s="310"/>
      <c r="IRC299" s="310"/>
      <c r="IRD299" s="310"/>
      <c r="IRE299" s="310"/>
      <c r="IRF299" s="310"/>
      <c r="IRG299" s="310"/>
      <c r="IRH299" s="310"/>
      <c r="IRI299" s="310"/>
      <c r="IRJ299" s="310"/>
      <c r="IRK299" s="310"/>
      <c r="IRL299" s="310"/>
      <c r="IRM299" s="310"/>
      <c r="IRN299" s="310"/>
      <c r="IRO299" s="310"/>
      <c r="IRP299" s="310"/>
      <c r="IRQ299" s="310"/>
      <c r="IRR299" s="310"/>
      <c r="IRS299" s="310"/>
      <c r="IRT299" s="310"/>
      <c r="IRU299" s="310"/>
      <c r="IRV299" s="310"/>
      <c r="IRW299" s="310"/>
      <c r="IRX299" s="310"/>
      <c r="IRY299" s="310"/>
      <c r="IRZ299" s="310"/>
      <c r="ISA299" s="310"/>
      <c r="ISB299" s="310"/>
      <c r="ISC299" s="310"/>
      <c r="ISD299" s="310"/>
      <c r="ISE299" s="310"/>
      <c r="ISF299" s="310"/>
      <c r="ISG299" s="310"/>
      <c r="ISH299" s="310"/>
      <c r="ISI299" s="310"/>
      <c r="ISJ299" s="310"/>
      <c r="ISK299" s="310"/>
      <c r="ISL299" s="310"/>
      <c r="ISM299" s="310"/>
      <c r="ISN299" s="310"/>
      <c r="ISO299" s="310"/>
      <c r="ISP299" s="310"/>
      <c r="ISQ299" s="310"/>
      <c r="ISR299" s="310"/>
      <c r="ISS299" s="310"/>
      <c r="IST299" s="310"/>
      <c r="ISU299" s="310"/>
      <c r="ISV299" s="310"/>
      <c r="ISW299" s="310"/>
      <c r="ISX299" s="310"/>
      <c r="ISY299" s="310"/>
      <c r="ISZ299" s="310"/>
      <c r="ITA299" s="310"/>
      <c r="ITB299" s="310"/>
      <c r="ITC299" s="310"/>
      <c r="ITD299" s="310"/>
      <c r="ITE299" s="310"/>
      <c r="ITF299" s="310"/>
      <c r="ITG299" s="310"/>
      <c r="ITH299" s="310"/>
      <c r="ITI299" s="310"/>
      <c r="ITJ299" s="310"/>
      <c r="ITK299" s="310"/>
      <c r="ITL299" s="310"/>
      <c r="ITM299" s="310"/>
      <c r="ITN299" s="310"/>
      <c r="ITO299" s="310"/>
      <c r="ITP299" s="310"/>
      <c r="ITQ299" s="310"/>
      <c r="ITR299" s="310"/>
      <c r="ITS299" s="310"/>
      <c r="ITT299" s="310"/>
      <c r="ITU299" s="310"/>
      <c r="ITV299" s="310"/>
      <c r="ITW299" s="310"/>
      <c r="ITX299" s="310"/>
      <c r="ITY299" s="310"/>
      <c r="ITZ299" s="310"/>
      <c r="IUA299" s="310"/>
      <c r="IUB299" s="310"/>
      <c r="IUC299" s="310"/>
      <c r="IUD299" s="310"/>
      <c r="IUE299" s="310"/>
      <c r="IUF299" s="310"/>
      <c r="IUG299" s="310"/>
      <c r="IUH299" s="310"/>
      <c r="IUI299" s="310"/>
      <c r="IUJ299" s="310"/>
      <c r="IUK299" s="310"/>
      <c r="IUL299" s="310"/>
      <c r="IUM299" s="310"/>
      <c r="IUN299" s="310"/>
      <c r="IUO299" s="310"/>
      <c r="IUP299" s="310"/>
      <c r="IUQ299" s="310"/>
      <c r="IUR299" s="310"/>
      <c r="IUS299" s="310"/>
      <c r="IUT299" s="310"/>
      <c r="IUU299" s="310"/>
      <c r="IUV299" s="310"/>
      <c r="IUW299" s="310"/>
      <c r="IUX299" s="310"/>
      <c r="IUY299" s="310"/>
      <c r="IUZ299" s="310"/>
      <c r="IVA299" s="310"/>
      <c r="IVB299" s="310"/>
      <c r="IVC299" s="310"/>
      <c r="IVD299" s="310"/>
      <c r="IVE299" s="310"/>
      <c r="IVF299" s="310"/>
      <c r="IVG299" s="310"/>
      <c r="IVH299" s="310"/>
      <c r="IVI299" s="310"/>
      <c r="IVJ299" s="310"/>
      <c r="IVK299" s="310"/>
      <c r="IVL299" s="310"/>
      <c r="IVM299" s="310"/>
      <c r="IVN299" s="310"/>
      <c r="IVO299" s="310"/>
      <c r="IVP299" s="310"/>
      <c r="IVQ299" s="310"/>
      <c r="IVR299" s="310"/>
      <c r="IVS299" s="310"/>
      <c r="IVT299" s="310"/>
      <c r="IVU299" s="310"/>
      <c r="IVV299" s="310"/>
      <c r="IVW299" s="310"/>
      <c r="IVX299" s="310"/>
      <c r="IVY299" s="310"/>
      <c r="IVZ299" s="310"/>
      <c r="IWA299" s="310"/>
      <c r="IWB299" s="310"/>
      <c r="IWC299" s="310"/>
      <c r="IWD299" s="310"/>
      <c r="IWE299" s="310"/>
      <c r="IWF299" s="310"/>
      <c r="IWG299" s="310"/>
      <c r="IWH299" s="310"/>
      <c r="IWI299" s="310"/>
      <c r="IWJ299" s="310"/>
      <c r="IWK299" s="310"/>
      <c r="IWL299" s="310"/>
      <c r="IWM299" s="310"/>
      <c r="IWN299" s="310"/>
      <c r="IWO299" s="310"/>
      <c r="IWP299" s="310"/>
      <c r="IWQ299" s="310"/>
      <c r="IWR299" s="310"/>
      <c r="IWS299" s="310"/>
      <c r="IWT299" s="310"/>
      <c r="IWU299" s="310"/>
      <c r="IWV299" s="310"/>
      <c r="IWW299" s="310"/>
      <c r="IWX299" s="310"/>
      <c r="IWY299" s="310"/>
      <c r="IWZ299" s="310"/>
      <c r="IXA299" s="310"/>
      <c r="IXB299" s="310"/>
      <c r="IXC299" s="310"/>
      <c r="IXD299" s="310"/>
      <c r="IXE299" s="310"/>
      <c r="IXF299" s="310"/>
      <c r="IXG299" s="310"/>
      <c r="IXH299" s="310"/>
      <c r="IXI299" s="310"/>
      <c r="IXJ299" s="310"/>
      <c r="IXK299" s="310"/>
      <c r="IXL299" s="310"/>
      <c r="IXM299" s="310"/>
      <c r="IXN299" s="310"/>
      <c r="IXO299" s="310"/>
      <c r="IXP299" s="310"/>
      <c r="IXQ299" s="310"/>
      <c r="IXR299" s="310"/>
      <c r="IXS299" s="310"/>
      <c r="IXT299" s="310"/>
      <c r="IXU299" s="310"/>
      <c r="IXV299" s="310"/>
      <c r="IXW299" s="310"/>
      <c r="IXX299" s="310"/>
      <c r="IXY299" s="310"/>
      <c r="IXZ299" s="310"/>
      <c r="IYA299" s="310"/>
      <c r="IYB299" s="310"/>
      <c r="IYC299" s="310"/>
      <c r="IYD299" s="310"/>
      <c r="IYE299" s="310"/>
      <c r="IYF299" s="310"/>
      <c r="IYG299" s="310"/>
      <c r="IYH299" s="310"/>
      <c r="IYI299" s="310"/>
      <c r="IYJ299" s="310"/>
      <c r="IYK299" s="310"/>
      <c r="IYL299" s="310"/>
      <c r="IYM299" s="310"/>
      <c r="IYN299" s="310"/>
      <c r="IYO299" s="310"/>
      <c r="IYP299" s="310"/>
      <c r="IYQ299" s="310"/>
      <c r="IYR299" s="310"/>
      <c r="IYS299" s="310"/>
      <c r="IYT299" s="310"/>
      <c r="IYU299" s="310"/>
      <c r="IYV299" s="310"/>
      <c r="IYW299" s="310"/>
      <c r="IYX299" s="310"/>
      <c r="IYY299" s="310"/>
      <c r="IYZ299" s="310"/>
      <c r="IZA299" s="310"/>
      <c r="IZB299" s="310"/>
      <c r="IZC299" s="310"/>
      <c r="IZD299" s="310"/>
      <c r="IZE299" s="310"/>
      <c r="IZF299" s="310"/>
      <c r="IZG299" s="310"/>
      <c r="IZH299" s="310"/>
      <c r="IZI299" s="310"/>
      <c r="IZJ299" s="310"/>
      <c r="IZK299" s="310"/>
      <c r="IZL299" s="310"/>
      <c r="IZM299" s="310"/>
      <c r="IZN299" s="310"/>
      <c r="IZO299" s="310"/>
      <c r="IZP299" s="310"/>
      <c r="IZQ299" s="310"/>
      <c r="IZR299" s="310"/>
      <c r="IZS299" s="310"/>
      <c r="IZT299" s="310"/>
      <c r="IZU299" s="310"/>
      <c r="IZV299" s="310"/>
      <c r="IZW299" s="310"/>
      <c r="IZX299" s="310"/>
      <c r="IZY299" s="310"/>
      <c r="IZZ299" s="310"/>
      <c r="JAA299" s="310"/>
      <c r="JAB299" s="310"/>
      <c r="JAC299" s="310"/>
      <c r="JAD299" s="310"/>
      <c r="JAE299" s="310"/>
      <c r="JAF299" s="310"/>
      <c r="JAG299" s="310"/>
      <c r="JAH299" s="310"/>
      <c r="JAI299" s="310"/>
      <c r="JAJ299" s="310"/>
      <c r="JAK299" s="310"/>
      <c r="JAL299" s="310"/>
      <c r="JAM299" s="310"/>
      <c r="JAN299" s="310"/>
      <c r="JAO299" s="310"/>
      <c r="JAP299" s="310"/>
      <c r="JAQ299" s="310"/>
      <c r="JAR299" s="310"/>
      <c r="JAS299" s="310"/>
      <c r="JAT299" s="310"/>
      <c r="JAU299" s="310"/>
      <c r="JAV299" s="310"/>
      <c r="JAW299" s="310"/>
      <c r="JAX299" s="310"/>
      <c r="JAY299" s="310"/>
      <c r="JAZ299" s="310"/>
      <c r="JBA299" s="310"/>
      <c r="JBB299" s="310"/>
      <c r="JBC299" s="310"/>
      <c r="JBD299" s="310"/>
      <c r="JBE299" s="310"/>
      <c r="JBF299" s="310"/>
      <c r="JBG299" s="310"/>
      <c r="JBH299" s="310"/>
      <c r="JBI299" s="310"/>
      <c r="JBJ299" s="310"/>
      <c r="JBK299" s="310"/>
      <c r="JBL299" s="310"/>
      <c r="JBM299" s="310"/>
      <c r="JBN299" s="310"/>
      <c r="JBO299" s="310"/>
      <c r="JBP299" s="310"/>
      <c r="JBQ299" s="310"/>
      <c r="JBR299" s="310"/>
      <c r="JBS299" s="310"/>
      <c r="JBT299" s="310"/>
      <c r="JBU299" s="310"/>
      <c r="JBV299" s="310"/>
      <c r="JBW299" s="310"/>
      <c r="JBX299" s="310"/>
      <c r="JBY299" s="310"/>
      <c r="JBZ299" s="310"/>
      <c r="JCA299" s="310"/>
      <c r="JCB299" s="310"/>
      <c r="JCC299" s="310"/>
      <c r="JCD299" s="310"/>
      <c r="JCE299" s="310"/>
      <c r="JCF299" s="310"/>
      <c r="JCG299" s="310"/>
      <c r="JCH299" s="310"/>
      <c r="JCI299" s="310"/>
      <c r="JCJ299" s="310"/>
      <c r="JCK299" s="310"/>
      <c r="JCL299" s="310"/>
      <c r="JCM299" s="310"/>
      <c r="JCN299" s="310"/>
      <c r="JCO299" s="310"/>
      <c r="JCP299" s="310"/>
      <c r="JCQ299" s="310"/>
      <c r="JCR299" s="310"/>
      <c r="JCS299" s="310"/>
      <c r="JCT299" s="310"/>
      <c r="JCU299" s="310"/>
      <c r="JCV299" s="310"/>
      <c r="JCW299" s="310"/>
      <c r="JCX299" s="310"/>
      <c r="JCY299" s="310"/>
      <c r="JCZ299" s="310"/>
      <c r="JDA299" s="310"/>
      <c r="JDB299" s="310"/>
      <c r="JDC299" s="310"/>
      <c r="JDD299" s="310"/>
      <c r="JDE299" s="310"/>
      <c r="JDF299" s="310"/>
      <c r="JDG299" s="310"/>
      <c r="JDH299" s="310"/>
      <c r="JDI299" s="310"/>
      <c r="JDJ299" s="310"/>
      <c r="JDK299" s="310"/>
      <c r="JDL299" s="310"/>
      <c r="JDM299" s="310"/>
      <c r="JDN299" s="310"/>
      <c r="JDO299" s="310"/>
      <c r="JDP299" s="310"/>
      <c r="JDQ299" s="310"/>
      <c r="JDR299" s="310"/>
      <c r="JDS299" s="310"/>
      <c r="JDT299" s="310"/>
      <c r="JDU299" s="310"/>
      <c r="JDV299" s="310"/>
      <c r="JDW299" s="310"/>
      <c r="JDX299" s="310"/>
      <c r="JDY299" s="310"/>
      <c r="JDZ299" s="310"/>
      <c r="JEA299" s="310"/>
      <c r="JEB299" s="310"/>
      <c r="JEC299" s="310"/>
      <c r="JED299" s="310"/>
      <c r="JEE299" s="310"/>
      <c r="JEF299" s="310"/>
      <c r="JEG299" s="310"/>
      <c r="JEH299" s="310"/>
      <c r="JEI299" s="310"/>
      <c r="JEJ299" s="310"/>
      <c r="JEK299" s="310"/>
      <c r="JEL299" s="310"/>
      <c r="JEM299" s="310"/>
      <c r="JEN299" s="310"/>
      <c r="JEO299" s="310"/>
      <c r="JEP299" s="310"/>
      <c r="JEQ299" s="310"/>
      <c r="JER299" s="310"/>
      <c r="JES299" s="310"/>
      <c r="JET299" s="310"/>
      <c r="JEU299" s="310"/>
      <c r="JEV299" s="310"/>
      <c r="JEW299" s="310"/>
      <c r="JEX299" s="310"/>
      <c r="JEY299" s="310"/>
      <c r="JEZ299" s="310"/>
      <c r="JFA299" s="310"/>
      <c r="JFB299" s="310"/>
      <c r="JFC299" s="310"/>
      <c r="JFD299" s="310"/>
      <c r="JFE299" s="310"/>
      <c r="JFF299" s="310"/>
      <c r="JFG299" s="310"/>
      <c r="JFH299" s="310"/>
      <c r="JFI299" s="310"/>
      <c r="JFJ299" s="310"/>
      <c r="JFK299" s="310"/>
      <c r="JFL299" s="310"/>
      <c r="JFM299" s="310"/>
      <c r="JFN299" s="310"/>
      <c r="JFO299" s="310"/>
      <c r="JFP299" s="310"/>
      <c r="JFQ299" s="310"/>
      <c r="JFR299" s="310"/>
      <c r="JFS299" s="310"/>
      <c r="JFT299" s="310"/>
      <c r="JFU299" s="310"/>
      <c r="JFV299" s="310"/>
      <c r="JFW299" s="310"/>
      <c r="JFX299" s="310"/>
      <c r="JFY299" s="310"/>
      <c r="JFZ299" s="310"/>
      <c r="JGA299" s="310"/>
      <c r="JGB299" s="310"/>
      <c r="JGC299" s="310"/>
      <c r="JGD299" s="310"/>
      <c r="JGE299" s="310"/>
      <c r="JGF299" s="310"/>
      <c r="JGG299" s="310"/>
      <c r="JGH299" s="310"/>
      <c r="JGI299" s="310"/>
      <c r="JGJ299" s="310"/>
      <c r="JGK299" s="310"/>
      <c r="JGL299" s="310"/>
      <c r="JGM299" s="310"/>
      <c r="JGN299" s="310"/>
      <c r="JGO299" s="310"/>
      <c r="JGP299" s="310"/>
      <c r="JGQ299" s="310"/>
      <c r="JGR299" s="310"/>
      <c r="JGS299" s="310"/>
      <c r="JGT299" s="310"/>
      <c r="JGU299" s="310"/>
      <c r="JGV299" s="310"/>
      <c r="JGW299" s="310"/>
      <c r="JGX299" s="310"/>
      <c r="JGY299" s="310"/>
      <c r="JGZ299" s="310"/>
      <c r="JHA299" s="310"/>
      <c r="JHB299" s="310"/>
      <c r="JHC299" s="310"/>
      <c r="JHD299" s="310"/>
      <c r="JHE299" s="310"/>
      <c r="JHF299" s="310"/>
      <c r="JHG299" s="310"/>
      <c r="JHH299" s="310"/>
      <c r="JHI299" s="310"/>
      <c r="JHJ299" s="310"/>
      <c r="JHK299" s="310"/>
      <c r="JHL299" s="310"/>
      <c r="JHM299" s="310"/>
      <c r="JHN299" s="310"/>
      <c r="JHO299" s="310"/>
      <c r="JHP299" s="310"/>
      <c r="JHQ299" s="310"/>
      <c r="JHR299" s="310"/>
      <c r="JHS299" s="310"/>
      <c r="JHT299" s="310"/>
      <c r="JHU299" s="310"/>
      <c r="JHV299" s="310"/>
      <c r="JHW299" s="310"/>
      <c r="JHX299" s="310"/>
      <c r="JHY299" s="310"/>
      <c r="JHZ299" s="310"/>
      <c r="JIA299" s="310"/>
      <c r="JIB299" s="310"/>
      <c r="JIC299" s="310"/>
      <c r="JID299" s="310"/>
      <c r="JIE299" s="310"/>
      <c r="JIF299" s="310"/>
      <c r="JIG299" s="310"/>
      <c r="JIH299" s="310"/>
      <c r="JII299" s="310"/>
      <c r="JIJ299" s="310"/>
      <c r="JIK299" s="310"/>
      <c r="JIL299" s="310"/>
      <c r="JIM299" s="310"/>
      <c r="JIN299" s="310"/>
      <c r="JIO299" s="310"/>
      <c r="JIP299" s="310"/>
      <c r="JIQ299" s="310"/>
      <c r="JIR299" s="310"/>
      <c r="JIS299" s="310"/>
      <c r="JIT299" s="310"/>
      <c r="JIU299" s="310"/>
      <c r="JIV299" s="310"/>
      <c r="JIW299" s="310"/>
      <c r="JIX299" s="310"/>
      <c r="JIY299" s="310"/>
      <c r="JIZ299" s="310"/>
      <c r="JJA299" s="310"/>
      <c r="JJB299" s="310"/>
      <c r="JJC299" s="310"/>
      <c r="JJD299" s="310"/>
      <c r="JJE299" s="310"/>
      <c r="JJF299" s="310"/>
      <c r="JJG299" s="310"/>
      <c r="JJH299" s="310"/>
      <c r="JJI299" s="310"/>
      <c r="JJJ299" s="310"/>
      <c r="JJK299" s="310"/>
      <c r="JJL299" s="310"/>
      <c r="JJM299" s="310"/>
      <c r="JJN299" s="310"/>
      <c r="JJO299" s="310"/>
      <c r="JJP299" s="310"/>
      <c r="JJQ299" s="310"/>
      <c r="JJR299" s="310"/>
      <c r="JJS299" s="310"/>
      <c r="JJT299" s="310"/>
      <c r="JJU299" s="310"/>
      <c r="JJV299" s="310"/>
      <c r="JJW299" s="310"/>
      <c r="JJX299" s="310"/>
      <c r="JJY299" s="310"/>
      <c r="JJZ299" s="310"/>
      <c r="JKA299" s="310"/>
      <c r="JKB299" s="310"/>
      <c r="JKC299" s="310"/>
      <c r="JKD299" s="310"/>
      <c r="JKE299" s="310"/>
      <c r="JKF299" s="310"/>
      <c r="JKG299" s="310"/>
      <c r="JKH299" s="310"/>
      <c r="JKI299" s="310"/>
      <c r="JKJ299" s="310"/>
      <c r="JKK299" s="310"/>
      <c r="JKL299" s="310"/>
      <c r="JKM299" s="310"/>
      <c r="JKN299" s="310"/>
      <c r="JKO299" s="310"/>
      <c r="JKP299" s="310"/>
      <c r="JKQ299" s="310"/>
      <c r="JKR299" s="310"/>
      <c r="JKS299" s="310"/>
      <c r="JKT299" s="310"/>
      <c r="JKU299" s="310"/>
      <c r="JKV299" s="310"/>
      <c r="JKW299" s="310"/>
      <c r="JKX299" s="310"/>
      <c r="JKY299" s="310"/>
      <c r="JKZ299" s="310"/>
      <c r="JLA299" s="310"/>
      <c r="JLB299" s="310"/>
      <c r="JLC299" s="310"/>
      <c r="JLD299" s="310"/>
      <c r="JLE299" s="310"/>
      <c r="JLF299" s="310"/>
      <c r="JLG299" s="310"/>
      <c r="JLH299" s="310"/>
      <c r="JLI299" s="310"/>
      <c r="JLJ299" s="310"/>
      <c r="JLK299" s="310"/>
      <c r="JLL299" s="310"/>
      <c r="JLM299" s="310"/>
      <c r="JLN299" s="310"/>
      <c r="JLO299" s="310"/>
      <c r="JLP299" s="310"/>
      <c r="JLQ299" s="310"/>
      <c r="JLR299" s="310"/>
      <c r="JLS299" s="310"/>
      <c r="JLT299" s="310"/>
      <c r="JLU299" s="310"/>
      <c r="JLV299" s="310"/>
      <c r="JLW299" s="310"/>
      <c r="JLX299" s="310"/>
      <c r="JLY299" s="310"/>
      <c r="JLZ299" s="310"/>
      <c r="JMA299" s="310"/>
      <c r="JMB299" s="310"/>
      <c r="JMC299" s="310"/>
      <c r="JMD299" s="310"/>
      <c r="JME299" s="310"/>
      <c r="JMF299" s="310"/>
      <c r="JMG299" s="310"/>
      <c r="JMH299" s="310"/>
      <c r="JMI299" s="310"/>
      <c r="JMJ299" s="310"/>
      <c r="JMK299" s="310"/>
      <c r="JML299" s="310"/>
      <c r="JMM299" s="310"/>
      <c r="JMN299" s="310"/>
      <c r="JMO299" s="310"/>
      <c r="JMP299" s="310"/>
      <c r="JMQ299" s="310"/>
      <c r="JMR299" s="310"/>
      <c r="JMS299" s="310"/>
      <c r="JMT299" s="310"/>
      <c r="JMU299" s="310"/>
      <c r="JMV299" s="310"/>
      <c r="JMW299" s="310"/>
      <c r="JMX299" s="310"/>
      <c r="JMY299" s="310"/>
      <c r="JMZ299" s="310"/>
      <c r="JNA299" s="310"/>
      <c r="JNB299" s="310"/>
      <c r="JNC299" s="310"/>
      <c r="JND299" s="310"/>
      <c r="JNE299" s="310"/>
      <c r="JNF299" s="310"/>
      <c r="JNG299" s="310"/>
      <c r="JNH299" s="310"/>
      <c r="JNI299" s="310"/>
      <c r="JNJ299" s="310"/>
      <c r="JNK299" s="310"/>
      <c r="JNL299" s="310"/>
      <c r="JNM299" s="310"/>
      <c r="JNN299" s="310"/>
      <c r="JNO299" s="310"/>
      <c r="JNP299" s="310"/>
      <c r="JNQ299" s="310"/>
      <c r="JNR299" s="310"/>
      <c r="JNS299" s="310"/>
      <c r="JNT299" s="310"/>
      <c r="JNU299" s="310"/>
      <c r="JNV299" s="310"/>
      <c r="JNW299" s="310"/>
      <c r="JNX299" s="310"/>
      <c r="JNY299" s="310"/>
      <c r="JNZ299" s="310"/>
      <c r="JOA299" s="310"/>
      <c r="JOB299" s="310"/>
      <c r="JOC299" s="310"/>
      <c r="JOD299" s="310"/>
      <c r="JOE299" s="310"/>
      <c r="JOF299" s="310"/>
      <c r="JOG299" s="310"/>
      <c r="JOH299" s="310"/>
      <c r="JOI299" s="310"/>
      <c r="JOJ299" s="310"/>
      <c r="JOK299" s="310"/>
      <c r="JOL299" s="310"/>
      <c r="JOM299" s="310"/>
      <c r="JON299" s="310"/>
      <c r="JOO299" s="310"/>
      <c r="JOP299" s="310"/>
      <c r="JOQ299" s="310"/>
      <c r="JOR299" s="310"/>
      <c r="JOS299" s="310"/>
      <c r="JOT299" s="310"/>
      <c r="JOU299" s="310"/>
      <c r="JOV299" s="310"/>
      <c r="JOW299" s="310"/>
      <c r="JOX299" s="310"/>
      <c r="JOY299" s="310"/>
      <c r="JOZ299" s="310"/>
      <c r="JPA299" s="310"/>
      <c r="JPB299" s="310"/>
      <c r="JPC299" s="310"/>
      <c r="JPD299" s="310"/>
      <c r="JPE299" s="310"/>
      <c r="JPF299" s="310"/>
      <c r="JPG299" s="310"/>
      <c r="JPH299" s="310"/>
      <c r="JPI299" s="310"/>
      <c r="JPJ299" s="310"/>
      <c r="JPK299" s="310"/>
      <c r="JPL299" s="310"/>
      <c r="JPM299" s="310"/>
      <c r="JPN299" s="310"/>
      <c r="JPO299" s="310"/>
      <c r="JPP299" s="310"/>
      <c r="JPQ299" s="310"/>
      <c r="JPR299" s="310"/>
      <c r="JPS299" s="310"/>
      <c r="JPT299" s="310"/>
      <c r="JPU299" s="310"/>
      <c r="JPV299" s="310"/>
      <c r="JPW299" s="310"/>
      <c r="JPX299" s="310"/>
      <c r="JPY299" s="310"/>
      <c r="JPZ299" s="310"/>
      <c r="JQA299" s="310"/>
      <c r="JQB299" s="310"/>
      <c r="JQC299" s="310"/>
      <c r="JQD299" s="310"/>
      <c r="JQE299" s="310"/>
      <c r="JQF299" s="310"/>
      <c r="JQG299" s="310"/>
      <c r="JQH299" s="310"/>
      <c r="JQI299" s="310"/>
      <c r="JQJ299" s="310"/>
      <c r="JQK299" s="310"/>
      <c r="JQL299" s="310"/>
      <c r="JQM299" s="310"/>
      <c r="JQN299" s="310"/>
      <c r="JQO299" s="310"/>
      <c r="JQP299" s="310"/>
      <c r="JQQ299" s="310"/>
      <c r="JQR299" s="310"/>
      <c r="JQS299" s="310"/>
      <c r="JQT299" s="310"/>
      <c r="JQU299" s="310"/>
      <c r="JQV299" s="310"/>
      <c r="JQW299" s="310"/>
      <c r="JQX299" s="310"/>
      <c r="JQY299" s="310"/>
      <c r="JQZ299" s="310"/>
      <c r="JRA299" s="310"/>
      <c r="JRB299" s="310"/>
      <c r="JRC299" s="310"/>
      <c r="JRD299" s="310"/>
      <c r="JRE299" s="310"/>
      <c r="JRF299" s="310"/>
      <c r="JRG299" s="310"/>
      <c r="JRH299" s="310"/>
      <c r="JRI299" s="310"/>
      <c r="JRJ299" s="310"/>
      <c r="JRK299" s="310"/>
      <c r="JRL299" s="310"/>
      <c r="JRM299" s="310"/>
      <c r="JRN299" s="310"/>
      <c r="JRO299" s="310"/>
      <c r="JRP299" s="310"/>
      <c r="JRQ299" s="310"/>
      <c r="JRR299" s="310"/>
      <c r="JRS299" s="310"/>
      <c r="JRT299" s="310"/>
      <c r="JRU299" s="310"/>
      <c r="JRV299" s="310"/>
      <c r="JRW299" s="310"/>
      <c r="JRX299" s="310"/>
      <c r="JRY299" s="310"/>
      <c r="JRZ299" s="310"/>
      <c r="JSA299" s="310"/>
      <c r="JSB299" s="310"/>
      <c r="JSC299" s="310"/>
      <c r="JSD299" s="310"/>
      <c r="JSE299" s="310"/>
      <c r="JSF299" s="310"/>
      <c r="JSG299" s="310"/>
      <c r="JSH299" s="310"/>
      <c r="JSI299" s="310"/>
      <c r="JSJ299" s="310"/>
      <c r="JSK299" s="310"/>
      <c r="JSL299" s="310"/>
      <c r="JSM299" s="310"/>
      <c r="JSN299" s="310"/>
      <c r="JSO299" s="310"/>
      <c r="JSP299" s="310"/>
      <c r="JSQ299" s="310"/>
      <c r="JSR299" s="310"/>
      <c r="JSS299" s="310"/>
      <c r="JST299" s="310"/>
      <c r="JSU299" s="310"/>
      <c r="JSV299" s="310"/>
      <c r="JSW299" s="310"/>
      <c r="JSX299" s="310"/>
      <c r="JSY299" s="310"/>
      <c r="JSZ299" s="310"/>
      <c r="JTA299" s="310"/>
      <c r="JTB299" s="310"/>
      <c r="JTC299" s="310"/>
      <c r="JTD299" s="310"/>
      <c r="JTE299" s="310"/>
      <c r="JTF299" s="310"/>
      <c r="JTG299" s="310"/>
      <c r="JTH299" s="310"/>
      <c r="JTI299" s="310"/>
      <c r="JTJ299" s="310"/>
      <c r="JTK299" s="310"/>
      <c r="JTL299" s="310"/>
      <c r="JTM299" s="310"/>
      <c r="JTN299" s="310"/>
      <c r="JTO299" s="310"/>
      <c r="JTP299" s="310"/>
      <c r="JTQ299" s="310"/>
      <c r="JTR299" s="310"/>
      <c r="JTS299" s="310"/>
      <c r="JTT299" s="310"/>
      <c r="JTU299" s="310"/>
      <c r="JTV299" s="310"/>
      <c r="JTW299" s="310"/>
      <c r="JTX299" s="310"/>
      <c r="JTY299" s="310"/>
      <c r="JTZ299" s="310"/>
      <c r="JUA299" s="310"/>
      <c r="JUB299" s="310"/>
      <c r="JUC299" s="310"/>
      <c r="JUD299" s="310"/>
      <c r="JUE299" s="310"/>
      <c r="JUF299" s="310"/>
      <c r="JUG299" s="310"/>
      <c r="JUH299" s="310"/>
      <c r="JUI299" s="310"/>
      <c r="JUJ299" s="310"/>
      <c r="JUK299" s="310"/>
      <c r="JUL299" s="310"/>
      <c r="JUM299" s="310"/>
      <c r="JUN299" s="310"/>
      <c r="JUO299" s="310"/>
      <c r="JUP299" s="310"/>
      <c r="JUQ299" s="310"/>
      <c r="JUR299" s="310"/>
      <c r="JUS299" s="310"/>
      <c r="JUT299" s="310"/>
      <c r="JUU299" s="310"/>
      <c r="JUV299" s="310"/>
      <c r="JUW299" s="310"/>
      <c r="JUX299" s="310"/>
      <c r="JUY299" s="310"/>
      <c r="JUZ299" s="310"/>
      <c r="JVA299" s="310"/>
      <c r="JVB299" s="310"/>
      <c r="JVC299" s="310"/>
      <c r="JVD299" s="310"/>
      <c r="JVE299" s="310"/>
      <c r="JVF299" s="310"/>
      <c r="JVG299" s="310"/>
      <c r="JVH299" s="310"/>
      <c r="JVI299" s="310"/>
      <c r="JVJ299" s="310"/>
      <c r="JVK299" s="310"/>
      <c r="JVL299" s="310"/>
      <c r="JVM299" s="310"/>
      <c r="JVN299" s="310"/>
      <c r="JVO299" s="310"/>
      <c r="JVP299" s="310"/>
      <c r="JVQ299" s="310"/>
      <c r="JVR299" s="310"/>
      <c r="JVS299" s="310"/>
      <c r="JVT299" s="310"/>
      <c r="JVU299" s="310"/>
      <c r="JVV299" s="310"/>
      <c r="JVW299" s="310"/>
      <c r="JVX299" s="310"/>
      <c r="JVY299" s="310"/>
      <c r="JVZ299" s="310"/>
      <c r="JWA299" s="310"/>
      <c r="JWB299" s="310"/>
      <c r="JWC299" s="310"/>
      <c r="JWD299" s="310"/>
      <c r="JWE299" s="310"/>
      <c r="JWF299" s="310"/>
      <c r="JWG299" s="310"/>
      <c r="JWH299" s="310"/>
      <c r="JWI299" s="310"/>
      <c r="JWJ299" s="310"/>
      <c r="JWK299" s="310"/>
      <c r="JWL299" s="310"/>
      <c r="JWM299" s="310"/>
      <c r="JWN299" s="310"/>
      <c r="JWO299" s="310"/>
      <c r="JWP299" s="310"/>
      <c r="JWQ299" s="310"/>
      <c r="JWR299" s="310"/>
      <c r="JWS299" s="310"/>
      <c r="JWT299" s="310"/>
      <c r="JWU299" s="310"/>
      <c r="JWV299" s="310"/>
      <c r="JWW299" s="310"/>
      <c r="JWX299" s="310"/>
      <c r="JWY299" s="310"/>
      <c r="JWZ299" s="310"/>
      <c r="JXA299" s="310"/>
      <c r="JXB299" s="310"/>
      <c r="JXC299" s="310"/>
      <c r="JXD299" s="310"/>
      <c r="JXE299" s="310"/>
      <c r="JXF299" s="310"/>
      <c r="JXG299" s="310"/>
      <c r="JXH299" s="310"/>
      <c r="JXI299" s="310"/>
      <c r="JXJ299" s="310"/>
      <c r="JXK299" s="310"/>
      <c r="JXL299" s="310"/>
      <c r="JXM299" s="310"/>
      <c r="JXN299" s="310"/>
      <c r="JXO299" s="310"/>
      <c r="JXP299" s="310"/>
      <c r="JXQ299" s="310"/>
      <c r="JXR299" s="310"/>
      <c r="JXS299" s="310"/>
      <c r="JXT299" s="310"/>
      <c r="JXU299" s="310"/>
      <c r="JXV299" s="310"/>
      <c r="JXW299" s="310"/>
      <c r="JXX299" s="310"/>
      <c r="JXY299" s="310"/>
      <c r="JXZ299" s="310"/>
      <c r="JYA299" s="310"/>
      <c r="JYB299" s="310"/>
      <c r="JYC299" s="310"/>
      <c r="JYD299" s="310"/>
      <c r="JYE299" s="310"/>
      <c r="JYF299" s="310"/>
      <c r="JYG299" s="310"/>
      <c r="JYH299" s="310"/>
      <c r="JYI299" s="310"/>
      <c r="JYJ299" s="310"/>
      <c r="JYK299" s="310"/>
      <c r="JYL299" s="310"/>
      <c r="JYM299" s="310"/>
      <c r="JYN299" s="310"/>
      <c r="JYO299" s="310"/>
      <c r="JYP299" s="310"/>
      <c r="JYQ299" s="310"/>
      <c r="JYR299" s="310"/>
      <c r="JYS299" s="310"/>
      <c r="JYT299" s="310"/>
      <c r="JYU299" s="310"/>
      <c r="JYV299" s="310"/>
      <c r="JYW299" s="310"/>
      <c r="JYX299" s="310"/>
      <c r="JYY299" s="310"/>
      <c r="JYZ299" s="310"/>
      <c r="JZA299" s="310"/>
      <c r="JZB299" s="310"/>
      <c r="JZC299" s="310"/>
      <c r="JZD299" s="310"/>
      <c r="JZE299" s="310"/>
      <c r="JZF299" s="310"/>
      <c r="JZG299" s="310"/>
      <c r="JZH299" s="310"/>
      <c r="JZI299" s="310"/>
      <c r="JZJ299" s="310"/>
      <c r="JZK299" s="310"/>
      <c r="JZL299" s="310"/>
      <c r="JZM299" s="310"/>
      <c r="JZN299" s="310"/>
      <c r="JZO299" s="310"/>
      <c r="JZP299" s="310"/>
      <c r="JZQ299" s="310"/>
      <c r="JZR299" s="310"/>
      <c r="JZS299" s="310"/>
      <c r="JZT299" s="310"/>
      <c r="JZU299" s="310"/>
      <c r="JZV299" s="310"/>
      <c r="JZW299" s="310"/>
      <c r="JZX299" s="310"/>
      <c r="JZY299" s="310"/>
      <c r="JZZ299" s="310"/>
      <c r="KAA299" s="310"/>
      <c r="KAB299" s="310"/>
      <c r="KAC299" s="310"/>
      <c r="KAD299" s="310"/>
      <c r="KAE299" s="310"/>
      <c r="KAF299" s="310"/>
      <c r="KAG299" s="310"/>
      <c r="KAH299" s="310"/>
      <c r="KAI299" s="310"/>
      <c r="KAJ299" s="310"/>
      <c r="KAK299" s="310"/>
      <c r="KAL299" s="310"/>
      <c r="KAM299" s="310"/>
      <c r="KAN299" s="310"/>
      <c r="KAO299" s="310"/>
      <c r="KAP299" s="310"/>
      <c r="KAQ299" s="310"/>
      <c r="KAR299" s="310"/>
      <c r="KAS299" s="310"/>
      <c r="KAT299" s="310"/>
      <c r="KAU299" s="310"/>
      <c r="KAV299" s="310"/>
      <c r="KAW299" s="310"/>
      <c r="KAX299" s="310"/>
      <c r="KAY299" s="310"/>
      <c r="KAZ299" s="310"/>
      <c r="KBA299" s="310"/>
      <c r="KBB299" s="310"/>
      <c r="KBC299" s="310"/>
      <c r="KBD299" s="310"/>
      <c r="KBE299" s="310"/>
      <c r="KBF299" s="310"/>
      <c r="KBG299" s="310"/>
      <c r="KBH299" s="310"/>
      <c r="KBI299" s="310"/>
      <c r="KBJ299" s="310"/>
      <c r="KBK299" s="310"/>
      <c r="KBL299" s="310"/>
      <c r="KBM299" s="310"/>
      <c r="KBN299" s="310"/>
      <c r="KBO299" s="310"/>
      <c r="KBP299" s="310"/>
      <c r="KBQ299" s="310"/>
      <c r="KBR299" s="310"/>
      <c r="KBS299" s="310"/>
      <c r="KBT299" s="310"/>
      <c r="KBU299" s="310"/>
      <c r="KBV299" s="310"/>
      <c r="KBW299" s="310"/>
      <c r="KBX299" s="310"/>
      <c r="KBY299" s="310"/>
      <c r="KBZ299" s="310"/>
      <c r="KCA299" s="310"/>
      <c r="KCB299" s="310"/>
      <c r="KCC299" s="310"/>
      <c r="KCD299" s="310"/>
      <c r="KCE299" s="310"/>
      <c r="KCF299" s="310"/>
      <c r="KCG299" s="310"/>
      <c r="KCH299" s="310"/>
      <c r="KCI299" s="310"/>
      <c r="KCJ299" s="310"/>
      <c r="KCK299" s="310"/>
      <c r="KCL299" s="310"/>
      <c r="KCM299" s="310"/>
      <c r="KCN299" s="310"/>
      <c r="KCO299" s="310"/>
      <c r="KCP299" s="310"/>
      <c r="KCQ299" s="310"/>
      <c r="KCR299" s="310"/>
      <c r="KCS299" s="310"/>
      <c r="KCT299" s="310"/>
      <c r="KCU299" s="310"/>
      <c r="KCV299" s="310"/>
      <c r="KCW299" s="310"/>
      <c r="KCX299" s="310"/>
      <c r="KCY299" s="310"/>
      <c r="KCZ299" s="310"/>
      <c r="KDA299" s="310"/>
      <c r="KDB299" s="310"/>
      <c r="KDC299" s="310"/>
      <c r="KDD299" s="310"/>
      <c r="KDE299" s="310"/>
      <c r="KDF299" s="310"/>
      <c r="KDG299" s="310"/>
      <c r="KDH299" s="310"/>
      <c r="KDI299" s="310"/>
      <c r="KDJ299" s="310"/>
      <c r="KDK299" s="310"/>
      <c r="KDL299" s="310"/>
      <c r="KDM299" s="310"/>
      <c r="KDN299" s="310"/>
      <c r="KDO299" s="310"/>
      <c r="KDP299" s="310"/>
      <c r="KDQ299" s="310"/>
      <c r="KDR299" s="310"/>
      <c r="KDS299" s="310"/>
      <c r="KDT299" s="310"/>
      <c r="KDU299" s="310"/>
      <c r="KDV299" s="310"/>
      <c r="KDW299" s="310"/>
      <c r="KDX299" s="310"/>
      <c r="KDY299" s="310"/>
      <c r="KDZ299" s="310"/>
      <c r="KEA299" s="310"/>
      <c r="KEB299" s="310"/>
      <c r="KEC299" s="310"/>
      <c r="KED299" s="310"/>
      <c r="KEE299" s="310"/>
      <c r="KEF299" s="310"/>
      <c r="KEG299" s="310"/>
      <c r="KEH299" s="310"/>
      <c r="KEI299" s="310"/>
      <c r="KEJ299" s="310"/>
      <c r="KEK299" s="310"/>
      <c r="KEL299" s="310"/>
      <c r="KEM299" s="310"/>
      <c r="KEN299" s="310"/>
      <c r="KEO299" s="310"/>
      <c r="KEP299" s="310"/>
      <c r="KEQ299" s="310"/>
      <c r="KER299" s="310"/>
      <c r="KES299" s="310"/>
      <c r="KET299" s="310"/>
      <c r="KEU299" s="310"/>
      <c r="KEV299" s="310"/>
      <c r="KEW299" s="310"/>
      <c r="KEX299" s="310"/>
      <c r="KEY299" s="310"/>
      <c r="KEZ299" s="310"/>
      <c r="KFA299" s="310"/>
      <c r="KFB299" s="310"/>
      <c r="KFC299" s="310"/>
      <c r="KFD299" s="310"/>
      <c r="KFE299" s="310"/>
      <c r="KFF299" s="310"/>
      <c r="KFG299" s="310"/>
      <c r="KFH299" s="310"/>
      <c r="KFI299" s="310"/>
      <c r="KFJ299" s="310"/>
      <c r="KFK299" s="310"/>
      <c r="KFL299" s="310"/>
      <c r="KFM299" s="310"/>
      <c r="KFN299" s="310"/>
      <c r="KFO299" s="310"/>
      <c r="KFP299" s="310"/>
      <c r="KFQ299" s="310"/>
      <c r="KFR299" s="310"/>
      <c r="KFS299" s="310"/>
      <c r="KFT299" s="310"/>
      <c r="KFU299" s="310"/>
      <c r="KFV299" s="310"/>
      <c r="KFW299" s="310"/>
      <c r="KFX299" s="310"/>
      <c r="KFY299" s="310"/>
      <c r="KFZ299" s="310"/>
      <c r="KGA299" s="310"/>
      <c r="KGB299" s="310"/>
      <c r="KGC299" s="310"/>
      <c r="KGD299" s="310"/>
      <c r="KGE299" s="310"/>
      <c r="KGF299" s="310"/>
      <c r="KGG299" s="310"/>
      <c r="KGH299" s="310"/>
      <c r="KGI299" s="310"/>
      <c r="KGJ299" s="310"/>
      <c r="KGK299" s="310"/>
      <c r="KGL299" s="310"/>
      <c r="KGM299" s="310"/>
      <c r="KGN299" s="310"/>
      <c r="KGO299" s="310"/>
      <c r="KGP299" s="310"/>
      <c r="KGQ299" s="310"/>
      <c r="KGR299" s="310"/>
      <c r="KGS299" s="310"/>
      <c r="KGT299" s="310"/>
      <c r="KGU299" s="310"/>
      <c r="KGV299" s="310"/>
      <c r="KGW299" s="310"/>
      <c r="KGX299" s="310"/>
      <c r="KGY299" s="310"/>
      <c r="KGZ299" s="310"/>
      <c r="KHA299" s="310"/>
      <c r="KHB299" s="310"/>
      <c r="KHC299" s="310"/>
      <c r="KHD299" s="310"/>
      <c r="KHE299" s="310"/>
      <c r="KHF299" s="310"/>
      <c r="KHG299" s="310"/>
      <c r="KHH299" s="310"/>
      <c r="KHI299" s="310"/>
      <c r="KHJ299" s="310"/>
      <c r="KHK299" s="310"/>
      <c r="KHL299" s="310"/>
      <c r="KHM299" s="310"/>
      <c r="KHN299" s="310"/>
      <c r="KHO299" s="310"/>
      <c r="KHP299" s="310"/>
      <c r="KHQ299" s="310"/>
      <c r="KHR299" s="310"/>
      <c r="KHS299" s="310"/>
      <c r="KHT299" s="310"/>
      <c r="KHU299" s="310"/>
      <c r="KHV299" s="310"/>
      <c r="KHW299" s="310"/>
      <c r="KHX299" s="310"/>
      <c r="KHY299" s="310"/>
      <c r="KHZ299" s="310"/>
      <c r="KIA299" s="310"/>
      <c r="KIB299" s="310"/>
      <c r="KIC299" s="310"/>
      <c r="KID299" s="310"/>
      <c r="KIE299" s="310"/>
      <c r="KIF299" s="310"/>
      <c r="KIG299" s="310"/>
      <c r="KIH299" s="310"/>
      <c r="KII299" s="310"/>
      <c r="KIJ299" s="310"/>
      <c r="KIK299" s="310"/>
      <c r="KIL299" s="310"/>
      <c r="KIM299" s="310"/>
      <c r="KIN299" s="310"/>
      <c r="KIO299" s="310"/>
      <c r="KIP299" s="310"/>
      <c r="KIQ299" s="310"/>
      <c r="KIR299" s="310"/>
      <c r="KIS299" s="310"/>
      <c r="KIT299" s="310"/>
      <c r="KIU299" s="310"/>
      <c r="KIV299" s="310"/>
      <c r="KIW299" s="310"/>
      <c r="KIX299" s="310"/>
      <c r="KIY299" s="310"/>
      <c r="KIZ299" s="310"/>
      <c r="KJA299" s="310"/>
      <c r="KJB299" s="310"/>
      <c r="KJC299" s="310"/>
      <c r="KJD299" s="310"/>
      <c r="KJE299" s="310"/>
      <c r="KJF299" s="310"/>
      <c r="KJG299" s="310"/>
      <c r="KJH299" s="310"/>
      <c r="KJI299" s="310"/>
      <c r="KJJ299" s="310"/>
      <c r="KJK299" s="310"/>
      <c r="KJL299" s="310"/>
      <c r="KJM299" s="310"/>
      <c r="KJN299" s="310"/>
      <c r="KJO299" s="310"/>
      <c r="KJP299" s="310"/>
      <c r="KJQ299" s="310"/>
      <c r="KJR299" s="310"/>
      <c r="KJS299" s="310"/>
      <c r="KJT299" s="310"/>
      <c r="KJU299" s="310"/>
      <c r="KJV299" s="310"/>
      <c r="KJW299" s="310"/>
      <c r="KJX299" s="310"/>
      <c r="KJY299" s="310"/>
      <c r="KJZ299" s="310"/>
      <c r="KKA299" s="310"/>
      <c r="KKB299" s="310"/>
      <c r="KKC299" s="310"/>
      <c r="KKD299" s="310"/>
      <c r="KKE299" s="310"/>
      <c r="KKF299" s="310"/>
      <c r="KKG299" s="310"/>
      <c r="KKH299" s="310"/>
      <c r="KKI299" s="310"/>
      <c r="KKJ299" s="310"/>
      <c r="KKK299" s="310"/>
      <c r="KKL299" s="310"/>
      <c r="KKM299" s="310"/>
      <c r="KKN299" s="310"/>
      <c r="KKO299" s="310"/>
      <c r="KKP299" s="310"/>
      <c r="KKQ299" s="310"/>
      <c r="KKR299" s="310"/>
      <c r="KKS299" s="310"/>
      <c r="KKT299" s="310"/>
      <c r="KKU299" s="310"/>
      <c r="KKV299" s="310"/>
      <c r="KKW299" s="310"/>
      <c r="KKX299" s="310"/>
      <c r="KKY299" s="310"/>
      <c r="KKZ299" s="310"/>
      <c r="KLA299" s="310"/>
      <c r="KLB299" s="310"/>
      <c r="KLC299" s="310"/>
      <c r="KLD299" s="310"/>
      <c r="KLE299" s="310"/>
      <c r="KLF299" s="310"/>
      <c r="KLG299" s="310"/>
      <c r="KLH299" s="310"/>
      <c r="KLI299" s="310"/>
      <c r="KLJ299" s="310"/>
      <c r="KLK299" s="310"/>
      <c r="KLL299" s="310"/>
      <c r="KLM299" s="310"/>
      <c r="KLN299" s="310"/>
      <c r="KLO299" s="310"/>
      <c r="KLP299" s="310"/>
      <c r="KLQ299" s="310"/>
      <c r="KLR299" s="310"/>
      <c r="KLS299" s="310"/>
      <c r="KLT299" s="310"/>
      <c r="KLU299" s="310"/>
      <c r="KLV299" s="310"/>
      <c r="KLW299" s="310"/>
      <c r="KLX299" s="310"/>
      <c r="KLY299" s="310"/>
      <c r="KLZ299" s="310"/>
      <c r="KMA299" s="310"/>
      <c r="KMB299" s="310"/>
      <c r="KMC299" s="310"/>
      <c r="KMD299" s="310"/>
      <c r="KME299" s="310"/>
      <c r="KMF299" s="310"/>
      <c r="KMG299" s="310"/>
      <c r="KMH299" s="310"/>
      <c r="KMI299" s="310"/>
      <c r="KMJ299" s="310"/>
      <c r="KMK299" s="310"/>
      <c r="KML299" s="310"/>
      <c r="KMM299" s="310"/>
      <c r="KMN299" s="310"/>
      <c r="KMO299" s="310"/>
      <c r="KMP299" s="310"/>
      <c r="KMQ299" s="310"/>
      <c r="KMR299" s="310"/>
      <c r="KMS299" s="310"/>
      <c r="KMT299" s="310"/>
      <c r="KMU299" s="310"/>
      <c r="KMV299" s="310"/>
      <c r="KMW299" s="310"/>
      <c r="KMX299" s="310"/>
      <c r="KMY299" s="310"/>
      <c r="KMZ299" s="310"/>
      <c r="KNA299" s="310"/>
      <c r="KNB299" s="310"/>
      <c r="KNC299" s="310"/>
      <c r="KND299" s="310"/>
      <c r="KNE299" s="310"/>
      <c r="KNF299" s="310"/>
      <c r="KNG299" s="310"/>
      <c r="KNH299" s="310"/>
      <c r="KNI299" s="310"/>
      <c r="KNJ299" s="310"/>
      <c r="KNK299" s="310"/>
      <c r="KNL299" s="310"/>
      <c r="KNM299" s="310"/>
      <c r="KNN299" s="310"/>
      <c r="KNO299" s="310"/>
      <c r="KNP299" s="310"/>
      <c r="KNQ299" s="310"/>
      <c r="KNR299" s="310"/>
      <c r="KNS299" s="310"/>
      <c r="KNT299" s="310"/>
      <c r="KNU299" s="310"/>
      <c r="KNV299" s="310"/>
      <c r="KNW299" s="310"/>
      <c r="KNX299" s="310"/>
      <c r="KNY299" s="310"/>
      <c r="KNZ299" s="310"/>
      <c r="KOA299" s="310"/>
      <c r="KOB299" s="310"/>
      <c r="KOC299" s="310"/>
      <c r="KOD299" s="310"/>
      <c r="KOE299" s="310"/>
      <c r="KOF299" s="310"/>
      <c r="KOG299" s="310"/>
      <c r="KOH299" s="310"/>
      <c r="KOI299" s="310"/>
      <c r="KOJ299" s="310"/>
      <c r="KOK299" s="310"/>
      <c r="KOL299" s="310"/>
      <c r="KOM299" s="310"/>
      <c r="KON299" s="310"/>
      <c r="KOO299" s="310"/>
      <c r="KOP299" s="310"/>
      <c r="KOQ299" s="310"/>
      <c r="KOR299" s="310"/>
      <c r="KOS299" s="310"/>
      <c r="KOT299" s="310"/>
      <c r="KOU299" s="310"/>
      <c r="KOV299" s="310"/>
      <c r="KOW299" s="310"/>
      <c r="KOX299" s="310"/>
      <c r="KOY299" s="310"/>
      <c r="KOZ299" s="310"/>
      <c r="KPA299" s="310"/>
      <c r="KPB299" s="310"/>
      <c r="KPC299" s="310"/>
      <c r="KPD299" s="310"/>
      <c r="KPE299" s="310"/>
      <c r="KPF299" s="310"/>
      <c r="KPG299" s="310"/>
      <c r="KPH299" s="310"/>
      <c r="KPI299" s="310"/>
      <c r="KPJ299" s="310"/>
      <c r="KPK299" s="310"/>
      <c r="KPL299" s="310"/>
      <c r="KPM299" s="310"/>
      <c r="KPN299" s="310"/>
      <c r="KPO299" s="310"/>
      <c r="KPP299" s="310"/>
      <c r="KPQ299" s="310"/>
      <c r="KPR299" s="310"/>
      <c r="KPS299" s="310"/>
      <c r="KPT299" s="310"/>
      <c r="KPU299" s="310"/>
      <c r="KPV299" s="310"/>
      <c r="KPW299" s="310"/>
      <c r="KPX299" s="310"/>
      <c r="KPY299" s="310"/>
      <c r="KPZ299" s="310"/>
      <c r="KQA299" s="310"/>
      <c r="KQB299" s="310"/>
      <c r="KQC299" s="310"/>
      <c r="KQD299" s="310"/>
      <c r="KQE299" s="310"/>
      <c r="KQF299" s="310"/>
      <c r="KQG299" s="310"/>
      <c r="KQH299" s="310"/>
      <c r="KQI299" s="310"/>
      <c r="KQJ299" s="310"/>
      <c r="KQK299" s="310"/>
      <c r="KQL299" s="310"/>
      <c r="KQM299" s="310"/>
      <c r="KQN299" s="310"/>
      <c r="KQO299" s="310"/>
      <c r="KQP299" s="310"/>
      <c r="KQQ299" s="310"/>
      <c r="KQR299" s="310"/>
      <c r="KQS299" s="310"/>
      <c r="KQT299" s="310"/>
      <c r="KQU299" s="310"/>
      <c r="KQV299" s="310"/>
      <c r="KQW299" s="310"/>
      <c r="KQX299" s="310"/>
      <c r="KQY299" s="310"/>
      <c r="KQZ299" s="310"/>
      <c r="KRA299" s="310"/>
      <c r="KRB299" s="310"/>
      <c r="KRC299" s="310"/>
      <c r="KRD299" s="310"/>
      <c r="KRE299" s="310"/>
      <c r="KRF299" s="310"/>
      <c r="KRG299" s="310"/>
      <c r="KRH299" s="310"/>
      <c r="KRI299" s="310"/>
      <c r="KRJ299" s="310"/>
      <c r="KRK299" s="310"/>
      <c r="KRL299" s="310"/>
      <c r="KRM299" s="310"/>
      <c r="KRN299" s="310"/>
      <c r="KRO299" s="310"/>
      <c r="KRP299" s="310"/>
      <c r="KRQ299" s="310"/>
      <c r="KRR299" s="310"/>
      <c r="KRS299" s="310"/>
      <c r="KRT299" s="310"/>
      <c r="KRU299" s="310"/>
      <c r="KRV299" s="310"/>
      <c r="KRW299" s="310"/>
      <c r="KRX299" s="310"/>
      <c r="KRY299" s="310"/>
      <c r="KRZ299" s="310"/>
      <c r="KSA299" s="310"/>
      <c r="KSB299" s="310"/>
      <c r="KSC299" s="310"/>
      <c r="KSD299" s="310"/>
      <c r="KSE299" s="310"/>
      <c r="KSF299" s="310"/>
      <c r="KSG299" s="310"/>
      <c r="KSH299" s="310"/>
      <c r="KSI299" s="310"/>
      <c r="KSJ299" s="310"/>
      <c r="KSK299" s="310"/>
      <c r="KSL299" s="310"/>
      <c r="KSM299" s="310"/>
      <c r="KSN299" s="310"/>
      <c r="KSO299" s="310"/>
      <c r="KSP299" s="310"/>
      <c r="KSQ299" s="310"/>
      <c r="KSR299" s="310"/>
      <c r="KSS299" s="310"/>
      <c r="KST299" s="310"/>
      <c r="KSU299" s="310"/>
      <c r="KSV299" s="310"/>
      <c r="KSW299" s="310"/>
      <c r="KSX299" s="310"/>
      <c r="KSY299" s="310"/>
      <c r="KSZ299" s="310"/>
      <c r="KTA299" s="310"/>
      <c r="KTB299" s="310"/>
      <c r="KTC299" s="310"/>
      <c r="KTD299" s="310"/>
      <c r="KTE299" s="310"/>
      <c r="KTF299" s="310"/>
      <c r="KTG299" s="310"/>
      <c r="KTH299" s="310"/>
      <c r="KTI299" s="310"/>
      <c r="KTJ299" s="310"/>
      <c r="KTK299" s="310"/>
      <c r="KTL299" s="310"/>
      <c r="KTM299" s="310"/>
      <c r="KTN299" s="310"/>
      <c r="KTO299" s="310"/>
      <c r="KTP299" s="310"/>
      <c r="KTQ299" s="310"/>
      <c r="KTR299" s="310"/>
      <c r="KTS299" s="310"/>
      <c r="KTT299" s="310"/>
      <c r="KTU299" s="310"/>
      <c r="KTV299" s="310"/>
      <c r="KTW299" s="310"/>
      <c r="KTX299" s="310"/>
      <c r="KTY299" s="310"/>
      <c r="KTZ299" s="310"/>
      <c r="KUA299" s="310"/>
      <c r="KUB299" s="310"/>
      <c r="KUC299" s="310"/>
      <c r="KUD299" s="310"/>
      <c r="KUE299" s="310"/>
      <c r="KUF299" s="310"/>
      <c r="KUG299" s="310"/>
      <c r="KUH299" s="310"/>
      <c r="KUI299" s="310"/>
      <c r="KUJ299" s="310"/>
      <c r="KUK299" s="310"/>
      <c r="KUL299" s="310"/>
      <c r="KUM299" s="310"/>
      <c r="KUN299" s="310"/>
      <c r="KUO299" s="310"/>
      <c r="KUP299" s="310"/>
      <c r="KUQ299" s="310"/>
      <c r="KUR299" s="310"/>
      <c r="KUS299" s="310"/>
      <c r="KUT299" s="310"/>
      <c r="KUU299" s="310"/>
      <c r="KUV299" s="310"/>
      <c r="KUW299" s="310"/>
      <c r="KUX299" s="310"/>
      <c r="KUY299" s="310"/>
      <c r="KUZ299" s="310"/>
      <c r="KVA299" s="310"/>
      <c r="KVB299" s="310"/>
      <c r="KVC299" s="310"/>
      <c r="KVD299" s="310"/>
      <c r="KVE299" s="310"/>
      <c r="KVF299" s="310"/>
      <c r="KVG299" s="310"/>
      <c r="KVH299" s="310"/>
      <c r="KVI299" s="310"/>
      <c r="KVJ299" s="310"/>
      <c r="KVK299" s="310"/>
      <c r="KVL299" s="310"/>
      <c r="KVM299" s="310"/>
      <c r="KVN299" s="310"/>
      <c r="KVO299" s="310"/>
      <c r="KVP299" s="310"/>
      <c r="KVQ299" s="310"/>
      <c r="KVR299" s="310"/>
      <c r="KVS299" s="310"/>
      <c r="KVT299" s="310"/>
      <c r="KVU299" s="310"/>
      <c r="KVV299" s="310"/>
      <c r="KVW299" s="310"/>
      <c r="KVX299" s="310"/>
      <c r="KVY299" s="310"/>
      <c r="KVZ299" s="310"/>
      <c r="KWA299" s="310"/>
      <c r="KWB299" s="310"/>
      <c r="KWC299" s="310"/>
      <c r="KWD299" s="310"/>
      <c r="KWE299" s="310"/>
      <c r="KWF299" s="310"/>
      <c r="KWG299" s="310"/>
      <c r="KWH299" s="310"/>
      <c r="KWI299" s="310"/>
      <c r="KWJ299" s="310"/>
      <c r="KWK299" s="310"/>
      <c r="KWL299" s="310"/>
      <c r="KWM299" s="310"/>
      <c r="KWN299" s="310"/>
      <c r="KWO299" s="310"/>
      <c r="KWP299" s="310"/>
      <c r="KWQ299" s="310"/>
      <c r="KWR299" s="310"/>
      <c r="KWS299" s="310"/>
      <c r="KWT299" s="310"/>
      <c r="KWU299" s="310"/>
      <c r="KWV299" s="310"/>
      <c r="KWW299" s="310"/>
      <c r="KWX299" s="310"/>
      <c r="KWY299" s="310"/>
      <c r="KWZ299" s="310"/>
      <c r="KXA299" s="310"/>
      <c r="KXB299" s="310"/>
      <c r="KXC299" s="310"/>
      <c r="KXD299" s="310"/>
      <c r="KXE299" s="310"/>
      <c r="KXF299" s="310"/>
      <c r="KXG299" s="310"/>
      <c r="KXH299" s="310"/>
      <c r="KXI299" s="310"/>
      <c r="KXJ299" s="310"/>
      <c r="KXK299" s="310"/>
      <c r="KXL299" s="310"/>
      <c r="KXM299" s="310"/>
      <c r="KXN299" s="310"/>
      <c r="KXO299" s="310"/>
      <c r="KXP299" s="310"/>
      <c r="KXQ299" s="310"/>
      <c r="KXR299" s="310"/>
      <c r="KXS299" s="310"/>
      <c r="KXT299" s="310"/>
      <c r="KXU299" s="310"/>
      <c r="KXV299" s="310"/>
      <c r="KXW299" s="310"/>
      <c r="KXX299" s="310"/>
      <c r="KXY299" s="310"/>
      <c r="KXZ299" s="310"/>
      <c r="KYA299" s="310"/>
      <c r="KYB299" s="310"/>
      <c r="KYC299" s="310"/>
      <c r="KYD299" s="310"/>
      <c r="KYE299" s="310"/>
      <c r="KYF299" s="310"/>
      <c r="KYG299" s="310"/>
      <c r="KYH299" s="310"/>
      <c r="KYI299" s="310"/>
      <c r="KYJ299" s="310"/>
      <c r="KYK299" s="310"/>
      <c r="KYL299" s="310"/>
      <c r="KYM299" s="310"/>
      <c r="KYN299" s="310"/>
      <c r="KYO299" s="310"/>
      <c r="KYP299" s="310"/>
      <c r="KYQ299" s="310"/>
      <c r="KYR299" s="310"/>
      <c r="KYS299" s="310"/>
      <c r="KYT299" s="310"/>
      <c r="KYU299" s="310"/>
      <c r="KYV299" s="310"/>
      <c r="KYW299" s="310"/>
      <c r="KYX299" s="310"/>
      <c r="KYY299" s="310"/>
      <c r="KYZ299" s="310"/>
      <c r="KZA299" s="310"/>
      <c r="KZB299" s="310"/>
      <c r="KZC299" s="310"/>
      <c r="KZD299" s="310"/>
      <c r="KZE299" s="310"/>
      <c r="KZF299" s="310"/>
      <c r="KZG299" s="310"/>
      <c r="KZH299" s="310"/>
      <c r="KZI299" s="310"/>
      <c r="KZJ299" s="310"/>
      <c r="KZK299" s="310"/>
      <c r="KZL299" s="310"/>
      <c r="KZM299" s="310"/>
      <c r="KZN299" s="310"/>
      <c r="KZO299" s="310"/>
      <c r="KZP299" s="310"/>
      <c r="KZQ299" s="310"/>
      <c r="KZR299" s="310"/>
      <c r="KZS299" s="310"/>
      <c r="KZT299" s="310"/>
      <c r="KZU299" s="310"/>
      <c r="KZV299" s="310"/>
      <c r="KZW299" s="310"/>
      <c r="KZX299" s="310"/>
      <c r="KZY299" s="310"/>
      <c r="KZZ299" s="310"/>
      <c r="LAA299" s="310"/>
      <c r="LAB299" s="310"/>
      <c r="LAC299" s="310"/>
      <c r="LAD299" s="310"/>
      <c r="LAE299" s="310"/>
      <c r="LAF299" s="310"/>
      <c r="LAG299" s="310"/>
      <c r="LAH299" s="310"/>
      <c r="LAI299" s="310"/>
      <c r="LAJ299" s="310"/>
      <c r="LAK299" s="310"/>
      <c r="LAL299" s="310"/>
      <c r="LAM299" s="310"/>
      <c r="LAN299" s="310"/>
      <c r="LAO299" s="310"/>
      <c r="LAP299" s="310"/>
      <c r="LAQ299" s="310"/>
      <c r="LAR299" s="310"/>
      <c r="LAS299" s="310"/>
      <c r="LAT299" s="310"/>
      <c r="LAU299" s="310"/>
      <c r="LAV299" s="310"/>
      <c r="LAW299" s="310"/>
      <c r="LAX299" s="310"/>
      <c r="LAY299" s="310"/>
      <c r="LAZ299" s="310"/>
      <c r="LBA299" s="310"/>
      <c r="LBB299" s="310"/>
      <c r="LBC299" s="310"/>
      <c r="LBD299" s="310"/>
      <c r="LBE299" s="310"/>
      <c r="LBF299" s="310"/>
      <c r="LBG299" s="310"/>
      <c r="LBH299" s="310"/>
      <c r="LBI299" s="310"/>
      <c r="LBJ299" s="310"/>
      <c r="LBK299" s="310"/>
      <c r="LBL299" s="310"/>
      <c r="LBM299" s="310"/>
      <c r="LBN299" s="310"/>
      <c r="LBO299" s="310"/>
      <c r="LBP299" s="310"/>
      <c r="LBQ299" s="310"/>
      <c r="LBR299" s="310"/>
      <c r="LBS299" s="310"/>
      <c r="LBT299" s="310"/>
      <c r="LBU299" s="310"/>
      <c r="LBV299" s="310"/>
      <c r="LBW299" s="310"/>
      <c r="LBX299" s="310"/>
      <c r="LBY299" s="310"/>
      <c r="LBZ299" s="310"/>
      <c r="LCA299" s="310"/>
      <c r="LCB299" s="310"/>
      <c r="LCC299" s="310"/>
      <c r="LCD299" s="310"/>
      <c r="LCE299" s="310"/>
      <c r="LCF299" s="310"/>
      <c r="LCG299" s="310"/>
      <c r="LCH299" s="310"/>
      <c r="LCI299" s="310"/>
      <c r="LCJ299" s="310"/>
      <c r="LCK299" s="310"/>
      <c r="LCL299" s="310"/>
      <c r="LCM299" s="310"/>
      <c r="LCN299" s="310"/>
      <c r="LCO299" s="310"/>
      <c r="LCP299" s="310"/>
      <c r="LCQ299" s="310"/>
      <c r="LCR299" s="310"/>
      <c r="LCS299" s="310"/>
      <c r="LCT299" s="310"/>
      <c r="LCU299" s="310"/>
      <c r="LCV299" s="310"/>
      <c r="LCW299" s="310"/>
      <c r="LCX299" s="310"/>
      <c r="LCY299" s="310"/>
      <c r="LCZ299" s="310"/>
      <c r="LDA299" s="310"/>
      <c r="LDB299" s="310"/>
      <c r="LDC299" s="310"/>
      <c r="LDD299" s="310"/>
      <c r="LDE299" s="310"/>
      <c r="LDF299" s="310"/>
      <c r="LDG299" s="310"/>
      <c r="LDH299" s="310"/>
      <c r="LDI299" s="310"/>
      <c r="LDJ299" s="310"/>
      <c r="LDK299" s="310"/>
      <c r="LDL299" s="310"/>
      <c r="LDM299" s="310"/>
      <c r="LDN299" s="310"/>
      <c r="LDO299" s="310"/>
      <c r="LDP299" s="310"/>
      <c r="LDQ299" s="310"/>
      <c r="LDR299" s="310"/>
      <c r="LDS299" s="310"/>
      <c r="LDT299" s="310"/>
      <c r="LDU299" s="310"/>
      <c r="LDV299" s="310"/>
      <c r="LDW299" s="310"/>
      <c r="LDX299" s="310"/>
      <c r="LDY299" s="310"/>
      <c r="LDZ299" s="310"/>
      <c r="LEA299" s="310"/>
      <c r="LEB299" s="310"/>
      <c r="LEC299" s="310"/>
      <c r="LED299" s="310"/>
      <c r="LEE299" s="310"/>
      <c r="LEF299" s="310"/>
      <c r="LEG299" s="310"/>
      <c r="LEH299" s="310"/>
      <c r="LEI299" s="310"/>
      <c r="LEJ299" s="310"/>
      <c r="LEK299" s="310"/>
      <c r="LEL299" s="310"/>
      <c r="LEM299" s="310"/>
      <c r="LEN299" s="310"/>
      <c r="LEO299" s="310"/>
      <c r="LEP299" s="310"/>
      <c r="LEQ299" s="310"/>
      <c r="LER299" s="310"/>
      <c r="LES299" s="310"/>
      <c r="LET299" s="310"/>
      <c r="LEU299" s="310"/>
      <c r="LEV299" s="310"/>
      <c r="LEW299" s="310"/>
      <c r="LEX299" s="310"/>
      <c r="LEY299" s="310"/>
      <c r="LEZ299" s="310"/>
      <c r="LFA299" s="310"/>
      <c r="LFB299" s="310"/>
      <c r="LFC299" s="310"/>
      <c r="LFD299" s="310"/>
      <c r="LFE299" s="310"/>
      <c r="LFF299" s="310"/>
      <c r="LFG299" s="310"/>
      <c r="LFH299" s="310"/>
      <c r="LFI299" s="310"/>
      <c r="LFJ299" s="310"/>
      <c r="LFK299" s="310"/>
      <c r="LFL299" s="310"/>
      <c r="LFM299" s="310"/>
      <c r="LFN299" s="310"/>
      <c r="LFO299" s="310"/>
      <c r="LFP299" s="310"/>
      <c r="LFQ299" s="310"/>
      <c r="LFR299" s="310"/>
      <c r="LFS299" s="310"/>
      <c r="LFT299" s="310"/>
      <c r="LFU299" s="310"/>
      <c r="LFV299" s="310"/>
      <c r="LFW299" s="310"/>
      <c r="LFX299" s="310"/>
      <c r="LFY299" s="310"/>
      <c r="LFZ299" s="310"/>
      <c r="LGA299" s="310"/>
      <c r="LGB299" s="310"/>
      <c r="LGC299" s="310"/>
      <c r="LGD299" s="310"/>
      <c r="LGE299" s="310"/>
      <c r="LGF299" s="310"/>
      <c r="LGG299" s="310"/>
      <c r="LGH299" s="310"/>
      <c r="LGI299" s="310"/>
      <c r="LGJ299" s="310"/>
      <c r="LGK299" s="310"/>
      <c r="LGL299" s="310"/>
      <c r="LGM299" s="310"/>
      <c r="LGN299" s="310"/>
      <c r="LGO299" s="310"/>
      <c r="LGP299" s="310"/>
      <c r="LGQ299" s="310"/>
      <c r="LGR299" s="310"/>
      <c r="LGS299" s="310"/>
      <c r="LGT299" s="310"/>
      <c r="LGU299" s="310"/>
      <c r="LGV299" s="310"/>
      <c r="LGW299" s="310"/>
      <c r="LGX299" s="310"/>
      <c r="LGY299" s="310"/>
      <c r="LGZ299" s="310"/>
      <c r="LHA299" s="310"/>
      <c r="LHB299" s="310"/>
      <c r="LHC299" s="310"/>
      <c r="LHD299" s="310"/>
      <c r="LHE299" s="310"/>
      <c r="LHF299" s="310"/>
      <c r="LHG299" s="310"/>
      <c r="LHH299" s="310"/>
      <c r="LHI299" s="310"/>
      <c r="LHJ299" s="310"/>
      <c r="LHK299" s="310"/>
      <c r="LHL299" s="310"/>
      <c r="LHM299" s="310"/>
      <c r="LHN299" s="310"/>
      <c r="LHO299" s="310"/>
      <c r="LHP299" s="310"/>
      <c r="LHQ299" s="310"/>
      <c r="LHR299" s="310"/>
      <c r="LHS299" s="310"/>
      <c r="LHT299" s="310"/>
      <c r="LHU299" s="310"/>
      <c r="LHV299" s="310"/>
      <c r="LHW299" s="310"/>
      <c r="LHX299" s="310"/>
      <c r="LHY299" s="310"/>
      <c r="LHZ299" s="310"/>
      <c r="LIA299" s="310"/>
      <c r="LIB299" s="310"/>
      <c r="LIC299" s="310"/>
      <c r="LID299" s="310"/>
      <c r="LIE299" s="310"/>
      <c r="LIF299" s="310"/>
      <c r="LIG299" s="310"/>
      <c r="LIH299" s="310"/>
      <c r="LII299" s="310"/>
      <c r="LIJ299" s="310"/>
      <c r="LIK299" s="310"/>
      <c r="LIL299" s="310"/>
      <c r="LIM299" s="310"/>
      <c r="LIN299" s="310"/>
      <c r="LIO299" s="310"/>
      <c r="LIP299" s="310"/>
      <c r="LIQ299" s="310"/>
      <c r="LIR299" s="310"/>
      <c r="LIS299" s="310"/>
      <c r="LIT299" s="310"/>
      <c r="LIU299" s="310"/>
      <c r="LIV299" s="310"/>
      <c r="LIW299" s="310"/>
      <c r="LIX299" s="310"/>
      <c r="LIY299" s="310"/>
      <c r="LIZ299" s="310"/>
      <c r="LJA299" s="310"/>
      <c r="LJB299" s="310"/>
      <c r="LJC299" s="310"/>
      <c r="LJD299" s="310"/>
      <c r="LJE299" s="310"/>
      <c r="LJF299" s="310"/>
      <c r="LJG299" s="310"/>
      <c r="LJH299" s="310"/>
      <c r="LJI299" s="310"/>
      <c r="LJJ299" s="310"/>
      <c r="LJK299" s="310"/>
      <c r="LJL299" s="310"/>
      <c r="LJM299" s="310"/>
      <c r="LJN299" s="310"/>
      <c r="LJO299" s="310"/>
      <c r="LJP299" s="310"/>
      <c r="LJQ299" s="310"/>
      <c r="LJR299" s="310"/>
      <c r="LJS299" s="310"/>
      <c r="LJT299" s="310"/>
      <c r="LJU299" s="310"/>
      <c r="LJV299" s="310"/>
      <c r="LJW299" s="310"/>
      <c r="LJX299" s="310"/>
      <c r="LJY299" s="310"/>
      <c r="LJZ299" s="310"/>
      <c r="LKA299" s="310"/>
      <c r="LKB299" s="310"/>
      <c r="LKC299" s="310"/>
      <c r="LKD299" s="310"/>
      <c r="LKE299" s="310"/>
      <c r="LKF299" s="310"/>
      <c r="LKG299" s="310"/>
      <c r="LKH299" s="310"/>
      <c r="LKI299" s="310"/>
      <c r="LKJ299" s="310"/>
      <c r="LKK299" s="310"/>
      <c r="LKL299" s="310"/>
      <c r="LKM299" s="310"/>
      <c r="LKN299" s="310"/>
      <c r="LKO299" s="310"/>
      <c r="LKP299" s="310"/>
      <c r="LKQ299" s="310"/>
      <c r="LKR299" s="310"/>
      <c r="LKS299" s="310"/>
      <c r="LKT299" s="310"/>
      <c r="LKU299" s="310"/>
      <c r="LKV299" s="310"/>
      <c r="LKW299" s="310"/>
      <c r="LKX299" s="310"/>
      <c r="LKY299" s="310"/>
      <c r="LKZ299" s="310"/>
      <c r="LLA299" s="310"/>
      <c r="LLB299" s="310"/>
      <c r="LLC299" s="310"/>
      <c r="LLD299" s="310"/>
      <c r="LLE299" s="310"/>
      <c r="LLF299" s="310"/>
      <c r="LLG299" s="310"/>
      <c r="LLH299" s="310"/>
      <c r="LLI299" s="310"/>
      <c r="LLJ299" s="310"/>
      <c r="LLK299" s="310"/>
      <c r="LLL299" s="310"/>
      <c r="LLM299" s="310"/>
      <c r="LLN299" s="310"/>
      <c r="LLO299" s="310"/>
      <c r="LLP299" s="310"/>
      <c r="LLQ299" s="310"/>
      <c r="LLR299" s="310"/>
      <c r="LLS299" s="310"/>
      <c r="LLT299" s="310"/>
      <c r="LLU299" s="310"/>
      <c r="LLV299" s="310"/>
      <c r="LLW299" s="310"/>
      <c r="LLX299" s="310"/>
      <c r="LLY299" s="310"/>
      <c r="LLZ299" s="310"/>
      <c r="LMA299" s="310"/>
      <c r="LMB299" s="310"/>
      <c r="LMC299" s="310"/>
      <c r="LMD299" s="310"/>
      <c r="LME299" s="310"/>
      <c r="LMF299" s="310"/>
      <c r="LMG299" s="310"/>
      <c r="LMH299" s="310"/>
      <c r="LMI299" s="310"/>
      <c r="LMJ299" s="310"/>
      <c r="LMK299" s="310"/>
      <c r="LML299" s="310"/>
      <c r="LMM299" s="310"/>
      <c r="LMN299" s="310"/>
      <c r="LMO299" s="310"/>
      <c r="LMP299" s="310"/>
      <c r="LMQ299" s="310"/>
      <c r="LMR299" s="310"/>
      <c r="LMS299" s="310"/>
      <c r="LMT299" s="310"/>
      <c r="LMU299" s="310"/>
      <c r="LMV299" s="310"/>
      <c r="LMW299" s="310"/>
      <c r="LMX299" s="310"/>
      <c r="LMY299" s="310"/>
      <c r="LMZ299" s="310"/>
      <c r="LNA299" s="310"/>
      <c r="LNB299" s="310"/>
      <c r="LNC299" s="310"/>
      <c r="LND299" s="310"/>
      <c r="LNE299" s="310"/>
      <c r="LNF299" s="310"/>
      <c r="LNG299" s="310"/>
      <c r="LNH299" s="310"/>
      <c r="LNI299" s="310"/>
      <c r="LNJ299" s="310"/>
      <c r="LNK299" s="310"/>
      <c r="LNL299" s="310"/>
      <c r="LNM299" s="310"/>
      <c r="LNN299" s="310"/>
      <c r="LNO299" s="310"/>
      <c r="LNP299" s="310"/>
      <c r="LNQ299" s="310"/>
      <c r="LNR299" s="310"/>
      <c r="LNS299" s="310"/>
      <c r="LNT299" s="310"/>
      <c r="LNU299" s="310"/>
      <c r="LNV299" s="310"/>
      <c r="LNW299" s="310"/>
      <c r="LNX299" s="310"/>
      <c r="LNY299" s="310"/>
      <c r="LNZ299" s="310"/>
      <c r="LOA299" s="310"/>
      <c r="LOB299" s="310"/>
      <c r="LOC299" s="310"/>
      <c r="LOD299" s="310"/>
      <c r="LOE299" s="310"/>
      <c r="LOF299" s="310"/>
      <c r="LOG299" s="310"/>
      <c r="LOH299" s="310"/>
      <c r="LOI299" s="310"/>
      <c r="LOJ299" s="310"/>
      <c r="LOK299" s="310"/>
      <c r="LOL299" s="310"/>
      <c r="LOM299" s="310"/>
      <c r="LON299" s="310"/>
      <c r="LOO299" s="310"/>
      <c r="LOP299" s="310"/>
      <c r="LOQ299" s="310"/>
      <c r="LOR299" s="310"/>
      <c r="LOS299" s="310"/>
      <c r="LOT299" s="310"/>
      <c r="LOU299" s="310"/>
      <c r="LOV299" s="310"/>
      <c r="LOW299" s="310"/>
      <c r="LOX299" s="310"/>
      <c r="LOY299" s="310"/>
      <c r="LOZ299" s="310"/>
      <c r="LPA299" s="310"/>
      <c r="LPB299" s="310"/>
      <c r="LPC299" s="310"/>
      <c r="LPD299" s="310"/>
      <c r="LPE299" s="310"/>
      <c r="LPF299" s="310"/>
      <c r="LPG299" s="310"/>
      <c r="LPH299" s="310"/>
      <c r="LPI299" s="310"/>
      <c r="LPJ299" s="310"/>
      <c r="LPK299" s="310"/>
      <c r="LPL299" s="310"/>
      <c r="LPM299" s="310"/>
      <c r="LPN299" s="310"/>
      <c r="LPO299" s="310"/>
      <c r="LPP299" s="310"/>
      <c r="LPQ299" s="310"/>
      <c r="LPR299" s="310"/>
      <c r="LPS299" s="310"/>
      <c r="LPT299" s="310"/>
      <c r="LPU299" s="310"/>
      <c r="LPV299" s="310"/>
      <c r="LPW299" s="310"/>
      <c r="LPX299" s="310"/>
      <c r="LPY299" s="310"/>
      <c r="LPZ299" s="310"/>
      <c r="LQA299" s="310"/>
      <c r="LQB299" s="310"/>
      <c r="LQC299" s="310"/>
      <c r="LQD299" s="310"/>
      <c r="LQE299" s="310"/>
      <c r="LQF299" s="310"/>
      <c r="LQG299" s="310"/>
      <c r="LQH299" s="310"/>
      <c r="LQI299" s="310"/>
      <c r="LQJ299" s="310"/>
      <c r="LQK299" s="310"/>
      <c r="LQL299" s="310"/>
      <c r="LQM299" s="310"/>
      <c r="LQN299" s="310"/>
      <c r="LQO299" s="310"/>
      <c r="LQP299" s="310"/>
      <c r="LQQ299" s="310"/>
      <c r="LQR299" s="310"/>
      <c r="LQS299" s="310"/>
      <c r="LQT299" s="310"/>
      <c r="LQU299" s="310"/>
      <c r="LQV299" s="310"/>
      <c r="LQW299" s="310"/>
      <c r="LQX299" s="310"/>
      <c r="LQY299" s="310"/>
      <c r="LQZ299" s="310"/>
      <c r="LRA299" s="310"/>
      <c r="LRB299" s="310"/>
      <c r="LRC299" s="310"/>
      <c r="LRD299" s="310"/>
      <c r="LRE299" s="310"/>
      <c r="LRF299" s="310"/>
      <c r="LRG299" s="310"/>
      <c r="LRH299" s="310"/>
      <c r="LRI299" s="310"/>
      <c r="LRJ299" s="310"/>
      <c r="LRK299" s="310"/>
      <c r="LRL299" s="310"/>
      <c r="LRM299" s="310"/>
      <c r="LRN299" s="310"/>
      <c r="LRO299" s="310"/>
      <c r="LRP299" s="310"/>
      <c r="LRQ299" s="310"/>
      <c r="LRR299" s="310"/>
      <c r="LRS299" s="310"/>
      <c r="LRT299" s="310"/>
      <c r="LRU299" s="310"/>
      <c r="LRV299" s="310"/>
      <c r="LRW299" s="310"/>
      <c r="LRX299" s="310"/>
      <c r="LRY299" s="310"/>
      <c r="LRZ299" s="310"/>
      <c r="LSA299" s="310"/>
      <c r="LSB299" s="310"/>
      <c r="LSC299" s="310"/>
      <c r="LSD299" s="310"/>
      <c r="LSE299" s="310"/>
      <c r="LSF299" s="310"/>
      <c r="LSG299" s="310"/>
      <c r="LSH299" s="310"/>
      <c r="LSI299" s="310"/>
      <c r="LSJ299" s="310"/>
      <c r="LSK299" s="310"/>
      <c r="LSL299" s="310"/>
      <c r="LSM299" s="310"/>
      <c r="LSN299" s="310"/>
      <c r="LSO299" s="310"/>
      <c r="LSP299" s="310"/>
      <c r="LSQ299" s="310"/>
      <c r="LSR299" s="310"/>
      <c r="LSS299" s="310"/>
      <c r="LST299" s="310"/>
      <c r="LSU299" s="310"/>
      <c r="LSV299" s="310"/>
      <c r="LSW299" s="310"/>
      <c r="LSX299" s="310"/>
      <c r="LSY299" s="310"/>
      <c r="LSZ299" s="310"/>
      <c r="LTA299" s="310"/>
      <c r="LTB299" s="310"/>
      <c r="LTC299" s="310"/>
      <c r="LTD299" s="310"/>
      <c r="LTE299" s="310"/>
      <c r="LTF299" s="310"/>
      <c r="LTG299" s="310"/>
      <c r="LTH299" s="310"/>
      <c r="LTI299" s="310"/>
      <c r="LTJ299" s="310"/>
      <c r="LTK299" s="310"/>
      <c r="LTL299" s="310"/>
      <c r="LTM299" s="310"/>
      <c r="LTN299" s="310"/>
      <c r="LTO299" s="310"/>
      <c r="LTP299" s="310"/>
      <c r="LTQ299" s="310"/>
      <c r="LTR299" s="310"/>
      <c r="LTS299" s="310"/>
      <c r="LTT299" s="310"/>
      <c r="LTU299" s="310"/>
      <c r="LTV299" s="310"/>
      <c r="LTW299" s="310"/>
      <c r="LTX299" s="310"/>
      <c r="LTY299" s="310"/>
      <c r="LTZ299" s="310"/>
      <c r="LUA299" s="310"/>
      <c r="LUB299" s="310"/>
      <c r="LUC299" s="310"/>
      <c r="LUD299" s="310"/>
      <c r="LUE299" s="310"/>
      <c r="LUF299" s="310"/>
      <c r="LUG299" s="310"/>
      <c r="LUH299" s="310"/>
      <c r="LUI299" s="310"/>
      <c r="LUJ299" s="310"/>
      <c r="LUK299" s="310"/>
      <c r="LUL299" s="310"/>
      <c r="LUM299" s="310"/>
      <c r="LUN299" s="310"/>
      <c r="LUO299" s="310"/>
      <c r="LUP299" s="310"/>
      <c r="LUQ299" s="310"/>
      <c r="LUR299" s="310"/>
      <c r="LUS299" s="310"/>
      <c r="LUT299" s="310"/>
      <c r="LUU299" s="310"/>
      <c r="LUV299" s="310"/>
      <c r="LUW299" s="310"/>
      <c r="LUX299" s="310"/>
      <c r="LUY299" s="310"/>
      <c r="LUZ299" s="310"/>
      <c r="LVA299" s="310"/>
      <c r="LVB299" s="310"/>
      <c r="LVC299" s="310"/>
      <c r="LVD299" s="310"/>
      <c r="LVE299" s="310"/>
      <c r="LVF299" s="310"/>
      <c r="LVG299" s="310"/>
      <c r="LVH299" s="310"/>
      <c r="LVI299" s="310"/>
      <c r="LVJ299" s="310"/>
      <c r="LVK299" s="310"/>
      <c r="LVL299" s="310"/>
      <c r="LVM299" s="310"/>
      <c r="LVN299" s="310"/>
      <c r="LVO299" s="310"/>
      <c r="LVP299" s="310"/>
      <c r="LVQ299" s="310"/>
      <c r="LVR299" s="310"/>
      <c r="LVS299" s="310"/>
      <c r="LVT299" s="310"/>
      <c r="LVU299" s="310"/>
      <c r="LVV299" s="310"/>
      <c r="LVW299" s="310"/>
      <c r="LVX299" s="310"/>
      <c r="LVY299" s="310"/>
      <c r="LVZ299" s="310"/>
      <c r="LWA299" s="310"/>
      <c r="LWB299" s="310"/>
      <c r="LWC299" s="310"/>
      <c r="LWD299" s="310"/>
      <c r="LWE299" s="310"/>
      <c r="LWF299" s="310"/>
      <c r="LWG299" s="310"/>
      <c r="LWH299" s="310"/>
      <c r="LWI299" s="310"/>
      <c r="LWJ299" s="310"/>
      <c r="LWK299" s="310"/>
      <c r="LWL299" s="310"/>
      <c r="LWM299" s="310"/>
      <c r="LWN299" s="310"/>
      <c r="LWO299" s="310"/>
      <c r="LWP299" s="310"/>
      <c r="LWQ299" s="310"/>
      <c r="LWR299" s="310"/>
      <c r="LWS299" s="310"/>
      <c r="LWT299" s="310"/>
      <c r="LWU299" s="310"/>
      <c r="LWV299" s="310"/>
      <c r="LWW299" s="310"/>
      <c r="LWX299" s="310"/>
      <c r="LWY299" s="310"/>
      <c r="LWZ299" s="310"/>
      <c r="LXA299" s="310"/>
      <c r="LXB299" s="310"/>
      <c r="LXC299" s="310"/>
      <c r="LXD299" s="310"/>
      <c r="LXE299" s="310"/>
      <c r="LXF299" s="310"/>
      <c r="LXG299" s="310"/>
      <c r="LXH299" s="310"/>
      <c r="LXI299" s="310"/>
      <c r="LXJ299" s="310"/>
      <c r="LXK299" s="310"/>
      <c r="LXL299" s="310"/>
      <c r="LXM299" s="310"/>
      <c r="LXN299" s="310"/>
      <c r="LXO299" s="310"/>
      <c r="LXP299" s="310"/>
      <c r="LXQ299" s="310"/>
      <c r="LXR299" s="310"/>
      <c r="LXS299" s="310"/>
      <c r="LXT299" s="310"/>
      <c r="LXU299" s="310"/>
      <c r="LXV299" s="310"/>
      <c r="LXW299" s="310"/>
      <c r="LXX299" s="310"/>
      <c r="LXY299" s="310"/>
      <c r="LXZ299" s="310"/>
      <c r="LYA299" s="310"/>
      <c r="LYB299" s="310"/>
      <c r="LYC299" s="310"/>
      <c r="LYD299" s="310"/>
      <c r="LYE299" s="310"/>
      <c r="LYF299" s="310"/>
      <c r="LYG299" s="310"/>
      <c r="LYH299" s="310"/>
      <c r="LYI299" s="310"/>
      <c r="LYJ299" s="310"/>
      <c r="LYK299" s="310"/>
      <c r="LYL299" s="310"/>
      <c r="LYM299" s="310"/>
      <c r="LYN299" s="310"/>
      <c r="LYO299" s="310"/>
      <c r="LYP299" s="310"/>
      <c r="LYQ299" s="310"/>
      <c r="LYR299" s="310"/>
      <c r="LYS299" s="310"/>
      <c r="LYT299" s="310"/>
      <c r="LYU299" s="310"/>
      <c r="LYV299" s="310"/>
      <c r="LYW299" s="310"/>
      <c r="LYX299" s="310"/>
      <c r="LYY299" s="310"/>
      <c r="LYZ299" s="310"/>
      <c r="LZA299" s="310"/>
      <c r="LZB299" s="310"/>
      <c r="LZC299" s="310"/>
      <c r="LZD299" s="310"/>
      <c r="LZE299" s="310"/>
      <c r="LZF299" s="310"/>
      <c r="LZG299" s="310"/>
      <c r="LZH299" s="310"/>
      <c r="LZI299" s="310"/>
      <c r="LZJ299" s="310"/>
      <c r="LZK299" s="310"/>
      <c r="LZL299" s="310"/>
      <c r="LZM299" s="310"/>
      <c r="LZN299" s="310"/>
      <c r="LZO299" s="310"/>
      <c r="LZP299" s="310"/>
      <c r="LZQ299" s="310"/>
      <c r="LZR299" s="310"/>
      <c r="LZS299" s="310"/>
      <c r="LZT299" s="310"/>
      <c r="LZU299" s="310"/>
      <c r="LZV299" s="310"/>
      <c r="LZW299" s="310"/>
      <c r="LZX299" s="310"/>
      <c r="LZY299" s="310"/>
      <c r="LZZ299" s="310"/>
      <c r="MAA299" s="310"/>
      <c r="MAB299" s="310"/>
      <c r="MAC299" s="310"/>
      <c r="MAD299" s="310"/>
      <c r="MAE299" s="310"/>
      <c r="MAF299" s="310"/>
      <c r="MAG299" s="310"/>
      <c r="MAH299" s="310"/>
      <c r="MAI299" s="310"/>
      <c r="MAJ299" s="310"/>
      <c r="MAK299" s="310"/>
      <c r="MAL299" s="310"/>
      <c r="MAM299" s="310"/>
      <c r="MAN299" s="310"/>
      <c r="MAO299" s="310"/>
      <c r="MAP299" s="310"/>
      <c r="MAQ299" s="310"/>
      <c r="MAR299" s="310"/>
      <c r="MAS299" s="310"/>
      <c r="MAT299" s="310"/>
      <c r="MAU299" s="310"/>
      <c r="MAV299" s="310"/>
      <c r="MAW299" s="310"/>
      <c r="MAX299" s="310"/>
      <c r="MAY299" s="310"/>
      <c r="MAZ299" s="310"/>
      <c r="MBA299" s="310"/>
      <c r="MBB299" s="310"/>
      <c r="MBC299" s="310"/>
      <c r="MBD299" s="310"/>
      <c r="MBE299" s="310"/>
      <c r="MBF299" s="310"/>
      <c r="MBG299" s="310"/>
      <c r="MBH299" s="310"/>
      <c r="MBI299" s="310"/>
      <c r="MBJ299" s="310"/>
      <c r="MBK299" s="310"/>
      <c r="MBL299" s="310"/>
      <c r="MBM299" s="310"/>
      <c r="MBN299" s="310"/>
      <c r="MBO299" s="310"/>
      <c r="MBP299" s="310"/>
      <c r="MBQ299" s="310"/>
      <c r="MBR299" s="310"/>
      <c r="MBS299" s="310"/>
      <c r="MBT299" s="310"/>
      <c r="MBU299" s="310"/>
      <c r="MBV299" s="310"/>
      <c r="MBW299" s="310"/>
      <c r="MBX299" s="310"/>
      <c r="MBY299" s="310"/>
      <c r="MBZ299" s="310"/>
      <c r="MCA299" s="310"/>
      <c r="MCB299" s="310"/>
      <c r="MCC299" s="310"/>
      <c r="MCD299" s="310"/>
      <c r="MCE299" s="310"/>
      <c r="MCF299" s="310"/>
      <c r="MCG299" s="310"/>
      <c r="MCH299" s="310"/>
      <c r="MCI299" s="310"/>
      <c r="MCJ299" s="310"/>
      <c r="MCK299" s="310"/>
      <c r="MCL299" s="310"/>
      <c r="MCM299" s="310"/>
      <c r="MCN299" s="310"/>
      <c r="MCO299" s="310"/>
      <c r="MCP299" s="310"/>
      <c r="MCQ299" s="310"/>
      <c r="MCR299" s="310"/>
      <c r="MCS299" s="310"/>
      <c r="MCT299" s="310"/>
      <c r="MCU299" s="310"/>
      <c r="MCV299" s="310"/>
      <c r="MCW299" s="310"/>
      <c r="MCX299" s="310"/>
      <c r="MCY299" s="310"/>
      <c r="MCZ299" s="310"/>
      <c r="MDA299" s="310"/>
      <c r="MDB299" s="310"/>
      <c r="MDC299" s="310"/>
      <c r="MDD299" s="310"/>
      <c r="MDE299" s="310"/>
      <c r="MDF299" s="310"/>
      <c r="MDG299" s="310"/>
      <c r="MDH299" s="310"/>
      <c r="MDI299" s="310"/>
      <c r="MDJ299" s="310"/>
      <c r="MDK299" s="310"/>
      <c r="MDL299" s="310"/>
      <c r="MDM299" s="310"/>
      <c r="MDN299" s="310"/>
      <c r="MDO299" s="310"/>
      <c r="MDP299" s="310"/>
      <c r="MDQ299" s="310"/>
      <c r="MDR299" s="310"/>
      <c r="MDS299" s="310"/>
      <c r="MDT299" s="310"/>
      <c r="MDU299" s="310"/>
      <c r="MDV299" s="310"/>
      <c r="MDW299" s="310"/>
      <c r="MDX299" s="310"/>
      <c r="MDY299" s="310"/>
      <c r="MDZ299" s="310"/>
      <c r="MEA299" s="310"/>
      <c r="MEB299" s="310"/>
      <c r="MEC299" s="310"/>
      <c r="MED299" s="310"/>
      <c r="MEE299" s="310"/>
      <c r="MEF299" s="310"/>
      <c r="MEG299" s="310"/>
      <c r="MEH299" s="310"/>
      <c r="MEI299" s="310"/>
      <c r="MEJ299" s="310"/>
      <c r="MEK299" s="310"/>
      <c r="MEL299" s="310"/>
      <c r="MEM299" s="310"/>
      <c r="MEN299" s="310"/>
      <c r="MEO299" s="310"/>
      <c r="MEP299" s="310"/>
      <c r="MEQ299" s="310"/>
      <c r="MER299" s="310"/>
      <c r="MES299" s="310"/>
      <c r="MET299" s="310"/>
      <c r="MEU299" s="310"/>
      <c r="MEV299" s="310"/>
      <c r="MEW299" s="310"/>
      <c r="MEX299" s="310"/>
      <c r="MEY299" s="310"/>
      <c r="MEZ299" s="310"/>
      <c r="MFA299" s="310"/>
      <c r="MFB299" s="310"/>
      <c r="MFC299" s="310"/>
      <c r="MFD299" s="310"/>
      <c r="MFE299" s="310"/>
      <c r="MFF299" s="310"/>
      <c r="MFG299" s="310"/>
      <c r="MFH299" s="310"/>
      <c r="MFI299" s="310"/>
      <c r="MFJ299" s="310"/>
      <c r="MFK299" s="310"/>
      <c r="MFL299" s="310"/>
      <c r="MFM299" s="310"/>
      <c r="MFN299" s="310"/>
      <c r="MFO299" s="310"/>
      <c r="MFP299" s="310"/>
      <c r="MFQ299" s="310"/>
      <c r="MFR299" s="310"/>
      <c r="MFS299" s="310"/>
      <c r="MFT299" s="310"/>
      <c r="MFU299" s="310"/>
      <c r="MFV299" s="310"/>
      <c r="MFW299" s="310"/>
      <c r="MFX299" s="310"/>
      <c r="MFY299" s="310"/>
      <c r="MFZ299" s="310"/>
      <c r="MGA299" s="310"/>
      <c r="MGB299" s="310"/>
      <c r="MGC299" s="310"/>
      <c r="MGD299" s="310"/>
      <c r="MGE299" s="310"/>
      <c r="MGF299" s="310"/>
      <c r="MGG299" s="310"/>
      <c r="MGH299" s="310"/>
      <c r="MGI299" s="310"/>
      <c r="MGJ299" s="310"/>
      <c r="MGK299" s="310"/>
      <c r="MGL299" s="310"/>
      <c r="MGM299" s="310"/>
      <c r="MGN299" s="310"/>
      <c r="MGO299" s="310"/>
      <c r="MGP299" s="310"/>
      <c r="MGQ299" s="310"/>
      <c r="MGR299" s="310"/>
      <c r="MGS299" s="310"/>
      <c r="MGT299" s="310"/>
      <c r="MGU299" s="310"/>
      <c r="MGV299" s="310"/>
      <c r="MGW299" s="310"/>
      <c r="MGX299" s="310"/>
      <c r="MGY299" s="310"/>
      <c r="MGZ299" s="310"/>
      <c r="MHA299" s="310"/>
      <c r="MHB299" s="310"/>
      <c r="MHC299" s="310"/>
      <c r="MHD299" s="310"/>
      <c r="MHE299" s="310"/>
      <c r="MHF299" s="310"/>
      <c r="MHG299" s="310"/>
      <c r="MHH299" s="310"/>
      <c r="MHI299" s="310"/>
      <c r="MHJ299" s="310"/>
      <c r="MHK299" s="310"/>
      <c r="MHL299" s="310"/>
      <c r="MHM299" s="310"/>
      <c r="MHN299" s="310"/>
      <c r="MHO299" s="310"/>
      <c r="MHP299" s="310"/>
      <c r="MHQ299" s="310"/>
      <c r="MHR299" s="310"/>
      <c r="MHS299" s="310"/>
      <c r="MHT299" s="310"/>
      <c r="MHU299" s="310"/>
      <c r="MHV299" s="310"/>
      <c r="MHW299" s="310"/>
      <c r="MHX299" s="310"/>
      <c r="MHY299" s="310"/>
      <c r="MHZ299" s="310"/>
      <c r="MIA299" s="310"/>
      <c r="MIB299" s="310"/>
      <c r="MIC299" s="310"/>
      <c r="MID299" s="310"/>
      <c r="MIE299" s="310"/>
      <c r="MIF299" s="310"/>
      <c r="MIG299" s="310"/>
      <c r="MIH299" s="310"/>
      <c r="MII299" s="310"/>
      <c r="MIJ299" s="310"/>
      <c r="MIK299" s="310"/>
      <c r="MIL299" s="310"/>
      <c r="MIM299" s="310"/>
      <c r="MIN299" s="310"/>
      <c r="MIO299" s="310"/>
      <c r="MIP299" s="310"/>
      <c r="MIQ299" s="310"/>
      <c r="MIR299" s="310"/>
      <c r="MIS299" s="310"/>
      <c r="MIT299" s="310"/>
      <c r="MIU299" s="310"/>
      <c r="MIV299" s="310"/>
      <c r="MIW299" s="310"/>
      <c r="MIX299" s="310"/>
      <c r="MIY299" s="310"/>
      <c r="MIZ299" s="310"/>
      <c r="MJA299" s="310"/>
      <c r="MJB299" s="310"/>
      <c r="MJC299" s="310"/>
      <c r="MJD299" s="310"/>
      <c r="MJE299" s="310"/>
      <c r="MJF299" s="310"/>
      <c r="MJG299" s="310"/>
      <c r="MJH299" s="310"/>
      <c r="MJI299" s="310"/>
      <c r="MJJ299" s="310"/>
      <c r="MJK299" s="310"/>
      <c r="MJL299" s="310"/>
      <c r="MJM299" s="310"/>
      <c r="MJN299" s="310"/>
      <c r="MJO299" s="310"/>
      <c r="MJP299" s="310"/>
      <c r="MJQ299" s="310"/>
      <c r="MJR299" s="310"/>
      <c r="MJS299" s="310"/>
      <c r="MJT299" s="310"/>
      <c r="MJU299" s="310"/>
      <c r="MJV299" s="310"/>
      <c r="MJW299" s="310"/>
      <c r="MJX299" s="310"/>
      <c r="MJY299" s="310"/>
      <c r="MJZ299" s="310"/>
      <c r="MKA299" s="310"/>
      <c r="MKB299" s="310"/>
      <c r="MKC299" s="310"/>
      <c r="MKD299" s="310"/>
      <c r="MKE299" s="310"/>
      <c r="MKF299" s="310"/>
      <c r="MKG299" s="310"/>
      <c r="MKH299" s="310"/>
      <c r="MKI299" s="310"/>
      <c r="MKJ299" s="310"/>
      <c r="MKK299" s="310"/>
      <c r="MKL299" s="310"/>
      <c r="MKM299" s="310"/>
      <c r="MKN299" s="310"/>
      <c r="MKO299" s="310"/>
      <c r="MKP299" s="310"/>
      <c r="MKQ299" s="310"/>
      <c r="MKR299" s="310"/>
      <c r="MKS299" s="310"/>
      <c r="MKT299" s="310"/>
      <c r="MKU299" s="310"/>
      <c r="MKV299" s="310"/>
      <c r="MKW299" s="310"/>
      <c r="MKX299" s="310"/>
      <c r="MKY299" s="310"/>
      <c r="MKZ299" s="310"/>
      <c r="MLA299" s="310"/>
      <c r="MLB299" s="310"/>
      <c r="MLC299" s="310"/>
      <c r="MLD299" s="310"/>
      <c r="MLE299" s="310"/>
      <c r="MLF299" s="310"/>
      <c r="MLG299" s="310"/>
      <c r="MLH299" s="310"/>
      <c r="MLI299" s="310"/>
      <c r="MLJ299" s="310"/>
      <c r="MLK299" s="310"/>
      <c r="MLL299" s="310"/>
      <c r="MLM299" s="310"/>
      <c r="MLN299" s="310"/>
      <c r="MLO299" s="310"/>
      <c r="MLP299" s="310"/>
      <c r="MLQ299" s="310"/>
      <c r="MLR299" s="310"/>
      <c r="MLS299" s="310"/>
      <c r="MLT299" s="310"/>
      <c r="MLU299" s="310"/>
      <c r="MLV299" s="310"/>
      <c r="MLW299" s="310"/>
      <c r="MLX299" s="310"/>
      <c r="MLY299" s="310"/>
      <c r="MLZ299" s="310"/>
      <c r="MMA299" s="310"/>
      <c r="MMB299" s="310"/>
      <c r="MMC299" s="310"/>
      <c r="MMD299" s="310"/>
      <c r="MME299" s="310"/>
      <c r="MMF299" s="310"/>
      <c r="MMG299" s="310"/>
      <c r="MMH299" s="310"/>
      <c r="MMI299" s="310"/>
      <c r="MMJ299" s="310"/>
      <c r="MMK299" s="310"/>
      <c r="MML299" s="310"/>
      <c r="MMM299" s="310"/>
      <c r="MMN299" s="310"/>
      <c r="MMO299" s="310"/>
      <c r="MMP299" s="310"/>
      <c r="MMQ299" s="310"/>
      <c r="MMR299" s="310"/>
      <c r="MMS299" s="310"/>
      <c r="MMT299" s="310"/>
      <c r="MMU299" s="310"/>
      <c r="MMV299" s="310"/>
      <c r="MMW299" s="310"/>
      <c r="MMX299" s="310"/>
      <c r="MMY299" s="310"/>
      <c r="MMZ299" s="310"/>
      <c r="MNA299" s="310"/>
      <c r="MNB299" s="310"/>
      <c r="MNC299" s="310"/>
      <c r="MND299" s="310"/>
      <c r="MNE299" s="310"/>
      <c r="MNF299" s="310"/>
      <c r="MNG299" s="310"/>
      <c r="MNH299" s="310"/>
      <c r="MNI299" s="310"/>
      <c r="MNJ299" s="310"/>
      <c r="MNK299" s="310"/>
      <c r="MNL299" s="310"/>
      <c r="MNM299" s="310"/>
      <c r="MNN299" s="310"/>
      <c r="MNO299" s="310"/>
      <c r="MNP299" s="310"/>
      <c r="MNQ299" s="310"/>
      <c r="MNR299" s="310"/>
      <c r="MNS299" s="310"/>
      <c r="MNT299" s="310"/>
      <c r="MNU299" s="310"/>
      <c r="MNV299" s="310"/>
      <c r="MNW299" s="310"/>
      <c r="MNX299" s="310"/>
      <c r="MNY299" s="310"/>
      <c r="MNZ299" s="310"/>
      <c r="MOA299" s="310"/>
      <c r="MOB299" s="310"/>
      <c r="MOC299" s="310"/>
      <c r="MOD299" s="310"/>
      <c r="MOE299" s="310"/>
      <c r="MOF299" s="310"/>
      <c r="MOG299" s="310"/>
      <c r="MOH299" s="310"/>
      <c r="MOI299" s="310"/>
      <c r="MOJ299" s="310"/>
      <c r="MOK299" s="310"/>
      <c r="MOL299" s="310"/>
      <c r="MOM299" s="310"/>
      <c r="MON299" s="310"/>
      <c r="MOO299" s="310"/>
      <c r="MOP299" s="310"/>
      <c r="MOQ299" s="310"/>
      <c r="MOR299" s="310"/>
      <c r="MOS299" s="310"/>
      <c r="MOT299" s="310"/>
      <c r="MOU299" s="310"/>
      <c r="MOV299" s="310"/>
      <c r="MOW299" s="310"/>
      <c r="MOX299" s="310"/>
      <c r="MOY299" s="310"/>
      <c r="MOZ299" s="310"/>
      <c r="MPA299" s="310"/>
      <c r="MPB299" s="310"/>
      <c r="MPC299" s="310"/>
      <c r="MPD299" s="310"/>
      <c r="MPE299" s="310"/>
      <c r="MPF299" s="310"/>
      <c r="MPG299" s="310"/>
      <c r="MPH299" s="310"/>
      <c r="MPI299" s="310"/>
      <c r="MPJ299" s="310"/>
      <c r="MPK299" s="310"/>
      <c r="MPL299" s="310"/>
      <c r="MPM299" s="310"/>
      <c r="MPN299" s="310"/>
      <c r="MPO299" s="310"/>
      <c r="MPP299" s="310"/>
      <c r="MPQ299" s="310"/>
      <c r="MPR299" s="310"/>
      <c r="MPS299" s="310"/>
      <c r="MPT299" s="310"/>
      <c r="MPU299" s="310"/>
      <c r="MPV299" s="310"/>
      <c r="MPW299" s="310"/>
      <c r="MPX299" s="310"/>
      <c r="MPY299" s="310"/>
      <c r="MPZ299" s="310"/>
      <c r="MQA299" s="310"/>
      <c r="MQB299" s="310"/>
      <c r="MQC299" s="310"/>
      <c r="MQD299" s="310"/>
      <c r="MQE299" s="310"/>
      <c r="MQF299" s="310"/>
      <c r="MQG299" s="310"/>
      <c r="MQH299" s="310"/>
      <c r="MQI299" s="310"/>
      <c r="MQJ299" s="310"/>
      <c r="MQK299" s="310"/>
      <c r="MQL299" s="310"/>
      <c r="MQM299" s="310"/>
      <c r="MQN299" s="310"/>
      <c r="MQO299" s="310"/>
      <c r="MQP299" s="310"/>
      <c r="MQQ299" s="310"/>
      <c r="MQR299" s="310"/>
      <c r="MQS299" s="310"/>
      <c r="MQT299" s="310"/>
      <c r="MQU299" s="310"/>
      <c r="MQV299" s="310"/>
      <c r="MQW299" s="310"/>
      <c r="MQX299" s="310"/>
      <c r="MQY299" s="310"/>
      <c r="MQZ299" s="310"/>
      <c r="MRA299" s="310"/>
      <c r="MRB299" s="310"/>
      <c r="MRC299" s="310"/>
      <c r="MRD299" s="310"/>
      <c r="MRE299" s="310"/>
      <c r="MRF299" s="310"/>
      <c r="MRG299" s="310"/>
      <c r="MRH299" s="310"/>
      <c r="MRI299" s="310"/>
      <c r="MRJ299" s="310"/>
      <c r="MRK299" s="310"/>
      <c r="MRL299" s="310"/>
      <c r="MRM299" s="310"/>
      <c r="MRN299" s="310"/>
      <c r="MRO299" s="310"/>
      <c r="MRP299" s="310"/>
      <c r="MRQ299" s="310"/>
      <c r="MRR299" s="310"/>
      <c r="MRS299" s="310"/>
      <c r="MRT299" s="310"/>
      <c r="MRU299" s="310"/>
      <c r="MRV299" s="310"/>
      <c r="MRW299" s="310"/>
      <c r="MRX299" s="310"/>
      <c r="MRY299" s="310"/>
      <c r="MRZ299" s="310"/>
      <c r="MSA299" s="310"/>
      <c r="MSB299" s="310"/>
      <c r="MSC299" s="310"/>
      <c r="MSD299" s="310"/>
      <c r="MSE299" s="310"/>
      <c r="MSF299" s="310"/>
      <c r="MSG299" s="310"/>
      <c r="MSH299" s="310"/>
      <c r="MSI299" s="310"/>
      <c r="MSJ299" s="310"/>
      <c r="MSK299" s="310"/>
      <c r="MSL299" s="310"/>
      <c r="MSM299" s="310"/>
      <c r="MSN299" s="310"/>
      <c r="MSO299" s="310"/>
      <c r="MSP299" s="310"/>
      <c r="MSQ299" s="310"/>
      <c r="MSR299" s="310"/>
      <c r="MSS299" s="310"/>
      <c r="MST299" s="310"/>
      <c r="MSU299" s="310"/>
      <c r="MSV299" s="310"/>
      <c r="MSW299" s="310"/>
      <c r="MSX299" s="310"/>
      <c r="MSY299" s="310"/>
      <c r="MSZ299" s="310"/>
      <c r="MTA299" s="310"/>
      <c r="MTB299" s="310"/>
      <c r="MTC299" s="310"/>
      <c r="MTD299" s="310"/>
      <c r="MTE299" s="310"/>
      <c r="MTF299" s="310"/>
      <c r="MTG299" s="310"/>
      <c r="MTH299" s="310"/>
      <c r="MTI299" s="310"/>
      <c r="MTJ299" s="310"/>
      <c r="MTK299" s="310"/>
      <c r="MTL299" s="310"/>
      <c r="MTM299" s="310"/>
      <c r="MTN299" s="310"/>
      <c r="MTO299" s="310"/>
      <c r="MTP299" s="310"/>
      <c r="MTQ299" s="310"/>
      <c r="MTR299" s="310"/>
      <c r="MTS299" s="310"/>
      <c r="MTT299" s="310"/>
      <c r="MTU299" s="310"/>
      <c r="MTV299" s="310"/>
      <c r="MTW299" s="310"/>
      <c r="MTX299" s="310"/>
      <c r="MTY299" s="310"/>
      <c r="MTZ299" s="310"/>
      <c r="MUA299" s="310"/>
      <c r="MUB299" s="310"/>
      <c r="MUC299" s="310"/>
      <c r="MUD299" s="310"/>
      <c r="MUE299" s="310"/>
      <c r="MUF299" s="310"/>
      <c r="MUG299" s="310"/>
      <c r="MUH299" s="310"/>
      <c r="MUI299" s="310"/>
      <c r="MUJ299" s="310"/>
      <c r="MUK299" s="310"/>
      <c r="MUL299" s="310"/>
      <c r="MUM299" s="310"/>
      <c r="MUN299" s="310"/>
      <c r="MUO299" s="310"/>
      <c r="MUP299" s="310"/>
      <c r="MUQ299" s="310"/>
      <c r="MUR299" s="310"/>
      <c r="MUS299" s="310"/>
      <c r="MUT299" s="310"/>
      <c r="MUU299" s="310"/>
      <c r="MUV299" s="310"/>
      <c r="MUW299" s="310"/>
      <c r="MUX299" s="310"/>
      <c r="MUY299" s="310"/>
      <c r="MUZ299" s="310"/>
      <c r="MVA299" s="310"/>
      <c r="MVB299" s="310"/>
      <c r="MVC299" s="310"/>
      <c r="MVD299" s="310"/>
      <c r="MVE299" s="310"/>
      <c r="MVF299" s="310"/>
      <c r="MVG299" s="310"/>
      <c r="MVH299" s="310"/>
      <c r="MVI299" s="310"/>
      <c r="MVJ299" s="310"/>
      <c r="MVK299" s="310"/>
      <c r="MVL299" s="310"/>
      <c r="MVM299" s="310"/>
      <c r="MVN299" s="310"/>
      <c r="MVO299" s="310"/>
      <c r="MVP299" s="310"/>
      <c r="MVQ299" s="310"/>
      <c r="MVR299" s="310"/>
      <c r="MVS299" s="310"/>
      <c r="MVT299" s="310"/>
      <c r="MVU299" s="310"/>
      <c r="MVV299" s="310"/>
      <c r="MVW299" s="310"/>
      <c r="MVX299" s="310"/>
      <c r="MVY299" s="310"/>
      <c r="MVZ299" s="310"/>
      <c r="MWA299" s="310"/>
      <c r="MWB299" s="310"/>
      <c r="MWC299" s="310"/>
      <c r="MWD299" s="310"/>
      <c r="MWE299" s="310"/>
      <c r="MWF299" s="310"/>
      <c r="MWG299" s="310"/>
      <c r="MWH299" s="310"/>
      <c r="MWI299" s="310"/>
      <c r="MWJ299" s="310"/>
      <c r="MWK299" s="310"/>
      <c r="MWL299" s="310"/>
      <c r="MWM299" s="310"/>
      <c r="MWN299" s="310"/>
      <c r="MWO299" s="310"/>
      <c r="MWP299" s="310"/>
      <c r="MWQ299" s="310"/>
      <c r="MWR299" s="310"/>
      <c r="MWS299" s="310"/>
      <c r="MWT299" s="310"/>
      <c r="MWU299" s="310"/>
      <c r="MWV299" s="310"/>
      <c r="MWW299" s="310"/>
      <c r="MWX299" s="310"/>
      <c r="MWY299" s="310"/>
      <c r="MWZ299" s="310"/>
      <c r="MXA299" s="310"/>
      <c r="MXB299" s="310"/>
      <c r="MXC299" s="310"/>
      <c r="MXD299" s="310"/>
      <c r="MXE299" s="310"/>
      <c r="MXF299" s="310"/>
      <c r="MXG299" s="310"/>
      <c r="MXH299" s="310"/>
      <c r="MXI299" s="310"/>
      <c r="MXJ299" s="310"/>
      <c r="MXK299" s="310"/>
      <c r="MXL299" s="310"/>
      <c r="MXM299" s="310"/>
      <c r="MXN299" s="310"/>
      <c r="MXO299" s="310"/>
      <c r="MXP299" s="310"/>
      <c r="MXQ299" s="310"/>
      <c r="MXR299" s="310"/>
      <c r="MXS299" s="310"/>
      <c r="MXT299" s="310"/>
      <c r="MXU299" s="310"/>
      <c r="MXV299" s="310"/>
      <c r="MXW299" s="310"/>
      <c r="MXX299" s="310"/>
      <c r="MXY299" s="310"/>
      <c r="MXZ299" s="310"/>
      <c r="MYA299" s="310"/>
      <c r="MYB299" s="310"/>
      <c r="MYC299" s="310"/>
      <c r="MYD299" s="310"/>
      <c r="MYE299" s="310"/>
      <c r="MYF299" s="310"/>
      <c r="MYG299" s="310"/>
      <c r="MYH299" s="310"/>
      <c r="MYI299" s="310"/>
      <c r="MYJ299" s="310"/>
      <c r="MYK299" s="310"/>
      <c r="MYL299" s="310"/>
      <c r="MYM299" s="310"/>
      <c r="MYN299" s="310"/>
      <c r="MYO299" s="310"/>
      <c r="MYP299" s="310"/>
      <c r="MYQ299" s="310"/>
      <c r="MYR299" s="310"/>
      <c r="MYS299" s="310"/>
      <c r="MYT299" s="310"/>
      <c r="MYU299" s="310"/>
      <c r="MYV299" s="310"/>
      <c r="MYW299" s="310"/>
      <c r="MYX299" s="310"/>
      <c r="MYY299" s="310"/>
      <c r="MYZ299" s="310"/>
      <c r="MZA299" s="310"/>
      <c r="MZB299" s="310"/>
      <c r="MZC299" s="310"/>
      <c r="MZD299" s="310"/>
      <c r="MZE299" s="310"/>
      <c r="MZF299" s="310"/>
      <c r="MZG299" s="310"/>
      <c r="MZH299" s="310"/>
      <c r="MZI299" s="310"/>
      <c r="MZJ299" s="310"/>
      <c r="MZK299" s="310"/>
      <c r="MZL299" s="310"/>
      <c r="MZM299" s="310"/>
      <c r="MZN299" s="310"/>
      <c r="MZO299" s="310"/>
      <c r="MZP299" s="310"/>
      <c r="MZQ299" s="310"/>
      <c r="MZR299" s="310"/>
      <c r="MZS299" s="310"/>
      <c r="MZT299" s="310"/>
      <c r="MZU299" s="310"/>
      <c r="MZV299" s="310"/>
      <c r="MZW299" s="310"/>
      <c r="MZX299" s="310"/>
      <c r="MZY299" s="310"/>
      <c r="MZZ299" s="310"/>
      <c r="NAA299" s="310"/>
      <c r="NAB299" s="310"/>
      <c r="NAC299" s="310"/>
      <c r="NAD299" s="310"/>
      <c r="NAE299" s="310"/>
      <c r="NAF299" s="310"/>
      <c r="NAG299" s="310"/>
      <c r="NAH299" s="310"/>
      <c r="NAI299" s="310"/>
      <c r="NAJ299" s="310"/>
      <c r="NAK299" s="310"/>
      <c r="NAL299" s="310"/>
      <c r="NAM299" s="310"/>
      <c r="NAN299" s="310"/>
      <c r="NAO299" s="310"/>
      <c r="NAP299" s="310"/>
      <c r="NAQ299" s="310"/>
      <c r="NAR299" s="310"/>
      <c r="NAS299" s="310"/>
      <c r="NAT299" s="310"/>
      <c r="NAU299" s="310"/>
      <c r="NAV299" s="310"/>
      <c r="NAW299" s="310"/>
      <c r="NAX299" s="310"/>
      <c r="NAY299" s="310"/>
      <c r="NAZ299" s="310"/>
      <c r="NBA299" s="310"/>
      <c r="NBB299" s="310"/>
      <c r="NBC299" s="310"/>
      <c r="NBD299" s="310"/>
      <c r="NBE299" s="310"/>
      <c r="NBF299" s="310"/>
      <c r="NBG299" s="310"/>
      <c r="NBH299" s="310"/>
      <c r="NBI299" s="310"/>
      <c r="NBJ299" s="310"/>
      <c r="NBK299" s="310"/>
      <c r="NBL299" s="310"/>
      <c r="NBM299" s="310"/>
      <c r="NBN299" s="310"/>
      <c r="NBO299" s="310"/>
      <c r="NBP299" s="310"/>
      <c r="NBQ299" s="310"/>
      <c r="NBR299" s="310"/>
      <c r="NBS299" s="310"/>
      <c r="NBT299" s="310"/>
      <c r="NBU299" s="310"/>
      <c r="NBV299" s="310"/>
      <c r="NBW299" s="310"/>
      <c r="NBX299" s="310"/>
      <c r="NBY299" s="310"/>
      <c r="NBZ299" s="310"/>
      <c r="NCA299" s="310"/>
      <c r="NCB299" s="310"/>
      <c r="NCC299" s="310"/>
      <c r="NCD299" s="310"/>
      <c r="NCE299" s="310"/>
      <c r="NCF299" s="310"/>
      <c r="NCG299" s="310"/>
      <c r="NCH299" s="310"/>
      <c r="NCI299" s="310"/>
      <c r="NCJ299" s="310"/>
      <c r="NCK299" s="310"/>
      <c r="NCL299" s="310"/>
      <c r="NCM299" s="310"/>
      <c r="NCN299" s="310"/>
      <c r="NCO299" s="310"/>
      <c r="NCP299" s="310"/>
      <c r="NCQ299" s="310"/>
      <c r="NCR299" s="310"/>
      <c r="NCS299" s="310"/>
      <c r="NCT299" s="310"/>
      <c r="NCU299" s="310"/>
      <c r="NCV299" s="310"/>
      <c r="NCW299" s="310"/>
      <c r="NCX299" s="310"/>
      <c r="NCY299" s="310"/>
      <c r="NCZ299" s="310"/>
      <c r="NDA299" s="310"/>
      <c r="NDB299" s="310"/>
      <c r="NDC299" s="310"/>
      <c r="NDD299" s="310"/>
      <c r="NDE299" s="310"/>
      <c r="NDF299" s="310"/>
      <c r="NDG299" s="310"/>
      <c r="NDH299" s="310"/>
      <c r="NDI299" s="310"/>
      <c r="NDJ299" s="310"/>
      <c r="NDK299" s="310"/>
      <c r="NDL299" s="310"/>
      <c r="NDM299" s="310"/>
      <c r="NDN299" s="310"/>
      <c r="NDO299" s="310"/>
      <c r="NDP299" s="310"/>
      <c r="NDQ299" s="310"/>
      <c r="NDR299" s="310"/>
      <c r="NDS299" s="310"/>
      <c r="NDT299" s="310"/>
      <c r="NDU299" s="310"/>
      <c r="NDV299" s="310"/>
      <c r="NDW299" s="310"/>
      <c r="NDX299" s="310"/>
      <c r="NDY299" s="310"/>
      <c r="NDZ299" s="310"/>
      <c r="NEA299" s="310"/>
      <c r="NEB299" s="310"/>
      <c r="NEC299" s="310"/>
      <c r="NED299" s="310"/>
      <c r="NEE299" s="310"/>
      <c r="NEF299" s="310"/>
      <c r="NEG299" s="310"/>
      <c r="NEH299" s="310"/>
      <c r="NEI299" s="310"/>
      <c r="NEJ299" s="310"/>
      <c r="NEK299" s="310"/>
      <c r="NEL299" s="310"/>
      <c r="NEM299" s="310"/>
      <c r="NEN299" s="310"/>
      <c r="NEO299" s="310"/>
      <c r="NEP299" s="310"/>
      <c r="NEQ299" s="310"/>
      <c r="NER299" s="310"/>
      <c r="NES299" s="310"/>
      <c r="NET299" s="310"/>
      <c r="NEU299" s="310"/>
      <c r="NEV299" s="310"/>
      <c r="NEW299" s="310"/>
      <c r="NEX299" s="310"/>
      <c r="NEY299" s="310"/>
      <c r="NEZ299" s="310"/>
      <c r="NFA299" s="310"/>
      <c r="NFB299" s="310"/>
      <c r="NFC299" s="310"/>
      <c r="NFD299" s="310"/>
      <c r="NFE299" s="310"/>
      <c r="NFF299" s="310"/>
      <c r="NFG299" s="310"/>
      <c r="NFH299" s="310"/>
      <c r="NFI299" s="310"/>
      <c r="NFJ299" s="310"/>
      <c r="NFK299" s="310"/>
      <c r="NFL299" s="310"/>
      <c r="NFM299" s="310"/>
      <c r="NFN299" s="310"/>
      <c r="NFO299" s="310"/>
      <c r="NFP299" s="310"/>
      <c r="NFQ299" s="310"/>
      <c r="NFR299" s="310"/>
      <c r="NFS299" s="310"/>
      <c r="NFT299" s="310"/>
      <c r="NFU299" s="310"/>
      <c r="NFV299" s="310"/>
      <c r="NFW299" s="310"/>
      <c r="NFX299" s="310"/>
      <c r="NFY299" s="310"/>
      <c r="NFZ299" s="310"/>
      <c r="NGA299" s="310"/>
      <c r="NGB299" s="310"/>
      <c r="NGC299" s="310"/>
      <c r="NGD299" s="310"/>
      <c r="NGE299" s="310"/>
      <c r="NGF299" s="310"/>
      <c r="NGG299" s="310"/>
      <c r="NGH299" s="310"/>
      <c r="NGI299" s="310"/>
      <c r="NGJ299" s="310"/>
      <c r="NGK299" s="310"/>
      <c r="NGL299" s="310"/>
      <c r="NGM299" s="310"/>
      <c r="NGN299" s="310"/>
      <c r="NGO299" s="310"/>
      <c r="NGP299" s="310"/>
      <c r="NGQ299" s="310"/>
      <c r="NGR299" s="310"/>
      <c r="NGS299" s="310"/>
      <c r="NGT299" s="310"/>
      <c r="NGU299" s="310"/>
      <c r="NGV299" s="310"/>
      <c r="NGW299" s="310"/>
      <c r="NGX299" s="310"/>
      <c r="NGY299" s="310"/>
      <c r="NGZ299" s="310"/>
      <c r="NHA299" s="310"/>
      <c r="NHB299" s="310"/>
      <c r="NHC299" s="310"/>
      <c r="NHD299" s="310"/>
      <c r="NHE299" s="310"/>
      <c r="NHF299" s="310"/>
      <c r="NHG299" s="310"/>
      <c r="NHH299" s="310"/>
      <c r="NHI299" s="310"/>
      <c r="NHJ299" s="310"/>
      <c r="NHK299" s="310"/>
      <c r="NHL299" s="310"/>
      <c r="NHM299" s="310"/>
      <c r="NHN299" s="310"/>
      <c r="NHO299" s="310"/>
      <c r="NHP299" s="310"/>
      <c r="NHQ299" s="310"/>
      <c r="NHR299" s="310"/>
      <c r="NHS299" s="310"/>
      <c r="NHT299" s="310"/>
      <c r="NHU299" s="310"/>
      <c r="NHV299" s="310"/>
      <c r="NHW299" s="310"/>
      <c r="NHX299" s="310"/>
      <c r="NHY299" s="310"/>
      <c r="NHZ299" s="310"/>
      <c r="NIA299" s="310"/>
      <c r="NIB299" s="310"/>
      <c r="NIC299" s="310"/>
      <c r="NID299" s="310"/>
      <c r="NIE299" s="310"/>
      <c r="NIF299" s="310"/>
      <c r="NIG299" s="310"/>
      <c r="NIH299" s="310"/>
      <c r="NII299" s="310"/>
      <c r="NIJ299" s="310"/>
      <c r="NIK299" s="310"/>
      <c r="NIL299" s="310"/>
      <c r="NIM299" s="310"/>
      <c r="NIN299" s="310"/>
      <c r="NIO299" s="310"/>
      <c r="NIP299" s="310"/>
      <c r="NIQ299" s="310"/>
      <c r="NIR299" s="310"/>
      <c r="NIS299" s="310"/>
      <c r="NIT299" s="310"/>
      <c r="NIU299" s="310"/>
      <c r="NIV299" s="310"/>
      <c r="NIW299" s="310"/>
      <c r="NIX299" s="310"/>
      <c r="NIY299" s="310"/>
      <c r="NIZ299" s="310"/>
      <c r="NJA299" s="310"/>
      <c r="NJB299" s="310"/>
      <c r="NJC299" s="310"/>
      <c r="NJD299" s="310"/>
      <c r="NJE299" s="310"/>
      <c r="NJF299" s="310"/>
      <c r="NJG299" s="310"/>
      <c r="NJH299" s="310"/>
      <c r="NJI299" s="310"/>
      <c r="NJJ299" s="310"/>
      <c r="NJK299" s="310"/>
      <c r="NJL299" s="310"/>
      <c r="NJM299" s="310"/>
      <c r="NJN299" s="310"/>
      <c r="NJO299" s="310"/>
      <c r="NJP299" s="310"/>
      <c r="NJQ299" s="310"/>
      <c r="NJR299" s="310"/>
      <c r="NJS299" s="310"/>
      <c r="NJT299" s="310"/>
      <c r="NJU299" s="310"/>
      <c r="NJV299" s="310"/>
      <c r="NJW299" s="310"/>
      <c r="NJX299" s="310"/>
      <c r="NJY299" s="310"/>
      <c r="NJZ299" s="310"/>
      <c r="NKA299" s="310"/>
      <c r="NKB299" s="310"/>
      <c r="NKC299" s="310"/>
      <c r="NKD299" s="310"/>
      <c r="NKE299" s="310"/>
      <c r="NKF299" s="310"/>
      <c r="NKG299" s="310"/>
      <c r="NKH299" s="310"/>
      <c r="NKI299" s="310"/>
      <c r="NKJ299" s="310"/>
      <c r="NKK299" s="310"/>
      <c r="NKL299" s="310"/>
      <c r="NKM299" s="310"/>
      <c r="NKN299" s="310"/>
      <c r="NKO299" s="310"/>
      <c r="NKP299" s="310"/>
      <c r="NKQ299" s="310"/>
      <c r="NKR299" s="310"/>
      <c r="NKS299" s="310"/>
      <c r="NKT299" s="310"/>
      <c r="NKU299" s="310"/>
      <c r="NKV299" s="310"/>
      <c r="NKW299" s="310"/>
      <c r="NKX299" s="310"/>
      <c r="NKY299" s="310"/>
      <c r="NKZ299" s="310"/>
      <c r="NLA299" s="310"/>
      <c r="NLB299" s="310"/>
      <c r="NLC299" s="310"/>
      <c r="NLD299" s="310"/>
      <c r="NLE299" s="310"/>
      <c r="NLF299" s="310"/>
      <c r="NLG299" s="310"/>
      <c r="NLH299" s="310"/>
      <c r="NLI299" s="310"/>
      <c r="NLJ299" s="310"/>
      <c r="NLK299" s="310"/>
      <c r="NLL299" s="310"/>
      <c r="NLM299" s="310"/>
      <c r="NLN299" s="310"/>
      <c r="NLO299" s="310"/>
      <c r="NLP299" s="310"/>
      <c r="NLQ299" s="310"/>
      <c r="NLR299" s="310"/>
      <c r="NLS299" s="310"/>
      <c r="NLT299" s="310"/>
      <c r="NLU299" s="310"/>
      <c r="NLV299" s="310"/>
      <c r="NLW299" s="310"/>
      <c r="NLX299" s="310"/>
      <c r="NLY299" s="310"/>
      <c r="NLZ299" s="310"/>
      <c r="NMA299" s="310"/>
      <c r="NMB299" s="310"/>
      <c r="NMC299" s="310"/>
      <c r="NMD299" s="310"/>
      <c r="NME299" s="310"/>
      <c r="NMF299" s="310"/>
      <c r="NMG299" s="310"/>
      <c r="NMH299" s="310"/>
      <c r="NMI299" s="310"/>
      <c r="NMJ299" s="310"/>
      <c r="NMK299" s="310"/>
      <c r="NML299" s="310"/>
      <c r="NMM299" s="310"/>
      <c r="NMN299" s="310"/>
      <c r="NMO299" s="310"/>
      <c r="NMP299" s="310"/>
      <c r="NMQ299" s="310"/>
      <c r="NMR299" s="310"/>
      <c r="NMS299" s="310"/>
      <c r="NMT299" s="310"/>
      <c r="NMU299" s="310"/>
      <c r="NMV299" s="310"/>
      <c r="NMW299" s="310"/>
      <c r="NMX299" s="310"/>
      <c r="NMY299" s="310"/>
      <c r="NMZ299" s="310"/>
      <c r="NNA299" s="310"/>
      <c r="NNB299" s="310"/>
      <c r="NNC299" s="310"/>
      <c r="NND299" s="310"/>
      <c r="NNE299" s="310"/>
      <c r="NNF299" s="310"/>
      <c r="NNG299" s="310"/>
      <c r="NNH299" s="310"/>
      <c r="NNI299" s="310"/>
      <c r="NNJ299" s="310"/>
      <c r="NNK299" s="310"/>
      <c r="NNL299" s="310"/>
      <c r="NNM299" s="310"/>
      <c r="NNN299" s="310"/>
      <c r="NNO299" s="310"/>
      <c r="NNP299" s="310"/>
      <c r="NNQ299" s="310"/>
      <c r="NNR299" s="310"/>
      <c r="NNS299" s="310"/>
      <c r="NNT299" s="310"/>
      <c r="NNU299" s="310"/>
      <c r="NNV299" s="310"/>
      <c r="NNW299" s="310"/>
      <c r="NNX299" s="310"/>
      <c r="NNY299" s="310"/>
      <c r="NNZ299" s="310"/>
      <c r="NOA299" s="310"/>
      <c r="NOB299" s="310"/>
      <c r="NOC299" s="310"/>
      <c r="NOD299" s="310"/>
      <c r="NOE299" s="310"/>
      <c r="NOF299" s="310"/>
      <c r="NOG299" s="310"/>
      <c r="NOH299" s="310"/>
      <c r="NOI299" s="310"/>
      <c r="NOJ299" s="310"/>
      <c r="NOK299" s="310"/>
      <c r="NOL299" s="310"/>
      <c r="NOM299" s="310"/>
      <c r="NON299" s="310"/>
      <c r="NOO299" s="310"/>
      <c r="NOP299" s="310"/>
      <c r="NOQ299" s="310"/>
      <c r="NOR299" s="310"/>
      <c r="NOS299" s="310"/>
      <c r="NOT299" s="310"/>
      <c r="NOU299" s="310"/>
      <c r="NOV299" s="310"/>
      <c r="NOW299" s="310"/>
      <c r="NOX299" s="310"/>
      <c r="NOY299" s="310"/>
      <c r="NOZ299" s="310"/>
      <c r="NPA299" s="310"/>
      <c r="NPB299" s="310"/>
      <c r="NPC299" s="310"/>
      <c r="NPD299" s="310"/>
      <c r="NPE299" s="310"/>
      <c r="NPF299" s="310"/>
      <c r="NPG299" s="310"/>
      <c r="NPH299" s="310"/>
      <c r="NPI299" s="310"/>
      <c r="NPJ299" s="310"/>
      <c r="NPK299" s="310"/>
      <c r="NPL299" s="310"/>
      <c r="NPM299" s="310"/>
      <c r="NPN299" s="310"/>
      <c r="NPO299" s="310"/>
      <c r="NPP299" s="310"/>
      <c r="NPQ299" s="310"/>
      <c r="NPR299" s="310"/>
      <c r="NPS299" s="310"/>
      <c r="NPT299" s="310"/>
      <c r="NPU299" s="310"/>
      <c r="NPV299" s="310"/>
      <c r="NPW299" s="310"/>
      <c r="NPX299" s="310"/>
      <c r="NPY299" s="310"/>
      <c r="NPZ299" s="310"/>
      <c r="NQA299" s="310"/>
      <c r="NQB299" s="310"/>
      <c r="NQC299" s="310"/>
      <c r="NQD299" s="310"/>
      <c r="NQE299" s="310"/>
      <c r="NQF299" s="310"/>
      <c r="NQG299" s="310"/>
      <c r="NQH299" s="310"/>
      <c r="NQI299" s="310"/>
      <c r="NQJ299" s="310"/>
      <c r="NQK299" s="310"/>
      <c r="NQL299" s="310"/>
      <c r="NQM299" s="310"/>
      <c r="NQN299" s="310"/>
      <c r="NQO299" s="310"/>
      <c r="NQP299" s="310"/>
      <c r="NQQ299" s="310"/>
      <c r="NQR299" s="310"/>
      <c r="NQS299" s="310"/>
      <c r="NQT299" s="310"/>
      <c r="NQU299" s="310"/>
      <c r="NQV299" s="310"/>
      <c r="NQW299" s="310"/>
      <c r="NQX299" s="310"/>
      <c r="NQY299" s="310"/>
      <c r="NQZ299" s="310"/>
      <c r="NRA299" s="310"/>
      <c r="NRB299" s="310"/>
      <c r="NRC299" s="310"/>
      <c r="NRD299" s="310"/>
      <c r="NRE299" s="310"/>
      <c r="NRF299" s="310"/>
      <c r="NRG299" s="310"/>
      <c r="NRH299" s="310"/>
      <c r="NRI299" s="310"/>
      <c r="NRJ299" s="310"/>
      <c r="NRK299" s="310"/>
      <c r="NRL299" s="310"/>
      <c r="NRM299" s="310"/>
      <c r="NRN299" s="310"/>
      <c r="NRO299" s="310"/>
      <c r="NRP299" s="310"/>
      <c r="NRQ299" s="310"/>
      <c r="NRR299" s="310"/>
      <c r="NRS299" s="310"/>
      <c r="NRT299" s="310"/>
      <c r="NRU299" s="310"/>
      <c r="NRV299" s="310"/>
      <c r="NRW299" s="310"/>
      <c r="NRX299" s="310"/>
      <c r="NRY299" s="310"/>
      <c r="NRZ299" s="310"/>
      <c r="NSA299" s="310"/>
      <c r="NSB299" s="310"/>
      <c r="NSC299" s="310"/>
      <c r="NSD299" s="310"/>
      <c r="NSE299" s="310"/>
      <c r="NSF299" s="310"/>
      <c r="NSG299" s="310"/>
      <c r="NSH299" s="310"/>
      <c r="NSI299" s="310"/>
      <c r="NSJ299" s="310"/>
      <c r="NSK299" s="310"/>
      <c r="NSL299" s="310"/>
      <c r="NSM299" s="310"/>
      <c r="NSN299" s="310"/>
      <c r="NSO299" s="310"/>
      <c r="NSP299" s="310"/>
      <c r="NSQ299" s="310"/>
      <c r="NSR299" s="310"/>
      <c r="NSS299" s="310"/>
      <c r="NST299" s="310"/>
      <c r="NSU299" s="310"/>
      <c r="NSV299" s="310"/>
      <c r="NSW299" s="310"/>
      <c r="NSX299" s="310"/>
      <c r="NSY299" s="310"/>
      <c r="NSZ299" s="310"/>
      <c r="NTA299" s="310"/>
      <c r="NTB299" s="310"/>
      <c r="NTC299" s="310"/>
      <c r="NTD299" s="310"/>
      <c r="NTE299" s="310"/>
      <c r="NTF299" s="310"/>
      <c r="NTG299" s="310"/>
      <c r="NTH299" s="310"/>
      <c r="NTI299" s="310"/>
      <c r="NTJ299" s="310"/>
      <c r="NTK299" s="310"/>
      <c r="NTL299" s="310"/>
      <c r="NTM299" s="310"/>
      <c r="NTN299" s="310"/>
      <c r="NTO299" s="310"/>
      <c r="NTP299" s="310"/>
      <c r="NTQ299" s="310"/>
      <c r="NTR299" s="310"/>
      <c r="NTS299" s="310"/>
      <c r="NTT299" s="310"/>
      <c r="NTU299" s="310"/>
      <c r="NTV299" s="310"/>
      <c r="NTW299" s="310"/>
      <c r="NTX299" s="310"/>
      <c r="NTY299" s="310"/>
      <c r="NTZ299" s="310"/>
      <c r="NUA299" s="310"/>
      <c r="NUB299" s="310"/>
      <c r="NUC299" s="310"/>
      <c r="NUD299" s="310"/>
      <c r="NUE299" s="310"/>
      <c r="NUF299" s="310"/>
      <c r="NUG299" s="310"/>
      <c r="NUH299" s="310"/>
      <c r="NUI299" s="310"/>
      <c r="NUJ299" s="310"/>
      <c r="NUK299" s="310"/>
      <c r="NUL299" s="310"/>
      <c r="NUM299" s="310"/>
      <c r="NUN299" s="310"/>
      <c r="NUO299" s="310"/>
      <c r="NUP299" s="310"/>
      <c r="NUQ299" s="310"/>
      <c r="NUR299" s="310"/>
      <c r="NUS299" s="310"/>
      <c r="NUT299" s="310"/>
      <c r="NUU299" s="310"/>
      <c r="NUV299" s="310"/>
      <c r="NUW299" s="310"/>
      <c r="NUX299" s="310"/>
      <c r="NUY299" s="310"/>
      <c r="NUZ299" s="310"/>
      <c r="NVA299" s="310"/>
      <c r="NVB299" s="310"/>
      <c r="NVC299" s="310"/>
      <c r="NVD299" s="310"/>
      <c r="NVE299" s="310"/>
      <c r="NVF299" s="310"/>
      <c r="NVG299" s="310"/>
      <c r="NVH299" s="310"/>
      <c r="NVI299" s="310"/>
      <c r="NVJ299" s="310"/>
      <c r="NVK299" s="310"/>
      <c r="NVL299" s="310"/>
      <c r="NVM299" s="310"/>
      <c r="NVN299" s="310"/>
      <c r="NVO299" s="310"/>
      <c r="NVP299" s="310"/>
      <c r="NVQ299" s="310"/>
      <c r="NVR299" s="310"/>
      <c r="NVS299" s="310"/>
      <c r="NVT299" s="310"/>
      <c r="NVU299" s="310"/>
      <c r="NVV299" s="310"/>
      <c r="NVW299" s="310"/>
      <c r="NVX299" s="310"/>
      <c r="NVY299" s="310"/>
      <c r="NVZ299" s="310"/>
      <c r="NWA299" s="310"/>
      <c r="NWB299" s="310"/>
      <c r="NWC299" s="310"/>
      <c r="NWD299" s="310"/>
      <c r="NWE299" s="310"/>
      <c r="NWF299" s="310"/>
      <c r="NWG299" s="310"/>
      <c r="NWH299" s="310"/>
      <c r="NWI299" s="310"/>
      <c r="NWJ299" s="310"/>
      <c r="NWK299" s="310"/>
      <c r="NWL299" s="310"/>
      <c r="NWM299" s="310"/>
      <c r="NWN299" s="310"/>
      <c r="NWO299" s="310"/>
      <c r="NWP299" s="310"/>
      <c r="NWQ299" s="310"/>
      <c r="NWR299" s="310"/>
      <c r="NWS299" s="310"/>
      <c r="NWT299" s="310"/>
      <c r="NWU299" s="310"/>
      <c r="NWV299" s="310"/>
      <c r="NWW299" s="310"/>
      <c r="NWX299" s="310"/>
      <c r="NWY299" s="310"/>
      <c r="NWZ299" s="310"/>
      <c r="NXA299" s="310"/>
      <c r="NXB299" s="310"/>
      <c r="NXC299" s="310"/>
      <c r="NXD299" s="310"/>
      <c r="NXE299" s="310"/>
      <c r="NXF299" s="310"/>
      <c r="NXG299" s="310"/>
      <c r="NXH299" s="310"/>
      <c r="NXI299" s="310"/>
      <c r="NXJ299" s="310"/>
      <c r="NXK299" s="310"/>
      <c r="NXL299" s="310"/>
      <c r="NXM299" s="310"/>
      <c r="NXN299" s="310"/>
      <c r="NXO299" s="310"/>
      <c r="NXP299" s="310"/>
      <c r="NXQ299" s="310"/>
      <c r="NXR299" s="310"/>
      <c r="NXS299" s="310"/>
      <c r="NXT299" s="310"/>
      <c r="NXU299" s="310"/>
      <c r="NXV299" s="310"/>
      <c r="NXW299" s="310"/>
      <c r="NXX299" s="310"/>
      <c r="NXY299" s="310"/>
      <c r="NXZ299" s="310"/>
      <c r="NYA299" s="310"/>
      <c r="NYB299" s="310"/>
      <c r="NYC299" s="310"/>
      <c r="NYD299" s="310"/>
      <c r="NYE299" s="310"/>
      <c r="NYF299" s="310"/>
      <c r="NYG299" s="310"/>
      <c r="NYH299" s="310"/>
      <c r="NYI299" s="310"/>
      <c r="NYJ299" s="310"/>
      <c r="NYK299" s="310"/>
      <c r="NYL299" s="310"/>
      <c r="NYM299" s="310"/>
      <c r="NYN299" s="310"/>
      <c r="NYO299" s="310"/>
      <c r="NYP299" s="310"/>
      <c r="NYQ299" s="310"/>
      <c r="NYR299" s="310"/>
      <c r="NYS299" s="310"/>
      <c r="NYT299" s="310"/>
      <c r="NYU299" s="310"/>
      <c r="NYV299" s="310"/>
      <c r="NYW299" s="310"/>
      <c r="NYX299" s="310"/>
      <c r="NYY299" s="310"/>
      <c r="NYZ299" s="310"/>
      <c r="NZA299" s="310"/>
      <c r="NZB299" s="310"/>
      <c r="NZC299" s="310"/>
      <c r="NZD299" s="310"/>
      <c r="NZE299" s="310"/>
      <c r="NZF299" s="310"/>
      <c r="NZG299" s="310"/>
      <c r="NZH299" s="310"/>
      <c r="NZI299" s="310"/>
      <c r="NZJ299" s="310"/>
      <c r="NZK299" s="310"/>
      <c r="NZL299" s="310"/>
      <c r="NZM299" s="310"/>
      <c r="NZN299" s="310"/>
      <c r="NZO299" s="310"/>
      <c r="NZP299" s="310"/>
      <c r="NZQ299" s="310"/>
      <c r="NZR299" s="310"/>
      <c r="NZS299" s="310"/>
      <c r="NZT299" s="310"/>
      <c r="NZU299" s="310"/>
      <c r="NZV299" s="310"/>
      <c r="NZW299" s="310"/>
      <c r="NZX299" s="310"/>
      <c r="NZY299" s="310"/>
      <c r="NZZ299" s="310"/>
      <c r="OAA299" s="310"/>
      <c r="OAB299" s="310"/>
      <c r="OAC299" s="310"/>
      <c r="OAD299" s="310"/>
      <c r="OAE299" s="310"/>
      <c r="OAF299" s="310"/>
      <c r="OAG299" s="310"/>
      <c r="OAH299" s="310"/>
      <c r="OAI299" s="310"/>
      <c r="OAJ299" s="310"/>
      <c r="OAK299" s="310"/>
      <c r="OAL299" s="310"/>
      <c r="OAM299" s="310"/>
      <c r="OAN299" s="310"/>
      <c r="OAO299" s="310"/>
      <c r="OAP299" s="310"/>
      <c r="OAQ299" s="310"/>
      <c r="OAR299" s="310"/>
      <c r="OAS299" s="310"/>
      <c r="OAT299" s="310"/>
      <c r="OAU299" s="310"/>
      <c r="OAV299" s="310"/>
      <c r="OAW299" s="310"/>
      <c r="OAX299" s="310"/>
      <c r="OAY299" s="310"/>
      <c r="OAZ299" s="310"/>
      <c r="OBA299" s="310"/>
      <c r="OBB299" s="310"/>
      <c r="OBC299" s="310"/>
      <c r="OBD299" s="310"/>
      <c r="OBE299" s="310"/>
      <c r="OBF299" s="310"/>
      <c r="OBG299" s="310"/>
      <c r="OBH299" s="310"/>
      <c r="OBI299" s="310"/>
      <c r="OBJ299" s="310"/>
      <c r="OBK299" s="310"/>
      <c r="OBL299" s="310"/>
      <c r="OBM299" s="310"/>
      <c r="OBN299" s="310"/>
      <c r="OBO299" s="310"/>
      <c r="OBP299" s="310"/>
      <c r="OBQ299" s="310"/>
      <c r="OBR299" s="310"/>
      <c r="OBS299" s="310"/>
      <c r="OBT299" s="310"/>
      <c r="OBU299" s="310"/>
      <c r="OBV299" s="310"/>
      <c r="OBW299" s="310"/>
      <c r="OBX299" s="310"/>
      <c r="OBY299" s="310"/>
      <c r="OBZ299" s="310"/>
      <c r="OCA299" s="310"/>
      <c r="OCB299" s="310"/>
      <c r="OCC299" s="310"/>
      <c r="OCD299" s="310"/>
      <c r="OCE299" s="310"/>
      <c r="OCF299" s="310"/>
      <c r="OCG299" s="310"/>
      <c r="OCH299" s="310"/>
      <c r="OCI299" s="310"/>
      <c r="OCJ299" s="310"/>
      <c r="OCK299" s="310"/>
      <c r="OCL299" s="310"/>
      <c r="OCM299" s="310"/>
      <c r="OCN299" s="310"/>
      <c r="OCO299" s="310"/>
      <c r="OCP299" s="310"/>
      <c r="OCQ299" s="310"/>
      <c r="OCR299" s="310"/>
      <c r="OCS299" s="310"/>
      <c r="OCT299" s="310"/>
      <c r="OCU299" s="310"/>
      <c r="OCV299" s="310"/>
      <c r="OCW299" s="310"/>
      <c r="OCX299" s="310"/>
      <c r="OCY299" s="310"/>
      <c r="OCZ299" s="310"/>
      <c r="ODA299" s="310"/>
      <c r="ODB299" s="310"/>
      <c r="ODC299" s="310"/>
      <c r="ODD299" s="310"/>
      <c r="ODE299" s="310"/>
      <c r="ODF299" s="310"/>
      <c r="ODG299" s="310"/>
      <c r="ODH299" s="310"/>
      <c r="ODI299" s="310"/>
      <c r="ODJ299" s="310"/>
      <c r="ODK299" s="310"/>
      <c r="ODL299" s="310"/>
      <c r="ODM299" s="310"/>
      <c r="ODN299" s="310"/>
      <c r="ODO299" s="310"/>
      <c r="ODP299" s="310"/>
      <c r="ODQ299" s="310"/>
      <c r="ODR299" s="310"/>
      <c r="ODS299" s="310"/>
      <c r="ODT299" s="310"/>
      <c r="ODU299" s="310"/>
      <c r="ODV299" s="310"/>
      <c r="ODW299" s="310"/>
      <c r="ODX299" s="310"/>
      <c r="ODY299" s="310"/>
      <c r="ODZ299" s="310"/>
      <c r="OEA299" s="310"/>
      <c r="OEB299" s="310"/>
      <c r="OEC299" s="310"/>
      <c r="OED299" s="310"/>
      <c r="OEE299" s="310"/>
      <c r="OEF299" s="310"/>
      <c r="OEG299" s="310"/>
      <c r="OEH299" s="310"/>
      <c r="OEI299" s="310"/>
      <c r="OEJ299" s="310"/>
      <c r="OEK299" s="310"/>
      <c r="OEL299" s="310"/>
      <c r="OEM299" s="310"/>
      <c r="OEN299" s="310"/>
      <c r="OEO299" s="310"/>
      <c r="OEP299" s="310"/>
      <c r="OEQ299" s="310"/>
      <c r="OER299" s="310"/>
      <c r="OES299" s="310"/>
      <c r="OET299" s="310"/>
      <c r="OEU299" s="310"/>
      <c r="OEV299" s="310"/>
      <c r="OEW299" s="310"/>
      <c r="OEX299" s="310"/>
      <c r="OEY299" s="310"/>
      <c r="OEZ299" s="310"/>
      <c r="OFA299" s="310"/>
      <c r="OFB299" s="310"/>
      <c r="OFC299" s="310"/>
      <c r="OFD299" s="310"/>
      <c r="OFE299" s="310"/>
      <c r="OFF299" s="310"/>
      <c r="OFG299" s="310"/>
      <c r="OFH299" s="310"/>
      <c r="OFI299" s="310"/>
      <c r="OFJ299" s="310"/>
      <c r="OFK299" s="310"/>
      <c r="OFL299" s="310"/>
      <c r="OFM299" s="310"/>
      <c r="OFN299" s="310"/>
      <c r="OFO299" s="310"/>
      <c r="OFP299" s="310"/>
      <c r="OFQ299" s="310"/>
      <c r="OFR299" s="310"/>
      <c r="OFS299" s="310"/>
      <c r="OFT299" s="310"/>
      <c r="OFU299" s="310"/>
      <c r="OFV299" s="310"/>
      <c r="OFW299" s="310"/>
      <c r="OFX299" s="310"/>
      <c r="OFY299" s="310"/>
      <c r="OFZ299" s="310"/>
      <c r="OGA299" s="310"/>
      <c r="OGB299" s="310"/>
      <c r="OGC299" s="310"/>
      <c r="OGD299" s="310"/>
      <c r="OGE299" s="310"/>
      <c r="OGF299" s="310"/>
      <c r="OGG299" s="310"/>
      <c r="OGH299" s="310"/>
      <c r="OGI299" s="310"/>
      <c r="OGJ299" s="310"/>
      <c r="OGK299" s="310"/>
      <c r="OGL299" s="310"/>
      <c r="OGM299" s="310"/>
      <c r="OGN299" s="310"/>
      <c r="OGO299" s="310"/>
      <c r="OGP299" s="310"/>
      <c r="OGQ299" s="310"/>
      <c r="OGR299" s="310"/>
      <c r="OGS299" s="310"/>
      <c r="OGT299" s="310"/>
      <c r="OGU299" s="310"/>
      <c r="OGV299" s="310"/>
      <c r="OGW299" s="310"/>
      <c r="OGX299" s="310"/>
      <c r="OGY299" s="310"/>
      <c r="OGZ299" s="310"/>
      <c r="OHA299" s="310"/>
      <c r="OHB299" s="310"/>
      <c r="OHC299" s="310"/>
      <c r="OHD299" s="310"/>
      <c r="OHE299" s="310"/>
      <c r="OHF299" s="310"/>
      <c r="OHG299" s="310"/>
      <c r="OHH299" s="310"/>
      <c r="OHI299" s="310"/>
      <c r="OHJ299" s="310"/>
      <c r="OHK299" s="310"/>
      <c r="OHL299" s="310"/>
      <c r="OHM299" s="310"/>
      <c r="OHN299" s="310"/>
      <c r="OHO299" s="310"/>
      <c r="OHP299" s="310"/>
      <c r="OHQ299" s="310"/>
      <c r="OHR299" s="310"/>
      <c r="OHS299" s="310"/>
      <c r="OHT299" s="310"/>
      <c r="OHU299" s="310"/>
      <c r="OHV299" s="310"/>
      <c r="OHW299" s="310"/>
      <c r="OHX299" s="310"/>
      <c r="OHY299" s="310"/>
      <c r="OHZ299" s="310"/>
      <c r="OIA299" s="310"/>
      <c r="OIB299" s="310"/>
      <c r="OIC299" s="310"/>
      <c r="OID299" s="310"/>
      <c r="OIE299" s="310"/>
      <c r="OIF299" s="310"/>
      <c r="OIG299" s="310"/>
      <c r="OIH299" s="310"/>
      <c r="OII299" s="310"/>
      <c r="OIJ299" s="310"/>
      <c r="OIK299" s="310"/>
      <c r="OIL299" s="310"/>
      <c r="OIM299" s="310"/>
      <c r="OIN299" s="310"/>
      <c r="OIO299" s="310"/>
      <c r="OIP299" s="310"/>
      <c r="OIQ299" s="310"/>
      <c r="OIR299" s="310"/>
      <c r="OIS299" s="310"/>
      <c r="OIT299" s="310"/>
      <c r="OIU299" s="310"/>
      <c r="OIV299" s="310"/>
      <c r="OIW299" s="310"/>
      <c r="OIX299" s="310"/>
      <c r="OIY299" s="310"/>
      <c r="OIZ299" s="310"/>
      <c r="OJA299" s="310"/>
      <c r="OJB299" s="310"/>
      <c r="OJC299" s="310"/>
      <c r="OJD299" s="310"/>
      <c r="OJE299" s="310"/>
      <c r="OJF299" s="310"/>
      <c r="OJG299" s="310"/>
      <c r="OJH299" s="310"/>
      <c r="OJI299" s="310"/>
      <c r="OJJ299" s="310"/>
      <c r="OJK299" s="310"/>
      <c r="OJL299" s="310"/>
      <c r="OJM299" s="310"/>
      <c r="OJN299" s="310"/>
      <c r="OJO299" s="310"/>
      <c r="OJP299" s="310"/>
      <c r="OJQ299" s="310"/>
      <c r="OJR299" s="310"/>
      <c r="OJS299" s="310"/>
      <c r="OJT299" s="310"/>
      <c r="OJU299" s="310"/>
      <c r="OJV299" s="310"/>
      <c r="OJW299" s="310"/>
      <c r="OJX299" s="310"/>
      <c r="OJY299" s="310"/>
      <c r="OJZ299" s="310"/>
      <c r="OKA299" s="310"/>
      <c r="OKB299" s="310"/>
      <c r="OKC299" s="310"/>
      <c r="OKD299" s="310"/>
      <c r="OKE299" s="310"/>
      <c r="OKF299" s="310"/>
      <c r="OKG299" s="310"/>
      <c r="OKH299" s="310"/>
      <c r="OKI299" s="310"/>
      <c r="OKJ299" s="310"/>
      <c r="OKK299" s="310"/>
      <c r="OKL299" s="310"/>
      <c r="OKM299" s="310"/>
      <c r="OKN299" s="310"/>
      <c r="OKO299" s="310"/>
      <c r="OKP299" s="310"/>
      <c r="OKQ299" s="310"/>
      <c r="OKR299" s="310"/>
      <c r="OKS299" s="310"/>
      <c r="OKT299" s="310"/>
      <c r="OKU299" s="310"/>
      <c r="OKV299" s="310"/>
      <c r="OKW299" s="310"/>
      <c r="OKX299" s="310"/>
      <c r="OKY299" s="310"/>
      <c r="OKZ299" s="310"/>
      <c r="OLA299" s="310"/>
      <c r="OLB299" s="310"/>
      <c r="OLC299" s="310"/>
      <c r="OLD299" s="310"/>
      <c r="OLE299" s="310"/>
      <c r="OLF299" s="310"/>
      <c r="OLG299" s="310"/>
      <c r="OLH299" s="310"/>
      <c r="OLI299" s="310"/>
      <c r="OLJ299" s="310"/>
      <c r="OLK299" s="310"/>
      <c r="OLL299" s="310"/>
      <c r="OLM299" s="310"/>
      <c r="OLN299" s="310"/>
      <c r="OLO299" s="310"/>
      <c r="OLP299" s="310"/>
      <c r="OLQ299" s="310"/>
      <c r="OLR299" s="310"/>
      <c r="OLS299" s="310"/>
      <c r="OLT299" s="310"/>
      <c r="OLU299" s="310"/>
      <c r="OLV299" s="310"/>
      <c r="OLW299" s="310"/>
      <c r="OLX299" s="310"/>
      <c r="OLY299" s="310"/>
      <c r="OLZ299" s="310"/>
      <c r="OMA299" s="310"/>
      <c r="OMB299" s="310"/>
      <c r="OMC299" s="310"/>
      <c r="OMD299" s="310"/>
      <c r="OME299" s="310"/>
      <c r="OMF299" s="310"/>
      <c r="OMG299" s="310"/>
      <c r="OMH299" s="310"/>
      <c r="OMI299" s="310"/>
      <c r="OMJ299" s="310"/>
      <c r="OMK299" s="310"/>
      <c r="OML299" s="310"/>
      <c r="OMM299" s="310"/>
      <c r="OMN299" s="310"/>
      <c r="OMO299" s="310"/>
      <c r="OMP299" s="310"/>
      <c r="OMQ299" s="310"/>
      <c r="OMR299" s="310"/>
      <c r="OMS299" s="310"/>
      <c r="OMT299" s="310"/>
      <c r="OMU299" s="310"/>
      <c r="OMV299" s="310"/>
      <c r="OMW299" s="310"/>
      <c r="OMX299" s="310"/>
      <c r="OMY299" s="310"/>
      <c r="OMZ299" s="310"/>
      <c r="ONA299" s="310"/>
      <c r="ONB299" s="310"/>
      <c r="ONC299" s="310"/>
      <c r="OND299" s="310"/>
      <c r="ONE299" s="310"/>
      <c r="ONF299" s="310"/>
      <c r="ONG299" s="310"/>
      <c r="ONH299" s="310"/>
      <c r="ONI299" s="310"/>
      <c r="ONJ299" s="310"/>
      <c r="ONK299" s="310"/>
      <c r="ONL299" s="310"/>
      <c r="ONM299" s="310"/>
      <c r="ONN299" s="310"/>
      <c r="ONO299" s="310"/>
      <c r="ONP299" s="310"/>
      <c r="ONQ299" s="310"/>
      <c r="ONR299" s="310"/>
      <c r="ONS299" s="310"/>
      <c r="ONT299" s="310"/>
      <c r="ONU299" s="310"/>
      <c r="ONV299" s="310"/>
      <c r="ONW299" s="310"/>
      <c r="ONX299" s="310"/>
      <c r="ONY299" s="310"/>
      <c r="ONZ299" s="310"/>
      <c r="OOA299" s="310"/>
      <c r="OOB299" s="310"/>
      <c r="OOC299" s="310"/>
      <c r="OOD299" s="310"/>
      <c r="OOE299" s="310"/>
      <c r="OOF299" s="310"/>
      <c r="OOG299" s="310"/>
      <c r="OOH299" s="310"/>
      <c r="OOI299" s="310"/>
      <c r="OOJ299" s="310"/>
      <c r="OOK299" s="310"/>
      <c r="OOL299" s="310"/>
      <c r="OOM299" s="310"/>
      <c r="OON299" s="310"/>
      <c r="OOO299" s="310"/>
      <c r="OOP299" s="310"/>
      <c r="OOQ299" s="310"/>
      <c r="OOR299" s="310"/>
      <c r="OOS299" s="310"/>
      <c r="OOT299" s="310"/>
      <c r="OOU299" s="310"/>
      <c r="OOV299" s="310"/>
      <c r="OOW299" s="310"/>
      <c r="OOX299" s="310"/>
      <c r="OOY299" s="310"/>
      <c r="OOZ299" s="310"/>
      <c r="OPA299" s="310"/>
      <c r="OPB299" s="310"/>
      <c r="OPC299" s="310"/>
      <c r="OPD299" s="310"/>
      <c r="OPE299" s="310"/>
      <c r="OPF299" s="310"/>
      <c r="OPG299" s="310"/>
      <c r="OPH299" s="310"/>
      <c r="OPI299" s="310"/>
      <c r="OPJ299" s="310"/>
      <c r="OPK299" s="310"/>
      <c r="OPL299" s="310"/>
      <c r="OPM299" s="310"/>
      <c r="OPN299" s="310"/>
      <c r="OPO299" s="310"/>
      <c r="OPP299" s="310"/>
      <c r="OPQ299" s="310"/>
      <c r="OPR299" s="310"/>
      <c r="OPS299" s="310"/>
      <c r="OPT299" s="310"/>
      <c r="OPU299" s="310"/>
      <c r="OPV299" s="310"/>
      <c r="OPW299" s="310"/>
      <c r="OPX299" s="310"/>
      <c r="OPY299" s="310"/>
      <c r="OPZ299" s="310"/>
      <c r="OQA299" s="310"/>
      <c r="OQB299" s="310"/>
      <c r="OQC299" s="310"/>
      <c r="OQD299" s="310"/>
      <c r="OQE299" s="310"/>
      <c r="OQF299" s="310"/>
      <c r="OQG299" s="310"/>
      <c r="OQH299" s="310"/>
      <c r="OQI299" s="310"/>
      <c r="OQJ299" s="310"/>
      <c r="OQK299" s="310"/>
      <c r="OQL299" s="310"/>
      <c r="OQM299" s="310"/>
      <c r="OQN299" s="310"/>
      <c r="OQO299" s="310"/>
      <c r="OQP299" s="310"/>
      <c r="OQQ299" s="310"/>
      <c r="OQR299" s="310"/>
      <c r="OQS299" s="310"/>
      <c r="OQT299" s="310"/>
      <c r="OQU299" s="310"/>
      <c r="OQV299" s="310"/>
      <c r="OQW299" s="310"/>
      <c r="OQX299" s="310"/>
      <c r="OQY299" s="310"/>
      <c r="OQZ299" s="310"/>
      <c r="ORA299" s="310"/>
      <c r="ORB299" s="310"/>
      <c r="ORC299" s="310"/>
      <c r="ORD299" s="310"/>
      <c r="ORE299" s="310"/>
      <c r="ORF299" s="310"/>
      <c r="ORG299" s="310"/>
      <c r="ORH299" s="310"/>
      <c r="ORI299" s="310"/>
      <c r="ORJ299" s="310"/>
      <c r="ORK299" s="310"/>
      <c r="ORL299" s="310"/>
      <c r="ORM299" s="310"/>
      <c r="ORN299" s="310"/>
      <c r="ORO299" s="310"/>
      <c r="ORP299" s="310"/>
      <c r="ORQ299" s="310"/>
      <c r="ORR299" s="310"/>
      <c r="ORS299" s="310"/>
      <c r="ORT299" s="310"/>
      <c r="ORU299" s="310"/>
      <c r="ORV299" s="310"/>
      <c r="ORW299" s="310"/>
      <c r="ORX299" s="310"/>
      <c r="ORY299" s="310"/>
      <c r="ORZ299" s="310"/>
      <c r="OSA299" s="310"/>
      <c r="OSB299" s="310"/>
      <c r="OSC299" s="310"/>
      <c r="OSD299" s="310"/>
      <c r="OSE299" s="310"/>
      <c r="OSF299" s="310"/>
      <c r="OSG299" s="310"/>
      <c r="OSH299" s="310"/>
      <c r="OSI299" s="310"/>
      <c r="OSJ299" s="310"/>
      <c r="OSK299" s="310"/>
      <c r="OSL299" s="310"/>
      <c r="OSM299" s="310"/>
      <c r="OSN299" s="310"/>
      <c r="OSO299" s="310"/>
      <c r="OSP299" s="310"/>
      <c r="OSQ299" s="310"/>
      <c r="OSR299" s="310"/>
      <c r="OSS299" s="310"/>
      <c r="OST299" s="310"/>
      <c r="OSU299" s="310"/>
      <c r="OSV299" s="310"/>
      <c r="OSW299" s="310"/>
      <c r="OSX299" s="310"/>
      <c r="OSY299" s="310"/>
      <c r="OSZ299" s="310"/>
      <c r="OTA299" s="310"/>
      <c r="OTB299" s="310"/>
      <c r="OTC299" s="310"/>
      <c r="OTD299" s="310"/>
      <c r="OTE299" s="310"/>
      <c r="OTF299" s="310"/>
      <c r="OTG299" s="310"/>
      <c r="OTH299" s="310"/>
      <c r="OTI299" s="310"/>
      <c r="OTJ299" s="310"/>
      <c r="OTK299" s="310"/>
      <c r="OTL299" s="310"/>
      <c r="OTM299" s="310"/>
      <c r="OTN299" s="310"/>
      <c r="OTO299" s="310"/>
      <c r="OTP299" s="310"/>
      <c r="OTQ299" s="310"/>
      <c r="OTR299" s="310"/>
      <c r="OTS299" s="310"/>
      <c r="OTT299" s="310"/>
      <c r="OTU299" s="310"/>
      <c r="OTV299" s="310"/>
      <c r="OTW299" s="310"/>
      <c r="OTX299" s="310"/>
      <c r="OTY299" s="310"/>
      <c r="OTZ299" s="310"/>
      <c r="OUA299" s="310"/>
      <c r="OUB299" s="310"/>
      <c r="OUC299" s="310"/>
      <c r="OUD299" s="310"/>
      <c r="OUE299" s="310"/>
      <c r="OUF299" s="310"/>
      <c r="OUG299" s="310"/>
      <c r="OUH299" s="310"/>
      <c r="OUI299" s="310"/>
      <c r="OUJ299" s="310"/>
      <c r="OUK299" s="310"/>
      <c r="OUL299" s="310"/>
      <c r="OUM299" s="310"/>
      <c r="OUN299" s="310"/>
      <c r="OUO299" s="310"/>
      <c r="OUP299" s="310"/>
      <c r="OUQ299" s="310"/>
      <c r="OUR299" s="310"/>
      <c r="OUS299" s="310"/>
      <c r="OUT299" s="310"/>
      <c r="OUU299" s="310"/>
      <c r="OUV299" s="310"/>
      <c r="OUW299" s="310"/>
      <c r="OUX299" s="310"/>
      <c r="OUY299" s="310"/>
      <c r="OUZ299" s="310"/>
      <c r="OVA299" s="310"/>
      <c r="OVB299" s="310"/>
      <c r="OVC299" s="310"/>
      <c r="OVD299" s="310"/>
      <c r="OVE299" s="310"/>
      <c r="OVF299" s="310"/>
      <c r="OVG299" s="310"/>
      <c r="OVH299" s="310"/>
      <c r="OVI299" s="310"/>
      <c r="OVJ299" s="310"/>
      <c r="OVK299" s="310"/>
      <c r="OVL299" s="310"/>
      <c r="OVM299" s="310"/>
      <c r="OVN299" s="310"/>
      <c r="OVO299" s="310"/>
      <c r="OVP299" s="310"/>
      <c r="OVQ299" s="310"/>
      <c r="OVR299" s="310"/>
      <c r="OVS299" s="310"/>
      <c r="OVT299" s="310"/>
      <c r="OVU299" s="310"/>
      <c r="OVV299" s="310"/>
      <c r="OVW299" s="310"/>
      <c r="OVX299" s="310"/>
      <c r="OVY299" s="310"/>
      <c r="OVZ299" s="310"/>
      <c r="OWA299" s="310"/>
      <c r="OWB299" s="310"/>
      <c r="OWC299" s="310"/>
      <c r="OWD299" s="310"/>
      <c r="OWE299" s="310"/>
      <c r="OWF299" s="310"/>
      <c r="OWG299" s="310"/>
      <c r="OWH299" s="310"/>
      <c r="OWI299" s="310"/>
      <c r="OWJ299" s="310"/>
      <c r="OWK299" s="310"/>
      <c r="OWL299" s="310"/>
      <c r="OWM299" s="310"/>
      <c r="OWN299" s="310"/>
      <c r="OWO299" s="310"/>
      <c r="OWP299" s="310"/>
      <c r="OWQ299" s="310"/>
      <c r="OWR299" s="310"/>
      <c r="OWS299" s="310"/>
      <c r="OWT299" s="310"/>
      <c r="OWU299" s="310"/>
      <c r="OWV299" s="310"/>
      <c r="OWW299" s="310"/>
      <c r="OWX299" s="310"/>
      <c r="OWY299" s="310"/>
      <c r="OWZ299" s="310"/>
      <c r="OXA299" s="310"/>
      <c r="OXB299" s="310"/>
      <c r="OXC299" s="310"/>
      <c r="OXD299" s="310"/>
      <c r="OXE299" s="310"/>
      <c r="OXF299" s="310"/>
      <c r="OXG299" s="310"/>
      <c r="OXH299" s="310"/>
      <c r="OXI299" s="310"/>
      <c r="OXJ299" s="310"/>
      <c r="OXK299" s="310"/>
      <c r="OXL299" s="310"/>
      <c r="OXM299" s="310"/>
      <c r="OXN299" s="310"/>
      <c r="OXO299" s="310"/>
      <c r="OXP299" s="310"/>
      <c r="OXQ299" s="310"/>
      <c r="OXR299" s="310"/>
      <c r="OXS299" s="310"/>
      <c r="OXT299" s="310"/>
      <c r="OXU299" s="310"/>
      <c r="OXV299" s="310"/>
      <c r="OXW299" s="310"/>
      <c r="OXX299" s="310"/>
      <c r="OXY299" s="310"/>
      <c r="OXZ299" s="310"/>
      <c r="OYA299" s="310"/>
      <c r="OYB299" s="310"/>
      <c r="OYC299" s="310"/>
      <c r="OYD299" s="310"/>
      <c r="OYE299" s="310"/>
      <c r="OYF299" s="310"/>
      <c r="OYG299" s="310"/>
      <c r="OYH299" s="310"/>
      <c r="OYI299" s="310"/>
      <c r="OYJ299" s="310"/>
      <c r="OYK299" s="310"/>
      <c r="OYL299" s="310"/>
      <c r="OYM299" s="310"/>
      <c r="OYN299" s="310"/>
      <c r="OYO299" s="310"/>
      <c r="OYP299" s="310"/>
      <c r="OYQ299" s="310"/>
      <c r="OYR299" s="310"/>
      <c r="OYS299" s="310"/>
      <c r="OYT299" s="310"/>
      <c r="OYU299" s="310"/>
      <c r="OYV299" s="310"/>
      <c r="OYW299" s="310"/>
      <c r="OYX299" s="310"/>
      <c r="OYY299" s="310"/>
      <c r="OYZ299" s="310"/>
      <c r="OZA299" s="310"/>
      <c r="OZB299" s="310"/>
      <c r="OZC299" s="310"/>
      <c r="OZD299" s="310"/>
      <c r="OZE299" s="310"/>
      <c r="OZF299" s="310"/>
      <c r="OZG299" s="310"/>
      <c r="OZH299" s="310"/>
      <c r="OZI299" s="310"/>
      <c r="OZJ299" s="310"/>
      <c r="OZK299" s="310"/>
      <c r="OZL299" s="310"/>
      <c r="OZM299" s="310"/>
      <c r="OZN299" s="310"/>
      <c r="OZO299" s="310"/>
      <c r="OZP299" s="310"/>
      <c r="OZQ299" s="310"/>
      <c r="OZR299" s="310"/>
      <c r="OZS299" s="310"/>
      <c r="OZT299" s="310"/>
      <c r="OZU299" s="310"/>
      <c r="OZV299" s="310"/>
      <c r="OZW299" s="310"/>
      <c r="OZX299" s="310"/>
      <c r="OZY299" s="310"/>
      <c r="OZZ299" s="310"/>
      <c r="PAA299" s="310"/>
      <c r="PAB299" s="310"/>
      <c r="PAC299" s="310"/>
      <c r="PAD299" s="310"/>
      <c r="PAE299" s="310"/>
      <c r="PAF299" s="310"/>
      <c r="PAG299" s="310"/>
      <c r="PAH299" s="310"/>
      <c r="PAI299" s="310"/>
      <c r="PAJ299" s="310"/>
      <c r="PAK299" s="310"/>
      <c r="PAL299" s="310"/>
      <c r="PAM299" s="310"/>
      <c r="PAN299" s="310"/>
      <c r="PAO299" s="310"/>
      <c r="PAP299" s="310"/>
      <c r="PAQ299" s="310"/>
      <c r="PAR299" s="310"/>
      <c r="PAS299" s="310"/>
      <c r="PAT299" s="310"/>
      <c r="PAU299" s="310"/>
      <c r="PAV299" s="310"/>
      <c r="PAW299" s="310"/>
      <c r="PAX299" s="310"/>
      <c r="PAY299" s="310"/>
      <c r="PAZ299" s="310"/>
      <c r="PBA299" s="310"/>
      <c r="PBB299" s="310"/>
      <c r="PBC299" s="310"/>
      <c r="PBD299" s="310"/>
      <c r="PBE299" s="310"/>
      <c r="PBF299" s="310"/>
      <c r="PBG299" s="310"/>
      <c r="PBH299" s="310"/>
      <c r="PBI299" s="310"/>
      <c r="PBJ299" s="310"/>
      <c r="PBK299" s="310"/>
      <c r="PBL299" s="310"/>
      <c r="PBM299" s="310"/>
      <c r="PBN299" s="310"/>
      <c r="PBO299" s="310"/>
      <c r="PBP299" s="310"/>
      <c r="PBQ299" s="310"/>
      <c r="PBR299" s="310"/>
      <c r="PBS299" s="310"/>
      <c r="PBT299" s="310"/>
      <c r="PBU299" s="310"/>
      <c r="PBV299" s="310"/>
      <c r="PBW299" s="310"/>
      <c r="PBX299" s="310"/>
      <c r="PBY299" s="310"/>
      <c r="PBZ299" s="310"/>
      <c r="PCA299" s="310"/>
      <c r="PCB299" s="310"/>
      <c r="PCC299" s="310"/>
      <c r="PCD299" s="310"/>
      <c r="PCE299" s="310"/>
      <c r="PCF299" s="310"/>
      <c r="PCG299" s="310"/>
      <c r="PCH299" s="310"/>
      <c r="PCI299" s="310"/>
      <c r="PCJ299" s="310"/>
      <c r="PCK299" s="310"/>
      <c r="PCL299" s="310"/>
      <c r="PCM299" s="310"/>
      <c r="PCN299" s="310"/>
      <c r="PCO299" s="310"/>
      <c r="PCP299" s="310"/>
      <c r="PCQ299" s="310"/>
      <c r="PCR299" s="310"/>
      <c r="PCS299" s="310"/>
      <c r="PCT299" s="310"/>
      <c r="PCU299" s="310"/>
      <c r="PCV299" s="310"/>
      <c r="PCW299" s="310"/>
      <c r="PCX299" s="310"/>
      <c r="PCY299" s="310"/>
      <c r="PCZ299" s="310"/>
      <c r="PDA299" s="310"/>
      <c r="PDB299" s="310"/>
      <c r="PDC299" s="310"/>
      <c r="PDD299" s="310"/>
      <c r="PDE299" s="310"/>
      <c r="PDF299" s="310"/>
      <c r="PDG299" s="310"/>
      <c r="PDH299" s="310"/>
      <c r="PDI299" s="310"/>
      <c r="PDJ299" s="310"/>
      <c r="PDK299" s="310"/>
      <c r="PDL299" s="310"/>
      <c r="PDM299" s="310"/>
      <c r="PDN299" s="310"/>
      <c r="PDO299" s="310"/>
      <c r="PDP299" s="310"/>
      <c r="PDQ299" s="310"/>
      <c r="PDR299" s="310"/>
      <c r="PDS299" s="310"/>
      <c r="PDT299" s="310"/>
      <c r="PDU299" s="310"/>
      <c r="PDV299" s="310"/>
      <c r="PDW299" s="310"/>
      <c r="PDX299" s="310"/>
      <c r="PDY299" s="310"/>
      <c r="PDZ299" s="310"/>
      <c r="PEA299" s="310"/>
      <c r="PEB299" s="310"/>
      <c r="PEC299" s="310"/>
      <c r="PED299" s="310"/>
      <c r="PEE299" s="310"/>
      <c r="PEF299" s="310"/>
      <c r="PEG299" s="310"/>
      <c r="PEH299" s="310"/>
      <c r="PEI299" s="310"/>
      <c r="PEJ299" s="310"/>
      <c r="PEK299" s="310"/>
      <c r="PEL299" s="310"/>
      <c r="PEM299" s="310"/>
      <c r="PEN299" s="310"/>
      <c r="PEO299" s="310"/>
      <c r="PEP299" s="310"/>
      <c r="PEQ299" s="310"/>
      <c r="PER299" s="310"/>
      <c r="PES299" s="310"/>
      <c r="PET299" s="310"/>
      <c r="PEU299" s="310"/>
      <c r="PEV299" s="310"/>
      <c r="PEW299" s="310"/>
      <c r="PEX299" s="310"/>
      <c r="PEY299" s="310"/>
      <c r="PEZ299" s="310"/>
      <c r="PFA299" s="310"/>
      <c r="PFB299" s="310"/>
      <c r="PFC299" s="310"/>
      <c r="PFD299" s="310"/>
      <c r="PFE299" s="310"/>
      <c r="PFF299" s="310"/>
      <c r="PFG299" s="310"/>
      <c r="PFH299" s="310"/>
      <c r="PFI299" s="310"/>
      <c r="PFJ299" s="310"/>
      <c r="PFK299" s="310"/>
      <c r="PFL299" s="310"/>
      <c r="PFM299" s="310"/>
      <c r="PFN299" s="310"/>
      <c r="PFO299" s="310"/>
      <c r="PFP299" s="310"/>
      <c r="PFQ299" s="310"/>
      <c r="PFR299" s="310"/>
      <c r="PFS299" s="310"/>
      <c r="PFT299" s="310"/>
      <c r="PFU299" s="310"/>
      <c r="PFV299" s="310"/>
      <c r="PFW299" s="310"/>
      <c r="PFX299" s="310"/>
      <c r="PFY299" s="310"/>
      <c r="PFZ299" s="310"/>
      <c r="PGA299" s="310"/>
      <c r="PGB299" s="310"/>
      <c r="PGC299" s="310"/>
      <c r="PGD299" s="310"/>
      <c r="PGE299" s="310"/>
      <c r="PGF299" s="310"/>
      <c r="PGG299" s="310"/>
      <c r="PGH299" s="310"/>
      <c r="PGI299" s="310"/>
      <c r="PGJ299" s="310"/>
      <c r="PGK299" s="310"/>
      <c r="PGL299" s="310"/>
      <c r="PGM299" s="310"/>
      <c r="PGN299" s="310"/>
      <c r="PGO299" s="310"/>
      <c r="PGP299" s="310"/>
      <c r="PGQ299" s="310"/>
      <c r="PGR299" s="310"/>
      <c r="PGS299" s="310"/>
      <c r="PGT299" s="310"/>
      <c r="PGU299" s="310"/>
      <c r="PGV299" s="310"/>
      <c r="PGW299" s="310"/>
      <c r="PGX299" s="310"/>
      <c r="PGY299" s="310"/>
      <c r="PGZ299" s="310"/>
      <c r="PHA299" s="310"/>
      <c r="PHB299" s="310"/>
      <c r="PHC299" s="310"/>
      <c r="PHD299" s="310"/>
      <c r="PHE299" s="310"/>
      <c r="PHF299" s="310"/>
      <c r="PHG299" s="310"/>
      <c r="PHH299" s="310"/>
      <c r="PHI299" s="310"/>
      <c r="PHJ299" s="310"/>
      <c r="PHK299" s="310"/>
      <c r="PHL299" s="310"/>
      <c r="PHM299" s="310"/>
      <c r="PHN299" s="310"/>
      <c r="PHO299" s="310"/>
      <c r="PHP299" s="310"/>
      <c r="PHQ299" s="310"/>
      <c r="PHR299" s="310"/>
      <c r="PHS299" s="310"/>
      <c r="PHT299" s="310"/>
      <c r="PHU299" s="310"/>
      <c r="PHV299" s="310"/>
      <c r="PHW299" s="310"/>
      <c r="PHX299" s="310"/>
      <c r="PHY299" s="310"/>
      <c r="PHZ299" s="310"/>
      <c r="PIA299" s="310"/>
      <c r="PIB299" s="310"/>
      <c r="PIC299" s="310"/>
      <c r="PID299" s="310"/>
      <c r="PIE299" s="310"/>
      <c r="PIF299" s="310"/>
      <c r="PIG299" s="310"/>
      <c r="PIH299" s="310"/>
      <c r="PII299" s="310"/>
      <c r="PIJ299" s="310"/>
      <c r="PIK299" s="310"/>
      <c r="PIL299" s="310"/>
      <c r="PIM299" s="310"/>
      <c r="PIN299" s="310"/>
      <c r="PIO299" s="310"/>
      <c r="PIP299" s="310"/>
      <c r="PIQ299" s="310"/>
      <c r="PIR299" s="310"/>
      <c r="PIS299" s="310"/>
      <c r="PIT299" s="310"/>
      <c r="PIU299" s="310"/>
      <c r="PIV299" s="310"/>
      <c r="PIW299" s="310"/>
      <c r="PIX299" s="310"/>
      <c r="PIY299" s="310"/>
      <c r="PIZ299" s="310"/>
      <c r="PJA299" s="310"/>
      <c r="PJB299" s="310"/>
      <c r="PJC299" s="310"/>
      <c r="PJD299" s="310"/>
      <c r="PJE299" s="310"/>
      <c r="PJF299" s="310"/>
      <c r="PJG299" s="310"/>
      <c r="PJH299" s="310"/>
      <c r="PJI299" s="310"/>
      <c r="PJJ299" s="310"/>
      <c r="PJK299" s="310"/>
      <c r="PJL299" s="310"/>
      <c r="PJM299" s="310"/>
      <c r="PJN299" s="310"/>
      <c r="PJO299" s="310"/>
      <c r="PJP299" s="310"/>
      <c r="PJQ299" s="310"/>
      <c r="PJR299" s="310"/>
      <c r="PJS299" s="310"/>
      <c r="PJT299" s="310"/>
      <c r="PJU299" s="310"/>
      <c r="PJV299" s="310"/>
      <c r="PJW299" s="310"/>
      <c r="PJX299" s="310"/>
      <c r="PJY299" s="310"/>
      <c r="PJZ299" s="310"/>
      <c r="PKA299" s="310"/>
      <c r="PKB299" s="310"/>
      <c r="PKC299" s="310"/>
      <c r="PKD299" s="310"/>
      <c r="PKE299" s="310"/>
      <c r="PKF299" s="310"/>
      <c r="PKG299" s="310"/>
      <c r="PKH299" s="310"/>
      <c r="PKI299" s="310"/>
      <c r="PKJ299" s="310"/>
      <c r="PKK299" s="310"/>
      <c r="PKL299" s="310"/>
      <c r="PKM299" s="310"/>
      <c r="PKN299" s="310"/>
      <c r="PKO299" s="310"/>
      <c r="PKP299" s="310"/>
      <c r="PKQ299" s="310"/>
      <c r="PKR299" s="310"/>
      <c r="PKS299" s="310"/>
      <c r="PKT299" s="310"/>
      <c r="PKU299" s="310"/>
      <c r="PKV299" s="310"/>
      <c r="PKW299" s="310"/>
      <c r="PKX299" s="310"/>
      <c r="PKY299" s="310"/>
      <c r="PKZ299" s="310"/>
      <c r="PLA299" s="310"/>
      <c r="PLB299" s="310"/>
      <c r="PLC299" s="310"/>
      <c r="PLD299" s="310"/>
      <c r="PLE299" s="310"/>
      <c r="PLF299" s="310"/>
      <c r="PLG299" s="310"/>
      <c r="PLH299" s="310"/>
      <c r="PLI299" s="310"/>
      <c r="PLJ299" s="310"/>
      <c r="PLK299" s="310"/>
      <c r="PLL299" s="310"/>
      <c r="PLM299" s="310"/>
      <c r="PLN299" s="310"/>
      <c r="PLO299" s="310"/>
      <c r="PLP299" s="310"/>
      <c r="PLQ299" s="310"/>
      <c r="PLR299" s="310"/>
      <c r="PLS299" s="310"/>
      <c r="PLT299" s="310"/>
      <c r="PLU299" s="310"/>
      <c r="PLV299" s="310"/>
      <c r="PLW299" s="310"/>
      <c r="PLX299" s="310"/>
      <c r="PLY299" s="310"/>
      <c r="PLZ299" s="310"/>
      <c r="PMA299" s="310"/>
      <c r="PMB299" s="310"/>
      <c r="PMC299" s="310"/>
      <c r="PMD299" s="310"/>
      <c r="PME299" s="310"/>
      <c r="PMF299" s="310"/>
      <c r="PMG299" s="310"/>
      <c r="PMH299" s="310"/>
      <c r="PMI299" s="310"/>
      <c r="PMJ299" s="310"/>
      <c r="PMK299" s="310"/>
      <c r="PML299" s="310"/>
      <c r="PMM299" s="310"/>
      <c r="PMN299" s="310"/>
      <c r="PMO299" s="310"/>
      <c r="PMP299" s="310"/>
      <c r="PMQ299" s="310"/>
      <c r="PMR299" s="310"/>
      <c r="PMS299" s="310"/>
      <c r="PMT299" s="310"/>
      <c r="PMU299" s="310"/>
      <c r="PMV299" s="310"/>
      <c r="PMW299" s="310"/>
      <c r="PMX299" s="310"/>
      <c r="PMY299" s="310"/>
      <c r="PMZ299" s="310"/>
      <c r="PNA299" s="310"/>
      <c r="PNB299" s="310"/>
      <c r="PNC299" s="310"/>
      <c r="PND299" s="310"/>
      <c r="PNE299" s="310"/>
      <c r="PNF299" s="310"/>
      <c r="PNG299" s="310"/>
      <c r="PNH299" s="310"/>
      <c r="PNI299" s="310"/>
      <c r="PNJ299" s="310"/>
      <c r="PNK299" s="310"/>
      <c r="PNL299" s="310"/>
      <c r="PNM299" s="310"/>
      <c r="PNN299" s="310"/>
      <c r="PNO299" s="310"/>
      <c r="PNP299" s="310"/>
      <c r="PNQ299" s="310"/>
      <c r="PNR299" s="310"/>
      <c r="PNS299" s="310"/>
      <c r="PNT299" s="310"/>
      <c r="PNU299" s="310"/>
      <c r="PNV299" s="310"/>
      <c r="PNW299" s="310"/>
      <c r="PNX299" s="310"/>
      <c r="PNY299" s="310"/>
      <c r="PNZ299" s="310"/>
      <c r="POA299" s="310"/>
      <c r="POB299" s="310"/>
      <c r="POC299" s="310"/>
      <c r="POD299" s="310"/>
      <c r="POE299" s="310"/>
      <c r="POF299" s="310"/>
      <c r="POG299" s="310"/>
      <c r="POH299" s="310"/>
      <c r="POI299" s="310"/>
      <c r="POJ299" s="310"/>
      <c r="POK299" s="310"/>
      <c r="POL299" s="310"/>
      <c r="POM299" s="310"/>
      <c r="PON299" s="310"/>
      <c r="POO299" s="310"/>
      <c r="POP299" s="310"/>
      <c r="POQ299" s="310"/>
      <c r="POR299" s="310"/>
      <c r="POS299" s="310"/>
      <c r="POT299" s="310"/>
      <c r="POU299" s="310"/>
      <c r="POV299" s="310"/>
      <c r="POW299" s="310"/>
      <c r="POX299" s="310"/>
      <c r="POY299" s="310"/>
      <c r="POZ299" s="310"/>
      <c r="PPA299" s="310"/>
      <c r="PPB299" s="310"/>
      <c r="PPC299" s="310"/>
      <c r="PPD299" s="310"/>
      <c r="PPE299" s="310"/>
      <c r="PPF299" s="310"/>
      <c r="PPG299" s="310"/>
      <c r="PPH299" s="310"/>
      <c r="PPI299" s="310"/>
      <c r="PPJ299" s="310"/>
      <c r="PPK299" s="310"/>
      <c r="PPL299" s="310"/>
      <c r="PPM299" s="310"/>
      <c r="PPN299" s="310"/>
      <c r="PPO299" s="310"/>
      <c r="PPP299" s="310"/>
      <c r="PPQ299" s="310"/>
      <c r="PPR299" s="310"/>
      <c r="PPS299" s="310"/>
      <c r="PPT299" s="310"/>
      <c r="PPU299" s="310"/>
      <c r="PPV299" s="310"/>
      <c r="PPW299" s="310"/>
      <c r="PPX299" s="310"/>
      <c r="PPY299" s="310"/>
      <c r="PPZ299" s="310"/>
      <c r="PQA299" s="310"/>
      <c r="PQB299" s="310"/>
      <c r="PQC299" s="310"/>
      <c r="PQD299" s="310"/>
      <c r="PQE299" s="310"/>
      <c r="PQF299" s="310"/>
      <c r="PQG299" s="310"/>
      <c r="PQH299" s="310"/>
      <c r="PQI299" s="310"/>
      <c r="PQJ299" s="310"/>
      <c r="PQK299" s="310"/>
      <c r="PQL299" s="310"/>
      <c r="PQM299" s="310"/>
      <c r="PQN299" s="310"/>
      <c r="PQO299" s="310"/>
      <c r="PQP299" s="310"/>
      <c r="PQQ299" s="310"/>
      <c r="PQR299" s="310"/>
      <c r="PQS299" s="310"/>
      <c r="PQT299" s="310"/>
      <c r="PQU299" s="310"/>
      <c r="PQV299" s="310"/>
      <c r="PQW299" s="310"/>
      <c r="PQX299" s="310"/>
      <c r="PQY299" s="310"/>
      <c r="PQZ299" s="310"/>
      <c r="PRA299" s="310"/>
      <c r="PRB299" s="310"/>
      <c r="PRC299" s="310"/>
      <c r="PRD299" s="310"/>
      <c r="PRE299" s="310"/>
      <c r="PRF299" s="310"/>
      <c r="PRG299" s="310"/>
      <c r="PRH299" s="310"/>
      <c r="PRI299" s="310"/>
      <c r="PRJ299" s="310"/>
      <c r="PRK299" s="310"/>
      <c r="PRL299" s="310"/>
      <c r="PRM299" s="310"/>
      <c r="PRN299" s="310"/>
      <c r="PRO299" s="310"/>
      <c r="PRP299" s="310"/>
      <c r="PRQ299" s="310"/>
      <c r="PRR299" s="310"/>
      <c r="PRS299" s="310"/>
      <c r="PRT299" s="310"/>
      <c r="PRU299" s="310"/>
      <c r="PRV299" s="310"/>
      <c r="PRW299" s="310"/>
      <c r="PRX299" s="310"/>
      <c r="PRY299" s="310"/>
      <c r="PRZ299" s="310"/>
      <c r="PSA299" s="310"/>
      <c r="PSB299" s="310"/>
      <c r="PSC299" s="310"/>
      <c r="PSD299" s="310"/>
      <c r="PSE299" s="310"/>
      <c r="PSF299" s="310"/>
      <c r="PSG299" s="310"/>
      <c r="PSH299" s="310"/>
      <c r="PSI299" s="310"/>
      <c r="PSJ299" s="310"/>
      <c r="PSK299" s="310"/>
      <c r="PSL299" s="310"/>
      <c r="PSM299" s="310"/>
      <c r="PSN299" s="310"/>
      <c r="PSO299" s="310"/>
      <c r="PSP299" s="310"/>
      <c r="PSQ299" s="310"/>
      <c r="PSR299" s="310"/>
      <c r="PSS299" s="310"/>
      <c r="PST299" s="310"/>
      <c r="PSU299" s="310"/>
      <c r="PSV299" s="310"/>
      <c r="PSW299" s="310"/>
      <c r="PSX299" s="310"/>
      <c r="PSY299" s="310"/>
      <c r="PSZ299" s="310"/>
      <c r="PTA299" s="310"/>
      <c r="PTB299" s="310"/>
      <c r="PTC299" s="310"/>
      <c r="PTD299" s="310"/>
      <c r="PTE299" s="310"/>
      <c r="PTF299" s="310"/>
      <c r="PTG299" s="310"/>
      <c r="PTH299" s="310"/>
      <c r="PTI299" s="310"/>
      <c r="PTJ299" s="310"/>
      <c r="PTK299" s="310"/>
      <c r="PTL299" s="310"/>
      <c r="PTM299" s="310"/>
      <c r="PTN299" s="310"/>
      <c r="PTO299" s="310"/>
      <c r="PTP299" s="310"/>
      <c r="PTQ299" s="310"/>
      <c r="PTR299" s="310"/>
      <c r="PTS299" s="310"/>
      <c r="PTT299" s="310"/>
      <c r="PTU299" s="310"/>
      <c r="PTV299" s="310"/>
      <c r="PTW299" s="310"/>
      <c r="PTX299" s="310"/>
      <c r="PTY299" s="310"/>
      <c r="PTZ299" s="310"/>
      <c r="PUA299" s="310"/>
      <c r="PUB299" s="310"/>
      <c r="PUC299" s="310"/>
      <c r="PUD299" s="310"/>
      <c r="PUE299" s="310"/>
      <c r="PUF299" s="310"/>
      <c r="PUG299" s="310"/>
      <c r="PUH299" s="310"/>
      <c r="PUI299" s="310"/>
      <c r="PUJ299" s="310"/>
      <c r="PUK299" s="310"/>
      <c r="PUL299" s="310"/>
      <c r="PUM299" s="310"/>
      <c r="PUN299" s="310"/>
      <c r="PUO299" s="310"/>
      <c r="PUP299" s="310"/>
      <c r="PUQ299" s="310"/>
      <c r="PUR299" s="310"/>
      <c r="PUS299" s="310"/>
      <c r="PUT299" s="310"/>
      <c r="PUU299" s="310"/>
      <c r="PUV299" s="310"/>
      <c r="PUW299" s="310"/>
      <c r="PUX299" s="310"/>
      <c r="PUY299" s="310"/>
      <c r="PUZ299" s="310"/>
      <c r="PVA299" s="310"/>
      <c r="PVB299" s="310"/>
      <c r="PVC299" s="310"/>
      <c r="PVD299" s="310"/>
      <c r="PVE299" s="310"/>
      <c r="PVF299" s="310"/>
      <c r="PVG299" s="310"/>
      <c r="PVH299" s="310"/>
      <c r="PVI299" s="310"/>
      <c r="PVJ299" s="310"/>
      <c r="PVK299" s="310"/>
      <c r="PVL299" s="310"/>
      <c r="PVM299" s="310"/>
      <c r="PVN299" s="310"/>
      <c r="PVO299" s="310"/>
      <c r="PVP299" s="310"/>
      <c r="PVQ299" s="310"/>
      <c r="PVR299" s="310"/>
      <c r="PVS299" s="310"/>
      <c r="PVT299" s="310"/>
      <c r="PVU299" s="310"/>
      <c r="PVV299" s="310"/>
      <c r="PVW299" s="310"/>
      <c r="PVX299" s="310"/>
      <c r="PVY299" s="310"/>
      <c r="PVZ299" s="310"/>
      <c r="PWA299" s="310"/>
      <c r="PWB299" s="310"/>
      <c r="PWC299" s="310"/>
      <c r="PWD299" s="310"/>
      <c r="PWE299" s="310"/>
      <c r="PWF299" s="310"/>
      <c r="PWG299" s="310"/>
      <c r="PWH299" s="310"/>
      <c r="PWI299" s="310"/>
      <c r="PWJ299" s="310"/>
      <c r="PWK299" s="310"/>
      <c r="PWL299" s="310"/>
      <c r="PWM299" s="310"/>
      <c r="PWN299" s="310"/>
      <c r="PWO299" s="310"/>
      <c r="PWP299" s="310"/>
      <c r="PWQ299" s="310"/>
      <c r="PWR299" s="310"/>
      <c r="PWS299" s="310"/>
      <c r="PWT299" s="310"/>
      <c r="PWU299" s="310"/>
      <c r="PWV299" s="310"/>
      <c r="PWW299" s="310"/>
      <c r="PWX299" s="310"/>
      <c r="PWY299" s="310"/>
      <c r="PWZ299" s="310"/>
      <c r="PXA299" s="310"/>
      <c r="PXB299" s="310"/>
      <c r="PXC299" s="310"/>
      <c r="PXD299" s="310"/>
      <c r="PXE299" s="310"/>
      <c r="PXF299" s="310"/>
      <c r="PXG299" s="310"/>
      <c r="PXH299" s="310"/>
      <c r="PXI299" s="310"/>
      <c r="PXJ299" s="310"/>
      <c r="PXK299" s="310"/>
      <c r="PXL299" s="310"/>
      <c r="PXM299" s="310"/>
      <c r="PXN299" s="310"/>
      <c r="PXO299" s="310"/>
      <c r="PXP299" s="310"/>
      <c r="PXQ299" s="310"/>
      <c r="PXR299" s="310"/>
      <c r="PXS299" s="310"/>
      <c r="PXT299" s="310"/>
      <c r="PXU299" s="310"/>
      <c r="PXV299" s="310"/>
      <c r="PXW299" s="310"/>
      <c r="PXX299" s="310"/>
      <c r="PXY299" s="310"/>
      <c r="PXZ299" s="310"/>
      <c r="PYA299" s="310"/>
      <c r="PYB299" s="310"/>
      <c r="PYC299" s="310"/>
      <c r="PYD299" s="310"/>
      <c r="PYE299" s="310"/>
      <c r="PYF299" s="310"/>
      <c r="PYG299" s="310"/>
      <c r="PYH299" s="310"/>
      <c r="PYI299" s="310"/>
      <c r="PYJ299" s="310"/>
      <c r="PYK299" s="310"/>
      <c r="PYL299" s="310"/>
      <c r="PYM299" s="310"/>
      <c r="PYN299" s="310"/>
      <c r="PYO299" s="310"/>
      <c r="PYP299" s="310"/>
      <c r="PYQ299" s="310"/>
      <c r="PYR299" s="310"/>
      <c r="PYS299" s="310"/>
      <c r="PYT299" s="310"/>
      <c r="PYU299" s="310"/>
      <c r="PYV299" s="310"/>
      <c r="PYW299" s="310"/>
      <c r="PYX299" s="310"/>
      <c r="PYY299" s="310"/>
      <c r="PYZ299" s="310"/>
      <c r="PZA299" s="310"/>
      <c r="PZB299" s="310"/>
      <c r="PZC299" s="310"/>
      <c r="PZD299" s="310"/>
      <c r="PZE299" s="310"/>
      <c r="PZF299" s="310"/>
      <c r="PZG299" s="310"/>
      <c r="PZH299" s="310"/>
      <c r="PZI299" s="310"/>
      <c r="PZJ299" s="310"/>
      <c r="PZK299" s="310"/>
      <c r="PZL299" s="310"/>
      <c r="PZM299" s="310"/>
      <c r="PZN299" s="310"/>
      <c r="PZO299" s="310"/>
      <c r="PZP299" s="310"/>
      <c r="PZQ299" s="310"/>
      <c r="PZR299" s="310"/>
      <c r="PZS299" s="310"/>
      <c r="PZT299" s="310"/>
      <c r="PZU299" s="310"/>
      <c r="PZV299" s="310"/>
      <c r="PZW299" s="310"/>
      <c r="PZX299" s="310"/>
      <c r="PZY299" s="310"/>
      <c r="PZZ299" s="310"/>
      <c r="QAA299" s="310"/>
      <c r="QAB299" s="310"/>
      <c r="QAC299" s="310"/>
      <c r="QAD299" s="310"/>
      <c r="QAE299" s="310"/>
      <c r="QAF299" s="310"/>
      <c r="QAG299" s="310"/>
      <c r="QAH299" s="310"/>
      <c r="QAI299" s="310"/>
      <c r="QAJ299" s="310"/>
      <c r="QAK299" s="310"/>
      <c r="QAL299" s="310"/>
      <c r="QAM299" s="310"/>
      <c r="QAN299" s="310"/>
      <c r="QAO299" s="310"/>
      <c r="QAP299" s="310"/>
      <c r="QAQ299" s="310"/>
      <c r="QAR299" s="310"/>
      <c r="QAS299" s="310"/>
      <c r="QAT299" s="310"/>
      <c r="QAU299" s="310"/>
      <c r="QAV299" s="310"/>
      <c r="QAW299" s="310"/>
      <c r="QAX299" s="310"/>
      <c r="QAY299" s="310"/>
      <c r="QAZ299" s="310"/>
      <c r="QBA299" s="310"/>
      <c r="QBB299" s="310"/>
      <c r="QBC299" s="310"/>
      <c r="QBD299" s="310"/>
      <c r="QBE299" s="310"/>
      <c r="QBF299" s="310"/>
      <c r="QBG299" s="310"/>
      <c r="QBH299" s="310"/>
      <c r="QBI299" s="310"/>
      <c r="QBJ299" s="310"/>
      <c r="QBK299" s="310"/>
      <c r="QBL299" s="310"/>
      <c r="QBM299" s="310"/>
      <c r="QBN299" s="310"/>
      <c r="QBO299" s="310"/>
      <c r="QBP299" s="310"/>
      <c r="QBQ299" s="310"/>
      <c r="QBR299" s="310"/>
      <c r="QBS299" s="310"/>
      <c r="QBT299" s="310"/>
      <c r="QBU299" s="310"/>
      <c r="QBV299" s="310"/>
      <c r="QBW299" s="310"/>
      <c r="QBX299" s="310"/>
      <c r="QBY299" s="310"/>
      <c r="QBZ299" s="310"/>
      <c r="QCA299" s="310"/>
      <c r="QCB299" s="310"/>
      <c r="QCC299" s="310"/>
      <c r="QCD299" s="310"/>
      <c r="QCE299" s="310"/>
      <c r="QCF299" s="310"/>
      <c r="QCG299" s="310"/>
      <c r="QCH299" s="310"/>
      <c r="QCI299" s="310"/>
      <c r="QCJ299" s="310"/>
      <c r="QCK299" s="310"/>
      <c r="QCL299" s="310"/>
      <c r="QCM299" s="310"/>
      <c r="QCN299" s="310"/>
      <c r="QCO299" s="310"/>
      <c r="QCP299" s="310"/>
      <c r="QCQ299" s="310"/>
      <c r="QCR299" s="310"/>
      <c r="QCS299" s="310"/>
      <c r="QCT299" s="310"/>
      <c r="QCU299" s="310"/>
      <c r="QCV299" s="310"/>
      <c r="QCW299" s="310"/>
      <c r="QCX299" s="310"/>
      <c r="QCY299" s="310"/>
      <c r="QCZ299" s="310"/>
      <c r="QDA299" s="310"/>
      <c r="QDB299" s="310"/>
      <c r="QDC299" s="310"/>
      <c r="QDD299" s="310"/>
      <c r="QDE299" s="310"/>
      <c r="QDF299" s="310"/>
      <c r="QDG299" s="310"/>
      <c r="QDH299" s="310"/>
      <c r="QDI299" s="310"/>
      <c r="QDJ299" s="310"/>
      <c r="QDK299" s="310"/>
      <c r="QDL299" s="310"/>
      <c r="QDM299" s="310"/>
      <c r="QDN299" s="310"/>
      <c r="QDO299" s="310"/>
      <c r="QDP299" s="310"/>
      <c r="QDQ299" s="310"/>
      <c r="QDR299" s="310"/>
      <c r="QDS299" s="310"/>
      <c r="QDT299" s="310"/>
      <c r="QDU299" s="310"/>
      <c r="QDV299" s="310"/>
      <c r="QDW299" s="310"/>
      <c r="QDX299" s="310"/>
      <c r="QDY299" s="310"/>
      <c r="QDZ299" s="310"/>
      <c r="QEA299" s="310"/>
      <c r="QEB299" s="310"/>
      <c r="QEC299" s="310"/>
      <c r="QED299" s="310"/>
      <c r="QEE299" s="310"/>
      <c r="QEF299" s="310"/>
      <c r="QEG299" s="310"/>
      <c r="QEH299" s="310"/>
      <c r="QEI299" s="310"/>
      <c r="QEJ299" s="310"/>
      <c r="QEK299" s="310"/>
      <c r="QEL299" s="310"/>
      <c r="QEM299" s="310"/>
      <c r="QEN299" s="310"/>
      <c r="QEO299" s="310"/>
      <c r="QEP299" s="310"/>
      <c r="QEQ299" s="310"/>
      <c r="QER299" s="310"/>
      <c r="QES299" s="310"/>
      <c r="QET299" s="310"/>
      <c r="QEU299" s="310"/>
      <c r="QEV299" s="310"/>
      <c r="QEW299" s="310"/>
      <c r="QEX299" s="310"/>
      <c r="QEY299" s="310"/>
      <c r="QEZ299" s="310"/>
      <c r="QFA299" s="310"/>
      <c r="QFB299" s="310"/>
      <c r="QFC299" s="310"/>
      <c r="QFD299" s="310"/>
      <c r="QFE299" s="310"/>
      <c r="QFF299" s="310"/>
      <c r="QFG299" s="310"/>
      <c r="QFH299" s="310"/>
      <c r="QFI299" s="310"/>
      <c r="QFJ299" s="310"/>
      <c r="QFK299" s="310"/>
      <c r="QFL299" s="310"/>
      <c r="QFM299" s="310"/>
      <c r="QFN299" s="310"/>
      <c r="QFO299" s="310"/>
      <c r="QFP299" s="310"/>
      <c r="QFQ299" s="310"/>
      <c r="QFR299" s="310"/>
      <c r="QFS299" s="310"/>
      <c r="QFT299" s="310"/>
      <c r="QFU299" s="310"/>
      <c r="QFV299" s="310"/>
      <c r="QFW299" s="310"/>
      <c r="QFX299" s="310"/>
      <c r="QFY299" s="310"/>
      <c r="QFZ299" s="310"/>
      <c r="QGA299" s="310"/>
      <c r="QGB299" s="310"/>
      <c r="QGC299" s="310"/>
      <c r="QGD299" s="310"/>
      <c r="QGE299" s="310"/>
      <c r="QGF299" s="310"/>
      <c r="QGG299" s="310"/>
      <c r="QGH299" s="310"/>
      <c r="QGI299" s="310"/>
      <c r="QGJ299" s="310"/>
      <c r="QGK299" s="310"/>
      <c r="QGL299" s="310"/>
      <c r="QGM299" s="310"/>
      <c r="QGN299" s="310"/>
      <c r="QGO299" s="310"/>
      <c r="QGP299" s="310"/>
      <c r="QGQ299" s="310"/>
      <c r="QGR299" s="310"/>
      <c r="QGS299" s="310"/>
      <c r="QGT299" s="310"/>
      <c r="QGU299" s="310"/>
      <c r="QGV299" s="310"/>
      <c r="QGW299" s="310"/>
      <c r="QGX299" s="310"/>
      <c r="QGY299" s="310"/>
      <c r="QGZ299" s="310"/>
      <c r="QHA299" s="310"/>
      <c r="QHB299" s="310"/>
      <c r="QHC299" s="310"/>
      <c r="QHD299" s="310"/>
      <c r="QHE299" s="310"/>
      <c r="QHF299" s="310"/>
      <c r="QHG299" s="310"/>
      <c r="QHH299" s="310"/>
      <c r="QHI299" s="310"/>
      <c r="QHJ299" s="310"/>
      <c r="QHK299" s="310"/>
      <c r="QHL299" s="310"/>
      <c r="QHM299" s="310"/>
      <c r="QHN299" s="310"/>
      <c r="QHO299" s="310"/>
      <c r="QHP299" s="310"/>
      <c r="QHQ299" s="310"/>
      <c r="QHR299" s="310"/>
      <c r="QHS299" s="310"/>
      <c r="QHT299" s="310"/>
      <c r="QHU299" s="310"/>
      <c r="QHV299" s="310"/>
      <c r="QHW299" s="310"/>
      <c r="QHX299" s="310"/>
      <c r="QHY299" s="310"/>
      <c r="QHZ299" s="310"/>
      <c r="QIA299" s="310"/>
      <c r="QIB299" s="310"/>
      <c r="QIC299" s="310"/>
      <c r="QID299" s="310"/>
      <c r="QIE299" s="310"/>
      <c r="QIF299" s="310"/>
      <c r="QIG299" s="310"/>
      <c r="QIH299" s="310"/>
      <c r="QII299" s="310"/>
      <c r="QIJ299" s="310"/>
      <c r="QIK299" s="310"/>
      <c r="QIL299" s="310"/>
      <c r="QIM299" s="310"/>
      <c r="QIN299" s="310"/>
      <c r="QIO299" s="310"/>
      <c r="QIP299" s="310"/>
      <c r="QIQ299" s="310"/>
      <c r="QIR299" s="310"/>
      <c r="QIS299" s="310"/>
      <c r="QIT299" s="310"/>
      <c r="QIU299" s="310"/>
      <c r="QIV299" s="310"/>
      <c r="QIW299" s="310"/>
      <c r="QIX299" s="310"/>
      <c r="QIY299" s="310"/>
      <c r="QIZ299" s="310"/>
      <c r="QJA299" s="310"/>
      <c r="QJB299" s="310"/>
      <c r="QJC299" s="310"/>
      <c r="QJD299" s="310"/>
      <c r="QJE299" s="310"/>
      <c r="QJF299" s="310"/>
      <c r="QJG299" s="310"/>
      <c r="QJH299" s="310"/>
      <c r="QJI299" s="310"/>
      <c r="QJJ299" s="310"/>
      <c r="QJK299" s="310"/>
      <c r="QJL299" s="310"/>
      <c r="QJM299" s="310"/>
      <c r="QJN299" s="310"/>
      <c r="QJO299" s="310"/>
      <c r="QJP299" s="310"/>
      <c r="QJQ299" s="310"/>
      <c r="QJR299" s="310"/>
      <c r="QJS299" s="310"/>
      <c r="QJT299" s="310"/>
      <c r="QJU299" s="310"/>
      <c r="QJV299" s="310"/>
      <c r="QJW299" s="310"/>
      <c r="QJX299" s="310"/>
      <c r="QJY299" s="310"/>
      <c r="QJZ299" s="310"/>
      <c r="QKA299" s="310"/>
      <c r="QKB299" s="310"/>
      <c r="QKC299" s="310"/>
      <c r="QKD299" s="310"/>
      <c r="QKE299" s="310"/>
      <c r="QKF299" s="310"/>
      <c r="QKG299" s="310"/>
      <c r="QKH299" s="310"/>
      <c r="QKI299" s="310"/>
      <c r="QKJ299" s="310"/>
      <c r="QKK299" s="310"/>
      <c r="QKL299" s="310"/>
      <c r="QKM299" s="310"/>
      <c r="QKN299" s="310"/>
      <c r="QKO299" s="310"/>
      <c r="QKP299" s="310"/>
      <c r="QKQ299" s="310"/>
      <c r="QKR299" s="310"/>
      <c r="QKS299" s="310"/>
      <c r="QKT299" s="310"/>
      <c r="QKU299" s="310"/>
      <c r="QKV299" s="310"/>
      <c r="QKW299" s="310"/>
      <c r="QKX299" s="310"/>
      <c r="QKY299" s="310"/>
      <c r="QKZ299" s="310"/>
      <c r="QLA299" s="310"/>
      <c r="QLB299" s="310"/>
      <c r="QLC299" s="310"/>
      <c r="QLD299" s="310"/>
      <c r="QLE299" s="310"/>
      <c r="QLF299" s="310"/>
      <c r="QLG299" s="310"/>
      <c r="QLH299" s="310"/>
      <c r="QLI299" s="310"/>
      <c r="QLJ299" s="310"/>
      <c r="QLK299" s="310"/>
      <c r="QLL299" s="310"/>
      <c r="QLM299" s="310"/>
      <c r="QLN299" s="310"/>
      <c r="QLO299" s="310"/>
      <c r="QLP299" s="310"/>
      <c r="QLQ299" s="310"/>
      <c r="QLR299" s="310"/>
      <c r="QLS299" s="310"/>
      <c r="QLT299" s="310"/>
      <c r="QLU299" s="310"/>
      <c r="QLV299" s="310"/>
      <c r="QLW299" s="310"/>
      <c r="QLX299" s="310"/>
      <c r="QLY299" s="310"/>
      <c r="QLZ299" s="310"/>
      <c r="QMA299" s="310"/>
      <c r="QMB299" s="310"/>
      <c r="QMC299" s="310"/>
      <c r="QMD299" s="310"/>
      <c r="QME299" s="310"/>
      <c r="QMF299" s="310"/>
      <c r="QMG299" s="310"/>
      <c r="QMH299" s="310"/>
      <c r="QMI299" s="310"/>
      <c r="QMJ299" s="310"/>
      <c r="QMK299" s="310"/>
      <c r="QML299" s="310"/>
      <c r="QMM299" s="310"/>
      <c r="QMN299" s="310"/>
      <c r="QMO299" s="310"/>
      <c r="QMP299" s="310"/>
      <c r="QMQ299" s="310"/>
      <c r="QMR299" s="310"/>
      <c r="QMS299" s="310"/>
      <c r="QMT299" s="310"/>
      <c r="QMU299" s="310"/>
      <c r="QMV299" s="310"/>
      <c r="QMW299" s="310"/>
      <c r="QMX299" s="310"/>
      <c r="QMY299" s="310"/>
      <c r="QMZ299" s="310"/>
      <c r="QNA299" s="310"/>
      <c r="QNB299" s="310"/>
      <c r="QNC299" s="310"/>
      <c r="QND299" s="310"/>
      <c r="QNE299" s="310"/>
      <c r="QNF299" s="310"/>
      <c r="QNG299" s="310"/>
      <c r="QNH299" s="310"/>
      <c r="QNI299" s="310"/>
      <c r="QNJ299" s="310"/>
      <c r="QNK299" s="310"/>
      <c r="QNL299" s="310"/>
      <c r="QNM299" s="310"/>
      <c r="QNN299" s="310"/>
      <c r="QNO299" s="310"/>
      <c r="QNP299" s="310"/>
      <c r="QNQ299" s="310"/>
      <c r="QNR299" s="310"/>
      <c r="QNS299" s="310"/>
      <c r="QNT299" s="310"/>
      <c r="QNU299" s="310"/>
      <c r="QNV299" s="310"/>
      <c r="QNW299" s="310"/>
      <c r="QNX299" s="310"/>
      <c r="QNY299" s="310"/>
      <c r="QNZ299" s="310"/>
      <c r="QOA299" s="310"/>
      <c r="QOB299" s="310"/>
      <c r="QOC299" s="310"/>
      <c r="QOD299" s="310"/>
      <c r="QOE299" s="310"/>
      <c r="QOF299" s="310"/>
      <c r="QOG299" s="310"/>
      <c r="QOH299" s="310"/>
      <c r="QOI299" s="310"/>
      <c r="QOJ299" s="310"/>
      <c r="QOK299" s="310"/>
      <c r="QOL299" s="310"/>
      <c r="QOM299" s="310"/>
      <c r="QON299" s="310"/>
      <c r="QOO299" s="310"/>
      <c r="QOP299" s="310"/>
      <c r="QOQ299" s="310"/>
      <c r="QOR299" s="310"/>
      <c r="QOS299" s="310"/>
      <c r="QOT299" s="310"/>
      <c r="QOU299" s="310"/>
      <c r="QOV299" s="310"/>
      <c r="QOW299" s="310"/>
      <c r="QOX299" s="310"/>
      <c r="QOY299" s="310"/>
      <c r="QOZ299" s="310"/>
      <c r="QPA299" s="310"/>
      <c r="QPB299" s="310"/>
      <c r="QPC299" s="310"/>
      <c r="QPD299" s="310"/>
      <c r="QPE299" s="310"/>
      <c r="QPF299" s="310"/>
      <c r="QPG299" s="310"/>
      <c r="QPH299" s="310"/>
      <c r="QPI299" s="310"/>
      <c r="QPJ299" s="310"/>
      <c r="QPK299" s="310"/>
      <c r="QPL299" s="310"/>
      <c r="QPM299" s="310"/>
      <c r="QPN299" s="310"/>
      <c r="QPO299" s="310"/>
      <c r="QPP299" s="310"/>
      <c r="QPQ299" s="310"/>
      <c r="QPR299" s="310"/>
      <c r="QPS299" s="310"/>
      <c r="QPT299" s="310"/>
      <c r="QPU299" s="310"/>
      <c r="QPV299" s="310"/>
      <c r="QPW299" s="310"/>
      <c r="QPX299" s="310"/>
      <c r="QPY299" s="310"/>
      <c r="QPZ299" s="310"/>
      <c r="QQA299" s="310"/>
      <c r="QQB299" s="310"/>
      <c r="QQC299" s="310"/>
      <c r="QQD299" s="310"/>
      <c r="QQE299" s="310"/>
      <c r="QQF299" s="310"/>
      <c r="QQG299" s="310"/>
      <c r="QQH299" s="310"/>
      <c r="QQI299" s="310"/>
      <c r="QQJ299" s="310"/>
      <c r="QQK299" s="310"/>
      <c r="QQL299" s="310"/>
      <c r="QQM299" s="310"/>
      <c r="QQN299" s="310"/>
      <c r="QQO299" s="310"/>
      <c r="QQP299" s="310"/>
      <c r="QQQ299" s="310"/>
      <c r="QQR299" s="310"/>
      <c r="QQS299" s="310"/>
      <c r="QQT299" s="310"/>
      <c r="QQU299" s="310"/>
      <c r="QQV299" s="310"/>
      <c r="QQW299" s="310"/>
      <c r="QQX299" s="310"/>
      <c r="QQY299" s="310"/>
      <c r="QQZ299" s="310"/>
      <c r="QRA299" s="310"/>
      <c r="QRB299" s="310"/>
      <c r="QRC299" s="310"/>
      <c r="QRD299" s="310"/>
      <c r="QRE299" s="310"/>
      <c r="QRF299" s="310"/>
      <c r="QRG299" s="310"/>
      <c r="QRH299" s="310"/>
      <c r="QRI299" s="310"/>
      <c r="QRJ299" s="310"/>
      <c r="QRK299" s="310"/>
      <c r="QRL299" s="310"/>
      <c r="QRM299" s="310"/>
      <c r="QRN299" s="310"/>
      <c r="QRO299" s="310"/>
      <c r="QRP299" s="310"/>
      <c r="QRQ299" s="310"/>
      <c r="QRR299" s="310"/>
      <c r="QRS299" s="310"/>
      <c r="QRT299" s="310"/>
      <c r="QRU299" s="310"/>
      <c r="QRV299" s="310"/>
      <c r="QRW299" s="310"/>
      <c r="QRX299" s="310"/>
      <c r="QRY299" s="310"/>
      <c r="QRZ299" s="310"/>
      <c r="QSA299" s="310"/>
      <c r="QSB299" s="310"/>
      <c r="QSC299" s="310"/>
      <c r="QSD299" s="310"/>
      <c r="QSE299" s="310"/>
      <c r="QSF299" s="310"/>
      <c r="QSG299" s="310"/>
      <c r="QSH299" s="310"/>
      <c r="QSI299" s="310"/>
      <c r="QSJ299" s="310"/>
      <c r="QSK299" s="310"/>
      <c r="QSL299" s="310"/>
      <c r="QSM299" s="310"/>
      <c r="QSN299" s="310"/>
      <c r="QSO299" s="310"/>
      <c r="QSP299" s="310"/>
      <c r="QSQ299" s="310"/>
      <c r="QSR299" s="310"/>
      <c r="QSS299" s="310"/>
      <c r="QST299" s="310"/>
      <c r="QSU299" s="310"/>
      <c r="QSV299" s="310"/>
      <c r="QSW299" s="310"/>
      <c r="QSX299" s="310"/>
      <c r="QSY299" s="310"/>
      <c r="QSZ299" s="310"/>
      <c r="QTA299" s="310"/>
      <c r="QTB299" s="310"/>
      <c r="QTC299" s="310"/>
      <c r="QTD299" s="310"/>
      <c r="QTE299" s="310"/>
      <c r="QTF299" s="310"/>
      <c r="QTG299" s="310"/>
      <c r="QTH299" s="310"/>
      <c r="QTI299" s="310"/>
      <c r="QTJ299" s="310"/>
      <c r="QTK299" s="310"/>
      <c r="QTL299" s="310"/>
      <c r="QTM299" s="310"/>
      <c r="QTN299" s="310"/>
      <c r="QTO299" s="310"/>
      <c r="QTP299" s="310"/>
      <c r="QTQ299" s="310"/>
      <c r="QTR299" s="310"/>
      <c r="QTS299" s="310"/>
      <c r="QTT299" s="310"/>
      <c r="QTU299" s="310"/>
      <c r="QTV299" s="310"/>
      <c r="QTW299" s="310"/>
      <c r="QTX299" s="310"/>
      <c r="QTY299" s="310"/>
      <c r="QTZ299" s="310"/>
      <c r="QUA299" s="310"/>
      <c r="QUB299" s="310"/>
      <c r="QUC299" s="310"/>
      <c r="QUD299" s="310"/>
      <c r="QUE299" s="310"/>
      <c r="QUF299" s="310"/>
      <c r="QUG299" s="310"/>
      <c r="QUH299" s="310"/>
      <c r="QUI299" s="310"/>
      <c r="QUJ299" s="310"/>
      <c r="QUK299" s="310"/>
      <c r="QUL299" s="310"/>
      <c r="QUM299" s="310"/>
      <c r="QUN299" s="310"/>
      <c r="QUO299" s="310"/>
      <c r="QUP299" s="310"/>
      <c r="QUQ299" s="310"/>
      <c r="QUR299" s="310"/>
      <c r="QUS299" s="310"/>
      <c r="QUT299" s="310"/>
      <c r="QUU299" s="310"/>
      <c r="QUV299" s="310"/>
      <c r="QUW299" s="310"/>
      <c r="QUX299" s="310"/>
      <c r="QUY299" s="310"/>
      <c r="QUZ299" s="310"/>
      <c r="QVA299" s="310"/>
      <c r="QVB299" s="310"/>
      <c r="QVC299" s="310"/>
      <c r="QVD299" s="310"/>
      <c r="QVE299" s="310"/>
      <c r="QVF299" s="310"/>
      <c r="QVG299" s="310"/>
      <c r="QVH299" s="310"/>
      <c r="QVI299" s="310"/>
      <c r="QVJ299" s="310"/>
      <c r="QVK299" s="310"/>
      <c r="QVL299" s="310"/>
      <c r="QVM299" s="310"/>
      <c r="QVN299" s="310"/>
      <c r="QVO299" s="310"/>
      <c r="QVP299" s="310"/>
      <c r="QVQ299" s="310"/>
      <c r="QVR299" s="310"/>
      <c r="QVS299" s="310"/>
      <c r="QVT299" s="310"/>
      <c r="QVU299" s="310"/>
      <c r="QVV299" s="310"/>
      <c r="QVW299" s="310"/>
      <c r="QVX299" s="310"/>
      <c r="QVY299" s="310"/>
      <c r="QVZ299" s="310"/>
      <c r="QWA299" s="310"/>
      <c r="QWB299" s="310"/>
      <c r="QWC299" s="310"/>
      <c r="QWD299" s="310"/>
      <c r="QWE299" s="310"/>
      <c r="QWF299" s="310"/>
      <c r="QWG299" s="310"/>
      <c r="QWH299" s="310"/>
      <c r="QWI299" s="310"/>
      <c r="QWJ299" s="310"/>
      <c r="QWK299" s="310"/>
      <c r="QWL299" s="310"/>
      <c r="QWM299" s="310"/>
      <c r="QWN299" s="310"/>
      <c r="QWO299" s="310"/>
      <c r="QWP299" s="310"/>
      <c r="QWQ299" s="310"/>
      <c r="QWR299" s="310"/>
      <c r="QWS299" s="310"/>
      <c r="QWT299" s="310"/>
      <c r="QWU299" s="310"/>
      <c r="QWV299" s="310"/>
      <c r="QWW299" s="310"/>
      <c r="QWX299" s="310"/>
      <c r="QWY299" s="310"/>
      <c r="QWZ299" s="310"/>
      <c r="QXA299" s="310"/>
      <c r="QXB299" s="310"/>
      <c r="QXC299" s="310"/>
      <c r="QXD299" s="310"/>
      <c r="QXE299" s="310"/>
      <c r="QXF299" s="310"/>
      <c r="QXG299" s="310"/>
      <c r="QXH299" s="310"/>
      <c r="QXI299" s="310"/>
      <c r="QXJ299" s="310"/>
      <c r="QXK299" s="310"/>
      <c r="QXL299" s="310"/>
      <c r="QXM299" s="310"/>
      <c r="QXN299" s="310"/>
      <c r="QXO299" s="310"/>
      <c r="QXP299" s="310"/>
      <c r="QXQ299" s="310"/>
      <c r="QXR299" s="310"/>
      <c r="QXS299" s="310"/>
      <c r="QXT299" s="310"/>
      <c r="QXU299" s="310"/>
      <c r="QXV299" s="310"/>
      <c r="QXW299" s="310"/>
      <c r="QXX299" s="310"/>
      <c r="QXY299" s="310"/>
      <c r="QXZ299" s="310"/>
      <c r="QYA299" s="310"/>
      <c r="QYB299" s="310"/>
      <c r="QYC299" s="310"/>
      <c r="QYD299" s="310"/>
      <c r="QYE299" s="310"/>
      <c r="QYF299" s="310"/>
      <c r="QYG299" s="310"/>
      <c r="QYH299" s="310"/>
      <c r="QYI299" s="310"/>
      <c r="QYJ299" s="310"/>
      <c r="QYK299" s="310"/>
      <c r="QYL299" s="310"/>
      <c r="QYM299" s="310"/>
      <c r="QYN299" s="310"/>
      <c r="QYO299" s="310"/>
      <c r="QYP299" s="310"/>
      <c r="QYQ299" s="310"/>
      <c r="QYR299" s="310"/>
      <c r="QYS299" s="310"/>
      <c r="QYT299" s="310"/>
      <c r="QYU299" s="310"/>
      <c r="QYV299" s="310"/>
      <c r="QYW299" s="310"/>
      <c r="QYX299" s="310"/>
      <c r="QYY299" s="310"/>
      <c r="QYZ299" s="310"/>
      <c r="QZA299" s="310"/>
      <c r="QZB299" s="310"/>
      <c r="QZC299" s="310"/>
      <c r="QZD299" s="310"/>
      <c r="QZE299" s="310"/>
      <c r="QZF299" s="310"/>
      <c r="QZG299" s="310"/>
      <c r="QZH299" s="310"/>
      <c r="QZI299" s="310"/>
      <c r="QZJ299" s="310"/>
      <c r="QZK299" s="310"/>
      <c r="QZL299" s="310"/>
      <c r="QZM299" s="310"/>
      <c r="QZN299" s="310"/>
      <c r="QZO299" s="310"/>
      <c r="QZP299" s="310"/>
      <c r="QZQ299" s="310"/>
      <c r="QZR299" s="310"/>
      <c r="QZS299" s="310"/>
      <c r="QZT299" s="310"/>
      <c r="QZU299" s="310"/>
      <c r="QZV299" s="310"/>
      <c r="QZW299" s="310"/>
      <c r="QZX299" s="310"/>
      <c r="QZY299" s="310"/>
      <c r="QZZ299" s="310"/>
      <c r="RAA299" s="310"/>
      <c r="RAB299" s="310"/>
      <c r="RAC299" s="310"/>
      <c r="RAD299" s="310"/>
      <c r="RAE299" s="310"/>
      <c r="RAF299" s="310"/>
      <c r="RAG299" s="310"/>
      <c r="RAH299" s="310"/>
      <c r="RAI299" s="310"/>
      <c r="RAJ299" s="310"/>
      <c r="RAK299" s="310"/>
      <c r="RAL299" s="310"/>
      <c r="RAM299" s="310"/>
      <c r="RAN299" s="310"/>
      <c r="RAO299" s="310"/>
      <c r="RAP299" s="310"/>
      <c r="RAQ299" s="310"/>
      <c r="RAR299" s="310"/>
      <c r="RAS299" s="310"/>
      <c r="RAT299" s="310"/>
      <c r="RAU299" s="310"/>
      <c r="RAV299" s="310"/>
      <c r="RAW299" s="310"/>
      <c r="RAX299" s="310"/>
      <c r="RAY299" s="310"/>
      <c r="RAZ299" s="310"/>
      <c r="RBA299" s="310"/>
      <c r="RBB299" s="310"/>
      <c r="RBC299" s="310"/>
      <c r="RBD299" s="310"/>
      <c r="RBE299" s="310"/>
      <c r="RBF299" s="310"/>
      <c r="RBG299" s="310"/>
      <c r="RBH299" s="310"/>
      <c r="RBI299" s="310"/>
      <c r="RBJ299" s="310"/>
      <c r="RBK299" s="310"/>
      <c r="RBL299" s="310"/>
      <c r="RBM299" s="310"/>
      <c r="RBN299" s="310"/>
      <c r="RBO299" s="310"/>
      <c r="RBP299" s="310"/>
      <c r="RBQ299" s="310"/>
      <c r="RBR299" s="310"/>
      <c r="RBS299" s="310"/>
      <c r="RBT299" s="310"/>
      <c r="RBU299" s="310"/>
      <c r="RBV299" s="310"/>
      <c r="RBW299" s="310"/>
      <c r="RBX299" s="310"/>
      <c r="RBY299" s="310"/>
      <c r="RBZ299" s="310"/>
      <c r="RCA299" s="310"/>
      <c r="RCB299" s="310"/>
      <c r="RCC299" s="310"/>
      <c r="RCD299" s="310"/>
      <c r="RCE299" s="310"/>
      <c r="RCF299" s="310"/>
      <c r="RCG299" s="310"/>
      <c r="RCH299" s="310"/>
      <c r="RCI299" s="310"/>
      <c r="RCJ299" s="310"/>
      <c r="RCK299" s="310"/>
      <c r="RCL299" s="310"/>
      <c r="RCM299" s="310"/>
      <c r="RCN299" s="310"/>
      <c r="RCO299" s="310"/>
      <c r="RCP299" s="310"/>
      <c r="RCQ299" s="310"/>
      <c r="RCR299" s="310"/>
      <c r="RCS299" s="310"/>
      <c r="RCT299" s="310"/>
      <c r="RCU299" s="310"/>
      <c r="RCV299" s="310"/>
      <c r="RCW299" s="310"/>
      <c r="RCX299" s="310"/>
      <c r="RCY299" s="310"/>
      <c r="RCZ299" s="310"/>
      <c r="RDA299" s="310"/>
      <c r="RDB299" s="310"/>
      <c r="RDC299" s="310"/>
      <c r="RDD299" s="310"/>
      <c r="RDE299" s="310"/>
      <c r="RDF299" s="310"/>
      <c r="RDG299" s="310"/>
      <c r="RDH299" s="310"/>
      <c r="RDI299" s="310"/>
      <c r="RDJ299" s="310"/>
      <c r="RDK299" s="310"/>
      <c r="RDL299" s="310"/>
      <c r="RDM299" s="310"/>
      <c r="RDN299" s="310"/>
      <c r="RDO299" s="310"/>
      <c r="RDP299" s="310"/>
      <c r="RDQ299" s="310"/>
      <c r="RDR299" s="310"/>
      <c r="RDS299" s="310"/>
      <c r="RDT299" s="310"/>
      <c r="RDU299" s="310"/>
      <c r="RDV299" s="310"/>
      <c r="RDW299" s="310"/>
      <c r="RDX299" s="310"/>
      <c r="RDY299" s="310"/>
      <c r="RDZ299" s="310"/>
      <c r="REA299" s="310"/>
      <c r="REB299" s="310"/>
      <c r="REC299" s="310"/>
      <c r="RED299" s="310"/>
      <c r="REE299" s="310"/>
      <c r="REF299" s="310"/>
      <c r="REG299" s="310"/>
      <c r="REH299" s="310"/>
      <c r="REI299" s="310"/>
      <c r="REJ299" s="310"/>
      <c r="REK299" s="310"/>
      <c r="REL299" s="310"/>
      <c r="REM299" s="310"/>
      <c r="REN299" s="310"/>
      <c r="REO299" s="310"/>
      <c r="REP299" s="310"/>
      <c r="REQ299" s="310"/>
      <c r="RER299" s="310"/>
      <c r="RES299" s="310"/>
      <c r="RET299" s="310"/>
      <c r="REU299" s="310"/>
      <c r="REV299" s="310"/>
      <c r="REW299" s="310"/>
      <c r="REX299" s="310"/>
      <c r="REY299" s="310"/>
      <c r="REZ299" s="310"/>
      <c r="RFA299" s="310"/>
      <c r="RFB299" s="310"/>
      <c r="RFC299" s="310"/>
      <c r="RFD299" s="310"/>
      <c r="RFE299" s="310"/>
      <c r="RFF299" s="310"/>
      <c r="RFG299" s="310"/>
      <c r="RFH299" s="310"/>
      <c r="RFI299" s="310"/>
      <c r="RFJ299" s="310"/>
      <c r="RFK299" s="310"/>
      <c r="RFL299" s="310"/>
      <c r="RFM299" s="310"/>
      <c r="RFN299" s="310"/>
      <c r="RFO299" s="310"/>
      <c r="RFP299" s="310"/>
      <c r="RFQ299" s="310"/>
      <c r="RFR299" s="310"/>
      <c r="RFS299" s="310"/>
      <c r="RFT299" s="310"/>
      <c r="RFU299" s="310"/>
      <c r="RFV299" s="310"/>
      <c r="RFW299" s="310"/>
      <c r="RFX299" s="310"/>
      <c r="RFY299" s="310"/>
      <c r="RFZ299" s="310"/>
      <c r="RGA299" s="310"/>
      <c r="RGB299" s="310"/>
      <c r="RGC299" s="310"/>
      <c r="RGD299" s="310"/>
      <c r="RGE299" s="310"/>
      <c r="RGF299" s="310"/>
      <c r="RGG299" s="310"/>
      <c r="RGH299" s="310"/>
      <c r="RGI299" s="310"/>
      <c r="RGJ299" s="310"/>
      <c r="RGK299" s="310"/>
      <c r="RGL299" s="310"/>
      <c r="RGM299" s="310"/>
      <c r="RGN299" s="310"/>
      <c r="RGO299" s="310"/>
      <c r="RGP299" s="310"/>
      <c r="RGQ299" s="310"/>
      <c r="RGR299" s="310"/>
      <c r="RGS299" s="310"/>
      <c r="RGT299" s="310"/>
      <c r="RGU299" s="310"/>
      <c r="RGV299" s="310"/>
      <c r="RGW299" s="310"/>
      <c r="RGX299" s="310"/>
      <c r="RGY299" s="310"/>
      <c r="RGZ299" s="310"/>
      <c r="RHA299" s="310"/>
      <c r="RHB299" s="310"/>
      <c r="RHC299" s="310"/>
      <c r="RHD299" s="310"/>
      <c r="RHE299" s="310"/>
      <c r="RHF299" s="310"/>
      <c r="RHG299" s="310"/>
      <c r="RHH299" s="310"/>
      <c r="RHI299" s="310"/>
      <c r="RHJ299" s="310"/>
      <c r="RHK299" s="310"/>
      <c r="RHL299" s="310"/>
      <c r="RHM299" s="310"/>
      <c r="RHN299" s="310"/>
      <c r="RHO299" s="310"/>
      <c r="RHP299" s="310"/>
      <c r="RHQ299" s="310"/>
      <c r="RHR299" s="310"/>
      <c r="RHS299" s="310"/>
      <c r="RHT299" s="310"/>
      <c r="RHU299" s="310"/>
      <c r="RHV299" s="310"/>
      <c r="RHW299" s="310"/>
      <c r="RHX299" s="310"/>
      <c r="RHY299" s="310"/>
      <c r="RHZ299" s="310"/>
      <c r="RIA299" s="310"/>
      <c r="RIB299" s="310"/>
      <c r="RIC299" s="310"/>
      <c r="RID299" s="310"/>
      <c r="RIE299" s="310"/>
      <c r="RIF299" s="310"/>
      <c r="RIG299" s="310"/>
      <c r="RIH299" s="310"/>
      <c r="RII299" s="310"/>
      <c r="RIJ299" s="310"/>
      <c r="RIK299" s="310"/>
      <c r="RIL299" s="310"/>
      <c r="RIM299" s="310"/>
      <c r="RIN299" s="310"/>
      <c r="RIO299" s="310"/>
      <c r="RIP299" s="310"/>
      <c r="RIQ299" s="310"/>
      <c r="RIR299" s="310"/>
      <c r="RIS299" s="310"/>
      <c r="RIT299" s="310"/>
      <c r="RIU299" s="310"/>
      <c r="RIV299" s="310"/>
      <c r="RIW299" s="310"/>
      <c r="RIX299" s="310"/>
      <c r="RIY299" s="310"/>
      <c r="RIZ299" s="310"/>
      <c r="RJA299" s="310"/>
      <c r="RJB299" s="310"/>
      <c r="RJC299" s="310"/>
      <c r="RJD299" s="310"/>
      <c r="RJE299" s="310"/>
      <c r="RJF299" s="310"/>
      <c r="RJG299" s="310"/>
      <c r="RJH299" s="310"/>
      <c r="RJI299" s="310"/>
      <c r="RJJ299" s="310"/>
      <c r="RJK299" s="310"/>
      <c r="RJL299" s="310"/>
      <c r="RJM299" s="310"/>
      <c r="RJN299" s="310"/>
      <c r="RJO299" s="310"/>
      <c r="RJP299" s="310"/>
      <c r="RJQ299" s="310"/>
      <c r="RJR299" s="310"/>
      <c r="RJS299" s="310"/>
      <c r="RJT299" s="310"/>
      <c r="RJU299" s="310"/>
      <c r="RJV299" s="310"/>
      <c r="RJW299" s="310"/>
      <c r="RJX299" s="310"/>
      <c r="RJY299" s="310"/>
      <c r="RJZ299" s="310"/>
      <c r="RKA299" s="310"/>
      <c r="RKB299" s="310"/>
      <c r="RKC299" s="310"/>
      <c r="RKD299" s="310"/>
      <c r="RKE299" s="310"/>
      <c r="RKF299" s="310"/>
      <c r="RKG299" s="310"/>
      <c r="RKH299" s="310"/>
      <c r="RKI299" s="310"/>
      <c r="RKJ299" s="310"/>
      <c r="RKK299" s="310"/>
      <c r="RKL299" s="310"/>
      <c r="RKM299" s="310"/>
      <c r="RKN299" s="310"/>
      <c r="RKO299" s="310"/>
      <c r="RKP299" s="310"/>
      <c r="RKQ299" s="310"/>
      <c r="RKR299" s="310"/>
      <c r="RKS299" s="310"/>
      <c r="RKT299" s="310"/>
      <c r="RKU299" s="310"/>
      <c r="RKV299" s="310"/>
      <c r="RKW299" s="310"/>
      <c r="RKX299" s="310"/>
      <c r="RKY299" s="310"/>
      <c r="RKZ299" s="310"/>
      <c r="RLA299" s="310"/>
      <c r="RLB299" s="310"/>
      <c r="RLC299" s="310"/>
      <c r="RLD299" s="310"/>
      <c r="RLE299" s="310"/>
      <c r="RLF299" s="310"/>
      <c r="RLG299" s="310"/>
      <c r="RLH299" s="310"/>
      <c r="RLI299" s="310"/>
      <c r="RLJ299" s="310"/>
      <c r="RLK299" s="310"/>
      <c r="RLL299" s="310"/>
      <c r="RLM299" s="310"/>
      <c r="RLN299" s="310"/>
      <c r="RLO299" s="310"/>
      <c r="RLP299" s="310"/>
      <c r="RLQ299" s="310"/>
      <c r="RLR299" s="310"/>
      <c r="RLS299" s="310"/>
      <c r="RLT299" s="310"/>
      <c r="RLU299" s="310"/>
      <c r="RLV299" s="310"/>
      <c r="RLW299" s="310"/>
      <c r="RLX299" s="310"/>
      <c r="RLY299" s="310"/>
      <c r="RLZ299" s="310"/>
      <c r="RMA299" s="310"/>
      <c r="RMB299" s="310"/>
      <c r="RMC299" s="310"/>
      <c r="RMD299" s="310"/>
      <c r="RME299" s="310"/>
      <c r="RMF299" s="310"/>
      <c r="RMG299" s="310"/>
      <c r="RMH299" s="310"/>
      <c r="RMI299" s="310"/>
      <c r="RMJ299" s="310"/>
      <c r="RMK299" s="310"/>
      <c r="RML299" s="310"/>
      <c r="RMM299" s="310"/>
      <c r="RMN299" s="310"/>
      <c r="RMO299" s="310"/>
      <c r="RMP299" s="310"/>
      <c r="RMQ299" s="310"/>
      <c r="RMR299" s="310"/>
      <c r="RMS299" s="310"/>
      <c r="RMT299" s="310"/>
      <c r="RMU299" s="310"/>
      <c r="RMV299" s="310"/>
      <c r="RMW299" s="310"/>
      <c r="RMX299" s="310"/>
      <c r="RMY299" s="310"/>
      <c r="RMZ299" s="310"/>
      <c r="RNA299" s="310"/>
      <c r="RNB299" s="310"/>
      <c r="RNC299" s="310"/>
      <c r="RND299" s="310"/>
      <c r="RNE299" s="310"/>
      <c r="RNF299" s="310"/>
      <c r="RNG299" s="310"/>
      <c r="RNH299" s="310"/>
      <c r="RNI299" s="310"/>
      <c r="RNJ299" s="310"/>
      <c r="RNK299" s="310"/>
      <c r="RNL299" s="310"/>
      <c r="RNM299" s="310"/>
      <c r="RNN299" s="310"/>
      <c r="RNO299" s="310"/>
      <c r="RNP299" s="310"/>
      <c r="RNQ299" s="310"/>
      <c r="RNR299" s="310"/>
      <c r="RNS299" s="310"/>
      <c r="RNT299" s="310"/>
      <c r="RNU299" s="310"/>
      <c r="RNV299" s="310"/>
      <c r="RNW299" s="310"/>
      <c r="RNX299" s="310"/>
      <c r="RNY299" s="310"/>
      <c r="RNZ299" s="310"/>
      <c r="ROA299" s="310"/>
      <c r="ROB299" s="310"/>
      <c r="ROC299" s="310"/>
      <c r="ROD299" s="310"/>
      <c r="ROE299" s="310"/>
      <c r="ROF299" s="310"/>
      <c r="ROG299" s="310"/>
      <c r="ROH299" s="310"/>
      <c r="ROI299" s="310"/>
      <c r="ROJ299" s="310"/>
      <c r="ROK299" s="310"/>
      <c r="ROL299" s="310"/>
      <c r="ROM299" s="310"/>
      <c r="RON299" s="310"/>
      <c r="ROO299" s="310"/>
      <c r="ROP299" s="310"/>
      <c r="ROQ299" s="310"/>
      <c r="ROR299" s="310"/>
      <c r="ROS299" s="310"/>
      <c r="ROT299" s="310"/>
      <c r="ROU299" s="310"/>
      <c r="ROV299" s="310"/>
      <c r="ROW299" s="310"/>
      <c r="ROX299" s="310"/>
      <c r="ROY299" s="310"/>
      <c r="ROZ299" s="310"/>
      <c r="RPA299" s="310"/>
      <c r="RPB299" s="310"/>
      <c r="RPC299" s="310"/>
      <c r="RPD299" s="310"/>
      <c r="RPE299" s="310"/>
      <c r="RPF299" s="310"/>
      <c r="RPG299" s="310"/>
      <c r="RPH299" s="310"/>
      <c r="RPI299" s="310"/>
      <c r="RPJ299" s="310"/>
      <c r="RPK299" s="310"/>
      <c r="RPL299" s="310"/>
      <c r="RPM299" s="310"/>
      <c r="RPN299" s="310"/>
      <c r="RPO299" s="310"/>
      <c r="RPP299" s="310"/>
      <c r="RPQ299" s="310"/>
      <c r="RPR299" s="310"/>
      <c r="RPS299" s="310"/>
      <c r="RPT299" s="310"/>
      <c r="RPU299" s="310"/>
      <c r="RPV299" s="310"/>
      <c r="RPW299" s="310"/>
      <c r="RPX299" s="310"/>
      <c r="RPY299" s="310"/>
      <c r="RPZ299" s="310"/>
      <c r="RQA299" s="310"/>
      <c r="RQB299" s="310"/>
      <c r="RQC299" s="310"/>
      <c r="RQD299" s="310"/>
      <c r="RQE299" s="310"/>
      <c r="RQF299" s="310"/>
      <c r="RQG299" s="310"/>
      <c r="RQH299" s="310"/>
      <c r="RQI299" s="310"/>
      <c r="RQJ299" s="310"/>
      <c r="RQK299" s="310"/>
      <c r="RQL299" s="310"/>
      <c r="RQM299" s="310"/>
      <c r="RQN299" s="310"/>
      <c r="RQO299" s="310"/>
      <c r="RQP299" s="310"/>
      <c r="RQQ299" s="310"/>
      <c r="RQR299" s="310"/>
      <c r="RQS299" s="310"/>
      <c r="RQT299" s="310"/>
      <c r="RQU299" s="310"/>
      <c r="RQV299" s="310"/>
      <c r="RQW299" s="310"/>
      <c r="RQX299" s="310"/>
      <c r="RQY299" s="310"/>
      <c r="RQZ299" s="310"/>
      <c r="RRA299" s="310"/>
      <c r="RRB299" s="310"/>
      <c r="RRC299" s="310"/>
      <c r="RRD299" s="310"/>
      <c r="RRE299" s="310"/>
      <c r="RRF299" s="310"/>
      <c r="RRG299" s="310"/>
      <c r="RRH299" s="310"/>
      <c r="RRI299" s="310"/>
      <c r="RRJ299" s="310"/>
      <c r="RRK299" s="310"/>
      <c r="RRL299" s="310"/>
      <c r="RRM299" s="310"/>
      <c r="RRN299" s="310"/>
      <c r="RRO299" s="310"/>
      <c r="RRP299" s="310"/>
      <c r="RRQ299" s="310"/>
      <c r="RRR299" s="310"/>
      <c r="RRS299" s="310"/>
      <c r="RRT299" s="310"/>
      <c r="RRU299" s="310"/>
      <c r="RRV299" s="310"/>
      <c r="RRW299" s="310"/>
      <c r="RRX299" s="310"/>
      <c r="RRY299" s="310"/>
      <c r="RRZ299" s="310"/>
      <c r="RSA299" s="310"/>
      <c r="RSB299" s="310"/>
      <c r="RSC299" s="310"/>
      <c r="RSD299" s="310"/>
      <c r="RSE299" s="310"/>
      <c r="RSF299" s="310"/>
      <c r="RSG299" s="310"/>
      <c r="RSH299" s="310"/>
      <c r="RSI299" s="310"/>
      <c r="RSJ299" s="310"/>
      <c r="RSK299" s="310"/>
      <c r="RSL299" s="310"/>
      <c r="RSM299" s="310"/>
      <c r="RSN299" s="310"/>
      <c r="RSO299" s="310"/>
      <c r="RSP299" s="310"/>
      <c r="RSQ299" s="310"/>
      <c r="RSR299" s="310"/>
      <c r="RSS299" s="310"/>
      <c r="RST299" s="310"/>
      <c r="RSU299" s="310"/>
      <c r="RSV299" s="310"/>
      <c r="RSW299" s="310"/>
      <c r="RSX299" s="310"/>
      <c r="RSY299" s="310"/>
      <c r="RSZ299" s="310"/>
      <c r="RTA299" s="310"/>
      <c r="RTB299" s="310"/>
      <c r="RTC299" s="310"/>
      <c r="RTD299" s="310"/>
      <c r="RTE299" s="310"/>
      <c r="RTF299" s="310"/>
      <c r="RTG299" s="310"/>
      <c r="RTH299" s="310"/>
      <c r="RTI299" s="310"/>
      <c r="RTJ299" s="310"/>
      <c r="RTK299" s="310"/>
      <c r="RTL299" s="310"/>
      <c r="RTM299" s="310"/>
      <c r="RTN299" s="310"/>
      <c r="RTO299" s="310"/>
      <c r="RTP299" s="310"/>
      <c r="RTQ299" s="310"/>
      <c r="RTR299" s="310"/>
      <c r="RTS299" s="310"/>
      <c r="RTT299" s="310"/>
      <c r="RTU299" s="310"/>
      <c r="RTV299" s="310"/>
      <c r="RTW299" s="310"/>
      <c r="RTX299" s="310"/>
      <c r="RTY299" s="310"/>
      <c r="RTZ299" s="310"/>
      <c r="RUA299" s="310"/>
      <c r="RUB299" s="310"/>
      <c r="RUC299" s="310"/>
      <c r="RUD299" s="310"/>
      <c r="RUE299" s="310"/>
      <c r="RUF299" s="310"/>
      <c r="RUG299" s="310"/>
      <c r="RUH299" s="310"/>
      <c r="RUI299" s="310"/>
      <c r="RUJ299" s="310"/>
      <c r="RUK299" s="310"/>
      <c r="RUL299" s="310"/>
      <c r="RUM299" s="310"/>
      <c r="RUN299" s="310"/>
      <c r="RUO299" s="310"/>
      <c r="RUP299" s="310"/>
      <c r="RUQ299" s="310"/>
      <c r="RUR299" s="310"/>
      <c r="RUS299" s="310"/>
      <c r="RUT299" s="310"/>
      <c r="RUU299" s="310"/>
      <c r="RUV299" s="310"/>
      <c r="RUW299" s="310"/>
      <c r="RUX299" s="310"/>
      <c r="RUY299" s="310"/>
      <c r="RUZ299" s="310"/>
      <c r="RVA299" s="310"/>
      <c r="RVB299" s="310"/>
      <c r="RVC299" s="310"/>
      <c r="RVD299" s="310"/>
      <c r="RVE299" s="310"/>
      <c r="RVF299" s="310"/>
      <c r="RVG299" s="310"/>
      <c r="RVH299" s="310"/>
      <c r="RVI299" s="310"/>
      <c r="RVJ299" s="310"/>
      <c r="RVK299" s="310"/>
      <c r="RVL299" s="310"/>
      <c r="RVM299" s="310"/>
      <c r="RVN299" s="310"/>
      <c r="RVO299" s="310"/>
      <c r="RVP299" s="310"/>
      <c r="RVQ299" s="310"/>
      <c r="RVR299" s="310"/>
      <c r="RVS299" s="310"/>
      <c r="RVT299" s="310"/>
      <c r="RVU299" s="310"/>
      <c r="RVV299" s="310"/>
      <c r="RVW299" s="310"/>
      <c r="RVX299" s="310"/>
      <c r="RVY299" s="310"/>
      <c r="RVZ299" s="310"/>
      <c r="RWA299" s="310"/>
      <c r="RWB299" s="310"/>
      <c r="RWC299" s="310"/>
      <c r="RWD299" s="310"/>
      <c r="RWE299" s="310"/>
      <c r="RWF299" s="310"/>
      <c r="RWG299" s="310"/>
      <c r="RWH299" s="310"/>
      <c r="RWI299" s="310"/>
      <c r="RWJ299" s="310"/>
      <c r="RWK299" s="310"/>
      <c r="RWL299" s="310"/>
      <c r="RWM299" s="310"/>
      <c r="RWN299" s="310"/>
      <c r="RWO299" s="310"/>
      <c r="RWP299" s="310"/>
      <c r="RWQ299" s="310"/>
      <c r="RWR299" s="310"/>
      <c r="RWS299" s="310"/>
      <c r="RWT299" s="310"/>
      <c r="RWU299" s="310"/>
      <c r="RWV299" s="310"/>
      <c r="RWW299" s="310"/>
      <c r="RWX299" s="310"/>
      <c r="RWY299" s="310"/>
      <c r="RWZ299" s="310"/>
      <c r="RXA299" s="310"/>
      <c r="RXB299" s="310"/>
      <c r="RXC299" s="310"/>
      <c r="RXD299" s="310"/>
      <c r="RXE299" s="310"/>
      <c r="RXF299" s="310"/>
      <c r="RXG299" s="310"/>
      <c r="RXH299" s="310"/>
      <c r="RXI299" s="310"/>
      <c r="RXJ299" s="310"/>
      <c r="RXK299" s="310"/>
      <c r="RXL299" s="310"/>
      <c r="RXM299" s="310"/>
      <c r="RXN299" s="310"/>
      <c r="RXO299" s="310"/>
      <c r="RXP299" s="310"/>
      <c r="RXQ299" s="310"/>
      <c r="RXR299" s="310"/>
      <c r="RXS299" s="310"/>
      <c r="RXT299" s="310"/>
      <c r="RXU299" s="310"/>
      <c r="RXV299" s="310"/>
      <c r="RXW299" s="310"/>
      <c r="RXX299" s="310"/>
      <c r="RXY299" s="310"/>
      <c r="RXZ299" s="310"/>
      <c r="RYA299" s="310"/>
      <c r="RYB299" s="310"/>
      <c r="RYC299" s="310"/>
      <c r="RYD299" s="310"/>
      <c r="RYE299" s="310"/>
      <c r="RYF299" s="310"/>
      <c r="RYG299" s="310"/>
      <c r="RYH299" s="310"/>
      <c r="RYI299" s="310"/>
      <c r="RYJ299" s="310"/>
      <c r="RYK299" s="310"/>
      <c r="RYL299" s="310"/>
      <c r="RYM299" s="310"/>
      <c r="RYN299" s="310"/>
      <c r="RYO299" s="310"/>
      <c r="RYP299" s="310"/>
      <c r="RYQ299" s="310"/>
      <c r="RYR299" s="310"/>
      <c r="RYS299" s="310"/>
      <c r="RYT299" s="310"/>
      <c r="RYU299" s="310"/>
      <c r="RYV299" s="310"/>
      <c r="RYW299" s="310"/>
      <c r="RYX299" s="310"/>
      <c r="RYY299" s="310"/>
      <c r="RYZ299" s="310"/>
      <c r="RZA299" s="310"/>
      <c r="RZB299" s="310"/>
      <c r="RZC299" s="310"/>
      <c r="RZD299" s="310"/>
      <c r="RZE299" s="310"/>
      <c r="RZF299" s="310"/>
      <c r="RZG299" s="310"/>
      <c r="RZH299" s="310"/>
      <c r="RZI299" s="310"/>
      <c r="RZJ299" s="310"/>
      <c r="RZK299" s="310"/>
      <c r="RZL299" s="310"/>
      <c r="RZM299" s="310"/>
      <c r="RZN299" s="310"/>
      <c r="RZO299" s="310"/>
      <c r="RZP299" s="310"/>
      <c r="RZQ299" s="310"/>
      <c r="RZR299" s="310"/>
      <c r="RZS299" s="310"/>
      <c r="RZT299" s="310"/>
      <c r="RZU299" s="310"/>
      <c r="RZV299" s="310"/>
      <c r="RZW299" s="310"/>
      <c r="RZX299" s="310"/>
      <c r="RZY299" s="310"/>
      <c r="RZZ299" s="310"/>
      <c r="SAA299" s="310"/>
      <c r="SAB299" s="310"/>
      <c r="SAC299" s="310"/>
      <c r="SAD299" s="310"/>
      <c r="SAE299" s="310"/>
      <c r="SAF299" s="310"/>
      <c r="SAG299" s="310"/>
      <c r="SAH299" s="310"/>
      <c r="SAI299" s="310"/>
      <c r="SAJ299" s="310"/>
      <c r="SAK299" s="310"/>
      <c r="SAL299" s="310"/>
      <c r="SAM299" s="310"/>
      <c r="SAN299" s="310"/>
      <c r="SAO299" s="310"/>
      <c r="SAP299" s="310"/>
      <c r="SAQ299" s="310"/>
      <c r="SAR299" s="310"/>
      <c r="SAS299" s="310"/>
      <c r="SAT299" s="310"/>
      <c r="SAU299" s="310"/>
      <c r="SAV299" s="310"/>
      <c r="SAW299" s="310"/>
      <c r="SAX299" s="310"/>
      <c r="SAY299" s="310"/>
      <c r="SAZ299" s="310"/>
      <c r="SBA299" s="310"/>
      <c r="SBB299" s="310"/>
      <c r="SBC299" s="310"/>
      <c r="SBD299" s="310"/>
      <c r="SBE299" s="310"/>
      <c r="SBF299" s="310"/>
      <c r="SBG299" s="310"/>
      <c r="SBH299" s="310"/>
      <c r="SBI299" s="310"/>
      <c r="SBJ299" s="310"/>
      <c r="SBK299" s="310"/>
      <c r="SBL299" s="310"/>
      <c r="SBM299" s="310"/>
      <c r="SBN299" s="310"/>
      <c r="SBO299" s="310"/>
      <c r="SBP299" s="310"/>
      <c r="SBQ299" s="310"/>
      <c r="SBR299" s="310"/>
      <c r="SBS299" s="310"/>
      <c r="SBT299" s="310"/>
      <c r="SBU299" s="310"/>
      <c r="SBV299" s="310"/>
      <c r="SBW299" s="310"/>
      <c r="SBX299" s="310"/>
      <c r="SBY299" s="310"/>
      <c r="SBZ299" s="310"/>
      <c r="SCA299" s="310"/>
      <c r="SCB299" s="310"/>
      <c r="SCC299" s="310"/>
      <c r="SCD299" s="310"/>
      <c r="SCE299" s="310"/>
      <c r="SCF299" s="310"/>
      <c r="SCG299" s="310"/>
      <c r="SCH299" s="310"/>
      <c r="SCI299" s="310"/>
      <c r="SCJ299" s="310"/>
      <c r="SCK299" s="310"/>
      <c r="SCL299" s="310"/>
      <c r="SCM299" s="310"/>
      <c r="SCN299" s="310"/>
      <c r="SCO299" s="310"/>
      <c r="SCP299" s="310"/>
      <c r="SCQ299" s="310"/>
      <c r="SCR299" s="310"/>
      <c r="SCS299" s="310"/>
      <c r="SCT299" s="310"/>
      <c r="SCU299" s="310"/>
      <c r="SCV299" s="310"/>
      <c r="SCW299" s="310"/>
      <c r="SCX299" s="310"/>
      <c r="SCY299" s="310"/>
      <c r="SCZ299" s="310"/>
      <c r="SDA299" s="310"/>
      <c r="SDB299" s="310"/>
      <c r="SDC299" s="310"/>
      <c r="SDD299" s="310"/>
      <c r="SDE299" s="310"/>
      <c r="SDF299" s="310"/>
      <c r="SDG299" s="310"/>
      <c r="SDH299" s="310"/>
      <c r="SDI299" s="310"/>
      <c r="SDJ299" s="310"/>
      <c r="SDK299" s="310"/>
      <c r="SDL299" s="310"/>
      <c r="SDM299" s="310"/>
      <c r="SDN299" s="310"/>
      <c r="SDO299" s="310"/>
      <c r="SDP299" s="310"/>
      <c r="SDQ299" s="310"/>
      <c r="SDR299" s="310"/>
      <c r="SDS299" s="310"/>
      <c r="SDT299" s="310"/>
      <c r="SDU299" s="310"/>
      <c r="SDV299" s="310"/>
      <c r="SDW299" s="310"/>
      <c r="SDX299" s="310"/>
      <c r="SDY299" s="310"/>
      <c r="SDZ299" s="310"/>
      <c r="SEA299" s="310"/>
      <c r="SEB299" s="310"/>
      <c r="SEC299" s="310"/>
      <c r="SED299" s="310"/>
      <c r="SEE299" s="310"/>
      <c r="SEF299" s="310"/>
      <c r="SEG299" s="310"/>
      <c r="SEH299" s="310"/>
      <c r="SEI299" s="310"/>
      <c r="SEJ299" s="310"/>
      <c r="SEK299" s="310"/>
      <c r="SEL299" s="310"/>
      <c r="SEM299" s="310"/>
      <c r="SEN299" s="310"/>
      <c r="SEO299" s="310"/>
      <c r="SEP299" s="310"/>
      <c r="SEQ299" s="310"/>
      <c r="SER299" s="310"/>
      <c r="SES299" s="310"/>
      <c r="SET299" s="310"/>
      <c r="SEU299" s="310"/>
      <c r="SEV299" s="310"/>
      <c r="SEW299" s="310"/>
      <c r="SEX299" s="310"/>
      <c r="SEY299" s="310"/>
      <c r="SEZ299" s="310"/>
      <c r="SFA299" s="310"/>
      <c r="SFB299" s="310"/>
      <c r="SFC299" s="310"/>
      <c r="SFD299" s="310"/>
      <c r="SFE299" s="310"/>
      <c r="SFF299" s="310"/>
      <c r="SFG299" s="310"/>
      <c r="SFH299" s="310"/>
      <c r="SFI299" s="310"/>
      <c r="SFJ299" s="310"/>
      <c r="SFK299" s="310"/>
      <c r="SFL299" s="310"/>
      <c r="SFM299" s="310"/>
      <c r="SFN299" s="310"/>
      <c r="SFO299" s="310"/>
      <c r="SFP299" s="310"/>
      <c r="SFQ299" s="310"/>
      <c r="SFR299" s="310"/>
      <c r="SFS299" s="310"/>
      <c r="SFT299" s="310"/>
      <c r="SFU299" s="310"/>
      <c r="SFV299" s="310"/>
      <c r="SFW299" s="310"/>
      <c r="SFX299" s="310"/>
      <c r="SFY299" s="310"/>
      <c r="SFZ299" s="310"/>
      <c r="SGA299" s="310"/>
      <c r="SGB299" s="310"/>
      <c r="SGC299" s="310"/>
      <c r="SGD299" s="310"/>
      <c r="SGE299" s="310"/>
      <c r="SGF299" s="310"/>
      <c r="SGG299" s="310"/>
      <c r="SGH299" s="310"/>
      <c r="SGI299" s="310"/>
      <c r="SGJ299" s="310"/>
      <c r="SGK299" s="310"/>
      <c r="SGL299" s="310"/>
      <c r="SGM299" s="310"/>
      <c r="SGN299" s="310"/>
      <c r="SGO299" s="310"/>
      <c r="SGP299" s="310"/>
      <c r="SGQ299" s="310"/>
      <c r="SGR299" s="310"/>
      <c r="SGS299" s="310"/>
      <c r="SGT299" s="310"/>
      <c r="SGU299" s="310"/>
      <c r="SGV299" s="310"/>
      <c r="SGW299" s="310"/>
      <c r="SGX299" s="310"/>
      <c r="SGY299" s="310"/>
      <c r="SGZ299" s="310"/>
      <c r="SHA299" s="310"/>
      <c r="SHB299" s="310"/>
      <c r="SHC299" s="310"/>
      <c r="SHD299" s="310"/>
      <c r="SHE299" s="310"/>
      <c r="SHF299" s="310"/>
      <c r="SHG299" s="310"/>
      <c r="SHH299" s="310"/>
      <c r="SHI299" s="310"/>
      <c r="SHJ299" s="310"/>
      <c r="SHK299" s="310"/>
      <c r="SHL299" s="310"/>
      <c r="SHM299" s="310"/>
      <c r="SHN299" s="310"/>
      <c r="SHO299" s="310"/>
      <c r="SHP299" s="310"/>
      <c r="SHQ299" s="310"/>
      <c r="SHR299" s="310"/>
      <c r="SHS299" s="310"/>
      <c r="SHT299" s="310"/>
      <c r="SHU299" s="310"/>
      <c r="SHV299" s="310"/>
      <c r="SHW299" s="310"/>
      <c r="SHX299" s="310"/>
      <c r="SHY299" s="310"/>
      <c r="SHZ299" s="310"/>
      <c r="SIA299" s="310"/>
      <c r="SIB299" s="310"/>
      <c r="SIC299" s="310"/>
      <c r="SID299" s="310"/>
      <c r="SIE299" s="310"/>
      <c r="SIF299" s="310"/>
      <c r="SIG299" s="310"/>
      <c r="SIH299" s="310"/>
      <c r="SII299" s="310"/>
      <c r="SIJ299" s="310"/>
      <c r="SIK299" s="310"/>
      <c r="SIL299" s="310"/>
      <c r="SIM299" s="310"/>
      <c r="SIN299" s="310"/>
      <c r="SIO299" s="310"/>
      <c r="SIP299" s="310"/>
      <c r="SIQ299" s="310"/>
      <c r="SIR299" s="310"/>
      <c r="SIS299" s="310"/>
      <c r="SIT299" s="310"/>
      <c r="SIU299" s="310"/>
      <c r="SIV299" s="310"/>
      <c r="SIW299" s="310"/>
      <c r="SIX299" s="310"/>
      <c r="SIY299" s="310"/>
      <c r="SIZ299" s="310"/>
      <c r="SJA299" s="310"/>
      <c r="SJB299" s="310"/>
      <c r="SJC299" s="310"/>
      <c r="SJD299" s="310"/>
      <c r="SJE299" s="310"/>
      <c r="SJF299" s="310"/>
      <c r="SJG299" s="310"/>
      <c r="SJH299" s="310"/>
      <c r="SJI299" s="310"/>
      <c r="SJJ299" s="310"/>
      <c r="SJK299" s="310"/>
      <c r="SJL299" s="310"/>
      <c r="SJM299" s="310"/>
      <c r="SJN299" s="310"/>
      <c r="SJO299" s="310"/>
      <c r="SJP299" s="310"/>
      <c r="SJQ299" s="310"/>
      <c r="SJR299" s="310"/>
      <c r="SJS299" s="310"/>
      <c r="SJT299" s="310"/>
      <c r="SJU299" s="310"/>
      <c r="SJV299" s="310"/>
      <c r="SJW299" s="310"/>
      <c r="SJX299" s="310"/>
      <c r="SJY299" s="310"/>
      <c r="SJZ299" s="310"/>
      <c r="SKA299" s="310"/>
      <c r="SKB299" s="310"/>
      <c r="SKC299" s="310"/>
      <c r="SKD299" s="310"/>
      <c r="SKE299" s="310"/>
      <c r="SKF299" s="310"/>
      <c r="SKG299" s="310"/>
      <c r="SKH299" s="310"/>
      <c r="SKI299" s="310"/>
      <c r="SKJ299" s="310"/>
      <c r="SKK299" s="310"/>
      <c r="SKL299" s="310"/>
      <c r="SKM299" s="310"/>
      <c r="SKN299" s="310"/>
      <c r="SKO299" s="310"/>
      <c r="SKP299" s="310"/>
      <c r="SKQ299" s="310"/>
      <c r="SKR299" s="310"/>
      <c r="SKS299" s="310"/>
      <c r="SKT299" s="310"/>
      <c r="SKU299" s="310"/>
      <c r="SKV299" s="310"/>
      <c r="SKW299" s="310"/>
      <c r="SKX299" s="310"/>
      <c r="SKY299" s="310"/>
      <c r="SKZ299" s="310"/>
      <c r="SLA299" s="310"/>
      <c r="SLB299" s="310"/>
      <c r="SLC299" s="310"/>
      <c r="SLD299" s="310"/>
      <c r="SLE299" s="310"/>
      <c r="SLF299" s="310"/>
      <c r="SLG299" s="310"/>
      <c r="SLH299" s="310"/>
      <c r="SLI299" s="310"/>
      <c r="SLJ299" s="310"/>
      <c r="SLK299" s="310"/>
      <c r="SLL299" s="310"/>
      <c r="SLM299" s="310"/>
      <c r="SLN299" s="310"/>
      <c r="SLO299" s="310"/>
      <c r="SLP299" s="310"/>
      <c r="SLQ299" s="310"/>
      <c r="SLR299" s="310"/>
      <c r="SLS299" s="310"/>
      <c r="SLT299" s="310"/>
      <c r="SLU299" s="310"/>
      <c r="SLV299" s="310"/>
      <c r="SLW299" s="310"/>
      <c r="SLX299" s="310"/>
      <c r="SLY299" s="310"/>
      <c r="SLZ299" s="310"/>
      <c r="SMA299" s="310"/>
      <c r="SMB299" s="310"/>
      <c r="SMC299" s="310"/>
      <c r="SMD299" s="310"/>
      <c r="SME299" s="310"/>
      <c r="SMF299" s="310"/>
      <c r="SMG299" s="310"/>
      <c r="SMH299" s="310"/>
      <c r="SMI299" s="310"/>
      <c r="SMJ299" s="310"/>
      <c r="SMK299" s="310"/>
      <c r="SML299" s="310"/>
      <c r="SMM299" s="310"/>
      <c r="SMN299" s="310"/>
      <c r="SMO299" s="310"/>
      <c r="SMP299" s="310"/>
      <c r="SMQ299" s="310"/>
      <c r="SMR299" s="310"/>
      <c r="SMS299" s="310"/>
      <c r="SMT299" s="310"/>
      <c r="SMU299" s="310"/>
      <c r="SMV299" s="310"/>
      <c r="SMW299" s="310"/>
      <c r="SMX299" s="310"/>
      <c r="SMY299" s="310"/>
      <c r="SMZ299" s="310"/>
      <c r="SNA299" s="310"/>
      <c r="SNB299" s="310"/>
      <c r="SNC299" s="310"/>
      <c r="SND299" s="310"/>
      <c r="SNE299" s="310"/>
      <c r="SNF299" s="310"/>
      <c r="SNG299" s="310"/>
      <c r="SNH299" s="310"/>
      <c r="SNI299" s="310"/>
      <c r="SNJ299" s="310"/>
      <c r="SNK299" s="310"/>
      <c r="SNL299" s="310"/>
      <c r="SNM299" s="310"/>
      <c r="SNN299" s="310"/>
      <c r="SNO299" s="310"/>
      <c r="SNP299" s="310"/>
      <c r="SNQ299" s="310"/>
      <c r="SNR299" s="310"/>
      <c r="SNS299" s="310"/>
      <c r="SNT299" s="310"/>
      <c r="SNU299" s="310"/>
      <c r="SNV299" s="310"/>
      <c r="SNW299" s="310"/>
      <c r="SNX299" s="310"/>
      <c r="SNY299" s="310"/>
      <c r="SNZ299" s="310"/>
      <c r="SOA299" s="310"/>
      <c r="SOB299" s="310"/>
      <c r="SOC299" s="310"/>
      <c r="SOD299" s="310"/>
      <c r="SOE299" s="310"/>
      <c r="SOF299" s="310"/>
      <c r="SOG299" s="310"/>
      <c r="SOH299" s="310"/>
      <c r="SOI299" s="310"/>
      <c r="SOJ299" s="310"/>
      <c r="SOK299" s="310"/>
      <c r="SOL299" s="310"/>
      <c r="SOM299" s="310"/>
      <c r="SON299" s="310"/>
      <c r="SOO299" s="310"/>
      <c r="SOP299" s="310"/>
      <c r="SOQ299" s="310"/>
      <c r="SOR299" s="310"/>
      <c r="SOS299" s="310"/>
      <c r="SOT299" s="310"/>
      <c r="SOU299" s="310"/>
      <c r="SOV299" s="310"/>
      <c r="SOW299" s="310"/>
      <c r="SOX299" s="310"/>
      <c r="SOY299" s="310"/>
      <c r="SOZ299" s="310"/>
      <c r="SPA299" s="310"/>
      <c r="SPB299" s="310"/>
      <c r="SPC299" s="310"/>
      <c r="SPD299" s="310"/>
      <c r="SPE299" s="310"/>
      <c r="SPF299" s="310"/>
      <c r="SPG299" s="310"/>
      <c r="SPH299" s="310"/>
      <c r="SPI299" s="310"/>
      <c r="SPJ299" s="310"/>
      <c r="SPK299" s="310"/>
      <c r="SPL299" s="310"/>
      <c r="SPM299" s="310"/>
      <c r="SPN299" s="310"/>
      <c r="SPO299" s="310"/>
      <c r="SPP299" s="310"/>
      <c r="SPQ299" s="310"/>
      <c r="SPR299" s="310"/>
      <c r="SPS299" s="310"/>
      <c r="SPT299" s="310"/>
      <c r="SPU299" s="310"/>
      <c r="SPV299" s="310"/>
      <c r="SPW299" s="310"/>
      <c r="SPX299" s="310"/>
      <c r="SPY299" s="310"/>
      <c r="SPZ299" s="310"/>
      <c r="SQA299" s="310"/>
      <c r="SQB299" s="310"/>
      <c r="SQC299" s="310"/>
      <c r="SQD299" s="310"/>
      <c r="SQE299" s="310"/>
      <c r="SQF299" s="310"/>
      <c r="SQG299" s="310"/>
      <c r="SQH299" s="310"/>
      <c r="SQI299" s="310"/>
      <c r="SQJ299" s="310"/>
      <c r="SQK299" s="310"/>
      <c r="SQL299" s="310"/>
      <c r="SQM299" s="310"/>
      <c r="SQN299" s="310"/>
      <c r="SQO299" s="310"/>
      <c r="SQP299" s="310"/>
      <c r="SQQ299" s="310"/>
      <c r="SQR299" s="310"/>
      <c r="SQS299" s="310"/>
      <c r="SQT299" s="310"/>
      <c r="SQU299" s="310"/>
      <c r="SQV299" s="310"/>
      <c r="SQW299" s="310"/>
      <c r="SQX299" s="310"/>
      <c r="SQY299" s="310"/>
      <c r="SQZ299" s="310"/>
      <c r="SRA299" s="310"/>
      <c r="SRB299" s="310"/>
      <c r="SRC299" s="310"/>
      <c r="SRD299" s="310"/>
      <c r="SRE299" s="310"/>
      <c r="SRF299" s="310"/>
      <c r="SRG299" s="310"/>
      <c r="SRH299" s="310"/>
      <c r="SRI299" s="310"/>
      <c r="SRJ299" s="310"/>
      <c r="SRK299" s="310"/>
      <c r="SRL299" s="310"/>
      <c r="SRM299" s="310"/>
      <c r="SRN299" s="310"/>
      <c r="SRO299" s="310"/>
      <c r="SRP299" s="310"/>
      <c r="SRQ299" s="310"/>
      <c r="SRR299" s="310"/>
      <c r="SRS299" s="310"/>
      <c r="SRT299" s="310"/>
      <c r="SRU299" s="310"/>
      <c r="SRV299" s="310"/>
      <c r="SRW299" s="310"/>
      <c r="SRX299" s="310"/>
      <c r="SRY299" s="310"/>
      <c r="SRZ299" s="310"/>
      <c r="SSA299" s="310"/>
      <c r="SSB299" s="310"/>
      <c r="SSC299" s="310"/>
      <c r="SSD299" s="310"/>
      <c r="SSE299" s="310"/>
      <c r="SSF299" s="310"/>
      <c r="SSG299" s="310"/>
      <c r="SSH299" s="310"/>
      <c r="SSI299" s="310"/>
      <c r="SSJ299" s="310"/>
      <c r="SSK299" s="310"/>
      <c r="SSL299" s="310"/>
      <c r="SSM299" s="310"/>
      <c r="SSN299" s="310"/>
      <c r="SSO299" s="310"/>
      <c r="SSP299" s="310"/>
      <c r="SSQ299" s="310"/>
      <c r="SSR299" s="310"/>
      <c r="SSS299" s="310"/>
      <c r="SST299" s="310"/>
      <c r="SSU299" s="310"/>
      <c r="SSV299" s="310"/>
      <c r="SSW299" s="310"/>
      <c r="SSX299" s="310"/>
      <c r="SSY299" s="310"/>
      <c r="SSZ299" s="310"/>
      <c r="STA299" s="310"/>
      <c r="STB299" s="310"/>
      <c r="STC299" s="310"/>
      <c r="STD299" s="310"/>
      <c r="STE299" s="310"/>
      <c r="STF299" s="310"/>
      <c r="STG299" s="310"/>
      <c r="STH299" s="310"/>
      <c r="STI299" s="310"/>
      <c r="STJ299" s="310"/>
      <c r="STK299" s="310"/>
      <c r="STL299" s="310"/>
      <c r="STM299" s="310"/>
      <c r="STN299" s="310"/>
      <c r="STO299" s="310"/>
      <c r="STP299" s="310"/>
      <c r="STQ299" s="310"/>
      <c r="STR299" s="310"/>
      <c r="STS299" s="310"/>
      <c r="STT299" s="310"/>
      <c r="STU299" s="310"/>
      <c r="STV299" s="310"/>
      <c r="STW299" s="310"/>
      <c r="STX299" s="310"/>
      <c r="STY299" s="310"/>
      <c r="STZ299" s="310"/>
      <c r="SUA299" s="310"/>
      <c r="SUB299" s="310"/>
      <c r="SUC299" s="310"/>
      <c r="SUD299" s="310"/>
      <c r="SUE299" s="310"/>
      <c r="SUF299" s="310"/>
      <c r="SUG299" s="310"/>
      <c r="SUH299" s="310"/>
      <c r="SUI299" s="310"/>
      <c r="SUJ299" s="310"/>
      <c r="SUK299" s="310"/>
      <c r="SUL299" s="310"/>
      <c r="SUM299" s="310"/>
      <c r="SUN299" s="310"/>
      <c r="SUO299" s="310"/>
      <c r="SUP299" s="310"/>
      <c r="SUQ299" s="310"/>
      <c r="SUR299" s="310"/>
      <c r="SUS299" s="310"/>
      <c r="SUT299" s="310"/>
      <c r="SUU299" s="310"/>
      <c r="SUV299" s="310"/>
      <c r="SUW299" s="310"/>
      <c r="SUX299" s="310"/>
      <c r="SUY299" s="310"/>
      <c r="SUZ299" s="310"/>
      <c r="SVA299" s="310"/>
      <c r="SVB299" s="310"/>
      <c r="SVC299" s="310"/>
      <c r="SVD299" s="310"/>
      <c r="SVE299" s="310"/>
      <c r="SVF299" s="310"/>
      <c r="SVG299" s="310"/>
      <c r="SVH299" s="310"/>
      <c r="SVI299" s="310"/>
      <c r="SVJ299" s="310"/>
      <c r="SVK299" s="310"/>
      <c r="SVL299" s="310"/>
      <c r="SVM299" s="310"/>
      <c r="SVN299" s="310"/>
      <c r="SVO299" s="310"/>
      <c r="SVP299" s="310"/>
      <c r="SVQ299" s="310"/>
      <c r="SVR299" s="310"/>
      <c r="SVS299" s="310"/>
      <c r="SVT299" s="310"/>
      <c r="SVU299" s="310"/>
      <c r="SVV299" s="310"/>
      <c r="SVW299" s="310"/>
      <c r="SVX299" s="310"/>
      <c r="SVY299" s="310"/>
      <c r="SVZ299" s="310"/>
      <c r="SWA299" s="310"/>
      <c r="SWB299" s="310"/>
      <c r="SWC299" s="310"/>
      <c r="SWD299" s="310"/>
      <c r="SWE299" s="310"/>
      <c r="SWF299" s="310"/>
      <c r="SWG299" s="310"/>
      <c r="SWH299" s="310"/>
      <c r="SWI299" s="310"/>
      <c r="SWJ299" s="310"/>
      <c r="SWK299" s="310"/>
      <c r="SWL299" s="310"/>
      <c r="SWM299" s="310"/>
      <c r="SWN299" s="310"/>
      <c r="SWO299" s="310"/>
      <c r="SWP299" s="310"/>
      <c r="SWQ299" s="310"/>
      <c r="SWR299" s="310"/>
      <c r="SWS299" s="310"/>
      <c r="SWT299" s="310"/>
      <c r="SWU299" s="310"/>
      <c r="SWV299" s="310"/>
      <c r="SWW299" s="310"/>
      <c r="SWX299" s="310"/>
      <c r="SWY299" s="310"/>
      <c r="SWZ299" s="310"/>
      <c r="SXA299" s="310"/>
      <c r="SXB299" s="310"/>
      <c r="SXC299" s="310"/>
      <c r="SXD299" s="310"/>
      <c r="SXE299" s="310"/>
      <c r="SXF299" s="310"/>
      <c r="SXG299" s="310"/>
      <c r="SXH299" s="310"/>
      <c r="SXI299" s="310"/>
      <c r="SXJ299" s="310"/>
      <c r="SXK299" s="310"/>
      <c r="SXL299" s="310"/>
      <c r="SXM299" s="310"/>
      <c r="SXN299" s="310"/>
      <c r="SXO299" s="310"/>
      <c r="SXP299" s="310"/>
      <c r="SXQ299" s="310"/>
      <c r="SXR299" s="310"/>
      <c r="SXS299" s="310"/>
      <c r="SXT299" s="310"/>
      <c r="SXU299" s="310"/>
      <c r="SXV299" s="310"/>
      <c r="SXW299" s="310"/>
      <c r="SXX299" s="310"/>
      <c r="SXY299" s="310"/>
      <c r="SXZ299" s="310"/>
      <c r="SYA299" s="310"/>
      <c r="SYB299" s="310"/>
      <c r="SYC299" s="310"/>
      <c r="SYD299" s="310"/>
      <c r="SYE299" s="310"/>
      <c r="SYF299" s="310"/>
      <c r="SYG299" s="310"/>
      <c r="SYH299" s="310"/>
      <c r="SYI299" s="310"/>
      <c r="SYJ299" s="310"/>
      <c r="SYK299" s="310"/>
      <c r="SYL299" s="310"/>
      <c r="SYM299" s="310"/>
      <c r="SYN299" s="310"/>
      <c r="SYO299" s="310"/>
      <c r="SYP299" s="310"/>
      <c r="SYQ299" s="310"/>
      <c r="SYR299" s="310"/>
      <c r="SYS299" s="310"/>
      <c r="SYT299" s="310"/>
      <c r="SYU299" s="310"/>
      <c r="SYV299" s="310"/>
      <c r="SYW299" s="310"/>
      <c r="SYX299" s="310"/>
      <c r="SYY299" s="310"/>
      <c r="SYZ299" s="310"/>
      <c r="SZA299" s="310"/>
      <c r="SZB299" s="310"/>
      <c r="SZC299" s="310"/>
      <c r="SZD299" s="310"/>
      <c r="SZE299" s="310"/>
      <c r="SZF299" s="310"/>
      <c r="SZG299" s="310"/>
      <c r="SZH299" s="310"/>
      <c r="SZI299" s="310"/>
      <c r="SZJ299" s="310"/>
      <c r="SZK299" s="310"/>
      <c r="SZL299" s="310"/>
      <c r="SZM299" s="310"/>
      <c r="SZN299" s="310"/>
      <c r="SZO299" s="310"/>
      <c r="SZP299" s="310"/>
      <c r="SZQ299" s="310"/>
      <c r="SZR299" s="310"/>
      <c r="SZS299" s="310"/>
      <c r="SZT299" s="310"/>
      <c r="SZU299" s="310"/>
      <c r="SZV299" s="310"/>
      <c r="SZW299" s="310"/>
      <c r="SZX299" s="310"/>
      <c r="SZY299" s="310"/>
      <c r="SZZ299" s="310"/>
      <c r="TAA299" s="310"/>
      <c r="TAB299" s="310"/>
      <c r="TAC299" s="310"/>
      <c r="TAD299" s="310"/>
      <c r="TAE299" s="310"/>
      <c r="TAF299" s="310"/>
      <c r="TAG299" s="310"/>
      <c r="TAH299" s="310"/>
      <c r="TAI299" s="310"/>
      <c r="TAJ299" s="310"/>
      <c r="TAK299" s="310"/>
      <c r="TAL299" s="310"/>
      <c r="TAM299" s="310"/>
      <c r="TAN299" s="310"/>
      <c r="TAO299" s="310"/>
      <c r="TAP299" s="310"/>
      <c r="TAQ299" s="310"/>
      <c r="TAR299" s="310"/>
      <c r="TAS299" s="310"/>
      <c r="TAT299" s="310"/>
      <c r="TAU299" s="310"/>
      <c r="TAV299" s="310"/>
      <c r="TAW299" s="310"/>
      <c r="TAX299" s="310"/>
      <c r="TAY299" s="310"/>
      <c r="TAZ299" s="310"/>
      <c r="TBA299" s="310"/>
      <c r="TBB299" s="310"/>
      <c r="TBC299" s="310"/>
      <c r="TBD299" s="310"/>
      <c r="TBE299" s="310"/>
      <c r="TBF299" s="310"/>
      <c r="TBG299" s="310"/>
      <c r="TBH299" s="310"/>
      <c r="TBI299" s="310"/>
      <c r="TBJ299" s="310"/>
      <c r="TBK299" s="310"/>
      <c r="TBL299" s="310"/>
      <c r="TBM299" s="310"/>
      <c r="TBN299" s="310"/>
      <c r="TBO299" s="310"/>
      <c r="TBP299" s="310"/>
      <c r="TBQ299" s="310"/>
      <c r="TBR299" s="310"/>
      <c r="TBS299" s="310"/>
      <c r="TBT299" s="310"/>
      <c r="TBU299" s="310"/>
      <c r="TBV299" s="310"/>
      <c r="TBW299" s="310"/>
      <c r="TBX299" s="310"/>
      <c r="TBY299" s="310"/>
      <c r="TBZ299" s="310"/>
      <c r="TCA299" s="310"/>
      <c r="TCB299" s="310"/>
      <c r="TCC299" s="310"/>
      <c r="TCD299" s="310"/>
      <c r="TCE299" s="310"/>
      <c r="TCF299" s="310"/>
      <c r="TCG299" s="310"/>
      <c r="TCH299" s="310"/>
      <c r="TCI299" s="310"/>
      <c r="TCJ299" s="310"/>
      <c r="TCK299" s="310"/>
      <c r="TCL299" s="310"/>
      <c r="TCM299" s="310"/>
      <c r="TCN299" s="310"/>
      <c r="TCO299" s="310"/>
      <c r="TCP299" s="310"/>
      <c r="TCQ299" s="310"/>
      <c r="TCR299" s="310"/>
      <c r="TCS299" s="310"/>
      <c r="TCT299" s="310"/>
      <c r="TCU299" s="310"/>
      <c r="TCV299" s="310"/>
      <c r="TCW299" s="310"/>
      <c r="TCX299" s="310"/>
      <c r="TCY299" s="310"/>
      <c r="TCZ299" s="310"/>
      <c r="TDA299" s="310"/>
      <c r="TDB299" s="310"/>
      <c r="TDC299" s="310"/>
      <c r="TDD299" s="310"/>
      <c r="TDE299" s="310"/>
      <c r="TDF299" s="310"/>
      <c r="TDG299" s="310"/>
      <c r="TDH299" s="310"/>
      <c r="TDI299" s="310"/>
      <c r="TDJ299" s="310"/>
      <c r="TDK299" s="310"/>
      <c r="TDL299" s="310"/>
      <c r="TDM299" s="310"/>
      <c r="TDN299" s="310"/>
      <c r="TDO299" s="310"/>
      <c r="TDP299" s="310"/>
      <c r="TDQ299" s="310"/>
      <c r="TDR299" s="310"/>
      <c r="TDS299" s="310"/>
      <c r="TDT299" s="310"/>
      <c r="TDU299" s="310"/>
      <c r="TDV299" s="310"/>
      <c r="TDW299" s="310"/>
      <c r="TDX299" s="310"/>
      <c r="TDY299" s="310"/>
      <c r="TDZ299" s="310"/>
      <c r="TEA299" s="310"/>
      <c r="TEB299" s="310"/>
      <c r="TEC299" s="310"/>
      <c r="TED299" s="310"/>
      <c r="TEE299" s="310"/>
      <c r="TEF299" s="310"/>
      <c r="TEG299" s="310"/>
      <c r="TEH299" s="310"/>
      <c r="TEI299" s="310"/>
      <c r="TEJ299" s="310"/>
      <c r="TEK299" s="310"/>
      <c r="TEL299" s="310"/>
      <c r="TEM299" s="310"/>
      <c r="TEN299" s="310"/>
      <c r="TEO299" s="310"/>
      <c r="TEP299" s="310"/>
      <c r="TEQ299" s="310"/>
      <c r="TER299" s="310"/>
      <c r="TES299" s="310"/>
      <c r="TET299" s="310"/>
      <c r="TEU299" s="310"/>
      <c r="TEV299" s="310"/>
      <c r="TEW299" s="310"/>
      <c r="TEX299" s="310"/>
      <c r="TEY299" s="310"/>
      <c r="TEZ299" s="310"/>
      <c r="TFA299" s="310"/>
      <c r="TFB299" s="310"/>
      <c r="TFC299" s="310"/>
      <c r="TFD299" s="310"/>
      <c r="TFE299" s="310"/>
      <c r="TFF299" s="310"/>
      <c r="TFG299" s="310"/>
      <c r="TFH299" s="310"/>
      <c r="TFI299" s="310"/>
      <c r="TFJ299" s="310"/>
      <c r="TFK299" s="310"/>
      <c r="TFL299" s="310"/>
      <c r="TFM299" s="310"/>
      <c r="TFN299" s="310"/>
      <c r="TFO299" s="310"/>
      <c r="TFP299" s="310"/>
      <c r="TFQ299" s="310"/>
      <c r="TFR299" s="310"/>
      <c r="TFS299" s="310"/>
      <c r="TFT299" s="310"/>
      <c r="TFU299" s="310"/>
      <c r="TFV299" s="310"/>
      <c r="TFW299" s="310"/>
      <c r="TFX299" s="310"/>
      <c r="TFY299" s="310"/>
      <c r="TFZ299" s="310"/>
      <c r="TGA299" s="310"/>
      <c r="TGB299" s="310"/>
      <c r="TGC299" s="310"/>
      <c r="TGD299" s="310"/>
      <c r="TGE299" s="310"/>
      <c r="TGF299" s="310"/>
      <c r="TGG299" s="310"/>
      <c r="TGH299" s="310"/>
      <c r="TGI299" s="310"/>
      <c r="TGJ299" s="310"/>
      <c r="TGK299" s="310"/>
      <c r="TGL299" s="310"/>
      <c r="TGM299" s="310"/>
      <c r="TGN299" s="310"/>
      <c r="TGO299" s="310"/>
      <c r="TGP299" s="310"/>
      <c r="TGQ299" s="310"/>
      <c r="TGR299" s="310"/>
      <c r="TGS299" s="310"/>
      <c r="TGT299" s="310"/>
      <c r="TGU299" s="310"/>
      <c r="TGV299" s="310"/>
      <c r="TGW299" s="310"/>
      <c r="TGX299" s="310"/>
      <c r="TGY299" s="310"/>
      <c r="TGZ299" s="310"/>
      <c r="THA299" s="310"/>
      <c r="THB299" s="310"/>
      <c r="THC299" s="310"/>
      <c r="THD299" s="310"/>
      <c r="THE299" s="310"/>
      <c r="THF299" s="310"/>
      <c r="THG299" s="310"/>
      <c r="THH299" s="310"/>
      <c r="THI299" s="310"/>
      <c r="THJ299" s="310"/>
      <c r="THK299" s="310"/>
      <c r="THL299" s="310"/>
      <c r="THM299" s="310"/>
      <c r="THN299" s="310"/>
      <c r="THO299" s="310"/>
      <c r="THP299" s="310"/>
      <c r="THQ299" s="310"/>
      <c r="THR299" s="310"/>
      <c r="THS299" s="310"/>
      <c r="THT299" s="310"/>
      <c r="THU299" s="310"/>
      <c r="THV299" s="310"/>
      <c r="THW299" s="310"/>
      <c r="THX299" s="310"/>
      <c r="THY299" s="310"/>
      <c r="THZ299" s="310"/>
      <c r="TIA299" s="310"/>
      <c r="TIB299" s="310"/>
      <c r="TIC299" s="310"/>
      <c r="TID299" s="310"/>
      <c r="TIE299" s="310"/>
      <c r="TIF299" s="310"/>
      <c r="TIG299" s="310"/>
      <c r="TIH299" s="310"/>
      <c r="TII299" s="310"/>
      <c r="TIJ299" s="310"/>
      <c r="TIK299" s="310"/>
      <c r="TIL299" s="310"/>
      <c r="TIM299" s="310"/>
      <c r="TIN299" s="310"/>
      <c r="TIO299" s="310"/>
      <c r="TIP299" s="310"/>
      <c r="TIQ299" s="310"/>
      <c r="TIR299" s="310"/>
      <c r="TIS299" s="310"/>
      <c r="TIT299" s="310"/>
      <c r="TIU299" s="310"/>
      <c r="TIV299" s="310"/>
      <c r="TIW299" s="310"/>
      <c r="TIX299" s="310"/>
      <c r="TIY299" s="310"/>
      <c r="TIZ299" s="310"/>
      <c r="TJA299" s="310"/>
      <c r="TJB299" s="310"/>
      <c r="TJC299" s="310"/>
      <c r="TJD299" s="310"/>
      <c r="TJE299" s="310"/>
      <c r="TJF299" s="310"/>
      <c r="TJG299" s="310"/>
      <c r="TJH299" s="310"/>
      <c r="TJI299" s="310"/>
      <c r="TJJ299" s="310"/>
      <c r="TJK299" s="310"/>
      <c r="TJL299" s="310"/>
      <c r="TJM299" s="310"/>
      <c r="TJN299" s="310"/>
      <c r="TJO299" s="310"/>
      <c r="TJP299" s="310"/>
      <c r="TJQ299" s="310"/>
      <c r="TJR299" s="310"/>
      <c r="TJS299" s="310"/>
      <c r="TJT299" s="310"/>
      <c r="TJU299" s="310"/>
      <c r="TJV299" s="310"/>
      <c r="TJW299" s="310"/>
      <c r="TJX299" s="310"/>
      <c r="TJY299" s="310"/>
      <c r="TJZ299" s="310"/>
      <c r="TKA299" s="310"/>
      <c r="TKB299" s="310"/>
      <c r="TKC299" s="310"/>
      <c r="TKD299" s="310"/>
      <c r="TKE299" s="310"/>
      <c r="TKF299" s="310"/>
      <c r="TKG299" s="310"/>
      <c r="TKH299" s="310"/>
      <c r="TKI299" s="310"/>
      <c r="TKJ299" s="310"/>
      <c r="TKK299" s="310"/>
      <c r="TKL299" s="310"/>
      <c r="TKM299" s="310"/>
      <c r="TKN299" s="310"/>
      <c r="TKO299" s="310"/>
      <c r="TKP299" s="310"/>
      <c r="TKQ299" s="310"/>
      <c r="TKR299" s="310"/>
      <c r="TKS299" s="310"/>
      <c r="TKT299" s="310"/>
      <c r="TKU299" s="310"/>
      <c r="TKV299" s="310"/>
      <c r="TKW299" s="310"/>
      <c r="TKX299" s="310"/>
      <c r="TKY299" s="310"/>
      <c r="TKZ299" s="310"/>
      <c r="TLA299" s="310"/>
      <c r="TLB299" s="310"/>
      <c r="TLC299" s="310"/>
      <c r="TLD299" s="310"/>
      <c r="TLE299" s="310"/>
      <c r="TLF299" s="310"/>
      <c r="TLG299" s="310"/>
      <c r="TLH299" s="310"/>
      <c r="TLI299" s="310"/>
      <c r="TLJ299" s="310"/>
      <c r="TLK299" s="310"/>
      <c r="TLL299" s="310"/>
      <c r="TLM299" s="310"/>
      <c r="TLN299" s="310"/>
      <c r="TLO299" s="310"/>
      <c r="TLP299" s="310"/>
      <c r="TLQ299" s="310"/>
      <c r="TLR299" s="310"/>
      <c r="TLS299" s="310"/>
      <c r="TLT299" s="310"/>
      <c r="TLU299" s="310"/>
      <c r="TLV299" s="310"/>
      <c r="TLW299" s="310"/>
      <c r="TLX299" s="310"/>
      <c r="TLY299" s="310"/>
      <c r="TLZ299" s="310"/>
      <c r="TMA299" s="310"/>
      <c r="TMB299" s="310"/>
      <c r="TMC299" s="310"/>
      <c r="TMD299" s="310"/>
      <c r="TME299" s="310"/>
      <c r="TMF299" s="310"/>
      <c r="TMG299" s="310"/>
      <c r="TMH299" s="310"/>
      <c r="TMI299" s="310"/>
      <c r="TMJ299" s="310"/>
      <c r="TMK299" s="310"/>
      <c r="TML299" s="310"/>
      <c r="TMM299" s="310"/>
      <c r="TMN299" s="310"/>
      <c r="TMO299" s="310"/>
      <c r="TMP299" s="310"/>
      <c r="TMQ299" s="310"/>
      <c r="TMR299" s="310"/>
      <c r="TMS299" s="310"/>
      <c r="TMT299" s="310"/>
      <c r="TMU299" s="310"/>
      <c r="TMV299" s="310"/>
      <c r="TMW299" s="310"/>
      <c r="TMX299" s="310"/>
      <c r="TMY299" s="310"/>
      <c r="TMZ299" s="310"/>
      <c r="TNA299" s="310"/>
      <c r="TNB299" s="310"/>
      <c r="TNC299" s="310"/>
      <c r="TND299" s="310"/>
      <c r="TNE299" s="310"/>
      <c r="TNF299" s="310"/>
      <c r="TNG299" s="310"/>
      <c r="TNH299" s="310"/>
      <c r="TNI299" s="310"/>
      <c r="TNJ299" s="310"/>
      <c r="TNK299" s="310"/>
      <c r="TNL299" s="310"/>
      <c r="TNM299" s="310"/>
      <c r="TNN299" s="310"/>
      <c r="TNO299" s="310"/>
      <c r="TNP299" s="310"/>
      <c r="TNQ299" s="310"/>
      <c r="TNR299" s="310"/>
      <c r="TNS299" s="310"/>
      <c r="TNT299" s="310"/>
      <c r="TNU299" s="310"/>
      <c r="TNV299" s="310"/>
      <c r="TNW299" s="310"/>
      <c r="TNX299" s="310"/>
      <c r="TNY299" s="310"/>
      <c r="TNZ299" s="310"/>
      <c r="TOA299" s="310"/>
      <c r="TOB299" s="310"/>
      <c r="TOC299" s="310"/>
      <c r="TOD299" s="310"/>
      <c r="TOE299" s="310"/>
      <c r="TOF299" s="310"/>
      <c r="TOG299" s="310"/>
      <c r="TOH299" s="310"/>
      <c r="TOI299" s="310"/>
      <c r="TOJ299" s="310"/>
      <c r="TOK299" s="310"/>
      <c r="TOL299" s="310"/>
      <c r="TOM299" s="310"/>
      <c r="TON299" s="310"/>
      <c r="TOO299" s="310"/>
      <c r="TOP299" s="310"/>
      <c r="TOQ299" s="310"/>
      <c r="TOR299" s="310"/>
      <c r="TOS299" s="310"/>
      <c r="TOT299" s="310"/>
      <c r="TOU299" s="310"/>
      <c r="TOV299" s="310"/>
      <c r="TOW299" s="310"/>
      <c r="TOX299" s="310"/>
      <c r="TOY299" s="310"/>
      <c r="TOZ299" s="310"/>
      <c r="TPA299" s="310"/>
      <c r="TPB299" s="310"/>
      <c r="TPC299" s="310"/>
      <c r="TPD299" s="310"/>
      <c r="TPE299" s="310"/>
      <c r="TPF299" s="310"/>
      <c r="TPG299" s="310"/>
      <c r="TPH299" s="310"/>
      <c r="TPI299" s="310"/>
      <c r="TPJ299" s="310"/>
      <c r="TPK299" s="310"/>
      <c r="TPL299" s="310"/>
      <c r="TPM299" s="310"/>
      <c r="TPN299" s="310"/>
      <c r="TPO299" s="310"/>
      <c r="TPP299" s="310"/>
      <c r="TPQ299" s="310"/>
      <c r="TPR299" s="310"/>
      <c r="TPS299" s="310"/>
      <c r="TPT299" s="310"/>
      <c r="TPU299" s="310"/>
      <c r="TPV299" s="310"/>
      <c r="TPW299" s="310"/>
      <c r="TPX299" s="310"/>
      <c r="TPY299" s="310"/>
      <c r="TPZ299" s="310"/>
      <c r="TQA299" s="310"/>
      <c r="TQB299" s="310"/>
      <c r="TQC299" s="310"/>
      <c r="TQD299" s="310"/>
      <c r="TQE299" s="310"/>
      <c r="TQF299" s="310"/>
      <c r="TQG299" s="310"/>
      <c r="TQH299" s="310"/>
      <c r="TQI299" s="310"/>
      <c r="TQJ299" s="310"/>
      <c r="TQK299" s="310"/>
      <c r="TQL299" s="310"/>
      <c r="TQM299" s="310"/>
      <c r="TQN299" s="310"/>
      <c r="TQO299" s="310"/>
      <c r="TQP299" s="310"/>
      <c r="TQQ299" s="310"/>
      <c r="TQR299" s="310"/>
      <c r="TQS299" s="310"/>
      <c r="TQT299" s="310"/>
      <c r="TQU299" s="310"/>
      <c r="TQV299" s="310"/>
      <c r="TQW299" s="310"/>
      <c r="TQX299" s="310"/>
      <c r="TQY299" s="310"/>
      <c r="TQZ299" s="310"/>
      <c r="TRA299" s="310"/>
      <c r="TRB299" s="310"/>
      <c r="TRC299" s="310"/>
      <c r="TRD299" s="310"/>
      <c r="TRE299" s="310"/>
      <c r="TRF299" s="310"/>
      <c r="TRG299" s="310"/>
      <c r="TRH299" s="310"/>
      <c r="TRI299" s="310"/>
      <c r="TRJ299" s="310"/>
      <c r="TRK299" s="310"/>
      <c r="TRL299" s="310"/>
      <c r="TRM299" s="310"/>
      <c r="TRN299" s="310"/>
      <c r="TRO299" s="310"/>
      <c r="TRP299" s="310"/>
      <c r="TRQ299" s="310"/>
      <c r="TRR299" s="310"/>
      <c r="TRS299" s="310"/>
      <c r="TRT299" s="310"/>
      <c r="TRU299" s="310"/>
      <c r="TRV299" s="310"/>
      <c r="TRW299" s="310"/>
      <c r="TRX299" s="310"/>
      <c r="TRY299" s="310"/>
      <c r="TRZ299" s="310"/>
      <c r="TSA299" s="310"/>
      <c r="TSB299" s="310"/>
      <c r="TSC299" s="310"/>
      <c r="TSD299" s="310"/>
      <c r="TSE299" s="310"/>
      <c r="TSF299" s="310"/>
      <c r="TSG299" s="310"/>
      <c r="TSH299" s="310"/>
      <c r="TSI299" s="310"/>
      <c r="TSJ299" s="310"/>
      <c r="TSK299" s="310"/>
      <c r="TSL299" s="310"/>
      <c r="TSM299" s="310"/>
      <c r="TSN299" s="310"/>
      <c r="TSO299" s="310"/>
      <c r="TSP299" s="310"/>
      <c r="TSQ299" s="310"/>
      <c r="TSR299" s="310"/>
      <c r="TSS299" s="310"/>
      <c r="TST299" s="310"/>
      <c r="TSU299" s="310"/>
      <c r="TSV299" s="310"/>
      <c r="TSW299" s="310"/>
      <c r="TSX299" s="310"/>
      <c r="TSY299" s="310"/>
      <c r="TSZ299" s="310"/>
      <c r="TTA299" s="310"/>
      <c r="TTB299" s="310"/>
      <c r="TTC299" s="310"/>
      <c r="TTD299" s="310"/>
      <c r="TTE299" s="310"/>
      <c r="TTF299" s="310"/>
      <c r="TTG299" s="310"/>
      <c r="TTH299" s="310"/>
      <c r="TTI299" s="310"/>
      <c r="TTJ299" s="310"/>
      <c r="TTK299" s="310"/>
      <c r="TTL299" s="310"/>
      <c r="TTM299" s="310"/>
      <c r="TTN299" s="310"/>
      <c r="TTO299" s="310"/>
      <c r="TTP299" s="310"/>
      <c r="TTQ299" s="310"/>
      <c r="TTR299" s="310"/>
      <c r="TTS299" s="310"/>
      <c r="TTT299" s="310"/>
      <c r="TTU299" s="310"/>
      <c r="TTV299" s="310"/>
      <c r="TTW299" s="310"/>
      <c r="TTX299" s="310"/>
      <c r="TTY299" s="310"/>
      <c r="TTZ299" s="310"/>
      <c r="TUA299" s="310"/>
      <c r="TUB299" s="310"/>
      <c r="TUC299" s="310"/>
      <c r="TUD299" s="310"/>
      <c r="TUE299" s="310"/>
      <c r="TUF299" s="310"/>
      <c r="TUG299" s="310"/>
      <c r="TUH299" s="310"/>
      <c r="TUI299" s="310"/>
      <c r="TUJ299" s="310"/>
      <c r="TUK299" s="310"/>
      <c r="TUL299" s="310"/>
      <c r="TUM299" s="310"/>
      <c r="TUN299" s="310"/>
      <c r="TUO299" s="310"/>
      <c r="TUP299" s="310"/>
      <c r="TUQ299" s="310"/>
      <c r="TUR299" s="310"/>
      <c r="TUS299" s="310"/>
      <c r="TUT299" s="310"/>
      <c r="TUU299" s="310"/>
      <c r="TUV299" s="310"/>
      <c r="TUW299" s="310"/>
      <c r="TUX299" s="310"/>
      <c r="TUY299" s="310"/>
      <c r="TUZ299" s="310"/>
      <c r="TVA299" s="310"/>
      <c r="TVB299" s="310"/>
      <c r="TVC299" s="310"/>
      <c r="TVD299" s="310"/>
      <c r="TVE299" s="310"/>
      <c r="TVF299" s="310"/>
      <c r="TVG299" s="310"/>
      <c r="TVH299" s="310"/>
      <c r="TVI299" s="310"/>
      <c r="TVJ299" s="310"/>
      <c r="TVK299" s="310"/>
      <c r="TVL299" s="310"/>
      <c r="TVM299" s="310"/>
      <c r="TVN299" s="310"/>
      <c r="TVO299" s="310"/>
      <c r="TVP299" s="310"/>
      <c r="TVQ299" s="310"/>
      <c r="TVR299" s="310"/>
      <c r="TVS299" s="310"/>
      <c r="TVT299" s="310"/>
      <c r="TVU299" s="310"/>
      <c r="TVV299" s="310"/>
      <c r="TVW299" s="310"/>
      <c r="TVX299" s="310"/>
      <c r="TVY299" s="310"/>
      <c r="TVZ299" s="310"/>
      <c r="TWA299" s="310"/>
      <c r="TWB299" s="310"/>
      <c r="TWC299" s="310"/>
      <c r="TWD299" s="310"/>
      <c r="TWE299" s="310"/>
      <c r="TWF299" s="310"/>
      <c r="TWG299" s="310"/>
      <c r="TWH299" s="310"/>
      <c r="TWI299" s="310"/>
      <c r="TWJ299" s="310"/>
      <c r="TWK299" s="310"/>
      <c r="TWL299" s="310"/>
      <c r="TWM299" s="310"/>
      <c r="TWN299" s="310"/>
      <c r="TWO299" s="310"/>
      <c r="TWP299" s="310"/>
      <c r="TWQ299" s="310"/>
      <c r="TWR299" s="310"/>
      <c r="TWS299" s="310"/>
      <c r="TWT299" s="310"/>
      <c r="TWU299" s="310"/>
      <c r="TWV299" s="310"/>
      <c r="TWW299" s="310"/>
      <c r="TWX299" s="310"/>
      <c r="TWY299" s="310"/>
      <c r="TWZ299" s="310"/>
      <c r="TXA299" s="310"/>
      <c r="TXB299" s="310"/>
      <c r="TXC299" s="310"/>
      <c r="TXD299" s="310"/>
      <c r="TXE299" s="310"/>
      <c r="TXF299" s="310"/>
      <c r="TXG299" s="310"/>
      <c r="TXH299" s="310"/>
      <c r="TXI299" s="310"/>
      <c r="TXJ299" s="310"/>
      <c r="TXK299" s="310"/>
      <c r="TXL299" s="310"/>
      <c r="TXM299" s="310"/>
      <c r="TXN299" s="310"/>
      <c r="TXO299" s="310"/>
      <c r="TXP299" s="310"/>
      <c r="TXQ299" s="310"/>
      <c r="TXR299" s="310"/>
      <c r="TXS299" s="310"/>
      <c r="TXT299" s="310"/>
      <c r="TXU299" s="310"/>
      <c r="TXV299" s="310"/>
      <c r="TXW299" s="310"/>
      <c r="TXX299" s="310"/>
      <c r="TXY299" s="310"/>
      <c r="TXZ299" s="310"/>
      <c r="TYA299" s="310"/>
      <c r="TYB299" s="310"/>
      <c r="TYC299" s="310"/>
      <c r="TYD299" s="310"/>
      <c r="TYE299" s="310"/>
      <c r="TYF299" s="310"/>
      <c r="TYG299" s="310"/>
      <c r="TYH299" s="310"/>
      <c r="TYI299" s="310"/>
      <c r="TYJ299" s="310"/>
      <c r="TYK299" s="310"/>
      <c r="TYL299" s="310"/>
      <c r="TYM299" s="310"/>
      <c r="TYN299" s="310"/>
      <c r="TYO299" s="310"/>
      <c r="TYP299" s="310"/>
      <c r="TYQ299" s="310"/>
      <c r="TYR299" s="310"/>
      <c r="TYS299" s="310"/>
      <c r="TYT299" s="310"/>
      <c r="TYU299" s="310"/>
      <c r="TYV299" s="310"/>
      <c r="TYW299" s="310"/>
      <c r="TYX299" s="310"/>
      <c r="TYY299" s="310"/>
      <c r="TYZ299" s="310"/>
      <c r="TZA299" s="310"/>
      <c r="TZB299" s="310"/>
      <c r="TZC299" s="310"/>
      <c r="TZD299" s="310"/>
      <c r="TZE299" s="310"/>
      <c r="TZF299" s="310"/>
      <c r="TZG299" s="310"/>
      <c r="TZH299" s="310"/>
      <c r="TZI299" s="310"/>
      <c r="TZJ299" s="310"/>
      <c r="TZK299" s="310"/>
      <c r="TZL299" s="310"/>
      <c r="TZM299" s="310"/>
      <c r="TZN299" s="310"/>
      <c r="TZO299" s="310"/>
      <c r="TZP299" s="310"/>
      <c r="TZQ299" s="310"/>
      <c r="TZR299" s="310"/>
      <c r="TZS299" s="310"/>
      <c r="TZT299" s="310"/>
      <c r="TZU299" s="310"/>
      <c r="TZV299" s="310"/>
      <c r="TZW299" s="310"/>
      <c r="TZX299" s="310"/>
      <c r="TZY299" s="310"/>
      <c r="TZZ299" s="310"/>
      <c r="UAA299" s="310"/>
      <c r="UAB299" s="310"/>
      <c r="UAC299" s="310"/>
      <c r="UAD299" s="310"/>
      <c r="UAE299" s="310"/>
      <c r="UAF299" s="310"/>
      <c r="UAG299" s="310"/>
      <c r="UAH299" s="310"/>
      <c r="UAI299" s="310"/>
      <c r="UAJ299" s="310"/>
      <c r="UAK299" s="310"/>
      <c r="UAL299" s="310"/>
      <c r="UAM299" s="310"/>
      <c r="UAN299" s="310"/>
      <c r="UAO299" s="310"/>
      <c r="UAP299" s="310"/>
      <c r="UAQ299" s="310"/>
      <c r="UAR299" s="310"/>
      <c r="UAS299" s="310"/>
      <c r="UAT299" s="310"/>
      <c r="UAU299" s="310"/>
      <c r="UAV299" s="310"/>
      <c r="UAW299" s="310"/>
      <c r="UAX299" s="310"/>
      <c r="UAY299" s="310"/>
      <c r="UAZ299" s="310"/>
      <c r="UBA299" s="310"/>
      <c r="UBB299" s="310"/>
      <c r="UBC299" s="310"/>
      <c r="UBD299" s="310"/>
      <c r="UBE299" s="310"/>
      <c r="UBF299" s="310"/>
      <c r="UBG299" s="310"/>
      <c r="UBH299" s="310"/>
      <c r="UBI299" s="310"/>
      <c r="UBJ299" s="310"/>
      <c r="UBK299" s="310"/>
      <c r="UBL299" s="310"/>
      <c r="UBM299" s="310"/>
      <c r="UBN299" s="310"/>
      <c r="UBO299" s="310"/>
      <c r="UBP299" s="310"/>
      <c r="UBQ299" s="310"/>
      <c r="UBR299" s="310"/>
      <c r="UBS299" s="310"/>
      <c r="UBT299" s="310"/>
      <c r="UBU299" s="310"/>
      <c r="UBV299" s="310"/>
      <c r="UBW299" s="310"/>
      <c r="UBX299" s="310"/>
      <c r="UBY299" s="310"/>
      <c r="UBZ299" s="310"/>
      <c r="UCA299" s="310"/>
      <c r="UCB299" s="310"/>
      <c r="UCC299" s="310"/>
      <c r="UCD299" s="310"/>
      <c r="UCE299" s="310"/>
      <c r="UCF299" s="310"/>
      <c r="UCG299" s="310"/>
      <c r="UCH299" s="310"/>
      <c r="UCI299" s="310"/>
      <c r="UCJ299" s="310"/>
      <c r="UCK299" s="310"/>
      <c r="UCL299" s="310"/>
      <c r="UCM299" s="310"/>
      <c r="UCN299" s="310"/>
      <c r="UCO299" s="310"/>
      <c r="UCP299" s="310"/>
      <c r="UCQ299" s="310"/>
      <c r="UCR299" s="310"/>
      <c r="UCS299" s="310"/>
      <c r="UCT299" s="310"/>
      <c r="UCU299" s="310"/>
      <c r="UCV299" s="310"/>
      <c r="UCW299" s="310"/>
      <c r="UCX299" s="310"/>
      <c r="UCY299" s="310"/>
      <c r="UCZ299" s="310"/>
      <c r="UDA299" s="310"/>
      <c r="UDB299" s="310"/>
      <c r="UDC299" s="310"/>
      <c r="UDD299" s="310"/>
      <c r="UDE299" s="310"/>
      <c r="UDF299" s="310"/>
      <c r="UDG299" s="310"/>
      <c r="UDH299" s="310"/>
      <c r="UDI299" s="310"/>
      <c r="UDJ299" s="310"/>
      <c r="UDK299" s="310"/>
      <c r="UDL299" s="310"/>
      <c r="UDM299" s="310"/>
      <c r="UDN299" s="310"/>
      <c r="UDO299" s="310"/>
      <c r="UDP299" s="310"/>
      <c r="UDQ299" s="310"/>
      <c r="UDR299" s="310"/>
      <c r="UDS299" s="310"/>
      <c r="UDT299" s="310"/>
      <c r="UDU299" s="310"/>
      <c r="UDV299" s="310"/>
      <c r="UDW299" s="310"/>
      <c r="UDX299" s="310"/>
      <c r="UDY299" s="310"/>
      <c r="UDZ299" s="310"/>
      <c r="UEA299" s="310"/>
      <c r="UEB299" s="310"/>
      <c r="UEC299" s="310"/>
      <c r="UED299" s="310"/>
      <c r="UEE299" s="310"/>
      <c r="UEF299" s="310"/>
      <c r="UEG299" s="310"/>
      <c r="UEH299" s="310"/>
      <c r="UEI299" s="310"/>
      <c r="UEJ299" s="310"/>
      <c r="UEK299" s="310"/>
      <c r="UEL299" s="310"/>
      <c r="UEM299" s="310"/>
      <c r="UEN299" s="310"/>
      <c r="UEO299" s="310"/>
      <c r="UEP299" s="310"/>
      <c r="UEQ299" s="310"/>
      <c r="UER299" s="310"/>
      <c r="UES299" s="310"/>
      <c r="UET299" s="310"/>
      <c r="UEU299" s="310"/>
      <c r="UEV299" s="310"/>
      <c r="UEW299" s="310"/>
      <c r="UEX299" s="310"/>
      <c r="UEY299" s="310"/>
      <c r="UEZ299" s="310"/>
      <c r="UFA299" s="310"/>
      <c r="UFB299" s="310"/>
      <c r="UFC299" s="310"/>
      <c r="UFD299" s="310"/>
      <c r="UFE299" s="310"/>
      <c r="UFF299" s="310"/>
      <c r="UFG299" s="310"/>
      <c r="UFH299" s="310"/>
      <c r="UFI299" s="310"/>
      <c r="UFJ299" s="310"/>
      <c r="UFK299" s="310"/>
      <c r="UFL299" s="310"/>
      <c r="UFM299" s="310"/>
      <c r="UFN299" s="310"/>
      <c r="UFO299" s="310"/>
      <c r="UFP299" s="310"/>
      <c r="UFQ299" s="310"/>
      <c r="UFR299" s="310"/>
      <c r="UFS299" s="310"/>
      <c r="UFT299" s="310"/>
      <c r="UFU299" s="310"/>
      <c r="UFV299" s="310"/>
      <c r="UFW299" s="310"/>
      <c r="UFX299" s="310"/>
      <c r="UFY299" s="310"/>
      <c r="UFZ299" s="310"/>
      <c r="UGA299" s="310"/>
      <c r="UGB299" s="310"/>
      <c r="UGC299" s="310"/>
      <c r="UGD299" s="310"/>
      <c r="UGE299" s="310"/>
      <c r="UGF299" s="310"/>
      <c r="UGG299" s="310"/>
      <c r="UGH299" s="310"/>
      <c r="UGI299" s="310"/>
      <c r="UGJ299" s="310"/>
      <c r="UGK299" s="310"/>
      <c r="UGL299" s="310"/>
      <c r="UGM299" s="310"/>
      <c r="UGN299" s="310"/>
      <c r="UGO299" s="310"/>
      <c r="UGP299" s="310"/>
      <c r="UGQ299" s="310"/>
      <c r="UGR299" s="310"/>
      <c r="UGS299" s="310"/>
      <c r="UGT299" s="310"/>
      <c r="UGU299" s="310"/>
      <c r="UGV299" s="310"/>
      <c r="UGW299" s="310"/>
      <c r="UGX299" s="310"/>
      <c r="UGY299" s="310"/>
      <c r="UGZ299" s="310"/>
      <c r="UHA299" s="310"/>
      <c r="UHB299" s="310"/>
      <c r="UHC299" s="310"/>
      <c r="UHD299" s="310"/>
      <c r="UHE299" s="310"/>
      <c r="UHF299" s="310"/>
      <c r="UHG299" s="310"/>
      <c r="UHH299" s="310"/>
      <c r="UHI299" s="310"/>
      <c r="UHJ299" s="310"/>
      <c r="UHK299" s="310"/>
      <c r="UHL299" s="310"/>
      <c r="UHM299" s="310"/>
      <c r="UHN299" s="310"/>
      <c r="UHO299" s="310"/>
      <c r="UHP299" s="310"/>
      <c r="UHQ299" s="310"/>
      <c r="UHR299" s="310"/>
      <c r="UHS299" s="310"/>
      <c r="UHT299" s="310"/>
      <c r="UHU299" s="310"/>
      <c r="UHV299" s="310"/>
      <c r="UHW299" s="310"/>
      <c r="UHX299" s="310"/>
      <c r="UHY299" s="310"/>
      <c r="UHZ299" s="310"/>
      <c r="UIA299" s="310"/>
      <c r="UIB299" s="310"/>
      <c r="UIC299" s="310"/>
      <c r="UID299" s="310"/>
      <c r="UIE299" s="310"/>
      <c r="UIF299" s="310"/>
      <c r="UIG299" s="310"/>
      <c r="UIH299" s="310"/>
      <c r="UII299" s="310"/>
      <c r="UIJ299" s="310"/>
      <c r="UIK299" s="310"/>
      <c r="UIL299" s="310"/>
      <c r="UIM299" s="310"/>
      <c r="UIN299" s="310"/>
      <c r="UIO299" s="310"/>
      <c r="UIP299" s="310"/>
      <c r="UIQ299" s="310"/>
      <c r="UIR299" s="310"/>
      <c r="UIS299" s="310"/>
      <c r="UIT299" s="310"/>
      <c r="UIU299" s="310"/>
      <c r="UIV299" s="310"/>
      <c r="UIW299" s="310"/>
      <c r="UIX299" s="310"/>
      <c r="UIY299" s="310"/>
      <c r="UIZ299" s="310"/>
      <c r="UJA299" s="310"/>
      <c r="UJB299" s="310"/>
      <c r="UJC299" s="310"/>
      <c r="UJD299" s="310"/>
      <c r="UJE299" s="310"/>
      <c r="UJF299" s="310"/>
      <c r="UJG299" s="310"/>
      <c r="UJH299" s="310"/>
      <c r="UJI299" s="310"/>
      <c r="UJJ299" s="310"/>
      <c r="UJK299" s="310"/>
      <c r="UJL299" s="310"/>
      <c r="UJM299" s="310"/>
      <c r="UJN299" s="310"/>
      <c r="UJO299" s="310"/>
      <c r="UJP299" s="310"/>
      <c r="UJQ299" s="310"/>
      <c r="UJR299" s="310"/>
      <c r="UJS299" s="310"/>
      <c r="UJT299" s="310"/>
      <c r="UJU299" s="310"/>
      <c r="UJV299" s="310"/>
      <c r="UJW299" s="310"/>
      <c r="UJX299" s="310"/>
      <c r="UJY299" s="310"/>
      <c r="UJZ299" s="310"/>
      <c r="UKA299" s="310"/>
      <c r="UKB299" s="310"/>
      <c r="UKC299" s="310"/>
      <c r="UKD299" s="310"/>
      <c r="UKE299" s="310"/>
      <c r="UKF299" s="310"/>
      <c r="UKG299" s="310"/>
      <c r="UKH299" s="310"/>
      <c r="UKI299" s="310"/>
      <c r="UKJ299" s="310"/>
      <c r="UKK299" s="310"/>
      <c r="UKL299" s="310"/>
      <c r="UKM299" s="310"/>
      <c r="UKN299" s="310"/>
      <c r="UKO299" s="310"/>
      <c r="UKP299" s="310"/>
      <c r="UKQ299" s="310"/>
      <c r="UKR299" s="310"/>
      <c r="UKS299" s="310"/>
      <c r="UKT299" s="310"/>
      <c r="UKU299" s="310"/>
      <c r="UKV299" s="310"/>
      <c r="UKW299" s="310"/>
      <c r="UKX299" s="310"/>
      <c r="UKY299" s="310"/>
      <c r="UKZ299" s="310"/>
      <c r="ULA299" s="310"/>
      <c r="ULB299" s="310"/>
      <c r="ULC299" s="310"/>
      <c r="ULD299" s="310"/>
      <c r="ULE299" s="310"/>
      <c r="ULF299" s="310"/>
      <c r="ULG299" s="310"/>
      <c r="ULH299" s="310"/>
      <c r="ULI299" s="310"/>
      <c r="ULJ299" s="310"/>
      <c r="ULK299" s="310"/>
      <c r="ULL299" s="310"/>
      <c r="ULM299" s="310"/>
      <c r="ULN299" s="310"/>
      <c r="ULO299" s="310"/>
      <c r="ULP299" s="310"/>
      <c r="ULQ299" s="310"/>
      <c r="ULR299" s="310"/>
      <c r="ULS299" s="310"/>
      <c r="ULT299" s="310"/>
      <c r="ULU299" s="310"/>
      <c r="ULV299" s="310"/>
      <c r="ULW299" s="310"/>
      <c r="ULX299" s="310"/>
      <c r="ULY299" s="310"/>
      <c r="ULZ299" s="310"/>
      <c r="UMA299" s="310"/>
      <c r="UMB299" s="310"/>
      <c r="UMC299" s="310"/>
      <c r="UMD299" s="310"/>
      <c r="UME299" s="310"/>
      <c r="UMF299" s="310"/>
      <c r="UMG299" s="310"/>
      <c r="UMH299" s="310"/>
      <c r="UMI299" s="310"/>
      <c r="UMJ299" s="310"/>
      <c r="UMK299" s="310"/>
      <c r="UML299" s="310"/>
      <c r="UMM299" s="310"/>
      <c r="UMN299" s="310"/>
      <c r="UMO299" s="310"/>
      <c r="UMP299" s="310"/>
      <c r="UMQ299" s="310"/>
      <c r="UMR299" s="310"/>
      <c r="UMS299" s="310"/>
      <c r="UMT299" s="310"/>
      <c r="UMU299" s="310"/>
      <c r="UMV299" s="310"/>
      <c r="UMW299" s="310"/>
      <c r="UMX299" s="310"/>
      <c r="UMY299" s="310"/>
      <c r="UMZ299" s="310"/>
      <c r="UNA299" s="310"/>
      <c r="UNB299" s="310"/>
      <c r="UNC299" s="310"/>
      <c r="UND299" s="310"/>
      <c r="UNE299" s="310"/>
      <c r="UNF299" s="310"/>
      <c r="UNG299" s="310"/>
      <c r="UNH299" s="310"/>
      <c r="UNI299" s="310"/>
      <c r="UNJ299" s="310"/>
      <c r="UNK299" s="310"/>
      <c r="UNL299" s="310"/>
      <c r="UNM299" s="310"/>
      <c r="UNN299" s="310"/>
      <c r="UNO299" s="310"/>
      <c r="UNP299" s="310"/>
      <c r="UNQ299" s="310"/>
      <c r="UNR299" s="310"/>
      <c r="UNS299" s="310"/>
      <c r="UNT299" s="310"/>
      <c r="UNU299" s="310"/>
      <c r="UNV299" s="310"/>
      <c r="UNW299" s="310"/>
      <c r="UNX299" s="310"/>
      <c r="UNY299" s="310"/>
      <c r="UNZ299" s="310"/>
      <c r="UOA299" s="310"/>
      <c r="UOB299" s="310"/>
      <c r="UOC299" s="310"/>
      <c r="UOD299" s="310"/>
      <c r="UOE299" s="310"/>
      <c r="UOF299" s="310"/>
      <c r="UOG299" s="310"/>
      <c r="UOH299" s="310"/>
      <c r="UOI299" s="310"/>
      <c r="UOJ299" s="310"/>
      <c r="UOK299" s="310"/>
      <c r="UOL299" s="310"/>
      <c r="UOM299" s="310"/>
      <c r="UON299" s="310"/>
      <c r="UOO299" s="310"/>
      <c r="UOP299" s="310"/>
      <c r="UOQ299" s="310"/>
      <c r="UOR299" s="310"/>
      <c r="UOS299" s="310"/>
      <c r="UOT299" s="310"/>
      <c r="UOU299" s="310"/>
      <c r="UOV299" s="310"/>
      <c r="UOW299" s="310"/>
      <c r="UOX299" s="310"/>
      <c r="UOY299" s="310"/>
      <c r="UOZ299" s="310"/>
      <c r="UPA299" s="310"/>
      <c r="UPB299" s="310"/>
      <c r="UPC299" s="310"/>
      <c r="UPD299" s="310"/>
      <c r="UPE299" s="310"/>
      <c r="UPF299" s="310"/>
      <c r="UPG299" s="310"/>
      <c r="UPH299" s="310"/>
      <c r="UPI299" s="310"/>
      <c r="UPJ299" s="310"/>
      <c r="UPK299" s="310"/>
      <c r="UPL299" s="310"/>
      <c r="UPM299" s="310"/>
      <c r="UPN299" s="310"/>
      <c r="UPO299" s="310"/>
      <c r="UPP299" s="310"/>
      <c r="UPQ299" s="310"/>
      <c r="UPR299" s="310"/>
      <c r="UPS299" s="310"/>
      <c r="UPT299" s="310"/>
      <c r="UPU299" s="310"/>
      <c r="UPV299" s="310"/>
      <c r="UPW299" s="310"/>
      <c r="UPX299" s="310"/>
      <c r="UPY299" s="310"/>
      <c r="UPZ299" s="310"/>
      <c r="UQA299" s="310"/>
      <c r="UQB299" s="310"/>
      <c r="UQC299" s="310"/>
      <c r="UQD299" s="310"/>
      <c r="UQE299" s="310"/>
      <c r="UQF299" s="310"/>
      <c r="UQG299" s="310"/>
      <c r="UQH299" s="310"/>
      <c r="UQI299" s="310"/>
      <c r="UQJ299" s="310"/>
      <c r="UQK299" s="310"/>
      <c r="UQL299" s="310"/>
      <c r="UQM299" s="310"/>
      <c r="UQN299" s="310"/>
      <c r="UQO299" s="310"/>
      <c r="UQP299" s="310"/>
      <c r="UQQ299" s="310"/>
      <c r="UQR299" s="310"/>
      <c r="UQS299" s="310"/>
      <c r="UQT299" s="310"/>
      <c r="UQU299" s="310"/>
      <c r="UQV299" s="310"/>
      <c r="UQW299" s="310"/>
      <c r="UQX299" s="310"/>
      <c r="UQY299" s="310"/>
      <c r="UQZ299" s="310"/>
      <c r="URA299" s="310"/>
      <c r="URB299" s="310"/>
      <c r="URC299" s="310"/>
      <c r="URD299" s="310"/>
      <c r="URE299" s="310"/>
      <c r="URF299" s="310"/>
      <c r="URG299" s="310"/>
      <c r="URH299" s="310"/>
      <c r="URI299" s="310"/>
      <c r="URJ299" s="310"/>
      <c r="URK299" s="310"/>
      <c r="URL299" s="310"/>
      <c r="URM299" s="310"/>
      <c r="URN299" s="310"/>
      <c r="URO299" s="310"/>
      <c r="URP299" s="310"/>
      <c r="URQ299" s="310"/>
      <c r="URR299" s="310"/>
      <c r="URS299" s="310"/>
      <c r="URT299" s="310"/>
      <c r="URU299" s="310"/>
      <c r="URV299" s="310"/>
      <c r="URW299" s="310"/>
      <c r="URX299" s="310"/>
      <c r="URY299" s="310"/>
      <c r="URZ299" s="310"/>
      <c r="USA299" s="310"/>
      <c r="USB299" s="310"/>
      <c r="USC299" s="310"/>
      <c r="USD299" s="310"/>
      <c r="USE299" s="310"/>
      <c r="USF299" s="310"/>
      <c r="USG299" s="310"/>
      <c r="USH299" s="310"/>
      <c r="USI299" s="310"/>
      <c r="USJ299" s="310"/>
      <c r="USK299" s="310"/>
      <c r="USL299" s="310"/>
      <c r="USM299" s="310"/>
      <c r="USN299" s="310"/>
      <c r="USO299" s="310"/>
      <c r="USP299" s="310"/>
      <c r="USQ299" s="310"/>
      <c r="USR299" s="310"/>
      <c r="USS299" s="310"/>
      <c r="UST299" s="310"/>
      <c r="USU299" s="310"/>
      <c r="USV299" s="310"/>
      <c r="USW299" s="310"/>
      <c r="USX299" s="310"/>
      <c r="USY299" s="310"/>
      <c r="USZ299" s="310"/>
      <c r="UTA299" s="310"/>
      <c r="UTB299" s="310"/>
      <c r="UTC299" s="310"/>
      <c r="UTD299" s="310"/>
      <c r="UTE299" s="310"/>
      <c r="UTF299" s="310"/>
      <c r="UTG299" s="310"/>
      <c r="UTH299" s="310"/>
      <c r="UTI299" s="310"/>
      <c r="UTJ299" s="310"/>
      <c r="UTK299" s="310"/>
      <c r="UTL299" s="310"/>
      <c r="UTM299" s="310"/>
      <c r="UTN299" s="310"/>
      <c r="UTO299" s="310"/>
      <c r="UTP299" s="310"/>
      <c r="UTQ299" s="310"/>
      <c r="UTR299" s="310"/>
      <c r="UTS299" s="310"/>
      <c r="UTT299" s="310"/>
      <c r="UTU299" s="310"/>
      <c r="UTV299" s="310"/>
      <c r="UTW299" s="310"/>
      <c r="UTX299" s="310"/>
      <c r="UTY299" s="310"/>
      <c r="UTZ299" s="310"/>
      <c r="UUA299" s="310"/>
      <c r="UUB299" s="310"/>
      <c r="UUC299" s="310"/>
      <c r="UUD299" s="310"/>
      <c r="UUE299" s="310"/>
      <c r="UUF299" s="310"/>
      <c r="UUG299" s="310"/>
      <c r="UUH299" s="310"/>
      <c r="UUI299" s="310"/>
      <c r="UUJ299" s="310"/>
      <c r="UUK299" s="310"/>
      <c r="UUL299" s="310"/>
      <c r="UUM299" s="310"/>
      <c r="UUN299" s="310"/>
      <c r="UUO299" s="310"/>
      <c r="UUP299" s="310"/>
      <c r="UUQ299" s="310"/>
      <c r="UUR299" s="310"/>
      <c r="UUS299" s="310"/>
      <c r="UUT299" s="310"/>
      <c r="UUU299" s="310"/>
      <c r="UUV299" s="310"/>
      <c r="UUW299" s="310"/>
      <c r="UUX299" s="310"/>
      <c r="UUY299" s="310"/>
      <c r="UUZ299" s="310"/>
      <c r="UVA299" s="310"/>
      <c r="UVB299" s="310"/>
      <c r="UVC299" s="310"/>
      <c r="UVD299" s="310"/>
      <c r="UVE299" s="310"/>
      <c r="UVF299" s="310"/>
      <c r="UVG299" s="310"/>
      <c r="UVH299" s="310"/>
      <c r="UVI299" s="310"/>
      <c r="UVJ299" s="310"/>
      <c r="UVK299" s="310"/>
      <c r="UVL299" s="310"/>
      <c r="UVM299" s="310"/>
      <c r="UVN299" s="310"/>
      <c r="UVO299" s="310"/>
      <c r="UVP299" s="310"/>
      <c r="UVQ299" s="310"/>
      <c r="UVR299" s="310"/>
      <c r="UVS299" s="310"/>
      <c r="UVT299" s="310"/>
      <c r="UVU299" s="310"/>
      <c r="UVV299" s="310"/>
      <c r="UVW299" s="310"/>
      <c r="UVX299" s="310"/>
      <c r="UVY299" s="310"/>
      <c r="UVZ299" s="310"/>
      <c r="UWA299" s="310"/>
      <c r="UWB299" s="310"/>
      <c r="UWC299" s="310"/>
      <c r="UWD299" s="310"/>
      <c r="UWE299" s="310"/>
      <c r="UWF299" s="310"/>
      <c r="UWG299" s="310"/>
      <c r="UWH299" s="310"/>
      <c r="UWI299" s="310"/>
      <c r="UWJ299" s="310"/>
      <c r="UWK299" s="310"/>
      <c r="UWL299" s="310"/>
      <c r="UWM299" s="310"/>
      <c r="UWN299" s="310"/>
      <c r="UWO299" s="310"/>
      <c r="UWP299" s="310"/>
      <c r="UWQ299" s="310"/>
      <c r="UWR299" s="310"/>
      <c r="UWS299" s="310"/>
      <c r="UWT299" s="310"/>
      <c r="UWU299" s="310"/>
      <c r="UWV299" s="310"/>
      <c r="UWW299" s="310"/>
      <c r="UWX299" s="310"/>
      <c r="UWY299" s="310"/>
      <c r="UWZ299" s="310"/>
      <c r="UXA299" s="310"/>
      <c r="UXB299" s="310"/>
      <c r="UXC299" s="310"/>
      <c r="UXD299" s="310"/>
      <c r="UXE299" s="310"/>
      <c r="UXF299" s="310"/>
      <c r="UXG299" s="310"/>
      <c r="UXH299" s="310"/>
      <c r="UXI299" s="310"/>
      <c r="UXJ299" s="310"/>
      <c r="UXK299" s="310"/>
      <c r="UXL299" s="310"/>
      <c r="UXM299" s="310"/>
      <c r="UXN299" s="310"/>
      <c r="UXO299" s="310"/>
      <c r="UXP299" s="310"/>
      <c r="UXQ299" s="310"/>
      <c r="UXR299" s="310"/>
      <c r="UXS299" s="310"/>
      <c r="UXT299" s="310"/>
      <c r="UXU299" s="310"/>
      <c r="UXV299" s="310"/>
      <c r="UXW299" s="310"/>
      <c r="UXX299" s="310"/>
      <c r="UXY299" s="310"/>
      <c r="UXZ299" s="310"/>
      <c r="UYA299" s="310"/>
      <c r="UYB299" s="310"/>
      <c r="UYC299" s="310"/>
      <c r="UYD299" s="310"/>
      <c r="UYE299" s="310"/>
      <c r="UYF299" s="310"/>
      <c r="UYG299" s="310"/>
      <c r="UYH299" s="310"/>
      <c r="UYI299" s="310"/>
      <c r="UYJ299" s="310"/>
      <c r="UYK299" s="310"/>
      <c r="UYL299" s="310"/>
      <c r="UYM299" s="310"/>
      <c r="UYN299" s="310"/>
      <c r="UYO299" s="310"/>
      <c r="UYP299" s="310"/>
      <c r="UYQ299" s="310"/>
      <c r="UYR299" s="310"/>
      <c r="UYS299" s="310"/>
      <c r="UYT299" s="310"/>
      <c r="UYU299" s="310"/>
      <c r="UYV299" s="310"/>
      <c r="UYW299" s="310"/>
      <c r="UYX299" s="310"/>
      <c r="UYY299" s="310"/>
      <c r="UYZ299" s="310"/>
      <c r="UZA299" s="310"/>
      <c r="UZB299" s="310"/>
      <c r="UZC299" s="310"/>
      <c r="UZD299" s="310"/>
      <c r="UZE299" s="310"/>
      <c r="UZF299" s="310"/>
      <c r="UZG299" s="310"/>
      <c r="UZH299" s="310"/>
      <c r="UZI299" s="310"/>
      <c r="UZJ299" s="310"/>
      <c r="UZK299" s="310"/>
      <c r="UZL299" s="310"/>
      <c r="UZM299" s="310"/>
      <c r="UZN299" s="310"/>
      <c r="UZO299" s="310"/>
      <c r="UZP299" s="310"/>
      <c r="UZQ299" s="310"/>
      <c r="UZR299" s="310"/>
      <c r="UZS299" s="310"/>
      <c r="UZT299" s="310"/>
      <c r="UZU299" s="310"/>
      <c r="UZV299" s="310"/>
      <c r="UZW299" s="310"/>
      <c r="UZX299" s="310"/>
      <c r="UZY299" s="310"/>
      <c r="UZZ299" s="310"/>
      <c r="VAA299" s="310"/>
      <c r="VAB299" s="310"/>
      <c r="VAC299" s="310"/>
      <c r="VAD299" s="310"/>
      <c r="VAE299" s="310"/>
      <c r="VAF299" s="310"/>
      <c r="VAG299" s="310"/>
      <c r="VAH299" s="310"/>
      <c r="VAI299" s="310"/>
      <c r="VAJ299" s="310"/>
      <c r="VAK299" s="310"/>
      <c r="VAL299" s="310"/>
      <c r="VAM299" s="310"/>
      <c r="VAN299" s="310"/>
      <c r="VAO299" s="310"/>
      <c r="VAP299" s="310"/>
      <c r="VAQ299" s="310"/>
      <c r="VAR299" s="310"/>
      <c r="VAS299" s="310"/>
      <c r="VAT299" s="310"/>
      <c r="VAU299" s="310"/>
      <c r="VAV299" s="310"/>
      <c r="VAW299" s="310"/>
      <c r="VAX299" s="310"/>
      <c r="VAY299" s="310"/>
      <c r="VAZ299" s="310"/>
      <c r="VBA299" s="310"/>
      <c r="VBB299" s="310"/>
      <c r="VBC299" s="310"/>
      <c r="VBD299" s="310"/>
      <c r="VBE299" s="310"/>
      <c r="VBF299" s="310"/>
      <c r="VBG299" s="310"/>
      <c r="VBH299" s="310"/>
      <c r="VBI299" s="310"/>
      <c r="VBJ299" s="310"/>
      <c r="VBK299" s="310"/>
      <c r="VBL299" s="310"/>
      <c r="VBM299" s="310"/>
      <c r="VBN299" s="310"/>
      <c r="VBO299" s="310"/>
      <c r="VBP299" s="310"/>
      <c r="VBQ299" s="310"/>
      <c r="VBR299" s="310"/>
      <c r="VBS299" s="310"/>
      <c r="VBT299" s="310"/>
      <c r="VBU299" s="310"/>
      <c r="VBV299" s="310"/>
      <c r="VBW299" s="310"/>
      <c r="VBX299" s="310"/>
      <c r="VBY299" s="310"/>
      <c r="VBZ299" s="310"/>
      <c r="VCA299" s="310"/>
      <c r="VCB299" s="310"/>
      <c r="VCC299" s="310"/>
      <c r="VCD299" s="310"/>
      <c r="VCE299" s="310"/>
      <c r="VCF299" s="310"/>
      <c r="VCG299" s="310"/>
      <c r="VCH299" s="310"/>
      <c r="VCI299" s="310"/>
      <c r="VCJ299" s="310"/>
      <c r="VCK299" s="310"/>
      <c r="VCL299" s="310"/>
      <c r="VCM299" s="310"/>
      <c r="VCN299" s="310"/>
      <c r="VCO299" s="310"/>
      <c r="VCP299" s="310"/>
      <c r="VCQ299" s="310"/>
      <c r="VCR299" s="310"/>
      <c r="VCS299" s="310"/>
      <c r="VCT299" s="310"/>
      <c r="VCU299" s="310"/>
      <c r="VCV299" s="310"/>
      <c r="VCW299" s="310"/>
      <c r="VCX299" s="310"/>
      <c r="VCY299" s="310"/>
      <c r="VCZ299" s="310"/>
      <c r="VDA299" s="310"/>
      <c r="VDB299" s="310"/>
      <c r="VDC299" s="310"/>
      <c r="VDD299" s="310"/>
      <c r="VDE299" s="310"/>
      <c r="VDF299" s="310"/>
      <c r="VDG299" s="310"/>
      <c r="VDH299" s="310"/>
      <c r="VDI299" s="310"/>
      <c r="VDJ299" s="310"/>
      <c r="VDK299" s="310"/>
      <c r="VDL299" s="310"/>
      <c r="VDM299" s="310"/>
      <c r="VDN299" s="310"/>
      <c r="VDO299" s="310"/>
      <c r="VDP299" s="310"/>
      <c r="VDQ299" s="310"/>
      <c r="VDR299" s="310"/>
      <c r="VDS299" s="310"/>
      <c r="VDT299" s="310"/>
      <c r="VDU299" s="310"/>
      <c r="VDV299" s="310"/>
      <c r="VDW299" s="310"/>
      <c r="VDX299" s="310"/>
      <c r="VDY299" s="310"/>
      <c r="VDZ299" s="310"/>
      <c r="VEA299" s="310"/>
      <c r="VEB299" s="310"/>
      <c r="VEC299" s="310"/>
      <c r="VED299" s="310"/>
      <c r="VEE299" s="310"/>
      <c r="VEF299" s="310"/>
      <c r="VEG299" s="310"/>
      <c r="VEH299" s="310"/>
      <c r="VEI299" s="310"/>
      <c r="VEJ299" s="310"/>
      <c r="VEK299" s="310"/>
      <c r="VEL299" s="310"/>
      <c r="VEM299" s="310"/>
      <c r="VEN299" s="310"/>
      <c r="VEO299" s="310"/>
      <c r="VEP299" s="310"/>
      <c r="VEQ299" s="310"/>
      <c r="VER299" s="310"/>
      <c r="VES299" s="310"/>
      <c r="VET299" s="310"/>
      <c r="VEU299" s="310"/>
      <c r="VEV299" s="310"/>
      <c r="VEW299" s="310"/>
      <c r="VEX299" s="310"/>
      <c r="VEY299" s="310"/>
      <c r="VEZ299" s="310"/>
      <c r="VFA299" s="310"/>
      <c r="VFB299" s="310"/>
      <c r="VFC299" s="310"/>
      <c r="VFD299" s="310"/>
      <c r="VFE299" s="310"/>
      <c r="VFF299" s="310"/>
      <c r="VFG299" s="310"/>
      <c r="VFH299" s="310"/>
      <c r="VFI299" s="310"/>
      <c r="VFJ299" s="310"/>
      <c r="VFK299" s="310"/>
      <c r="VFL299" s="310"/>
      <c r="VFM299" s="310"/>
      <c r="VFN299" s="310"/>
      <c r="VFO299" s="310"/>
      <c r="VFP299" s="310"/>
      <c r="VFQ299" s="310"/>
      <c r="VFR299" s="310"/>
      <c r="VFS299" s="310"/>
      <c r="VFT299" s="310"/>
      <c r="VFU299" s="310"/>
      <c r="VFV299" s="310"/>
      <c r="VFW299" s="310"/>
      <c r="VFX299" s="310"/>
      <c r="VFY299" s="310"/>
      <c r="VFZ299" s="310"/>
      <c r="VGA299" s="310"/>
      <c r="VGB299" s="310"/>
      <c r="VGC299" s="310"/>
      <c r="VGD299" s="310"/>
      <c r="VGE299" s="310"/>
      <c r="VGF299" s="310"/>
      <c r="VGG299" s="310"/>
      <c r="VGH299" s="310"/>
      <c r="VGI299" s="310"/>
      <c r="VGJ299" s="310"/>
      <c r="VGK299" s="310"/>
      <c r="VGL299" s="310"/>
      <c r="VGM299" s="310"/>
      <c r="VGN299" s="310"/>
      <c r="VGO299" s="310"/>
      <c r="VGP299" s="310"/>
      <c r="VGQ299" s="310"/>
      <c r="VGR299" s="310"/>
      <c r="VGS299" s="310"/>
      <c r="VGT299" s="310"/>
      <c r="VGU299" s="310"/>
      <c r="VGV299" s="310"/>
      <c r="VGW299" s="310"/>
      <c r="VGX299" s="310"/>
      <c r="VGY299" s="310"/>
      <c r="VGZ299" s="310"/>
      <c r="VHA299" s="310"/>
      <c r="VHB299" s="310"/>
      <c r="VHC299" s="310"/>
      <c r="VHD299" s="310"/>
      <c r="VHE299" s="310"/>
      <c r="VHF299" s="310"/>
      <c r="VHG299" s="310"/>
      <c r="VHH299" s="310"/>
      <c r="VHI299" s="310"/>
      <c r="VHJ299" s="310"/>
      <c r="VHK299" s="310"/>
      <c r="VHL299" s="310"/>
      <c r="VHM299" s="310"/>
      <c r="VHN299" s="310"/>
      <c r="VHO299" s="310"/>
      <c r="VHP299" s="310"/>
      <c r="VHQ299" s="310"/>
      <c r="VHR299" s="310"/>
      <c r="VHS299" s="310"/>
      <c r="VHT299" s="310"/>
      <c r="VHU299" s="310"/>
      <c r="VHV299" s="310"/>
      <c r="VHW299" s="310"/>
      <c r="VHX299" s="310"/>
      <c r="VHY299" s="310"/>
      <c r="VHZ299" s="310"/>
      <c r="VIA299" s="310"/>
      <c r="VIB299" s="310"/>
      <c r="VIC299" s="310"/>
      <c r="VID299" s="310"/>
      <c r="VIE299" s="310"/>
      <c r="VIF299" s="310"/>
      <c r="VIG299" s="310"/>
      <c r="VIH299" s="310"/>
      <c r="VII299" s="310"/>
      <c r="VIJ299" s="310"/>
      <c r="VIK299" s="310"/>
      <c r="VIL299" s="310"/>
      <c r="VIM299" s="310"/>
      <c r="VIN299" s="310"/>
      <c r="VIO299" s="310"/>
      <c r="VIP299" s="310"/>
      <c r="VIQ299" s="310"/>
      <c r="VIR299" s="310"/>
      <c r="VIS299" s="310"/>
      <c r="VIT299" s="310"/>
      <c r="VIU299" s="310"/>
      <c r="VIV299" s="310"/>
      <c r="VIW299" s="310"/>
      <c r="VIX299" s="310"/>
      <c r="VIY299" s="310"/>
      <c r="VIZ299" s="310"/>
      <c r="VJA299" s="310"/>
      <c r="VJB299" s="310"/>
      <c r="VJC299" s="310"/>
      <c r="VJD299" s="310"/>
      <c r="VJE299" s="310"/>
      <c r="VJF299" s="310"/>
      <c r="VJG299" s="310"/>
      <c r="VJH299" s="310"/>
      <c r="VJI299" s="310"/>
      <c r="VJJ299" s="310"/>
      <c r="VJK299" s="310"/>
      <c r="VJL299" s="310"/>
      <c r="VJM299" s="310"/>
      <c r="VJN299" s="310"/>
      <c r="VJO299" s="310"/>
      <c r="VJP299" s="310"/>
      <c r="VJQ299" s="310"/>
      <c r="VJR299" s="310"/>
      <c r="VJS299" s="310"/>
      <c r="VJT299" s="310"/>
      <c r="VJU299" s="310"/>
      <c r="VJV299" s="310"/>
      <c r="VJW299" s="310"/>
      <c r="VJX299" s="310"/>
      <c r="VJY299" s="310"/>
      <c r="VJZ299" s="310"/>
      <c r="VKA299" s="310"/>
      <c r="VKB299" s="310"/>
      <c r="VKC299" s="310"/>
      <c r="VKD299" s="310"/>
      <c r="VKE299" s="310"/>
      <c r="VKF299" s="310"/>
      <c r="VKG299" s="310"/>
      <c r="VKH299" s="310"/>
      <c r="VKI299" s="310"/>
      <c r="VKJ299" s="310"/>
      <c r="VKK299" s="310"/>
      <c r="VKL299" s="310"/>
      <c r="VKM299" s="310"/>
      <c r="VKN299" s="310"/>
      <c r="VKO299" s="310"/>
      <c r="VKP299" s="310"/>
      <c r="VKQ299" s="310"/>
      <c r="VKR299" s="310"/>
      <c r="VKS299" s="310"/>
      <c r="VKT299" s="310"/>
      <c r="VKU299" s="310"/>
      <c r="VKV299" s="310"/>
      <c r="VKW299" s="310"/>
      <c r="VKX299" s="310"/>
      <c r="VKY299" s="310"/>
      <c r="VKZ299" s="310"/>
      <c r="VLA299" s="310"/>
      <c r="VLB299" s="310"/>
      <c r="VLC299" s="310"/>
      <c r="VLD299" s="310"/>
      <c r="VLE299" s="310"/>
      <c r="VLF299" s="310"/>
      <c r="VLG299" s="310"/>
      <c r="VLH299" s="310"/>
      <c r="VLI299" s="310"/>
      <c r="VLJ299" s="310"/>
      <c r="VLK299" s="310"/>
      <c r="VLL299" s="310"/>
      <c r="VLM299" s="310"/>
      <c r="VLN299" s="310"/>
      <c r="VLO299" s="310"/>
      <c r="VLP299" s="310"/>
      <c r="VLQ299" s="310"/>
      <c r="VLR299" s="310"/>
      <c r="VLS299" s="310"/>
      <c r="VLT299" s="310"/>
      <c r="VLU299" s="310"/>
      <c r="VLV299" s="310"/>
      <c r="VLW299" s="310"/>
      <c r="VLX299" s="310"/>
      <c r="VLY299" s="310"/>
      <c r="VLZ299" s="310"/>
      <c r="VMA299" s="310"/>
      <c r="VMB299" s="310"/>
      <c r="VMC299" s="310"/>
      <c r="VMD299" s="310"/>
      <c r="VME299" s="310"/>
      <c r="VMF299" s="310"/>
      <c r="VMG299" s="310"/>
      <c r="VMH299" s="310"/>
      <c r="VMI299" s="310"/>
      <c r="VMJ299" s="310"/>
      <c r="VMK299" s="310"/>
      <c r="VML299" s="310"/>
      <c r="VMM299" s="310"/>
      <c r="VMN299" s="310"/>
      <c r="VMO299" s="310"/>
      <c r="VMP299" s="310"/>
      <c r="VMQ299" s="310"/>
      <c r="VMR299" s="310"/>
      <c r="VMS299" s="310"/>
      <c r="VMT299" s="310"/>
      <c r="VMU299" s="310"/>
      <c r="VMV299" s="310"/>
      <c r="VMW299" s="310"/>
      <c r="VMX299" s="310"/>
      <c r="VMY299" s="310"/>
      <c r="VMZ299" s="310"/>
      <c r="VNA299" s="310"/>
      <c r="VNB299" s="310"/>
      <c r="VNC299" s="310"/>
      <c r="VND299" s="310"/>
      <c r="VNE299" s="310"/>
      <c r="VNF299" s="310"/>
      <c r="VNG299" s="310"/>
      <c r="VNH299" s="310"/>
      <c r="VNI299" s="310"/>
      <c r="VNJ299" s="310"/>
      <c r="VNK299" s="310"/>
      <c r="VNL299" s="310"/>
      <c r="VNM299" s="310"/>
      <c r="VNN299" s="310"/>
      <c r="VNO299" s="310"/>
      <c r="VNP299" s="310"/>
      <c r="VNQ299" s="310"/>
      <c r="VNR299" s="310"/>
      <c r="VNS299" s="310"/>
      <c r="VNT299" s="310"/>
      <c r="VNU299" s="310"/>
      <c r="VNV299" s="310"/>
      <c r="VNW299" s="310"/>
      <c r="VNX299" s="310"/>
      <c r="VNY299" s="310"/>
      <c r="VNZ299" s="310"/>
      <c r="VOA299" s="310"/>
      <c r="VOB299" s="310"/>
      <c r="VOC299" s="310"/>
      <c r="VOD299" s="310"/>
      <c r="VOE299" s="310"/>
      <c r="VOF299" s="310"/>
      <c r="VOG299" s="310"/>
      <c r="VOH299" s="310"/>
      <c r="VOI299" s="310"/>
      <c r="VOJ299" s="310"/>
      <c r="VOK299" s="310"/>
      <c r="VOL299" s="310"/>
      <c r="VOM299" s="310"/>
      <c r="VON299" s="310"/>
      <c r="VOO299" s="310"/>
      <c r="VOP299" s="310"/>
      <c r="VOQ299" s="310"/>
      <c r="VOR299" s="310"/>
      <c r="VOS299" s="310"/>
      <c r="VOT299" s="310"/>
      <c r="VOU299" s="310"/>
      <c r="VOV299" s="310"/>
      <c r="VOW299" s="310"/>
      <c r="VOX299" s="310"/>
      <c r="VOY299" s="310"/>
      <c r="VOZ299" s="310"/>
      <c r="VPA299" s="310"/>
      <c r="VPB299" s="310"/>
      <c r="VPC299" s="310"/>
      <c r="VPD299" s="310"/>
      <c r="VPE299" s="310"/>
      <c r="VPF299" s="310"/>
      <c r="VPG299" s="310"/>
      <c r="VPH299" s="310"/>
      <c r="VPI299" s="310"/>
      <c r="VPJ299" s="310"/>
      <c r="VPK299" s="310"/>
      <c r="VPL299" s="310"/>
      <c r="VPM299" s="310"/>
      <c r="VPN299" s="310"/>
      <c r="VPO299" s="310"/>
      <c r="VPP299" s="310"/>
      <c r="VPQ299" s="310"/>
      <c r="VPR299" s="310"/>
      <c r="VPS299" s="310"/>
      <c r="VPT299" s="310"/>
      <c r="VPU299" s="310"/>
      <c r="VPV299" s="310"/>
      <c r="VPW299" s="310"/>
      <c r="VPX299" s="310"/>
      <c r="VPY299" s="310"/>
      <c r="VPZ299" s="310"/>
      <c r="VQA299" s="310"/>
      <c r="VQB299" s="310"/>
      <c r="VQC299" s="310"/>
      <c r="VQD299" s="310"/>
      <c r="VQE299" s="310"/>
      <c r="VQF299" s="310"/>
      <c r="VQG299" s="310"/>
      <c r="VQH299" s="310"/>
      <c r="VQI299" s="310"/>
      <c r="VQJ299" s="310"/>
      <c r="VQK299" s="310"/>
      <c r="VQL299" s="310"/>
      <c r="VQM299" s="310"/>
      <c r="VQN299" s="310"/>
      <c r="VQO299" s="310"/>
      <c r="VQP299" s="310"/>
      <c r="VQQ299" s="310"/>
      <c r="VQR299" s="310"/>
      <c r="VQS299" s="310"/>
      <c r="VQT299" s="310"/>
      <c r="VQU299" s="310"/>
      <c r="VQV299" s="310"/>
      <c r="VQW299" s="310"/>
      <c r="VQX299" s="310"/>
      <c r="VQY299" s="310"/>
      <c r="VQZ299" s="310"/>
      <c r="VRA299" s="310"/>
      <c r="VRB299" s="310"/>
      <c r="VRC299" s="310"/>
      <c r="VRD299" s="310"/>
      <c r="VRE299" s="310"/>
      <c r="VRF299" s="310"/>
      <c r="VRG299" s="310"/>
      <c r="VRH299" s="310"/>
      <c r="VRI299" s="310"/>
      <c r="VRJ299" s="310"/>
      <c r="VRK299" s="310"/>
      <c r="VRL299" s="310"/>
      <c r="VRM299" s="310"/>
      <c r="VRN299" s="310"/>
      <c r="VRO299" s="310"/>
      <c r="VRP299" s="310"/>
      <c r="VRQ299" s="310"/>
      <c r="VRR299" s="310"/>
      <c r="VRS299" s="310"/>
      <c r="VRT299" s="310"/>
      <c r="VRU299" s="310"/>
      <c r="VRV299" s="310"/>
      <c r="VRW299" s="310"/>
      <c r="VRX299" s="310"/>
      <c r="VRY299" s="310"/>
      <c r="VRZ299" s="310"/>
      <c r="VSA299" s="310"/>
      <c r="VSB299" s="310"/>
      <c r="VSC299" s="310"/>
      <c r="VSD299" s="310"/>
      <c r="VSE299" s="310"/>
      <c r="VSF299" s="310"/>
      <c r="VSG299" s="310"/>
      <c r="VSH299" s="310"/>
      <c r="VSI299" s="310"/>
      <c r="VSJ299" s="310"/>
      <c r="VSK299" s="310"/>
      <c r="VSL299" s="310"/>
      <c r="VSM299" s="310"/>
      <c r="VSN299" s="310"/>
      <c r="VSO299" s="310"/>
      <c r="VSP299" s="310"/>
      <c r="VSQ299" s="310"/>
      <c r="VSR299" s="310"/>
      <c r="VSS299" s="310"/>
      <c r="VST299" s="310"/>
      <c r="VSU299" s="310"/>
      <c r="VSV299" s="310"/>
      <c r="VSW299" s="310"/>
      <c r="VSX299" s="310"/>
      <c r="VSY299" s="310"/>
      <c r="VSZ299" s="310"/>
      <c r="VTA299" s="310"/>
      <c r="VTB299" s="310"/>
      <c r="VTC299" s="310"/>
      <c r="VTD299" s="310"/>
      <c r="VTE299" s="310"/>
      <c r="VTF299" s="310"/>
      <c r="VTG299" s="310"/>
      <c r="VTH299" s="310"/>
      <c r="VTI299" s="310"/>
      <c r="VTJ299" s="310"/>
      <c r="VTK299" s="310"/>
      <c r="VTL299" s="310"/>
      <c r="VTM299" s="310"/>
      <c r="VTN299" s="310"/>
      <c r="VTO299" s="310"/>
      <c r="VTP299" s="310"/>
      <c r="VTQ299" s="310"/>
      <c r="VTR299" s="310"/>
      <c r="VTS299" s="310"/>
      <c r="VTT299" s="310"/>
      <c r="VTU299" s="310"/>
      <c r="VTV299" s="310"/>
      <c r="VTW299" s="310"/>
      <c r="VTX299" s="310"/>
      <c r="VTY299" s="310"/>
      <c r="VTZ299" s="310"/>
      <c r="VUA299" s="310"/>
      <c r="VUB299" s="310"/>
      <c r="VUC299" s="310"/>
      <c r="VUD299" s="310"/>
      <c r="VUE299" s="310"/>
      <c r="VUF299" s="310"/>
      <c r="VUG299" s="310"/>
      <c r="VUH299" s="310"/>
      <c r="VUI299" s="310"/>
      <c r="VUJ299" s="310"/>
      <c r="VUK299" s="310"/>
      <c r="VUL299" s="310"/>
      <c r="VUM299" s="310"/>
      <c r="VUN299" s="310"/>
      <c r="VUO299" s="310"/>
      <c r="VUP299" s="310"/>
      <c r="VUQ299" s="310"/>
      <c r="VUR299" s="310"/>
      <c r="VUS299" s="310"/>
      <c r="VUT299" s="310"/>
      <c r="VUU299" s="310"/>
      <c r="VUV299" s="310"/>
      <c r="VUW299" s="310"/>
      <c r="VUX299" s="310"/>
      <c r="VUY299" s="310"/>
      <c r="VUZ299" s="310"/>
      <c r="VVA299" s="310"/>
      <c r="VVB299" s="310"/>
      <c r="VVC299" s="310"/>
      <c r="VVD299" s="310"/>
      <c r="VVE299" s="310"/>
      <c r="VVF299" s="310"/>
      <c r="VVG299" s="310"/>
      <c r="VVH299" s="310"/>
      <c r="VVI299" s="310"/>
      <c r="VVJ299" s="310"/>
      <c r="VVK299" s="310"/>
      <c r="VVL299" s="310"/>
      <c r="VVM299" s="310"/>
      <c r="VVN299" s="310"/>
      <c r="VVO299" s="310"/>
      <c r="VVP299" s="310"/>
      <c r="VVQ299" s="310"/>
      <c r="VVR299" s="310"/>
      <c r="VVS299" s="310"/>
      <c r="VVT299" s="310"/>
      <c r="VVU299" s="310"/>
      <c r="VVV299" s="310"/>
      <c r="VVW299" s="310"/>
      <c r="VVX299" s="310"/>
      <c r="VVY299" s="310"/>
      <c r="VVZ299" s="310"/>
      <c r="VWA299" s="310"/>
      <c r="VWB299" s="310"/>
      <c r="VWC299" s="310"/>
      <c r="VWD299" s="310"/>
      <c r="VWE299" s="310"/>
      <c r="VWF299" s="310"/>
      <c r="VWG299" s="310"/>
      <c r="VWH299" s="310"/>
      <c r="VWI299" s="310"/>
      <c r="VWJ299" s="310"/>
      <c r="VWK299" s="310"/>
      <c r="VWL299" s="310"/>
      <c r="VWM299" s="310"/>
      <c r="VWN299" s="310"/>
      <c r="VWO299" s="310"/>
      <c r="VWP299" s="310"/>
      <c r="VWQ299" s="310"/>
      <c r="VWR299" s="310"/>
      <c r="VWS299" s="310"/>
      <c r="VWT299" s="310"/>
      <c r="VWU299" s="310"/>
      <c r="VWV299" s="310"/>
      <c r="VWW299" s="310"/>
      <c r="VWX299" s="310"/>
      <c r="VWY299" s="310"/>
      <c r="VWZ299" s="310"/>
      <c r="VXA299" s="310"/>
      <c r="VXB299" s="310"/>
      <c r="VXC299" s="310"/>
      <c r="VXD299" s="310"/>
      <c r="VXE299" s="310"/>
      <c r="VXF299" s="310"/>
      <c r="VXG299" s="310"/>
      <c r="VXH299" s="310"/>
      <c r="VXI299" s="310"/>
      <c r="VXJ299" s="310"/>
      <c r="VXK299" s="310"/>
      <c r="VXL299" s="310"/>
      <c r="VXM299" s="310"/>
      <c r="VXN299" s="310"/>
      <c r="VXO299" s="310"/>
      <c r="VXP299" s="310"/>
      <c r="VXQ299" s="310"/>
      <c r="VXR299" s="310"/>
      <c r="VXS299" s="310"/>
      <c r="VXT299" s="310"/>
      <c r="VXU299" s="310"/>
      <c r="VXV299" s="310"/>
      <c r="VXW299" s="310"/>
      <c r="VXX299" s="310"/>
      <c r="VXY299" s="310"/>
      <c r="VXZ299" s="310"/>
      <c r="VYA299" s="310"/>
      <c r="VYB299" s="310"/>
      <c r="VYC299" s="310"/>
      <c r="VYD299" s="310"/>
      <c r="VYE299" s="310"/>
      <c r="VYF299" s="310"/>
      <c r="VYG299" s="310"/>
      <c r="VYH299" s="310"/>
      <c r="VYI299" s="310"/>
      <c r="VYJ299" s="310"/>
      <c r="VYK299" s="310"/>
      <c r="VYL299" s="310"/>
      <c r="VYM299" s="310"/>
      <c r="VYN299" s="310"/>
      <c r="VYO299" s="310"/>
      <c r="VYP299" s="310"/>
      <c r="VYQ299" s="310"/>
      <c r="VYR299" s="310"/>
      <c r="VYS299" s="310"/>
      <c r="VYT299" s="310"/>
      <c r="VYU299" s="310"/>
      <c r="VYV299" s="310"/>
      <c r="VYW299" s="310"/>
      <c r="VYX299" s="310"/>
      <c r="VYY299" s="310"/>
      <c r="VYZ299" s="310"/>
      <c r="VZA299" s="310"/>
      <c r="VZB299" s="310"/>
      <c r="VZC299" s="310"/>
      <c r="VZD299" s="310"/>
      <c r="VZE299" s="310"/>
      <c r="VZF299" s="310"/>
      <c r="VZG299" s="310"/>
      <c r="VZH299" s="310"/>
      <c r="VZI299" s="310"/>
      <c r="VZJ299" s="310"/>
      <c r="VZK299" s="310"/>
      <c r="VZL299" s="310"/>
      <c r="VZM299" s="310"/>
      <c r="VZN299" s="310"/>
      <c r="VZO299" s="310"/>
      <c r="VZP299" s="310"/>
      <c r="VZQ299" s="310"/>
      <c r="VZR299" s="310"/>
      <c r="VZS299" s="310"/>
      <c r="VZT299" s="310"/>
      <c r="VZU299" s="310"/>
      <c r="VZV299" s="310"/>
      <c r="VZW299" s="310"/>
      <c r="VZX299" s="310"/>
      <c r="VZY299" s="310"/>
      <c r="VZZ299" s="310"/>
      <c r="WAA299" s="310"/>
      <c r="WAB299" s="310"/>
      <c r="WAC299" s="310"/>
      <c r="WAD299" s="310"/>
      <c r="WAE299" s="310"/>
      <c r="WAF299" s="310"/>
      <c r="WAG299" s="310"/>
      <c r="WAH299" s="310"/>
      <c r="WAI299" s="310"/>
      <c r="WAJ299" s="310"/>
      <c r="WAK299" s="310"/>
      <c r="WAL299" s="310"/>
      <c r="WAM299" s="310"/>
      <c r="WAN299" s="310"/>
      <c r="WAO299" s="310"/>
      <c r="WAP299" s="310"/>
      <c r="WAQ299" s="310"/>
      <c r="WAR299" s="310"/>
      <c r="WAS299" s="310"/>
      <c r="WAT299" s="310"/>
      <c r="WAU299" s="310"/>
      <c r="WAV299" s="310"/>
      <c r="WAW299" s="310"/>
      <c r="WAX299" s="310"/>
      <c r="WAY299" s="310"/>
      <c r="WAZ299" s="310"/>
      <c r="WBA299" s="310"/>
      <c r="WBB299" s="310"/>
      <c r="WBC299" s="310"/>
      <c r="WBD299" s="310"/>
      <c r="WBE299" s="310"/>
      <c r="WBF299" s="310"/>
      <c r="WBG299" s="310"/>
      <c r="WBH299" s="310"/>
      <c r="WBI299" s="310"/>
      <c r="WBJ299" s="310"/>
      <c r="WBK299" s="310"/>
      <c r="WBL299" s="310"/>
      <c r="WBM299" s="310"/>
      <c r="WBN299" s="310"/>
      <c r="WBO299" s="310"/>
      <c r="WBP299" s="310"/>
      <c r="WBQ299" s="310"/>
      <c r="WBR299" s="310"/>
      <c r="WBS299" s="310"/>
      <c r="WBT299" s="310"/>
      <c r="WBU299" s="310"/>
      <c r="WBV299" s="310"/>
      <c r="WBW299" s="310"/>
      <c r="WBX299" s="310"/>
      <c r="WBY299" s="310"/>
      <c r="WBZ299" s="310"/>
      <c r="WCA299" s="310"/>
      <c r="WCB299" s="310"/>
      <c r="WCC299" s="310"/>
      <c r="WCD299" s="310"/>
      <c r="WCE299" s="310"/>
      <c r="WCF299" s="310"/>
      <c r="WCG299" s="310"/>
      <c r="WCH299" s="310"/>
      <c r="WCI299" s="310"/>
      <c r="WCJ299" s="310"/>
      <c r="WCK299" s="310"/>
      <c r="WCL299" s="310"/>
      <c r="WCM299" s="310"/>
      <c r="WCN299" s="310"/>
      <c r="WCO299" s="310"/>
      <c r="WCP299" s="310"/>
      <c r="WCQ299" s="310"/>
      <c r="WCR299" s="310"/>
      <c r="WCS299" s="310"/>
      <c r="WCT299" s="310"/>
      <c r="WCU299" s="310"/>
      <c r="WCV299" s="310"/>
      <c r="WCW299" s="310"/>
      <c r="WCX299" s="310"/>
      <c r="WCY299" s="310"/>
      <c r="WCZ299" s="310"/>
      <c r="WDA299" s="310"/>
      <c r="WDB299" s="310"/>
      <c r="WDC299" s="310"/>
      <c r="WDD299" s="310"/>
      <c r="WDE299" s="310"/>
      <c r="WDF299" s="310"/>
      <c r="WDG299" s="310"/>
      <c r="WDH299" s="310"/>
      <c r="WDI299" s="310"/>
      <c r="WDJ299" s="310"/>
      <c r="WDK299" s="310"/>
      <c r="WDL299" s="310"/>
      <c r="WDM299" s="310"/>
      <c r="WDN299" s="310"/>
      <c r="WDO299" s="310"/>
      <c r="WDP299" s="310"/>
      <c r="WDQ299" s="310"/>
      <c r="WDR299" s="310"/>
      <c r="WDS299" s="310"/>
      <c r="WDT299" s="310"/>
      <c r="WDU299" s="310"/>
      <c r="WDV299" s="310"/>
      <c r="WDW299" s="310"/>
      <c r="WDX299" s="310"/>
      <c r="WDY299" s="310"/>
      <c r="WDZ299" s="310"/>
      <c r="WEA299" s="310"/>
      <c r="WEB299" s="310"/>
      <c r="WEC299" s="310"/>
      <c r="WED299" s="310"/>
      <c r="WEE299" s="310"/>
      <c r="WEF299" s="310"/>
      <c r="WEG299" s="310"/>
      <c r="WEH299" s="310"/>
      <c r="WEI299" s="310"/>
      <c r="WEJ299" s="310"/>
      <c r="WEK299" s="310"/>
      <c r="WEL299" s="310"/>
      <c r="WEM299" s="310"/>
      <c r="WEN299" s="310"/>
      <c r="WEO299" s="310"/>
      <c r="WEP299" s="310"/>
      <c r="WEQ299" s="310"/>
      <c r="WER299" s="310"/>
      <c r="WES299" s="310"/>
      <c r="WET299" s="310"/>
      <c r="WEU299" s="310"/>
      <c r="WEV299" s="310"/>
      <c r="WEW299" s="310"/>
      <c r="WEX299" s="310"/>
      <c r="WEY299" s="310"/>
      <c r="WEZ299" s="310"/>
      <c r="WFA299" s="310"/>
      <c r="WFB299" s="310"/>
      <c r="WFC299" s="310"/>
      <c r="WFD299" s="310"/>
      <c r="WFE299" s="310"/>
      <c r="WFF299" s="310"/>
      <c r="WFG299" s="310"/>
      <c r="WFH299" s="310"/>
      <c r="WFI299" s="310"/>
      <c r="WFJ299" s="310"/>
      <c r="WFK299" s="310"/>
      <c r="WFL299" s="310"/>
      <c r="WFM299" s="310"/>
      <c r="WFN299" s="310"/>
      <c r="WFO299" s="310"/>
      <c r="WFP299" s="310"/>
      <c r="WFQ299" s="310"/>
      <c r="WFR299" s="310"/>
      <c r="WFS299" s="310"/>
      <c r="WFT299" s="310"/>
      <c r="WFU299" s="310"/>
      <c r="WFV299" s="310"/>
      <c r="WFW299" s="310"/>
      <c r="WFX299" s="310"/>
      <c r="WFY299" s="310"/>
      <c r="WFZ299" s="310"/>
      <c r="WGA299" s="310"/>
      <c r="WGB299" s="310"/>
      <c r="WGC299" s="310"/>
      <c r="WGD299" s="310"/>
      <c r="WGE299" s="310"/>
      <c r="WGF299" s="310"/>
      <c r="WGG299" s="310"/>
      <c r="WGH299" s="310"/>
      <c r="WGI299" s="310"/>
      <c r="WGJ299" s="310"/>
      <c r="WGK299" s="310"/>
      <c r="WGL299" s="310"/>
      <c r="WGM299" s="310"/>
      <c r="WGN299" s="310"/>
      <c r="WGO299" s="310"/>
      <c r="WGP299" s="310"/>
      <c r="WGQ299" s="310"/>
      <c r="WGR299" s="310"/>
      <c r="WGS299" s="310"/>
      <c r="WGT299" s="310"/>
      <c r="WGU299" s="310"/>
      <c r="WGV299" s="310"/>
      <c r="WGW299" s="310"/>
      <c r="WGX299" s="310"/>
      <c r="WGY299" s="310"/>
      <c r="WGZ299" s="310"/>
      <c r="WHA299" s="310"/>
      <c r="WHB299" s="310"/>
      <c r="WHC299" s="310"/>
      <c r="WHD299" s="310"/>
      <c r="WHE299" s="310"/>
      <c r="WHF299" s="310"/>
      <c r="WHG299" s="310"/>
      <c r="WHH299" s="310"/>
      <c r="WHI299" s="310"/>
      <c r="WHJ299" s="310"/>
      <c r="WHK299" s="310"/>
      <c r="WHL299" s="310"/>
      <c r="WHM299" s="310"/>
      <c r="WHN299" s="310"/>
      <c r="WHO299" s="310"/>
      <c r="WHP299" s="310"/>
      <c r="WHQ299" s="310"/>
      <c r="WHR299" s="310"/>
      <c r="WHS299" s="310"/>
      <c r="WHT299" s="310"/>
      <c r="WHU299" s="310"/>
      <c r="WHV299" s="310"/>
      <c r="WHW299" s="310"/>
      <c r="WHX299" s="310"/>
      <c r="WHY299" s="310"/>
      <c r="WHZ299" s="310"/>
      <c r="WIA299" s="310"/>
      <c r="WIB299" s="310"/>
      <c r="WIC299" s="310"/>
      <c r="WID299" s="310"/>
      <c r="WIE299" s="310"/>
      <c r="WIF299" s="310"/>
      <c r="WIG299" s="310"/>
      <c r="WIH299" s="310"/>
      <c r="WII299" s="310"/>
      <c r="WIJ299" s="310"/>
      <c r="WIK299" s="310"/>
      <c r="WIL299" s="310"/>
      <c r="WIM299" s="310"/>
      <c r="WIN299" s="310"/>
      <c r="WIO299" s="310"/>
      <c r="WIP299" s="310"/>
      <c r="WIQ299" s="310"/>
      <c r="WIR299" s="310"/>
      <c r="WIS299" s="310"/>
      <c r="WIT299" s="310"/>
      <c r="WIU299" s="310"/>
      <c r="WIV299" s="310"/>
      <c r="WIW299" s="310"/>
      <c r="WIX299" s="310"/>
      <c r="WIY299" s="310"/>
      <c r="WIZ299" s="310"/>
      <c r="WJA299" s="310"/>
      <c r="WJB299" s="310"/>
      <c r="WJC299" s="310"/>
      <c r="WJD299" s="310"/>
      <c r="WJE299" s="310"/>
      <c r="WJF299" s="310"/>
      <c r="WJG299" s="310"/>
      <c r="WJH299" s="310"/>
      <c r="WJI299" s="310"/>
      <c r="WJJ299" s="310"/>
      <c r="WJK299" s="310"/>
      <c r="WJL299" s="310"/>
      <c r="WJM299" s="310"/>
      <c r="WJN299" s="310"/>
      <c r="WJO299" s="310"/>
      <c r="WJP299" s="310"/>
      <c r="WJQ299" s="310"/>
      <c r="WJR299" s="310"/>
      <c r="WJS299" s="310"/>
      <c r="WJT299" s="310"/>
      <c r="WJU299" s="310"/>
      <c r="WJV299" s="310"/>
      <c r="WJW299" s="310"/>
      <c r="WJX299" s="310"/>
      <c r="WJY299" s="310"/>
      <c r="WJZ299" s="310"/>
      <c r="WKA299" s="310"/>
      <c r="WKB299" s="310"/>
      <c r="WKC299" s="310"/>
      <c r="WKD299" s="310"/>
      <c r="WKE299" s="310"/>
      <c r="WKF299" s="310"/>
      <c r="WKG299" s="310"/>
      <c r="WKH299" s="310"/>
      <c r="WKI299" s="310"/>
      <c r="WKJ299" s="310"/>
      <c r="WKK299" s="310"/>
      <c r="WKL299" s="310"/>
      <c r="WKM299" s="310"/>
      <c r="WKN299" s="310"/>
      <c r="WKO299" s="310"/>
      <c r="WKP299" s="310"/>
      <c r="WKQ299" s="310"/>
      <c r="WKR299" s="310"/>
      <c r="WKS299" s="310"/>
      <c r="WKT299" s="310"/>
      <c r="WKU299" s="310"/>
      <c r="WKV299" s="310"/>
      <c r="WKW299" s="310"/>
      <c r="WKX299" s="310"/>
      <c r="WKY299" s="310"/>
      <c r="WKZ299" s="310"/>
      <c r="WLA299" s="310"/>
      <c r="WLB299" s="310"/>
      <c r="WLC299" s="310"/>
      <c r="WLD299" s="310"/>
      <c r="WLE299" s="310"/>
      <c r="WLF299" s="310"/>
      <c r="WLG299" s="310"/>
      <c r="WLH299" s="310"/>
      <c r="WLI299" s="310"/>
      <c r="WLJ299" s="310"/>
      <c r="WLK299" s="310"/>
      <c r="WLL299" s="310"/>
      <c r="WLM299" s="310"/>
      <c r="WLN299" s="310"/>
      <c r="WLO299" s="310"/>
      <c r="WLP299" s="310"/>
      <c r="WLQ299" s="310"/>
      <c r="WLR299" s="310"/>
      <c r="WLS299" s="310"/>
      <c r="WLT299" s="310"/>
      <c r="WLU299" s="310"/>
      <c r="WLV299" s="310"/>
      <c r="WLW299" s="310"/>
      <c r="WLX299" s="310"/>
      <c r="WLY299" s="310"/>
      <c r="WLZ299" s="310"/>
      <c r="WMA299" s="310"/>
      <c r="WMB299" s="310"/>
      <c r="WMC299" s="310"/>
      <c r="WMD299" s="310"/>
      <c r="WME299" s="310"/>
      <c r="WMF299" s="310"/>
      <c r="WMG299" s="310"/>
      <c r="WMH299" s="310"/>
      <c r="WMI299" s="310"/>
      <c r="WMJ299" s="310"/>
      <c r="WMK299" s="310"/>
      <c r="WML299" s="310"/>
      <c r="WMM299" s="310"/>
      <c r="WMN299" s="310"/>
      <c r="WMO299" s="310"/>
      <c r="WMP299" s="310"/>
      <c r="WMQ299" s="310"/>
      <c r="WMR299" s="310"/>
      <c r="WMS299" s="310"/>
      <c r="WMT299" s="310"/>
      <c r="WMU299" s="310"/>
      <c r="WMV299" s="310"/>
      <c r="WMW299" s="310"/>
      <c r="WMX299" s="310"/>
      <c r="WMY299" s="310"/>
      <c r="WMZ299" s="310"/>
      <c r="WNA299" s="310"/>
      <c r="WNB299" s="310"/>
      <c r="WNC299" s="310"/>
      <c r="WND299" s="310"/>
      <c r="WNE299" s="310"/>
      <c r="WNF299" s="310"/>
      <c r="WNG299" s="310"/>
      <c r="WNH299" s="310"/>
      <c r="WNI299" s="310"/>
      <c r="WNJ299" s="310"/>
      <c r="WNK299" s="310"/>
      <c r="WNL299" s="310"/>
      <c r="WNM299" s="310"/>
      <c r="WNN299" s="310"/>
      <c r="WNO299" s="310"/>
      <c r="WNP299" s="310"/>
      <c r="WNQ299" s="310"/>
      <c r="WNR299" s="310"/>
      <c r="WNS299" s="310"/>
      <c r="WNT299" s="310"/>
      <c r="WNU299" s="310"/>
      <c r="WNV299" s="310"/>
      <c r="WNW299" s="310"/>
      <c r="WNX299" s="310"/>
      <c r="WNY299" s="310"/>
      <c r="WNZ299" s="310"/>
      <c r="WOA299" s="310"/>
      <c r="WOB299" s="310"/>
      <c r="WOC299" s="310"/>
      <c r="WOD299" s="310"/>
      <c r="WOE299" s="310"/>
      <c r="WOF299" s="310"/>
      <c r="WOG299" s="310"/>
      <c r="WOH299" s="310"/>
      <c r="WOI299" s="310"/>
      <c r="WOJ299" s="310"/>
      <c r="WOK299" s="310"/>
      <c r="WOL299" s="310"/>
      <c r="WOM299" s="310"/>
      <c r="WON299" s="310"/>
      <c r="WOO299" s="310"/>
      <c r="WOP299" s="310"/>
      <c r="WOQ299" s="310"/>
      <c r="WOR299" s="310"/>
      <c r="WOS299" s="310"/>
      <c r="WOT299" s="310"/>
      <c r="WOU299" s="310"/>
      <c r="WOV299" s="310"/>
      <c r="WOW299" s="310"/>
      <c r="WOX299" s="310"/>
      <c r="WOY299" s="310"/>
      <c r="WOZ299" s="310"/>
      <c r="WPA299" s="310"/>
      <c r="WPB299" s="310"/>
      <c r="WPC299" s="310"/>
      <c r="WPD299" s="310"/>
      <c r="WPE299" s="310"/>
      <c r="WPF299" s="310"/>
      <c r="WPG299" s="310"/>
      <c r="WPH299" s="310"/>
      <c r="WPI299" s="310"/>
      <c r="WPJ299" s="310"/>
      <c r="WPK299" s="310"/>
      <c r="WPL299" s="310"/>
      <c r="WPM299" s="310"/>
      <c r="WPN299" s="310"/>
      <c r="WPO299" s="310"/>
      <c r="WPP299" s="310"/>
      <c r="WPQ299" s="310"/>
      <c r="WPR299" s="310"/>
      <c r="WPS299" s="310"/>
      <c r="WPT299" s="310"/>
      <c r="WPU299" s="310"/>
      <c r="WPV299" s="310"/>
      <c r="WPW299" s="310"/>
      <c r="WPX299" s="310"/>
      <c r="WPY299" s="310"/>
      <c r="WPZ299" s="310"/>
      <c r="WQA299" s="310"/>
      <c r="WQB299" s="310"/>
      <c r="WQC299" s="310"/>
      <c r="WQD299" s="310"/>
      <c r="WQE299" s="310"/>
      <c r="WQF299" s="310"/>
      <c r="WQG299" s="310"/>
      <c r="WQH299" s="310"/>
      <c r="WQI299" s="310"/>
      <c r="WQJ299" s="310"/>
      <c r="WQK299" s="310"/>
      <c r="WQL299" s="310"/>
      <c r="WQM299" s="310"/>
      <c r="WQN299" s="310"/>
      <c r="WQO299" s="310"/>
      <c r="WQP299" s="310"/>
      <c r="WQQ299" s="310"/>
      <c r="WQR299" s="310"/>
      <c r="WQS299" s="310"/>
      <c r="WQT299" s="310"/>
      <c r="WQU299" s="310"/>
      <c r="WQV299" s="310"/>
      <c r="WQW299" s="310"/>
      <c r="WQX299" s="310"/>
      <c r="WQY299" s="310"/>
      <c r="WQZ299" s="310"/>
      <c r="WRA299" s="310"/>
      <c r="WRB299" s="310"/>
      <c r="WRC299" s="310"/>
      <c r="WRD299" s="310"/>
      <c r="WRE299" s="310"/>
      <c r="WRF299" s="310"/>
      <c r="WRG299" s="310"/>
      <c r="WRH299" s="310"/>
      <c r="WRI299" s="310"/>
      <c r="WRJ299" s="310"/>
      <c r="WRK299" s="310"/>
      <c r="WRL299" s="310"/>
      <c r="WRM299" s="310"/>
      <c r="WRN299" s="310"/>
      <c r="WRO299" s="310"/>
      <c r="WRP299" s="310"/>
      <c r="WRQ299" s="310"/>
      <c r="WRR299" s="310"/>
      <c r="WRS299" s="310"/>
      <c r="WRT299" s="310"/>
      <c r="WRU299" s="310"/>
      <c r="WRV299" s="310"/>
      <c r="WRW299" s="310"/>
      <c r="WRX299" s="310"/>
      <c r="WRY299" s="310"/>
      <c r="WRZ299" s="310"/>
      <c r="WSA299" s="310"/>
      <c r="WSB299" s="310"/>
      <c r="WSC299" s="310"/>
      <c r="WSD299" s="310"/>
      <c r="WSE299" s="310"/>
      <c r="WSF299" s="310"/>
      <c r="WSG299" s="310"/>
      <c r="WSH299" s="310"/>
      <c r="WSI299" s="310"/>
      <c r="WSJ299" s="310"/>
      <c r="WSK299" s="310"/>
      <c r="WSL299" s="310"/>
      <c r="WSM299" s="310"/>
      <c r="WSN299" s="310"/>
      <c r="WSO299" s="310"/>
      <c r="WSP299" s="310"/>
      <c r="WSQ299" s="310"/>
      <c r="WSR299" s="310"/>
      <c r="WSS299" s="310"/>
      <c r="WST299" s="310"/>
      <c r="WSU299" s="310"/>
      <c r="WSV299" s="310"/>
      <c r="WSW299" s="310"/>
      <c r="WSX299" s="310"/>
      <c r="WSY299" s="310"/>
      <c r="WSZ299" s="310"/>
      <c r="WTA299" s="310"/>
      <c r="WTB299" s="310"/>
      <c r="WTC299" s="310"/>
      <c r="WTD299" s="310"/>
      <c r="WTE299" s="310"/>
      <c r="WTF299" s="310"/>
      <c r="WTG299" s="310"/>
      <c r="WTH299" s="310"/>
      <c r="WTI299" s="310"/>
      <c r="WTJ299" s="310"/>
      <c r="WTK299" s="310"/>
      <c r="WTL299" s="310"/>
      <c r="WTM299" s="310"/>
      <c r="WTN299" s="310"/>
      <c r="WTO299" s="310"/>
      <c r="WTP299" s="310"/>
      <c r="WTQ299" s="310"/>
      <c r="WTR299" s="310"/>
      <c r="WTS299" s="310"/>
      <c r="WTT299" s="310"/>
      <c r="WTU299" s="310"/>
      <c r="WTV299" s="310"/>
      <c r="WTW299" s="310"/>
      <c r="WTX299" s="310"/>
      <c r="WTY299" s="310"/>
      <c r="WTZ299" s="310"/>
      <c r="WUA299" s="310"/>
      <c r="WUB299" s="310"/>
      <c r="WUC299" s="310"/>
      <c r="WUD299" s="310"/>
      <c r="WUE299" s="310"/>
      <c r="WUF299" s="310"/>
      <c r="WUG299" s="310"/>
      <c r="WUH299" s="310"/>
      <c r="WUI299" s="310"/>
      <c r="WUJ299" s="310"/>
      <c r="WUK299" s="310"/>
      <c r="WUL299" s="310"/>
      <c r="WUM299" s="310"/>
      <c r="WUN299" s="310"/>
      <c r="WUO299" s="310"/>
      <c r="WUP299" s="310"/>
      <c r="WUQ299" s="310"/>
      <c r="WUR299" s="310"/>
      <c r="WUS299" s="310"/>
      <c r="WUT299" s="310"/>
      <c r="WUU299" s="310"/>
      <c r="WUV299" s="310"/>
      <c r="WUW299" s="310"/>
      <c r="WUX299" s="310"/>
      <c r="WUY299" s="310"/>
      <c r="WUZ299" s="310"/>
      <c r="WVA299" s="310"/>
      <c r="WVB299" s="310"/>
      <c r="WVC299" s="310"/>
      <c r="WVD299" s="310"/>
      <c r="WVE299" s="310"/>
      <c r="WVF299" s="310"/>
      <c r="WVG299" s="310"/>
      <c r="WVH299" s="310"/>
      <c r="WVI299" s="310"/>
      <c r="WVJ299" s="310"/>
      <c r="WVK299" s="310"/>
      <c r="WVL299" s="310"/>
      <c r="WVM299" s="310"/>
      <c r="WVN299" s="310"/>
      <c r="WVO299" s="310"/>
      <c r="WVP299" s="310"/>
      <c r="WVQ299" s="310"/>
      <c r="WVR299" s="310"/>
      <c r="WVS299" s="310"/>
      <c r="WVT299" s="310"/>
      <c r="WVU299" s="310"/>
      <c r="WVV299" s="310"/>
      <c r="WVW299" s="310"/>
      <c r="WVX299" s="310"/>
      <c r="WVY299" s="310"/>
      <c r="WVZ299" s="310"/>
      <c r="WWA299" s="310"/>
      <c r="WWB299" s="310"/>
      <c r="WWC299" s="310"/>
      <c r="WWD299" s="310"/>
      <c r="WWE299" s="310"/>
      <c r="WWF299" s="310"/>
      <c r="WWG299" s="310"/>
      <c r="WWH299" s="310"/>
      <c r="WWI299" s="310"/>
      <c r="WWJ299" s="310"/>
      <c r="WWK299" s="310"/>
      <c r="WWL299" s="310"/>
      <c r="WWM299" s="310"/>
      <c r="WWN299" s="310"/>
      <c r="WWO299" s="310"/>
      <c r="WWP299" s="310"/>
      <c r="WWQ299" s="310"/>
      <c r="WWR299" s="310"/>
      <c r="WWS299" s="310"/>
      <c r="WWT299" s="310"/>
      <c r="WWU299" s="310"/>
      <c r="WWV299" s="310"/>
      <c r="WWW299" s="310"/>
      <c r="WWX299" s="310"/>
      <c r="WWY299" s="310"/>
      <c r="WWZ299" s="310"/>
      <c r="WXA299" s="310"/>
      <c r="WXB299" s="310"/>
      <c r="WXC299" s="310"/>
      <c r="WXD299" s="310"/>
      <c r="WXE299" s="310"/>
      <c r="WXF299" s="310"/>
      <c r="WXG299" s="310"/>
      <c r="WXH299" s="310"/>
      <c r="WXI299" s="310"/>
      <c r="WXJ299" s="310"/>
      <c r="WXK299" s="310"/>
      <c r="WXL299" s="310"/>
      <c r="WXM299" s="310"/>
      <c r="WXN299" s="310"/>
      <c r="WXO299" s="310"/>
      <c r="WXP299" s="310"/>
      <c r="WXQ299" s="310"/>
      <c r="WXR299" s="310"/>
      <c r="WXS299" s="310"/>
      <c r="WXT299" s="310"/>
      <c r="WXU299" s="310"/>
      <c r="WXV299" s="310"/>
      <c r="WXW299" s="310"/>
      <c r="WXX299" s="310"/>
      <c r="WXY299" s="310"/>
      <c r="WXZ299" s="310"/>
      <c r="WYA299" s="310"/>
      <c r="WYB299" s="310"/>
      <c r="WYC299" s="310"/>
      <c r="WYD299" s="310"/>
      <c r="WYE299" s="310"/>
      <c r="WYF299" s="310"/>
      <c r="WYG299" s="310"/>
      <c r="WYH299" s="310"/>
      <c r="WYI299" s="310"/>
      <c r="WYJ299" s="310"/>
      <c r="WYK299" s="310"/>
      <c r="WYL299" s="310"/>
      <c r="WYM299" s="310"/>
      <c r="WYN299" s="310"/>
      <c r="WYO299" s="310"/>
      <c r="WYP299" s="310"/>
      <c r="WYQ299" s="310"/>
      <c r="WYR299" s="310"/>
      <c r="WYS299" s="310"/>
      <c r="WYT299" s="310"/>
      <c r="WYU299" s="310"/>
      <c r="WYV299" s="310"/>
      <c r="WYW299" s="310"/>
      <c r="WYX299" s="310"/>
      <c r="WYY299" s="310"/>
      <c r="WYZ299" s="310"/>
      <c r="WZA299" s="310"/>
      <c r="WZB299" s="310"/>
      <c r="WZC299" s="310"/>
      <c r="WZD299" s="310"/>
      <c r="WZE299" s="310"/>
      <c r="WZF299" s="310"/>
      <c r="WZG299" s="310"/>
      <c r="WZH299" s="310"/>
      <c r="WZI299" s="310"/>
      <c r="WZJ299" s="310"/>
      <c r="WZK299" s="310"/>
      <c r="WZL299" s="310"/>
      <c r="WZM299" s="310"/>
      <c r="WZN299" s="310"/>
      <c r="WZO299" s="310"/>
      <c r="WZP299" s="310"/>
      <c r="WZQ299" s="310"/>
      <c r="WZR299" s="310"/>
      <c r="WZS299" s="310"/>
      <c r="WZT299" s="310"/>
      <c r="WZU299" s="310"/>
      <c r="WZV299" s="310"/>
      <c r="WZW299" s="310"/>
      <c r="WZX299" s="310"/>
      <c r="WZY299" s="310"/>
      <c r="WZZ299" s="310"/>
      <c r="XAA299" s="310"/>
      <c r="XAB299" s="310"/>
      <c r="XAC299" s="310"/>
      <c r="XAD299" s="310"/>
      <c r="XAE299" s="310"/>
      <c r="XAF299" s="310"/>
      <c r="XAG299" s="310"/>
      <c r="XAH299" s="310"/>
      <c r="XAI299" s="310"/>
      <c r="XAJ299" s="310"/>
      <c r="XAK299" s="310"/>
      <c r="XAL299" s="310"/>
      <c r="XAM299" s="310"/>
      <c r="XAN299" s="310"/>
      <c r="XAO299" s="310"/>
      <c r="XAP299" s="310"/>
      <c r="XAQ299" s="310"/>
      <c r="XAR299" s="310"/>
      <c r="XAS299" s="310"/>
      <c r="XAT299" s="310"/>
      <c r="XAU299" s="310"/>
      <c r="XAV299" s="310"/>
      <c r="XAW299" s="310"/>
      <c r="XAX299" s="310"/>
      <c r="XAY299" s="310"/>
      <c r="XAZ299" s="310"/>
      <c r="XBA299" s="310"/>
      <c r="XBB299" s="310"/>
      <c r="XBC299" s="310"/>
      <c r="XBD299" s="310"/>
      <c r="XBE299" s="310"/>
      <c r="XBF299" s="310"/>
      <c r="XBG299" s="310"/>
      <c r="XBH299" s="310"/>
      <c r="XBI299" s="310"/>
      <c r="XBJ299" s="310"/>
      <c r="XBK299" s="310"/>
      <c r="XBL299" s="310"/>
      <c r="XBM299" s="310"/>
      <c r="XBN299" s="310"/>
      <c r="XBO299" s="310"/>
      <c r="XBP299" s="310"/>
      <c r="XBQ299" s="310"/>
      <c r="XBR299" s="310"/>
      <c r="XBS299" s="310"/>
      <c r="XBT299" s="310"/>
      <c r="XBU299" s="310"/>
      <c r="XBV299" s="310"/>
      <c r="XBW299" s="310"/>
      <c r="XBX299" s="310"/>
      <c r="XBY299" s="310"/>
      <c r="XBZ299" s="310"/>
      <c r="XCA299" s="310"/>
      <c r="XCB299" s="310"/>
      <c r="XCC299" s="310"/>
      <c r="XCD299" s="310"/>
      <c r="XCE299" s="310"/>
      <c r="XCF299" s="310"/>
      <c r="XCG299" s="310"/>
      <c r="XCH299" s="310"/>
      <c r="XCI299" s="310"/>
      <c r="XCJ299" s="310"/>
      <c r="XCK299" s="310"/>
      <c r="XCL299" s="310"/>
      <c r="XCM299" s="310"/>
      <c r="XCN299" s="310"/>
      <c r="XCO299" s="310"/>
      <c r="XCP299" s="310"/>
      <c r="XCQ299" s="310"/>
      <c r="XCR299" s="310"/>
      <c r="XCS299" s="310"/>
      <c r="XCT299" s="310"/>
      <c r="XCU299" s="310"/>
      <c r="XCV299" s="310"/>
      <c r="XCW299" s="310"/>
      <c r="XCX299" s="310"/>
      <c r="XCY299" s="310"/>
      <c r="XCZ299" s="310"/>
      <c r="XDA299" s="310"/>
      <c r="XDB299" s="310"/>
      <c r="XDC299" s="310"/>
      <c r="XDD299" s="310"/>
      <c r="XDE299" s="310"/>
      <c r="XDF299" s="310"/>
      <c r="XDG299" s="310"/>
      <c r="XDH299" s="310"/>
      <c r="XDI299" s="310"/>
      <c r="XDJ299" s="310"/>
      <c r="XDK299" s="310"/>
      <c r="XDL299" s="310"/>
      <c r="XDM299" s="310"/>
      <c r="XDN299" s="310"/>
      <c r="XDO299" s="310"/>
      <c r="XDP299" s="310"/>
      <c r="XDQ299" s="310"/>
      <c r="XDR299" s="310"/>
      <c r="XDS299" s="310"/>
      <c r="XDT299" s="310"/>
      <c r="XDU299" s="310"/>
      <c r="XDV299" s="310"/>
      <c r="XDW299" s="310"/>
      <c r="XDX299" s="310"/>
      <c r="XDY299" s="310"/>
      <c r="XDZ299" s="310"/>
      <c r="XEA299" s="310"/>
      <c r="XEB299" s="310"/>
      <c r="XEC299" s="310"/>
      <c r="XED299" s="310"/>
      <c r="XEE299" s="310"/>
      <c r="XEF299" s="310"/>
      <c r="XEG299" s="310"/>
      <c r="XEH299" s="310"/>
      <c r="XEI299" s="310"/>
      <c r="XEJ299" s="310"/>
      <c r="XEK299" s="310"/>
      <c r="XEL299" s="310"/>
      <c r="XEM299" s="310"/>
      <c r="XEN299" s="310"/>
      <c r="XEO299" s="310"/>
      <c r="XEP299" s="310"/>
      <c r="XEQ299" s="310"/>
      <c r="XER299" s="310"/>
      <c r="XES299" s="310"/>
      <c r="XET299" s="310"/>
      <c r="XEU299" s="310"/>
      <c r="XEV299" s="310"/>
      <c r="XEW299" s="310"/>
      <c r="XEX299" s="310"/>
      <c r="XEY299" s="310"/>
      <c r="XEZ299" s="310"/>
    </row>
    <row r="300" spans="1:16380" ht="15" customHeight="1">
      <c r="A300" s="87" t="s">
        <v>63</v>
      </c>
      <c r="B300" s="102" t="s">
        <v>65</v>
      </c>
      <c r="C300" s="103" t="s">
        <v>55</v>
      </c>
      <c r="D300" s="104" t="s">
        <v>66</v>
      </c>
      <c r="E300" s="120"/>
      <c r="F300" s="120"/>
      <c r="G300" s="103"/>
      <c r="H300" s="120"/>
      <c r="I300" s="103" t="s">
        <v>0</v>
      </c>
      <c r="J300" s="103" t="s">
        <v>0</v>
      </c>
      <c r="K300" s="126" t="s">
        <v>67</v>
      </c>
      <c r="L300" s="127"/>
      <c r="M300" s="107"/>
      <c r="N300" s="108"/>
      <c r="O300" s="103" t="s">
        <v>58</v>
      </c>
      <c r="P300" s="128" t="s">
        <v>68</v>
      </c>
      <c r="Q300" s="91"/>
      <c r="R300" s="103"/>
      <c r="S300" s="105" t="s">
        <v>60</v>
      </c>
      <c r="T300" s="112" t="s">
        <v>69</v>
      </c>
      <c r="U300" s="119"/>
      <c r="V300" s="129"/>
      <c r="W300" s="84"/>
      <c r="X300" s="76"/>
      <c r="Y300" s="122"/>
      <c r="Z300" s="84"/>
      <c r="AA300" s="76"/>
      <c r="AB300" s="122"/>
      <c r="AC300" s="84"/>
      <c r="AD300" s="76"/>
      <c r="AE300" s="122"/>
      <c r="AF300" s="84"/>
      <c r="AG300" s="125"/>
      <c r="AH300" s="125"/>
      <c r="AI300" s="310"/>
      <c r="AJ300" s="310"/>
      <c r="AK300" s="310"/>
      <c r="AL300" s="310"/>
      <c r="AM300" s="310"/>
      <c r="AN300" s="310"/>
      <c r="AO300" s="310"/>
      <c r="AP300" s="310"/>
      <c r="AQ300" s="310"/>
      <c r="AR300" s="310"/>
      <c r="AS300" s="310"/>
      <c r="AT300" s="310"/>
      <c r="AU300" s="310"/>
      <c r="AV300" s="310"/>
      <c r="AW300" s="310"/>
      <c r="AX300" s="310"/>
      <c r="AY300" s="310"/>
      <c r="AZ300" s="310"/>
      <c r="BA300" s="310"/>
      <c r="BB300" s="310"/>
      <c r="BC300" s="310"/>
      <c r="BD300" s="310"/>
      <c r="BE300" s="310"/>
      <c r="BF300" s="310"/>
      <c r="BG300" s="310"/>
      <c r="BH300" s="310"/>
      <c r="BI300" s="310"/>
      <c r="BJ300" s="310"/>
      <c r="BK300" s="310"/>
      <c r="BL300" s="310"/>
      <c r="BM300" s="310"/>
      <c r="BN300" s="310"/>
      <c r="BO300" s="310"/>
      <c r="BP300" s="310"/>
      <c r="BQ300" s="310"/>
      <c r="BR300" s="310"/>
      <c r="BS300" s="310"/>
      <c r="BT300" s="310"/>
      <c r="BU300" s="310"/>
      <c r="BV300" s="310"/>
      <c r="BW300" s="310"/>
      <c r="BX300" s="310"/>
      <c r="BY300" s="310"/>
      <c r="BZ300" s="310"/>
      <c r="CA300" s="310"/>
      <c r="CB300" s="310"/>
      <c r="CC300" s="310"/>
      <c r="CD300" s="310"/>
      <c r="CE300" s="310"/>
      <c r="CF300" s="310"/>
      <c r="CG300" s="310"/>
      <c r="CH300" s="310"/>
      <c r="CI300" s="310"/>
      <c r="CJ300" s="310"/>
      <c r="CK300" s="310"/>
      <c r="CL300" s="310"/>
      <c r="CM300" s="310"/>
      <c r="CN300" s="310"/>
      <c r="CO300" s="310"/>
      <c r="CP300" s="310"/>
      <c r="CQ300" s="310"/>
      <c r="CR300" s="310"/>
      <c r="CS300" s="310"/>
      <c r="CT300" s="310"/>
      <c r="CU300" s="310"/>
      <c r="CV300" s="310"/>
      <c r="CW300" s="310"/>
      <c r="CX300" s="310"/>
      <c r="CY300" s="310"/>
      <c r="CZ300" s="310"/>
      <c r="DA300" s="310"/>
      <c r="DB300" s="310"/>
      <c r="DC300" s="310"/>
      <c r="DD300" s="310"/>
      <c r="DE300" s="310"/>
      <c r="DF300" s="310"/>
      <c r="DG300" s="310"/>
      <c r="DH300" s="310"/>
      <c r="DI300" s="310"/>
      <c r="DJ300" s="310"/>
      <c r="DK300" s="310"/>
      <c r="DL300" s="310"/>
      <c r="DM300" s="310"/>
      <c r="DN300" s="310"/>
      <c r="DO300" s="310"/>
      <c r="DP300" s="310"/>
      <c r="DQ300" s="310"/>
      <c r="DR300" s="310"/>
      <c r="DS300" s="310"/>
      <c r="DT300" s="310"/>
      <c r="DU300" s="310"/>
      <c r="DV300" s="310"/>
      <c r="DW300" s="310"/>
      <c r="DX300" s="310"/>
      <c r="DY300" s="310"/>
      <c r="DZ300" s="310"/>
      <c r="EA300" s="310"/>
      <c r="EB300" s="310"/>
      <c r="EC300" s="310"/>
      <c r="ED300" s="310"/>
      <c r="EE300" s="310"/>
      <c r="EF300" s="310"/>
      <c r="EG300" s="310"/>
      <c r="EH300" s="310"/>
      <c r="EI300" s="310"/>
      <c r="EJ300" s="310"/>
      <c r="EK300" s="310"/>
      <c r="EL300" s="310"/>
      <c r="EM300" s="310"/>
      <c r="EN300" s="310"/>
      <c r="EO300" s="310"/>
      <c r="EP300" s="310"/>
      <c r="EQ300" s="310"/>
      <c r="ER300" s="310"/>
      <c r="ES300" s="310"/>
      <c r="ET300" s="310"/>
      <c r="EU300" s="310"/>
      <c r="EV300" s="310"/>
      <c r="EW300" s="310"/>
      <c r="EX300" s="310"/>
      <c r="EY300" s="310"/>
      <c r="EZ300" s="310"/>
      <c r="FA300" s="310"/>
      <c r="FB300" s="310"/>
      <c r="FC300" s="310"/>
      <c r="FD300" s="310"/>
      <c r="FE300" s="310"/>
      <c r="FF300" s="310"/>
      <c r="FG300" s="310"/>
      <c r="FH300" s="310"/>
      <c r="FI300" s="310"/>
      <c r="FJ300" s="310"/>
      <c r="FK300" s="310"/>
      <c r="FL300" s="310"/>
      <c r="FM300" s="310"/>
      <c r="FN300" s="310"/>
      <c r="FO300" s="310"/>
      <c r="FP300" s="310"/>
      <c r="FQ300" s="310"/>
      <c r="FR300" s="310"/>
      <c r="FS300" s="310"/>
      <c r="FT300" s="310"/>
      <c r="FU300" s="310"/>
      <c r="FV300" s="310"/>
      <c r="FW300" s="310"/>
      <c r="FX300" s="310"/>
      <c r="FY300" s="310"/>
      <c r="FZ300" s="310"/>
      <c r="GA300" s="310"/>
      <c r="GB300" s="310"/>
      <c r="GC300" s="310"/>
      <c r="GD300" s="310"/>
      <c r="GE300" s="310"/>
      <c r="GF300" s="310"/>
      <c r="GG300" s="310"/>
      <c r="GH300" s="310"/>
      <c r="GI300" s="310"/>
      <c r="GJ300" s="310"/>
      <c r="GK300" s="310"/>
      <c r="GL300" s="310"/>
      <c r="GM300" s="310"/>
      <c r="GN300" s="310"/>
      <c r="GO300" s="310"/>
      <c r="GP300" s="310"/>
      <c r="GQ300" s="310"/>
      <c r="GR300" s="310"/>
      <c r="GS300" s="310"/>
      <c r="GT300" s="310"/>
      <c r="GU300" s="310"/>
      <c r="GV300" s="310"/>
      <c r="GW300" s="310"/>
      <c r="GX300" s="310"/>
      <c r="GY300" s="310"/>
      <c r="GZ300" s="310"/>
      <c r="HA300" s="310"/>
      <c r="HB300" s="310"/>
      <c r="HC300" s="310"/>
      <c r="HD300" s="310"/>
      <c r="HE300" s="310"/>
      <c r="HF300" s="310"/>
      <c r="HG300" s="310"/>
      <c r="HH300" s="310"/>
      <c r="HI300" s="310"/>
      <c r="HJ300" s="310"/>
      <c r="HK300" s="310"/>
      <c r="HL300" s="310"/>
      <c r="HM300" s="310"/>
      <c r="HN300" s="310"/>
      <c r="HO300" s="310"/>
      <c r="HP300" s="310"/>
      <c r="HQ300" s="310"/>
      <c r="HR300" s="310"/>
      <c r="HS300" s="310"/>
      <c r="HT300" s="310"/>
      <c r="HU300" s="310"/>
      <c r="HV300" s="310"/>
      <c r="HW300" s="310"/>
      <c r="HX300" s="310"/>
      <c r="HY300" s="310"/>
      <c r="HZ300" s="310"/>
      <c r="IA300" s="310"/>
      <c r="IB300" s="310"/>
      <c r="IC300" s="310"/>
      <c r="ID300" s="310"/>
      <c r="IE300" s="310"/>
      <c r="IF300" s="310"/>
      <c r="IG300" s="310"/>
      <c r="IH300" s="310"/>
      <c r="II300" s="310"/>
      <c r="IJ300" s="310"/>
      <c r="IK300" s="310"/>
      <c r="IL300" s="310"/>
      <c r="IM300" s="310"/>
      <c r="IN300" s="310"/>
      <c r="IO300" s="310"/>
      <c r="IP300" s="310"/>
      <c r="IQ300" s="310"/>
      <c r="IR300" s="310"/>
      <c r="IS300" s="310"/>
      <c r="IT300" s="310"/>
      <c r="IU300" s="310"/>
      <c r="IV300" s="310"/>
      <c r="IW300" s="310"/>
      <c r="IX300" s="310"/>
      <c r="IY300" s="310"/>
      <c r="IZ300" s="310"/>
      <c r="JA300" s="310"/>
      <c r="JB300" s="310"/>
      <c r="JC300" s="310"/>
      <c r="JD300" s="310"/>
      <c r="JE300" s="310"/>
      <c r="JF300" s="310"/>
      <c r="JG300" s="310"/>
      <c r="JH300" s="310"/>
      <c r="JI300" s="310"/>
      <c r="JJ300" s="310"/>
      <c r="JK300" s="310"/>
      <c r="JL300" s="310"/>
      <c r="JM300" s="310"/>
      <c r="JN300" s="310"/>
      <c r="JO300" s="310"/>
      <c r="JP300" s="310"/>
      <c r="JQ300" s="310"/>
      <c r="JR300" s="310"/>
      <c r="JS300" s="310"/>
      <c r="JT300" s="310"/>
      <c r="JU300" s="310"/>
      <c r="JV300" s="310"/>
      <c r="JW300" s="310"/>
      <c r="JX300" s="310"/>
      <c r="JY300" s="310"/>
      <c r="JZ300" s="310"/>
      <c r="KA300" s="310"/>
      <c r="KB300" s="310"/>
      <c r="KC300" s="310"/>
      <c r="KD300" s="310"/>
      <c r="KE300" s="310"/>
      <c r="KF300" s="310"/>
      <c r="KG300" s="310"/>
      <c r="KH300" s="310"/>
      <c r="KI300" s="310"/>
      <c r="KJ300" s="310"/>
      <c r="KK300" s="310"/>
      <c r="KL300" s="310"/>
      <c r="KM300" s="310"/>
      <c r="KN300" s="310"/>
      <c r="KO300" s="310"/>
      <c r="KP300" s="310"/>
      <c r="KQ300" s="310"/>
      <c r="KR300" s="310"/>
      <c r="KS300" s="310"/>
      <c r="KT300" s="310"/>
      <c r="KU300" s="310"/>
      <c r="KV300" s="310"/>
      <c r="KW300" s="310"/>
      <c r="KX300" s="310"/>
      <c r="KY300" s="310"/>
      <c r="KZ300" s="310"/>
      <c r="LA300" s="310"/>
      <c r="LB300" s="310"/>
      <c r="LC300" s="310"/>
      <c r="LD300" s="310"/>
      <c r="LE300" s="310"/>
      <c r="LF300" s="310"/>
      <c r="LG300" s="310"/>
      <c r="LH300" s="310"/>
      <c r="LI300" s="310"/>
      <c r="LJ300" s="310"/>
      <c r="LK300" s="310"/>
      <c r="LL300" s="310"/>
      <c r="LM300" s="310"/>
      <c r="LN300" s="310"/>
      <c r="LO300" s="310"/>
      <c r="LP300" s="310"/>
      <c r="LQ300" s="310"/>
      <c r="LR300" s="310"/>
      <c r="LS300" s="310"/>
      <c r="LT300" s="310"/>
      <c r="LU300" s="310"/>
      <c r="LV300" s="310"/>
      <c r="LW300" s="310"/>
      <c r="LX300" s="310"/>
      <c r="LY300" s="310"/>
      <c r="LZ300" s="310"/>
      <c r="MA300" s="310"/>
      <c r="MB300" s="310"/>
      <c r="MC300" s="310"/>
      <c r="MD300" s="310"/>
      <c r="ME300" s="310"/>
      <c r="MF300" s="310"/>
      <c r="MG300" s="310"/>
      <c r="MH300" s="310"/>
      <c r="MI300" s="310"/>
      <c r="MJ300" s="310"/>
      <c r="MK300" s="310"/>
      <c r="ML300" s="310"/>
      <c r="MM300" s="310"/>
      <c r="MN300" s="310"/>
      <c r="MO300" s="310"/>
      <c r="MP300" s="310"/>
      <c r="MQ300" s="310"/>
      <c r="MR300" s="310"/>
      <c r="MS300" s="310"/>
      <c r="MT300" s="310"/>
      <c r="MU300" s="310"/>
      <c r="MV300" s="310"/>
      <c r="MW300" s="310"/>
      <c r="MX300" s="310"/>
      <c r="MY300" s="310"/>
      <c r="MZ300" s="310"/>
      <c r="NA300" s="310"/>
      <c r="NB300" s="310"/>
      <c r="NC300" s="310"/>
      <c r="ND300" s="310"/>
      <c r="NE300" s="310"/>
      <c r="NF300" s="310"/>
      <c r="NG300" s="310"/>
      <c r="NH300" s="310"/>
      <c r="NI300" s="310"/>
      <c r="NJ300" s="310"/>
      <c r="NK300" s="310"/>
      <c r="NL300" s="310"/>
      <c r="NM300" s="310"/>
      <c r="NN300" s="310"/>
      <c r="NO300" s="310"/>
      <c r="NP300" s="310"/>
      <c r="NQ300" s="310"/>
      <c r="NR300" s="310"/>
      <c r="NS300" s="310"/>
      <c r="NT300" s="310"/>
      <c r="NU300" s="310"/>
      <c r="NV300" s="310"/>
      <c r="NW300" s="310"/>
      <c r="NX300" s="310"/>
      <c r="NY300" s="310"/>
      <c r="NZ300" s="310"/>
      <c r="OA300" s="310"/>
      <c r="OB300" s="310"/>
      <c r="OC300" s="310"/>
      <c r="OD300" s="310"/>
      <c r="OE300" s="310"/>
      <c r="OF300" s="310"/>
      <c r="OG300" s="310"/>
      <c r="OH300" s="310"/>
      <c r="OI300" s="310"/>
      <c r="OJ300" s="310"/>
      <c r="OK300" s="310"/>
      <c r="OL300" s="310"/>
      <c r="OM300" s="310"/>
      <c r="ON300" s="310"/>
      <c r="OO300" s="310"/>
      <c r="OP300" s="310"/>
      <c r="OQ300" s="310"/>
      <c r="OR300" s="310"/>
      <c r="OS300" s="310"/>
      <c r="OT300" s="310"/>
      <c r="OU300" s="310"/>
      <c r="OV300" s="310"/>
      <c r="OW300" s="310"/>
      <c r="OX300" s="310"/>
      <c r="OY300" s="310"/>
      <c r="OZ300" s="310"/>
      <c r="PA300" s="310"/>
      <c r="PB300" s="310"/>
      <c r="PC300" s="310"/>
      <c r="PD300" s="310"/>
      <c r="PE300" s="310"/>
      <c r="PF300" s="310"/>
      <c r="PG300" s="310"/>
      <c r="PH300" s="310"/>
      <c r="PI300" s="310"/>
      <c r="PJ300" s="310"/>
      <c r="PK300" s="310"/>
      <c r="PL300" s="310"/>
      <c r="PM300" s="310"/>
      <c r="PN300" s="310"/>
      <c r="PO300" s="310"/>
      <c r="PP300" s="310"/>
      <c r="PQ300" s="310"/>
      <c r="PR300" s="310"/>
      <c r="PS300" s="310"/>
      <c r="PT300" s="310"/>
      <c r="PU300" s="310"/>
      <c r="PV300" s="310"/>
      <c r="PW300" s="310"/>
      <c r="PX300" s="310"/>
      <c r="PY300" s="310"/>
      <c r="PZ300" s="310"/>
      <c r="QA300" s="310"/>
      <c r="QB300" s="310"/>
      <c r="QC300" s="310"/>
      <c r="QD300" s="310"/>
      <c r="QE300" s="310"/>
      <c r="QF300" s="310"/>
      <c r="QG300" s="310"/>
      <c r="QH300" s="310"/>
      <c r="QI300" s="310"/>
      <c r="QJ300" s="310"/>
      <c r="QK300" s="310"/>
      <c r="QL300" s="310"/>
      <c r="QM300" s="310"/>
      <c r="QN300" s="310"/>
      <c r="QO300" s="310"/>
      <c r="QP300" s="310"/>
      <c r="QQ300" s="310"/>
      <c r="QR300" s="310"/>
      <c r="QS300" s="310"/>
      <c r="QT300" s="310"/>
      <c r="QU300" s="310"/>
      <c r="QV300" s="310"/>
      <c r="QW300" s="310"/>
      <c r="QX300" s="310"/>
      <c r="QY300" s="310"/>
      <c r="QZ300" s="310"/>
      <c r="RA300" s="310"/>
      <c r="RB300" s="310"/>
      <c r="RC300" s="310"/>
      <c r="RD300" s="310"/>
      <c r="RE300" s="310"/>
      <c r="RF300" s="310"/>
      <c r="RG300" s="310"/>
      <c r="RH300" s="310"/>
      <c r="RI300" s="310"/>
      <c r="RJ300" s="310"/>
      <c r="RK300" s="310"/>
      <c r="RL300" s="310"/>
      <c r="RM300" s="310"/>
      <c r="RN300" s="310"/>
      <c r="RO300" s="310"/>
      <c r="RP300" s="310"/>
      <c r="RQ300" s="310"/>
      <c r="RR300" s="310"/>
      <c r="RS300" s="310"/>
      <c r="RT300" s="310"/>
      <c r="RU300" s="310"/>
      <c r="RV300" s="310"/>
      <c r="RW300" s="310"/>
      <c r="RX300" s="310"/>
      <c r="RY300" s="310"/>
      <c r="RZ300" s="310"/>
      <c r="SA300" s="310"/>
      <c r="SB300" s="310"/>
      <c r="SC300" s="310"/>
      <c r="SD300" s="310"/>
      <c r="SE300" s="310"/>
      <c r="SF300" s="310"/>
      <c r="SG300" s="310"/>
      <c r="SH300" s="310"/>
      <c r="SI300" s="310"/>
      <c r="SJ300" s="310"/>
      <c r="SK300" s="310"/>
      <c r="SL300" s="310"/>
      <c r="SM300" s="310"/>
      <c r="SN300" s="310"/>
      <c r="SO300" s="310"/>
      <c r="SP300" s="310"/>
      <c r="SQ300" s="310"/>
      <c r="SR300" s="310"/>
      <c r="SS300" s="310"/>
      <c r="ST300" s="310"/>
      <c r="SU300" s="310"/>
      <c r="SV300" s="310"/>
      <c r="SW300" s="310"/>
      <c r="SX300" s="310"/>
      <c r="SY300" s="310"/>
      <c r="SZ300" s="310"/>
      <c r="TA300" s="310"/>
      <c r="TB300" s="310"/>
      <c r="TC300" s="310"/>
      <c r="TD300" s="310"/>
      <c r="TE300" s="310"/>
      <c r="TF300" s="310"/>
      <c r="TG300" s="310"/>
      <c r="TH300" s="310"/>
      <c r="TI300" s="310"/>
      <c r="TJ300" s="310"/>
      <c r="TK300" s="310"/>
      <c r="TL300" s="310"/>
      <c r="TM300" s="310"/>
      <c r="TN300" s="310"/>
      <c r="TO300" s="310"/>
      <c r="TP300" s="310"/>
      <c r="TQ300" s="310"/>
      <c r="TR300" s="310"/>
      <c r="TS300" s="310"/>
      <c r="TT300" s="310"/>
      <c r="TU300" s="310"/>
      <c r="TV300" s="310"/>
      <c r="TW300" s="310"/>
      <c r="TX300" s="310"/>
      <c r="TY300" s="310"/>
      <c r="TZ300" s="310"/>
      <c r="UA300" s="310"/>
      <c r="UB300" s="310"/>
      <c r="UC300" s="310"/>
      <c r="UD300" s="310"/>
      <c r="UE300" s="310"/>
      <c r="UF300" s="310"/>
      <c r="UG300" s="310"/>
      <c r="UH300" s="310"/>
      <c r="UI300" s="310"/>
      <c r="UJ300" s="310"/>
      <c r="UK300" s="310"/>
      <c r="UL300" s="310"/>
      <c r="UM300" s="310"/>
      <c r="UN300" s="310"/>
      <c r="UO300" s="310"/>
      <c r="UP300" s="310"/>
      <c r="UQ300" s="310"/>
      <c r="UR300" s="310"/>
      <c r="US300" s="310"/>
      <c r="UT300" s="310"/>
      <c r="UU300" s="310"/>
      <c r="UV300" s="310"/>
      <c r="UW300" s="310"/>
      <c r="UX300" s="310"/>
      <c r="UY300" s="310"/>
      <c r="UZ300" s="310"/>
      <c r="VA300" s="310"/>
      <c r="VB300" s="310"/>
      <c r="VC300" s="310"/>
      <c r="VD300" s="310"/>
      <c r="VE300" s="310"/>
      <c r="VF300" s="310"/>
      <c r="VG300" s="310"/>
      <c r="VH300" s="310"/>
      <c r="VI300" s="310"/>
      <c r="VJ300" s="310"/>
      <c r="VK300" s="310"/>
      <c r="VL300" s="310"/>
      <c r="VM300" s="310"/>
      <c r="VN300" s="310"/>
      <c r="VO300" s="310"/>
      <c r="VP300" s="310"/>
      <c r="VQ300" s="310"/>
      <c r="VR300" s="310"/>
      <c r="VS300" s="310"/>
      <c r="VT300" s="310"/>
      <c r="VU300" s="310"/>
      <c r="VV300" s="310"/>
      <c r="VW300" s="310"/>
      <c r="VX300" s="310"/>
      <c r="VY300" s="310"/>
      <c r="VZ300" s="310"/>
      <c r="WA300" s="310"/>
      <c r="WB300" s="310"/>
      <c r="WC300" s="310"/>
      <c r="WD300" s="310"/>
      <c r="WE300" s="310"/>
      <c r="WF300" s="310"/>
      <c r="WG300" s="310"/>
      <c r="WH300" s="310"/>
      <c r="WI300" s="310"/>
      <c r="WJ300" s="310"/>
      <c r="WK300" s="310"/>
      <c r="WL300" s="310"/>
      <c r="WM300" s="310"/>
      <c r="WN300" s="310"/>
      <c r="WO300" s="310"/>
      <c r="WP300" s="310"/>
      <c r="WQ300" s="310"/>
      <c r="WR300" s="310"/>
      <c r="WS300" s="310"/>
      <c r="WT300" s="310"/>
      <c r="WU300" s="310"/>
      <c r="WV300" s="310"/>
      <c r="WW300" s="310"/>
      <c r="WX300" s="310"/>
      <c r="WY300" s="310"/>
      <c r="WZ300" s="310"/>
      <c r="XA300" s="310"/>
      <c r="XB300" s="310"/>
      <c r="XC300" s="310"/>
      <c r="XD300" s="310"/>
      <c r="XE300" s="310"/>
      <c r="XF300" s="310"/>
      <c r="XG300" s="310"/>
      <c r="XH300" s="310"/>
      <c r="XI300" s="310"/>
      <c r="XJ300" s="310"/>
      <c r="XK300" s="310"/>
      <c r="XL300" s="310"/>
      <c r="XM300" s="310"/>
      <c r="XN300" s="310"/>
      <c r="XO300" s="310"/>
      <c r="XP300" s="310"/>
      <c r="XQ300" s="310"/>
      <c r="XR300" s="310"/>
      <c r="XS300" s="310"/>
      <c r="XT300" s="310"/>
      <c r="XU300" s="310"/>
      <c r="XV300" s="310"/>
      <c r="XW300" s="310"/>
      <c r="XX300" s="310"/>
      <c r="XY300" s="310"/>
      <c r="XZ300" s="310"/>
      <c r="YA300" s="310"/>
      <c r="YB300" s="310"/>
      <c r="YC300" s="310"/>
      <c r="YD300" s="310"/>
      <c r="YE300" s="310"/>
      <c r="YF300" s="310"/>
      <c r="YG300" s="310"/>
      <c r="YH300" s="310"/>
      <c r="YI300" s="310"/>
      <c r="YJ300" s="310"/>
      <c r="YK300" s="310"/>
      <c r="YL300" s="310"/>
      <c r="YM300" s="310"/>
      <c r="YN300" s="310"/>
      <c r="YO300" s="310"/>
      <c r="YP300" s="310"/>
      <c r="YQ300" s="310"/>
      <c r="YR300" s="310"/>
      <c r="YS300" s="310"/>
      <c r="YT300" s="310"/>
      <c r="YU300" s="310"/>
      <c r="YV300" s="310"/>
      <c r="YW300" s="310"/>
      <c r="YX300" s="310"/>
      <c r="YY300" s="310"/>
      <c r="YZ300" s="310"/>
      <c r="ZA300" s="310"/>
      <c r="ZB300" s="310"/>
      <c r="ZC300" s="310"/>
      <c r="ZD300" s="310"/>
      <c r="ZE300" s="310"/>
      <c r="ZF300" s="310"/>
      <c r="ZG300" s="310"/>
      <c r="ZH300" s="310"/>
      <c r="ZI300" s="310"/>
      <c r="ZJ300" s="310"/>
      <c r="ZK300" s="310"/>
      <c r="ZL300" s="310"/>
      <c r="ZM300" s="310"/>
      <c r="ZN300" s="310"/>
      <c r="ZO300" s="310"/>
      <c r="ZP300" s="310"/>
      <c r="ZQ300" s="310"/>
      <c r="ZR300" s="310"/>
      <c r="ZS300" s="310"/>
      <c r="ZT300" s="310"/>
      <c r="ZU300" s="310"/>
      <c r="ZV300" s="310"/>
      <c r="ZW300" s="310"/>
      <c r="ZX300" s="310"/>
      <c r="ZY300" s="310"/>
      <c r="ZZ300" s="310"/>
      <c r="AAA300" s="310"/>
      <c r="AAB300" s="310"/>
      <c r="AAC300" s="310"/>
      <c r="AAD300" s="310"/>
      <c r="AAE300" s="310"/>
      <c r="AAF300" s="310"/>
      <c r="AAG300" s="310"/>
      <c r="AAH300" s="310"/>
      <c r="AAI300" s="310"/>
      <c r="AAJ300" s="310"/>
      <c r="AAK300" s="310"/>
      <c r="AAL300" s="310"/>
      <c r="AAM300" s="310"/>
      <c r="AAN300" s="310"/>
      <c r="AAO300" s="310"/>
      <c r="AAP300" s="310"/>
      <c r="AAQ300" s="310"/>
      <c r="AAR300" s="310"/>
      <c r="AAS300" s="310"/>
      <c r="AAT300" s="310"/>
      <c r="AAU300" s="310"/>
      <c r="AAV300" s="310"/>
      <c r="AAW300" s="310"/>
      <c r="AAX300" s="310"/>
      <c r="AAY300" s="310"/>
      <c r="AAZ300" s="310"/>
      <c r="ABA300" s="310"/>
      <c r="ABB300" s="310"/>
      <c r="ABC300" s="310"/>
      <c r="ABD300" s="310"/>
      <c r="ABE300" s="310"/>
      <c r="ABF300" s="310"/>
      <c r="ABG300" s="310"/>
      <c r="ABH300" s="310"/>
      <c r="ABI300" s="310"/>
      <c r="ABJ300" s="310"/>
      <c r="ABK300" s="310"/>
      <c r="ABL300" s="310"/>
      <c r="ABM300" s="310"/>
      <c r="ABN300" s="310"/>
      <c r="ABO300" s="310"/>
      <c r="ABP300" s="310"/>
      <c r="ABQ300" s="310"/>
      <c r="ABR300" s="310"/>
      <c r="ABS300" s="310"/>
      <c r="ABT300" s="310"/>
      <c r="ABU300" s="310"/>
      <c r="ABV300" s="310"/>
      <c r="ABW300" s="310"/>
      <c r="ABX300" s="310"/>
      <c r="ABY300" s="310"/>
      <c r="ABZ300" s="310"/>
      <c r="ACA300" s="310"/>
      <c r="ACB300" s="310"/>
      <c r="ACC300" s="310"/>
      <c r="ACD300" s="310"/>
      <c r="ACE300" s="310"/>
      <c r="ACF300" s="310"/>
      <c r="ACG300" s="310"/>
      <c r="ACH300" s="310"/>
      <c r="ACI300" s="310"/>
      <c r="ACJ300" s="310"/>
      <c r="ACK300" s="310"/>
      <c r="ACL300" s="310"/>
      <c r="ACM300" s="310"/>
      <c r="ACN300" s="310"/>
      <c r="ACO300" s="310"/>
      <c r="ACP300" s="310"/>
      <c r="ACQ300" s="310"/>
      <c r="ACR300" s="310"/>
      <c r="ACS300" s="310"/>
      <c r="ACT300" s="310"/>
      <c r="ACU300" s="310"/>
      <c r="ACV300" s="310"/>
      <c r="ACW300" s="310"/>
      <c r="ACX300" s="310"/>
      <c r="ACY300" s="310"/>
      <c r="ACZ300" s="310"/>
      <c r="ADA300" s="310"/>
      <c r="ADB300" s="310"/>
      <c r="ADC300" s="310"/>
      <c r="ADD300" s="310"/>
      <c r="ADE300" s="310"/>
      <c r="ADF300" s="310"/>
      <c r="ADG300" s="310"/>
      <c r="ADH300" s="310"/>
      <c r="ADI300" s="310"/>
      <c r="ADJ300" s="310"/>
      <c r="ADK300" s="310"/>
      <c r="ADL300" s="310"/>
      <c r="ADM300" s="310"/>
      <c r="ADN300" s="310"/>
      <c r="ADO300" s="310"/>
      <c r="ADP300" s="310"/>
      <c r="ADQ300" s="310"/>
      <c r="ADR300" s="310"/>
      <c r="ADS300" s="310"/>
      <c r="ADT300" s="310"/>
      <c r="ADU300" s="310"/>
      <c r="ADV300" s="310"/>
      <c r="ADW300" s="310"/>
      <c r="ADX300" s="310"/>
      <c r="ADY300" s="310"/>
      <c r="ADZ300" s="310"/>
      <c r="AEA300" s="310"/>
      <c r="AEB300" s="310"/>
      <c r="AEC300" s="310"/>
      <c r="AED300" s="310"/>
      <c r="AEE300" s="310"/>
      <c r="AEF300" s="310"/>
      <c r="AEG300" s="310"/>
      <c r="AEH300" s="310"/>
      <c r="AEI300" s="310"/>
      <c r="AEJ300" s="310"/>
      <c r="AEK300" s="310"/>
      <c r="AEL300" s="310"/>
      <c r="AEM300" s="310"/>
      <c r="AEN300" s="310"/>
      <c r="AEO300" s="310"/>
      <c r="AEP300" s="310"/>
      <c r="AEQ300" s="310"/>
      <c r="AER300" s="310"/>
      <c r="AES300" s="310"/>
      <c r="AET300" s="310"/>
      <c r="AEU300" s="310"/>
      <c r="AEV300" s="310"/>
      <c r="AEW300" s="310"/>
      <c r="AEX300" s="310"/>
      <c r="AEY300" s="310"/>
      <c r="AEZ300" s="310"/>
      <c r="AFA300" s="310"/>
      <c r="AFB300" s="310"/>
      <c r="AFC300" s="310"/>
      <c r="AFD300" s="310"/>
      <c r="AFE300" s="310"/>
      <c r="AFF300" s="310"/>
      <c r="AFG300" s="310"/>
      <c r="AFH300" s="310"/>
      <c r="AFI300" s="310"/>
      <c r="AFJ300" s="310"/>
      <c r="AFK300" s="310"/>
      <c r="AFL300" s="310"/>
      <c r="AFM300" s="310"/>
      <c r="AFN300" s="310"/>
      <c r="AFO300" s="310"/>
      <c r="AFP300" s="310"/>
      <c r="AFQ300" s="310"/>
      <c r="AFR300" s="310"/>
      <c r="AFS300" s="310"/>
      <c r="AFT300" s="310"/>
      <c r="AFU300" s="310"/>
      <c r="AFV300" s="310"/>
      <c r="AFW300" s="310"/>
      <c r="AFX300" s="310"/>
      <c r="AFY300" s="310"/>
      <c r="AFZ300" s="310"/>
      <c r="AGA300" s="310"/>
      <c r="AGB300" s="310"/>
      <c r="AGC300" s="310"/>
      <c r="AGD300" s="310"/>
      <c r="AGE300" s="310"/>
      <c r="AGF300" s="310"/>
      <c r="AGG300" s="310"/>
      <c r="AGH300" s="310"/>
      <c r="AGI300" s="310"/>
      <c r="AGJ300" s="310"/>
      <c r="AGK300" s="310"/>
      <c r="AGL300" s="310"/>
      <c r="AGM300" s="310"/>
      <c r="AGN300" s="310"/>
      <c r="AGO300" s="310"/>
      <c r="AGP300" s="310"/>
      <c r="AGQ300" s="310"/>
      <c r="AGR300" s="310"/>
      <c r="AGS300" s="310"/>
      <c r="AGT300" s="310"/>
      <c r="AGU300" s="310"/>
      <c r="AGV300" s="310"/>
      <c r="AGW300" s="310"/>
      <c r="AGX300" s="310"/>
      <c r="AGY300" s="310"/>
      <c r="AGZ300" s="310"/>
      <c r="AHA300" s="310"/>
      <c r="AHB300" s="310"/>
      <c r="AHC300" s="310"/>
      <c r="AHD300" s="310"/>
      <c r="AHE300" s="310"/>
      <c r="AHF300" s="310"/>
      <c r="AHG300" s="310"/>
      <c r="AHH300" s="310"/>
      <c r="AHI300" s="310"/>
      <c r="AHJ300" s="310"/>
      <c r="AHK300" s="310"/>
      <c r="AHL300" s="310"/>
      <c r="AHM300" s="310"/>
      <c r="AHN300" s="310"/>
      <c r="AHO300" s="310"/>
      <c r="AHP300" s="310"/>
      <c r="AHQ300" s="310"/>
      <c r="AHR300" s="310"/>
      <c r="AHS300" s="310"/>
      <c r="AHT300" s="310"/>
      <c r="AHU300" s="310"/>
      <c r="AHV300" s="310"/>
      <c r="AHW300" s="310"/>
      <c r="AHX300" s="310"/>
      <c r="AHY300" s="310"/>
      <c r="AHZ300" s="310"/>
      <c r="AIA300" s="310"/>
      <c r="AIB300" s="310"/>
      <c r="AIC300" s="310"/>
      <c r="AID300" s="310"/>
      <c r="AIE300" s="310"/>
      <c r="AIF300" s="310"/>
      <c r="AIG300" s="310"/>
      <c r="AIH300" s="310"/>
      <c r="AII300" s="310"/>
      <c r="AIJ300" s="310"/>
      <c r="AIK300" s="310"/>
      <c r="AIL300" s="310"/>
      <c r="AIM300" s="310"/>
      <c r="AIN300" s="310"/>
      <c r="AIO300" s="310"/>
      <c r="AIP300" s="310"/>
      <c r="AIQ300" s="310"/>
      <c r="AIR300" s="310"/>
      <c r="AIS300" s="310"/>
      <c r="AIT300" s="310"/>
      <c r="AIU300" s="310"/>
      <c r="AIV300" s="310"/>
      <c r="AIW300" s="310"/>
      <c r="AIX300" s="310"/>
      <c r="AIY300" s="310"/>
      <c r="AIZ300" s="310"/>
      <c r="AJA300" s="310"/>
      <c r="AJB300" s="310"/>
      <c r="AJC300" s="310"/>
      <c r="AJD300" s="310"/>
      <c r="AJE300" s="310"/>
      <c r="AJF300" s="310"/>
      <c r="AJG300" s="310"/>
      <c r="AJH300" s="310"/>
      <c r="AJI300" s="310"/>
      <c r="AJJ300" s="310"/>
      <c r="AJK300" s="310"/>
      <c r="AJL300" s="310"/>
      <c r="AJM300" s="310"/>
      <c r="AJN300" s="310"/>
      <c r="AJO300" s="310"/>
      <c r="AJP300" s="310"/>
      <c r="AJQ300" s="310"/>
      <c r="AJR300" s="310"/>
      <c r="AJS300" s="310"/>
      <c r="AJT300" s="310"/>
      <c r="AJU300" s="310"/>
      <c r="AJV300" s="310"/>
      <c r="AJW300" s="310"/>
      <c r="AJX300" s="310"/>
      <c r="AJY300" s="310"/>
      <c r="AJZ300" s="310"/>
      <c r="AKA300" s="310"/>
      <c r="AKB300" s="310"/>
      <c r="AKC300" s="310"/>
      <c r="AKD300" s="310"/>
      <c r="AKE300" s="310"/>
      <c r="AKF300" s="310"/>
      <c r="AKG300" s="310"/>
      <c r="AKH300" s="310"/>
      <c r="AKI300" s="310"/>
      <c r="AKJ300" s="310"/>
      <c r="AKK300" s="310"/>
      <c r="AKL300" s="310"/>
      <c r="AKM300" s="310"/>
      <c r="AKN300" s="310"/>
      <c r="AKO300" s="310"/>
      <c r="AKP300" s="310"/>
      <c r="AKQ300" s="310"/>
      <c r="AKR300" s="310"/>
      <c r="AKS300" s="310"/>
      <c r="AKT300" s="310"/>
      <c r="AKU300" s="310"/>
      <c r="AKV300" s="310"/>
      <c r="AKW300" s="310"/>
      <c r="AKX300" s="310"/>
      <c r="AKY300" s="310"/>
      <c r="AKZ300" s="310"/>
      <c r="ALA300" s="310"/>
      <c r="ALB300" s="310"/>
      <c r="ALC300" s="310"/>
      <c r="ALD300" s="310"/>
      <c r="ALE300" s="310"/>
      <c r="ALF300" s="310"/>
      <c r="ALG300" s="310"/>
      <c r="ALH300" s="310"/>
      <c r="ALI300" s="310"/>
      <c r="ALJ300" s="310"/>
      <c r="ALK300" s="310"/>
      <c r="ALL300" s="310"/>
      <c r="ALM300" s="310"/>
      <c r="ALN300" s="310"/>
      <c r="ALO300" s="310"/>
      <c r="ALP300" s="310"/>
      <c r="ALQ300" s="310"/>
      <c r="ALR300" s="310"/>
      <c r="ALS300" s="310"/>
      <c r="ALT300" s="310"/>
      <c r="ALU300" s="310"/>
      <c r="ALV300" s="310"/>
      <c r="ALW300" s="310"/>
      <c r="ALX300" s="310"/>
      <c r="ALY300" s="310"/>
      <c r="ALZ300" s="310"/>
      <c r="AMA300" s="310"/>
      <c r="AMB300" s="310"/>
      <c r="AMC300" s="310"/>
      <c r="AMD300" s="310"/>
      <c r="AME300" s="310"/>
      <c r="AMF300" s="310"/>
      <c r="AMG300" s="310"/>
      <c r="AMH300" s="310"/>
      <c r="AMI300" s="310"/>
      <c r="AMJ300" s="310"/>
      <c r="AMK300" s="310"/>
      <c r="AML300" s="310"/>
      <c r="AMM300" s="310"/>
      <c r="AMN300" s="310"/>
      <c r="AMO300" s="310"/>
      <c r="AMP300" s="310"/>
      <c r="AMQ300" s="310"/>
      <c r="AMR300" s="310"/>
      <c r="AMS300" s="310"/>
      <c r="AMT300" s="310"/>
      <c r="AMU300" s="310"/>
      <c r="AMV300" s="310"/>
      <c r="AMW300" s="310"/>
      <c r="AMX300" s="310"/>
      <c r="AMY300" s="310"/>
      <c r="AMZ300" s="310"/>
      <c r="ANA300" s="310"/>
      <c r="ANB300" s="310"/>
      <c r="ANC300" s="310"/>
      <c r="AND300" s="310"/>
      <c r="ANE300" s="310"/>
      <c r="ANF300" s="310"/>
      <c r="ANG300" s="310"/>
      <c r="ANH300" s="310"/>
      <c r="ANI300" s="310"/>
      <c r="ANJ300" s="310"/>
      <c r="ANK300" s="310"/>
      <c r="ANL300" s="310"/>
      <c r="ANM300" s="310"/>
      <c r="ANN300" s="310"/>
      <c r="ANO300" s="310"/>
      <c r="ANP300" s="310"/>
      <c r="ANQ300" s="310"/>
      <c r="ANR300" s="310"/>
      <c r="ANS300" s="310"/>
      <c r="ANT300" s="310"/>
      <c r="ANU300" s="310"/>
      <c r="ANV300" s="310"/>
      <c r="ANW300" s="310"/>
      <c r="ANX300" s="310"/>
      <c r="ANY300" s="310"/>
      <c r="ANZ300" s="310"/>
      <c r="AOA300" s="310"/>
      <c r="AOB300" s="310"/>
      <c r="AOC300" s="310"/>
      <c r="AOD300" s="310"/>
      <c r="AOE300" s="310"/>
      <c r="AOF300" s="310"/>
      <c r="AOG300" s="310"/>
      <c r="AOH300" s="310"/>
      <c r="AOI300" s="310"/>
      <c r="AOJ300" s="310"/>
      <c r="AOK300" s="310"/>
      <c r="AOL300" s="310"/>
      <c r="AOM300" s="310"/>
      <c r="AON300" s="310"/>
      <c r="AOO300" s="310"/>
      <c r="AOP300" s="310"/>
      <c r="AOQ300" s="310"/>
      <c r="AOR300" s="310"/>
      <c r="AOS300" s="310"/>
      <c r="AOT300" s="310"/>
      <c r="AOU300" s="310"/>
      <c r="AOV300" s="310"/>
      <c r="AOW300" s="310"/>
      <c r="AOX300" s="310"/>
      <c r="AOY300" s="310"/>
      <c r="AOZ300" s="310"/>
      <c r="APA300" s="310"/>
      <c r="APB300" s="310"/>
      <c r="APC300" s="310"/>
      <c r="APD300" s="310"/>
      <c r="APE300" s="310"/>
      <c r="APF300" s="310"/>
      <c r="APG300" s="310"/>
      <c r="APH300" s="310"/>
      <c r="API300" s="310"/>
      <c r="APJ300" s="310"/>
      <c r="APK300" s="310"/>
      <c r="APL300" s="310"/>
      <c r="APM300" s="310"/>
      <c r="APN300" s="310"/>
      <c r="APO300" s="310"/>
      <c r="APP300" s="310"/>
      <c r="APQ300" s="310"/>
      <c r="APR300" s="310"/>
      <c r="APS300" s="310"/>
      <c r="APT300" s="310"/>
      <c r="APU300" s="310"/>
      <c r="APV300" s="310"/>
      <c r="APW300" s="310"/>
      <c r="APX300" s="310"/>
      <c r="APY300" s="310"/>
      <c r="APZ300" s="310"/>
      <c r="AQA300" s="310"/>
      <c r="AQB300" s="310"/>
      <c r="AQC300" s="310"/>
      <c r="AQD300" s="310"/>
      <c r="AQE300" s="310"/>
      <c r="AQF300" s="310"/>
      <c r="AQG300" s="310"/>
      <c r="AQH300" s="310"/>
      <c r="AQI300" s="310"/>
      <c r="AQJ300" s="310"/>
      <c r="AQK300" s="310"/>
      <c r="AQL300" s="310"/>
      <c r="AQM300" s="310"/>
      <c r="AQN300" s="310"/>
      <c r="AQO300" s="310"/>
      <c r="AQP300" s="310"/>
      <c r="AQQ300" s="310"/>
      <c r="AQR300" s="310"/>
      <c r="AQS300" s="310"/>
      <c r="AQT300" s="310"/>
      <c r="AQU300" s="310"/>
      <c r="AQV300" s="310"/>
      <c r="AQW300" s="310"/>
      <c r="AQX300" s="310"/>
      <c r="AQY300" s="310"/>
      <c r="AQZ300" s="310"/>
      <c r="ARA300" s="310"/>
      <c r="ARB300" s="310"/>
      <c r="ARC300" s="310"/>
      <c r="ARD300" s="310"/>
      <c r="ARE300" s="310"/>
      <c r="ARF300" s="310"/>
      <c r="ARG300" s="310"/>
      <c r="ARH300" s="310"/>
      <c r="ARI300" s="310"/>
      <c r="ARJ300" s="310"/>
      <c r="ARK300" s="310"/>
      <c r="ARL300" s="310"/>
      <c r="ARM300" s="310"/>
      <c r="ARN300" s="310"/>
      <c r="ARO300" s="310"/>
      <c r="ARP300" s="310"/>
      <c r="ARQ300" s="310"/>
      <c r="ARR300" s="310"/>
      <c r="ARS300" s="310"/>
      <c r="ART300" s="310"/>
      <c r="ARU300" s="310"/>
      <c r="ARV300" s="310"/>
      <c r="ARW300" s="310"/>
      <c r="ARX300" s="310"/>
      <c r="ARY300" s="310"/>
      <c r="ARZ300" s="310"/>
      <c r="ASA300" s="310"/>
      <c r="ASB300" s="310"/>
      <c r="ASC300" s="310"/>
      <c r="ASD300" s="310"/>
      <c r="ASE300" s="310"/>
      <c r="ASF300" s="310"/>
      <c r="ASG300" s="310"/>
      <c r="ASH300" s="310"/>
      <c r="ASI300" s="310"/>
      <c r="ASJ300" s="310"/>
      <c r="ASK300" s="310"/>
      <c r="ASL300" s="310"/>
      <c r="ASM300" s="310"/>
      <c r="ASN300" s="310"/>
      <c r="ASO300" s="310"/>
      <c r="ASP300" s="310"/>
      <c r="ASQ300" s="310"/>
      <c r="ASR300" s="310"/>
      <c r="ASS300" s="310"/>
      <c r="AST300" s="310"/>
      <c r="ASU300" s="310"/>
      <c r="ASV300" s="310"/>
      <c r="ASW300" s="310"/>
      <c r="ASX300" s="310"/>
      <c r="ASY300" s="310"/>
      <c r="ASZ300" s="310"/>
      <c r="ATA300" s="310"/>
      <c r="ATB300" s="310"/>
      <c r="ATC300" s="310"/>
      <c r="ATD300" s="310"/>
      <c r="ATE300" s="310"/>
      <c r="ATF300" s="310"/>
      <c r="ATG300" s="310"/>
      <c r="ATH300" s="310"/>
      <c r="ATI300" s="310"/>
      <c r="ATJ300" s="310"/>
      <c r="ATK300" s="310"/>
      <c r="ATL300" s="310"/>
      <c r="ATM300" s="310"/>
      <c r="ATN300" s="310"/>
      <c r="ATO300" s="310"/>
      <c r="ATP300" s="310"/>
      <c r="ATQ300" s="310"/>
      <c r="ATR300" s="310"/>
      <c r="ATS300" s="310"/>
      <c r="ATT300" s="310"/>
      <c r="ATU300" s="310"/>
      <c r="ATV300" s="310"/>
      <c r="ATW300" s="310"/>
      <c r="ATX300" s="310"/>
      <c r="ATY300" s="310"/>
      <c r="ATZ300" s="310"/>
      <c r="AUA300" s="310"/>
      <c r="AUB300" s="310"/>
      <c r="AUC300" s="310"/>
      <c r="AUD300" s="310"/>
      <c r="AUE300" s="310"/>
      <c r="AUF300" s="310"/>
      <c r="AUG300" s="310"/>
      <c r="AUH300" s="310"/>
      <c r="AUI300" s="310"/>
      <c r="AUJ300" s="310"/>
      <c r="AUK300" s="310"/>
      <c r="AUL300" s="310"/>
      <c r="AUM300" s="310"/>
      <c r="AUN300" s="310"/>
      <c r="AUO300" s="310"/>
      <c r="AUP300" s="310"/>
      <c r="AUQ300" s="310"/>
      <c r="AUR300" s="310"/>
      <c r="AUS300" s="310"/>
      <c r="AUT300" s="310"/>
      <c r="AUU300" s="310"/>
      <c r="AUV300" s="310"/>
      <c r="AUW300" s="310"/>
      <c r="AUX300" s="310"/>
      <c r="AUY300" s="310"/>
      <c r="AUZ300" s="310"/>
      <c r="AVA300" s="310"/>
      <c r="AVB300" s="310"/>
      <c r="AVC300" s="310"/>
      <c r="AVD300" s="310"/>
      <c r="AVE300" s="310"/>
      <c r="AVF300" s="310"/>
      <c r="AVG300" s="310"/>
      <c r="AVH300" s="310"/>
      <c r="AVI300" s="310"/>
      <c r="AVJ300" s="310"/>
      <c r="AVK300" s="310"/>
      <c r="AVL300" s="310"/>
      <c r="AVM300" s="310"/>
      <c r="AVN300" s="310"/>
      <c r="AVO300" s="310"/>
      <c r="AVP300" s="310"/>
      <c r="AVQ300" s="310"/>
      <c r="AVR300" s="310"/>
      <c r="AVS300" s="310"/>
      <c r="AVT300" s="310"/>
      <c r="AVU300" s="310"/>
      <c r="AVV300" s="310"/>
      <c r="AVW300" s="310"/>
      <c r="AVX300" s="310"/>
      <c r="AVY300" s="310"/>
      <c r="AVZ300" s="310"/>
      <c r="AWA300" s="310"/>
      <c r="AWB300" s="310"/>
      <c r="AWC300" s="310"/>
      <c r="AWD300" s="310"/>
      <c r="AWE300" s="310"/>
      <c r="AWF300" s="310"/>
      <c r="AWG300" s="310"/>
      <c r="AWH300" s="310"/>
      <c r="AWI300" s="310"/>
      <c r="AWJ300" s="310"/>
      <c r="AWK300" s="310"/>
      <c r="AWL300" s="310"/>
      <c r="AWM300" s="310"/>
      <c r="AWN300" s="310"/>
      <c r="AWO300" s="310"/>
      <c r="AWP300" s="310"/>
      <c r="AWQ300" s="310"/>
      <c r="AWR300" s="310"/>
      <c r="AWS300" s="310"/>
      <c r="AWT300" s="310"/>
      <c r="AWU300" s="310"/>
      <c r="AWV300" s="310"/>
      <c r="AWW300" s="310"/>
      <c r="AWX300" s="310"/>
      <c r="AWY300" s="310"/>
      <c r="AWZ300" s="310"/>
      <c r="AXA300" s="310"/>
      <c r="AXB300" s="310"/>
      <c r="AXC300" s="310"/>
      <c r="AXD300" s="310"/>
      <c r="AXE300" s="310"/>
      <c r="AXF300" s="310"/>
      <c r="AXG300" s="310"/>
      <c r="AXH300" s="310"/>
      <c r="AXI300" s="310"/>
      <c r="AXJ300" s="310"/>
      <c r="AXK300" s="310"/>
      <c r="AXL300" s="310"/>
      <c r="AXM300" s="310"/>
      <c r="AXN300" s="310"/>
      <c r="AXO300" s="310"/>
      <c r="AXP300" s="310"/>
      <c r="AXQ300" s="310"/>
      <c r="AXR300" s="310"/>
      <c r="AXS300" s="310"/>
      <c r="AXT300" s="310"/>
      <c r="AXU300" s="310"/>
      <c r="AXV300" s="310"/>
      <c r="AXW300" s="310"/>
      <c r="AXX300" s="310"/>
      <c r="AXY300" s="310"/>
      <c r="AXZ300" s="310"/>
      <c r="AYA300" s="310"/>
      <c r="AYB300" s="310"/>
      <c r="AYC300" s="310"/>
      <c r="AYD300" s="310"/>
      <c r="AYE300" s="310"/>
      <c r="AYF300" s="310"/>
      <c r="AYG300" s="310"/>
      <c r="AYH300" s="310"/>
      <c r="AYI300" s="310"/>
      <c r="AYJ300" s="310"/>
      <c r="AYK300" s="310"/>
      <c r="AYL300" s="310"/>
      <c r="AYM300" s="310"/>
      <c r="AYN300" s="310"/>
      <c r="AYO300" s="310"/>
      <c r="AYP300" s="310"/>
      <c r="AYQ300" s="310"/>
      <c r="AYR300" s="310"/>
      <c r="AYS300" s="310"/>
      <c r="AYT300" s="310"/>
      <c r="AYU300" s="310"/>
      <c r="AYV300" s="310"/>
      <c r="AYW300" s="310"/>
      <c r="AYX300" s="310"/>
      <c r="AYY300" s="310"/>
      <c r="AYZ300" s="310"/>
      <c r="AZA300" s="310"/>
      <c r="AZB300" s="310"/>
      <c r="AZC300" s="310"/>
      <c r="AZD300" s="310"/>
      <c r="AZE300" s="310"/>
      <c r="AZF300" s="310"/>
      <c r="AZG300" s="310"/>
      <c r="AZH300" s="310"/>
      <c r="AZI300" s="310"/>
      <c r="AZJ300" s="310"/>
      <c r="AZK300" s="310"/>
      <c r="AZL300" s="310"/>
      <c r="AZM300" s="310"/>
      <c r="AZN300" s="310"/>
      <c r="AZO300" s="310"/>
      <c r="AZP300" s="310"/>
      <c r="AZQ300" s="310"/>
      <c r="AZR300" s="310"/>
      <c r="AZS300" s="310"/>
      <c r="AZT300" s="310"/>
      <c r="AZU300" s="310"/>
      <c r="AZV300" s="310"/>
      <c r="AZW300" s="310"/>
      <c r="AZX300" s="310"/>
      <c r="AZY300" s="310"/>
      <c r="AZZ300" s="310"/>
      <c r="BAA300" s="310"/>
      <c r="BAB300" s="310"/>
      <c r="BAC300" s="310"/>
      <c r="BAD300" s="310"/>
      <c r="BAE300" s="310"/>
      <c r="BAF300" s="310"/>
      <c r="BAG300" s="310"/>
      <c r="BAH300" s="310"/>
      <c r="BAI300" s="310"/>
      <c r="BAJ300" s="310"/>
      <c r="BAK300" s="310"/>
      <c r="BAL300" s="310"/>
      <c r="BAM300" s="310"/>
      <c r="BAN300" s="310"/>
      <c r="BAO300" s="310"/>
      <c r="BAP300" s="310"/>
      <c r="BAQ300" s="310"/>
      <c r="BAR300" s="310"/>
      <c r="BAS300" s="310"/>
      <c r="BAT300" s="310"/>
      <c r="BAU300" s="310"/>
      <c r="BAV300" s="310"/>
      <c r="BAW300" s="310"/>
      <c r="BAX300" s="310"/>
      <c r="BAY300" s="310"/>
      <c r="BAZ300" s="310"/>
      <c r="BBA300" s="310"/>
      <c r="BBB300" s="310"/>
      <c r="BBC300" s="310"/>
      <c r="BBD300" s="310"/>
      <c r="BBE300" s="310"/>
      <c r="BBF300" s="310"/>
      <c r="BBG300" s="310"/>
      <c r="BBH300" s="310"/>
      <c r="BBI300" s="310"/>
      <c r="BBJ300" s="310"/>
      <c r="BBK300" s="310"/>
      <c r="BBL300" s="310"/>
      <c r="BBM300" s="310"/>
      <c r="BBN300" s="310"/>
      <c r="BBO300" s="310"/>
      <c r="BBP300" s="310"/>
      <c r="BBQ300" s="310"/>
      <c r="BBR300" s="310"/>
      <c r="BBS300" s="310"/>
      <c r="BBT300" s="310"/>
      <c r="BBU300" s="310"/>
      <c r="BBV300" s="310"/>
      <c r="BBW300" s="310"/>
      <c r="BBX300" s="310"/>
      <c r="BBY300" s="310"/>
      <c r="BBZ300" s="310"/>
      <c r="BCA300" s="310"/>
      <c r="BCB300" s="310"/>
      <c r="BCC300" s="310"/>
      <c r="BCD300" s="310"/>
      <c r="BCE300" s="310"/>
      <c r="BCF300" s="310"/>
      <c r="BCG300" s="310"/>
      <c r="BCH300" s="310"/>
      <c r="BCI300" s="310"/>
      <c r="BCJ300" s="310"/>
      <c r="BCK300" s="310"/>
      <c r="BCL300" s="310"/>
      <c r="BCM300" s="310"/>
      <c r="BCN300" s="310"/>
      <c r="BCO300" s="310"/>
      <c r="BCP300" s="310"/>
      <c r="BCQ300" s="310"/>
      <c r="BCR300" s="310"/>
      <c r="BCS300" s="310"/>
      <c r="BCT300" s="310"/>
      <c r="BCU300" s="310"/>
      <c r="BCV300" s="310"/>
      <c r="BCW300" s="310"/>
      <c r="BCX300" s="310"/>
      <c r="BCY300" s="310"/>
      <c r="BCZ300" s="310"/>
      <c r="BDA300" s="310"/>
      <c r="BDB300" s="310"/>
      <c r="BDC300" s="310"/>
      <c r="BDD300" s="310"/>
      <c r="BDE300" s="310"/>
      <c r="BDF300" s="310"/>
      <c r="BDG300" s="310"/>
      <c r="BDH300" s="310"/>
      <c r="BDI300" s="310"/>
      <c r="BDJ300" s="310"/>
      <c r="BDK300" s="310"/>
      <c r="BDL300" s="310"/>
      <c r="BDM300" s="310"/>
      <c r="BDN300" s="310"/>
      <c r="BDO300" s="310"/>
      <c r="BDP300" s="310"/>
      <c r="BDQ300" s="310"/>
      <c r="BDR300" s="310"/>
      <c r="BDS300" s="310"/>
      <c r="BDT300" s="310"/>
      <c r="BDU300" s="310"/>
      <c r="BDV300" s="310"/>
      <c r="BDW300" s="310"/>
      <c r="BDX300" s="310"/>
      <c r="BDY300" s="310"/>
      <c r="BDZ300" s="310"/>
      <c r="BEA300" s="310"/>
      <c r="BEB300" s="310"/>
      <c r="BEC300" s="310"/>
      <c r="BED300" s="310"/>
      <c r="BEE300" s="310"/>
      <c r="BEF300" s="310"/>
      <c r="BEG300" s="310"/>
      <c r="BEH300" s="310"/>
      <c r="BEI300" s="310"/>
      <c r="BEJ300" s="310"/>
      <c r="BEK300" s="310"/>
      <c r="BEL300" s="310"/>
      <c r="BEM300" s="310"/>
      <c r="BEN300" s="310"/>
      <c r="BEO300" s="310"/>
      <c r="BEP300" s="310"/>
      <c r="BEQ300" s="310"/>
      <c r="BER300" s="310"/>
      <c r="BES300" s="310"/>
      <c r="BET300" s="310"/>
      <c r="BEU300" s="310"/>
      <c r="BEV300" s="310"/>
      <c r="BEW300" s="310"/>
      <c r="BEX300" s="310"/>
      <c r="BEY300" s="310"/>
      <c r="BEZ300" s="310"/>
      <c r="BFA300" s="310"/>
      <c r="BFB300" s="310"/>
      <c r="BFC300" s="310"/>
      <c r="BFD300" s="310"/>
      <c r="BFE300" s="310"/>
      <c r="BFF300" s="310"/>
      <c r="BFG300" s="310"/>
      <c r="BFH300" s="310"/>
      <c r="BFI300" s="310"/>
      <c r="BFJ300" s="310"/>
      <c r="BFK300" s="310"/>
      <c r="BFL300" s="310"/>
      <c r="BFM300" s="310"/>
      <c r="BFN300" s="310"/>
      <c r="BFO300" s="310"/>
      <c r="BFP300" s="310"/>
      <c r="BFQ300" s="310"/>
      <c r="BFR300" s="310"/>
      <c r="BFS300" s="310"/>
      <c r="BFT300" s="310"/>
      <c r="BFU300" s="310"/>
      <c r="BFV300" s="310"/>
      <c r="BFW300" s="310"/>
      <c r="BFX300" s="310"/>
      <c r="BFY300" s="310"/>
      <c r="BFZ300" s="310"/>
      <c r="BGA300" s="310"/>
      <c r="BGB300" s="310"/>
      <c r="BGC300" s="310"/>
      <c r="BGD300" s="310"/>
      <c r="BGE300" s="310"/>
      <c r="BGF300" s="310"/>
      <c r="BGG300" s="310"/>
      <c r="BGH300" s="310"/>
      <c r="BGI300" s="310"/>
      <c r="BGJ300" s="310"/>
      <c r="BGK300" s="310"/>
      <c r="BGL300" s="310"/>
      <c r="BGM300" s="310"/>
      <c r="BGN300" s="310"/>
      <c r="BGO300" s="310"/>
      <c r="BGP300" s="310"/>
      <c r="BGQ300" s="310"/>
      <c r="BGR300" s="310"/>
      <c r="BGS300" s="310"/>
      <c r="BGT300" s="310"/>
      <c r="BGU300" s="310"/>
      <c r="BGV300" s="310"/>
      <c r="BGW300" s="310"/>
      <c r="BGX300" s="310"/>
      <c r="BGY300" s="310"/>
      <c r="BGZ300" s="310"/>
      <c r="BHA300" s="310"/>
      <c r="BHB300" s="310"/>
      <c r="BHC300" s="310"/>
      <c r="BHD300" s="310"/>
      <c r="BHE300" s="310"/>
      <c r="BHF300" s="310"/>
      <c r="BHG300" s="310"/>
      <c r="BHH300" s="310"/>
      <c r="BHI300" s="310"/>
      <c r="BHJ300" s="310"/>
      <c r="BHK300" s="310"/>
      <c r="BHL300" s="310"/>
      <c r="BHM300" s="310"/>
      <c r="BHN300" s="310"/>
      <c r="BHO300" s="310"/>
      <c r="BHP300" s="310"/>
      <c r="BHQ300" s="310"/>
      <c r="BHR300" s="310"/>
      <c r="BHS300" s="310"/>
      <c r="BHT300" s="310"/>
      <c r="BHU300" s="310"/>
      <c r="BHV300" s="310"/>
      <c r="BHW300" s="310"/>
      <c r="BHX300" s="310"/>
      <c r="BHY300" s="310"/>
      <c r="BHZ300" s="310"/>
      <c r="BIA300" s="310"/>
      <c r="BIB300" s="310"/>
      <c r="BIC300" s="310"/>
      <c r="BID300" s="310"/>
      <c r="BIE300" s="310"/>
      <c r="BIF300" s="310"/>
      <c r="BIG300" s="310"/>
      <c r="BIH300" s="310"/>
      <c r="BII300" s="310"/>
      <c r="BIJ300" s="310"/>
      <c r="BIK300" s="310"/>
      <c r="BIL300" s="310"/>
      <c r="BIM300" s="310"/>
      <c r="BIN300" s="310"/>
      <c r="BIO300" s="310"/>
      <c r="BIP300" s="310"/>
      <c r="BIQ300" s="310"/>
      <c r="BIR300" s="310"/>
      <c r="BIS300" s="310"/>
      <c r="BIT300" s="310"/>
      <c r="BIU300" s="310"/>
      <c r="BIV300" s="310"/>
      <c r="BIW300" s="310"/>
      <c r="BIX300" s="310"/>
      <c r="BIY300" s="310"/>
      <c r="BIZ300" s="310"/>
      <c r="BJA300" s="310"/>
      <c r="BJB300" s="310"/>
      <c r="BJC300" s="310"/>
      <c r="BJD300" s="310"/>
      <c r="BJE300" s="310"/>
      <c r="BJF300" s="310"/>
      <c r="BJG300" s="310"/>
      <c r="BJH300" s="310"/>
      <c r="BJI300" s="310"/>
      <c r="BJJ300" s="310"/>
      <c r="BJK300" s="310"/>
      <c r="BJL300" s="310"/>
      <c r="BJM300" s="310"/>
      <c r="BJN300" s="310"/>
      <c r="BJO300" s="310"/>
      <c r="BJP300" s="310"/>
      <c r="BJQ300" s="310"/>
      <c r="BJR300" s="310"/>
      <c r="BJS300" s="310"/>
      <c r="BJT300" s="310"/>
      <c r="BJU300" s="310"/>
      <c r="BJV300" s="310"/>
      <c r="BJW300" s="310"/>
      <c r="BJX300" s="310"/>
      <c r="BJY300" s="310"/>
      <c r="BJZ300" s="310"/>
      <c r="BKA300" s="310"/>
      <c r="BKB300" s="310"/>
      <c r="BKC300" s="310"/>
      <c r="BKD300" s="310"/>
      <c r="BKE300" s="310"/>
      <c r="BKF300" s="310"/>
      <c r="BKG300" s="310"/>
      <c r="BKH300" s="310"/>
      <c r="BKI300" s="310"/>
      <c r="BKJ300" s="310"/>
      <c r="BKK300" s="310"/>
      <c r="BKL300" s="310"/>
      <c r="BKM300" s="310"/>
      <c r="BKN300" s="310"/>
      <c r="BKO300" s="310"/>
      <c r="BKP300" s="310"/>
      <c r="BKQ300" s="310"/>
      <c r="BKR300" s="310"/>
      <c r="BKS300" s="310"/>
      <c r="BKT300" s="310"/>
      <c r="BKU300" s="310"/>
      <c r="BKV300" s="310"/>
      <c r="BKW300" s="310"/>
      <c r="BKX300" s="310"/>
      <c r="BKY300" s="310"/>
      <c r="BKZ300" s="310"/>
      <c r="BLA300" s="310"/>
      <c r="BLB300" s="310"/>
      <c r="BLC300" s="310"/>
      <c r="BLD300" s="310"/>
      <c r="BLE300" s="310"/>
      <c r="BLF300" s="310"/>
      <c r="BLG300" s="310"/>
      <c r="BLH300" s="310"/>
      <c r="BLI300" s="310"/>
      <c r="BLJ300" s="310"/>
      <c r="BLK300" s="310"/>
      <c r="BLL300" s="310"/>
      <c r="BLM300" s="310"/>
      <c r="BLN300" s="310"/>
      <c r="BLO300" s="310"/>
      <c r="BLP300" s="310"/>
      <c r="BLQ300" s="310"/>
      <c r="BLR300" s="310"/>
      <c r="BLS300" s="310"/>
      <c r="BLT300" s="310"/>
      <c r="BLU300" s="310"/>
      <c r="BLV300" s="310"/>
      <c r="BLW300" s="310"/>
      <c r="BLX300" s="310"/>
      <c r="BLY300" s="310"/>
      <c r="BLZ300" s="310"/>
      <c r="BMA300" s="310"/>
      <c r="BMB300" s="310"/>
      <c r="BMC300" s="310"/>
      <c r="BMD300" s="310"/>
      <c r="BME300" s="310"/>
      <c r="BMF300" s="310"/>
      <c r="BMG300" s="310"/>
      <c r="BMH300" s="310"/>
      <c r="BMI300" s="310"/>
      <c r="BMJ300" s="310"/>
      <c r="BMK300" s="310"/>
      <c r="BML300" s="310"/>
      <c r="BMM300" s="310"/>
      <c r="BMN300" s="310"/>
      <c r="BMO300" s="310"/>
      <c r="BMP300" s="310"/>
      <c r="BMQ300" s="310"/>
      <c r="BMR300" s="310"/>
      <c r="BMS300" s="310"/>
      <c r="BMT300" s="310"/>
      <c r="BMU300" s="310"/>
      <c r="BMV300" s="310"/>
      <c r="BMW300" s="310"/>
      <c r="BMX300" s="310"/>
      <c r="BMY300" s="310"/>
      <c r="BMZ300" s="310"/>
      <c r="BNA300" s="310"/>
      <c r="BNB300" s="310"/>
      <c r="BNC300" s="310"/>
      <c r="BND300" s="310"/>
      <c r="BNE300" s="310"/>
      <c r="BNF300" s="310"/>
      <c r="BNG300" s="310"/>
      <c r="BNH300" s="310"/>
      <c r="BNI300" s="310"/>
      <c r="BNJ300" s="310"/>
      <c r="BNK300" s="310"/>
      <c r="BNL300" s="310"/>
      <c r="BNM300" s="310"/>
      <c r="BNN300" s="310"/>
      <c r="BNO300" s="310"/>
      <c r="BNP300" s="310"/>
      <c r="BNQ300" s="310"/>
      <c r="BNR300" s="310"/>
      <c r="BNS300" s="310"/>
      <c r="BNT300" s="310"/>
      <c r="BNU300" s="310"/>
      <c r="BNV300" s="310"/>
      <c r="BNW300" s="310"/>
      <c r="BNX300" s="310"/>
      <c r="BNY300" s="310"/>
      <c r="BNZ300" s="310"/>
      <c r="BOA300" s="310"/>
      <c r="BOB300" s="310"/>
      <c r="BOC300" s="310"/>
      <c r="BOD300" s="310"/>
      <c r="BOE300" s="310"/>
      <c r="BOF300" s="310"/>
      <c r="BOG300" s="310"/>
      <c r="BOH300" s="310"/>
      <c r="BOI300" s="310"/>
      <c r="BOJ300" s="310"/>
      <c r="BOK300" s="310"/>
      <c r="BOL300" s="310"/>
      <c r="BOM300" s="310"/>
      <c r="BON300" s="310"/>
      <c r="BOO300" s="310"/>
      <c r="BOP300" s="310"/>
      <c r="BOQ300" s="310"/>
      <c r="BOR300" s="310"/>
      <c r="BOS300" s="310"/>
      <c r="BOT300" s="310"/>
      <c r="BOU300" s="310"/>
      <c r="BOV300" s="310"/>
      <c r="BOW300" s="310"/>
      <c r="BOX300" s="310"/>
      <c r="BOY300" s="310"/>
      <c r="BOZ300" s="310"/>
      <c r="BPA300" s="310"/>
      <c r="BPB300" s="310"/>
      <c r="BPC300" s="310"/>
      <c r="BPD300" s="310"/>
      <c r="BPE300" s="310"/>
      <c r="BPF300" s="310"/>
      <c r="BPG300" s="310"/>
      <c r="BPH300" s="310"/>
      <c r="BPI300" s="310"/>
      <c r="BPJ300" s="310"/>
      <c r="BPK300" s="310"/>
      <c r="BPL300" s="310"/>
      <c r="BPM300" s="310"/>
      <c r="BPN300" s="310"/>
      <c r="BPO300" s="310"/>
      <c r="BPP300" s="310"/>
      <c r="BPQ300" s="310"/>
      <c r="BPR300" s="310"/>
      <c r="BPS300" s="310"/>
      <c r="BPT300" s="310"/>
      <c r="BPU300" s="310"/>
      <c r="BPV300" s="310"/>
      <c r="BPW300" s="310"/>
      <c r="BPX300" s="310"/>
      <c r="BPY300" s="310"/>
      <c r="BPZ300" s="310"/>
      <c r="BQA300" s="310"/>
      <c r="BQB300" s="310"/>
      <c r="BQC300" s="310"/>
      <c r="BQD300" s="310"/>
      <c r="BQE300" s="310"/>
      <c r="BQF300" s="310"/>
      <c r="BQG300" s="310"/>
      <c r="BQH300" s="310"/>
      <c r="BQI300" s="310"/>
      <c r="BQJ300" s="310"/>
      <c r="BQK300" s="310"/>
      <c r="BQL300" s="310"/>
      <c r="BQM300" s="310"/>
      <c r="BQN300" s="310"/>
      <c r="BQO300" s="310"/>
      <c r="BQP300" s="310"/>
      <c r="BQQ300" s="310"/>
      <c r="BQR300" s="310"/>
      <c r="BQS300" s="310"/>
      <c r="BQT300" s="310"/>
      <c r="BQU300" s="310"/>
      <c r="BQV300" s="310"/>
      <c r="BQW300" s="310"/>
      <c r="BQX300" s="310"/>
      <c r="BQY300" s="310"/>
      <c r="BQZ300" s="310"/>
      <c r="BRA300" s="310"/>
      <c r="BRB300" s="310"/>
      <c r="BRC300" s="310"/>
      <c r="BRD300" s="310"/>
      <c r="BRE300" s="310"/>
      <c r="BRF300" s="310"/>
      <c r="BRG300" s="310"/>
      <c r="BRH300" s="310"/>
      <c r="BRI300" s="310"/>
      <c r="BRJ300" s="310"/>
      <c r="BRK300" s="310"/>
      <c r="BRL300" s="310"/>
      <c r="BRM300" s="310"/>
      <c r="BRN300" s="310"/>
      <c r="BRO300" s="310"/>
      <c r="BRP300" s="310"/>
      <c r="BRQ300" s="310"/>
      <c r="BRR300" s="310"/>
      <c r="BRS300" s="310"/>
      <c r="BRT300" s="310"/>
      <c r="BRU300" s="310"/>
      <c r="BRV300" s="310"/>
      <c r="BRW300" s="310"/>
      <c r="BRX300" s="310"/>
      <c r="BRY300" s="310"/>
      <c r="BRZ300" s="310"/>
      <c r="BSA300" s="310"/>
      <c r="BSB300" s="310"/>
      <c r="BSC300" s="310"/>
      <c r="BSD300" s="310"/>
      <c r="BSE300" s="310"/>
      <c r="BSF300" s="310"/>
      <c r="BSG300" s="310"/>
      <c r="BSH300" s="310"/>
      <c r="BSI300" s="310"/>
      <c r="BSJ300" s="310"/>
      <c r="BSK300" s="310"/>
      <c r="BSL300" s="310"/>
      <c r="BSM300" s="310"/>
      <c r="BSN300" s="310"/>
      <c r="BSO300" s="310"/>
      <c r="BSP300" s="310"/>
      <c r="BSQ300" s="310"/>
      <c r="BSR300" s="310"/>
      <c r="BSS300" s="310"/>
      <c r="BST300" s="310"/>
      <c r="BSU300" s="310"/>
      <c r="BSV300" s="310"/>
      <c r="BSW300" s="310"/>
      <c r="BSX300" s="310"/>
      <c r="BSY300" s="310"/>
      <c r="BSZ300" s="310"/>
      <c r="BTA300" s="310"/>
      <c r="BTB300" s="310"/>
      <c r="BTC300" s="310"/>
      <c r="BTD300" s="310"/>
      <c r="BTE300" s="310"/>
      <c r="BTF300" s="310"/>
      <c r="BTG300" s="310"/>
      <c r="BTH300" s="310"/>
      <c r="BTI300" s="310"/>
      <c r="BTJ300" s="310"/>
      <c r="BTK300" s="310"/>
      <c r="BTL300" s="310"/>
      <c r="BTM300" s="310"/>
      <c r="BTN300" s="310"/>
      <c r="BTO300" s="310"/>
      <c r="BTP300" s="310"/>
      <c r="BTQ300" s="310"/>
      <c r="BTR300" s="310"/>
      <c r="BTS300" s="310"/>
      <c r="BTT300" s="310"/>
      <c r="BTU300" s="310"/>
      <c r="BTV300" s="310"/>
      <c r="BTW300" s="310"/>
      <c r="BTX300" s="310"/>
      <c r="BTY300" s="310"/>
      <c r="BTZ300" s="310"/>
      <c r="BUA300" s="310"/>
      <c r="BUB300" s="310"/>
      <c r="BUC300" s="310"/>
      <c r="BUD300" s="310"/>
      <c r="BUE300" s="310"/>
      <c r="BUF300" s="310"/>
      <c r="BUG300" s="310"/>
      <c r="BUH300" s="310"/>
      <c r="BUI300" s="310"/>
      <c r="BUJ300" s="310"/>
      <c r="BUK300" s="310"/>
      <c r="BUL300" s="310"/>
      <c r="BUM300" s="310"/>
      <c r="BUN300" s="310"/>
      <c r="BUO300" s="310"/>
      <c r="BUP300" s="310"/>
      <c r="BUQ300" s="310"/>
      <c r="BUR300" s="310"/>
      <c r="BUS300" s="310"/>
      <c r="BUT300" s="310"/>
      <c r="BUU300" s="310"/>
      <c r="BUV300" s="310"/>
      <c r="BUW300" s="310"/>
      <c r="BUX300" s="310"/>
      <c r="BUY300" s="310"/>
      <c r="BUZ300" s="310"/>
      <c r="BVA300" s="310"/>
      <c r="BVB300" s="310"/>
      <c r="BVC300" s="310"/>
      <c r="BVD300" s="310"/>
      <c r="BVE300" s="310"/>
      <c r="BVF300" s="310"/>
      <c r="BVG300" s="310"/>
      <c r="BVH300" s="310"/>
      <c r="BVI300" s="310"/>
      <c r="BVJ300" s="310"/>
      <c r="BVK300" s="310"/>
      <c r="BVL300" s="310"/>
      <c r="BVM300" s="310"/>
      <c r="BVN300" s="310"/>
      <c r="BVO300" s="310"/>
      <c r="BVP300" s="310"/>
      <c r="BVQ300" s="310"/>
      <c r="BVR300" s="310"/>
      <c r="BVS300" s="310"/>
      <c r="BVT300" s="310"/>
      <c r="BVU300" s="310"/>
      <c r="BVV300" s="310"/>
      <c r="BVW300" s="310"/>
      <c r="BVX300" s="310"/>
      <c r="BVY300" s="310"/>
      <c r="BVZ300" s="310"/>
      <c r="BWA300" s="310"/>
      <c r="BWB300" s="310"/>
      <c r="BWC300" s="310"/>
      <c r="BWD300" s="310"/>
      <c r="BWE300" s="310"/>
      <c r="BWF300" s="310"/>
      <c r="BWG300" s="310"/>
      <c r="BWH300" s="310"/>
      <c r="BWI300" s="310"/>
      <c r="BWJ300" s="310"/>
      <c r="BWK300" s="310"/>
      <c r="BWL300" s="310"/>
      <c r="BWM300" s="310"/>
      <c r="BWN300" s="310"/>
      <c r="BWO300" s="310"/>
      <c r="BWP300" s="310"/>
      <c r="BWQ300" s="310"/>
      <c r="BWR300" s="310"/>
      <c r="BWS300" s="310"/>
      <c r="BWT300" s="310"/>
      <c r="BWU300" s="310"/>
      <c r="BWV300" s="310"/>
      <c r="BWW300" s="310"/>
      <c r="BWX300" s="310"/>
      <c r="BWY300" s="310"/>
      <c r="BWZ300" s="310"/>
      <c r="BXA300" s="310"/>
      <c r="BXB300" s="310"/>
      <c r="BXC300" s="310"/>
      <c r="BXD300" s="310"/>
      <c r="BXE300" s="310"/>
      <c r="BXF300" s="310"/>
      <c r="BXG300" s="310"/>
      <c r="BXH300" s="310"/>
      <c r="BXI300" s="310"/>
      <c r="BXJ300" s="310"/>
      <c r="BXK300" s="310"/>
      <c r="BXL300" s="310"/>
      <c r="BXM300" s="310"/>
      <c r="BXN300" s="310"/>
      <c r="BXO300" s="310"/>
      <c r="BXP300" s="310"/>
      <c r="BXQ300" s="310"/>
      <c r="BXR300" s="310"/>
      <c r="BXS300" s="310"/>
      <c r="BXT300" s="310"/>
      <c r="BXU300" s="310"/>
      <c r="BXV300" s="310"/>
      <c r="BXW300" s="310"/>
      <c r="BXX300" s="310"/>
      <c r="BXY300" s="310"/>
      <c r="BXZ300" s="310"/>
      <c r="BYA300" s="310"/>
      <c r="BYB300" s="310"/>
      <c r="BYC300" s="310"/>
      <c r="BYD300" s="310"/>
      <c r="BYE300" s="310"/>
      <c r="BYF300" s="310"/>
      <c r="BYG300" s="310"/>
      <c r="BYH300" s="310"/>
      <c r="BYI300" s="310"/>
      <c r="BYJ300" s="310"/>
      <c r="BYK300" s="310"/>
      <c r="BYL300" s="310"/>
      <c r="BYM300" s="310"/>
      <c r="BYN300" s="310"/>
      <c r="BYO300" s="310"/>
      <c r="BYP300" s="310"/>
      <c r="BYQ300" s="310"/>
      <c r="BYR300" s="310"/>
      <c r="BYS300" s="310"/>
      <c r="BYT300" s="310"/>
      <c r="BYU300" s="310"/>
      <c r="BYV300" s="310"/>
      <c r="BYW300" s="310"/>
      <c r="BYX300" s="310"/>
      <c r="BYY300" s="310"/>
      <c r="BYZ300" s="310"/>
      <c r="BZA300" s="310"/>
      <c r="BZB300" s="310"/>
      <c r="BZC300" s="310"/>
      <c r="BZD300" s="310"/>
      <c r="BZE300" s="310"/>
      <c r="BZF300" s="310"/>
      <c r="BZG300" s="310"/>
      <c r="BZH300" s="310"/>
      <c r="BZI300" s="310"/>
      <c r="BZJ300" s="310"/>
      <c r="BZK300" s="310"/>
      <c r="BZL300" s="310"/>
      <c r="BZM300" s="310"/>
      <c r="BZN300" s="310"/>
      <c r="BZO300" s="310"/>
      <c r="BZP300" s="310"/>
      <c r="BZQ300" s="310"/>
      <c r="BZR300" s="310"/>
      <c r="BZS300" s="310"/>
      <c r="BZT300" s="310"/>
      <c r="BZU300" s="310"/>
      <c r="BZV300" s="310"/>
      <c r="BZW300" s="310"/>
      <c r="BZX300" s="310"/>
      <c r="BZY300" s="310"/>
      <c r="BZZ300" s="310"/>
      <c r="CAA300" s="310"/>
      <c r="CAB300" s="310"/>
      <c r="CAC300" s="310"/>
      <c r="CAD300" s="310"/>
      <c r="CAE300" s="310"/>
      <c r="CAF300" s="310"/>
      <c r="CAG300" s="310"/>
      <c r="CAH300" s="310"/>
      <c r="CAI300" s="310"/>
      <c r="CAJ300" s="310"/>
      <c r="CAK300" s="310"/>
      <c r="CAL300" s="310"/>
      <c r="CAM300" s="310"/>
      <c r="CAN300" s="310"/>
      <c r="CAO300" s="310"/>
      <c r="CAP300" s="310"/>
      <c r="CAQ300" s="310"/>
      <c r="CAR300" s="310"/>
      <c r="CAS300" s="310"/>
      <c r="CAT300" s="310"/>
      <c r="CAU300" s="310"/>
      <c r="CAV300" s="310"/>
      <c r="CAW300" s="310"/>
      <c r="CAX300" s="310"/>
      <c r="CAY300" s="310"/>
      <c r="CAZ300" s="310"/>
      <c r="CBA300" s="310"/>
      <c r="CBB300" s="310"/>
      <c r="CBC300" s="310"/>
      <c r="CBD300" s="310"/>
      <c r="CBE300" s="310"/>
      <c r="CBF300" s="310"/>
      <c r="CBG300" s="310"/>
      <c r="CBH300" s="310"/>
      <c r="CBI300" s="310"/>
      <c r="CBJ300" s="310"/>
      <c r="CBK300" s="310"/>
      <c r="CBL300" s="310"/>
      <c r="CBM300" s="310"/>
      <c r="CBN300" s="310"/>
      <c r="CBO300" s="310"/>
      <c r="CBP300" s="310"/>
      <c r="CBQ300" s="310"/>
      <c r="CBR300" s="310"/>
      <c r="CBS300" s="310"/>
      <c r="CBT300" s="310"/>
      <c r="CBU300" s="310"/>
      <c r="CBV300" s="310"/>
      <c r="CBW300" s="310"/>
      <c r="CBX300" s="310"/>
      <c r="CBY300" s="310"/>
      <c r="CBZ300" s="310"/>
      <c r="CCA300" s="310"/>
      <c r="CCB300" s="310"/>
      <c r="CCC300" s="310"/>
      <c r="CCD300" s="310"/>
      <c r="CCE300" s="310"/>
      <c r="CCF300" s="310"/>
      <c r="CCG300" s="310"/>
      <c r="CCH300" s="310"/>
      <c r="CCI300" s="310"/>
      <c r="CCJ300" s="310"/>
      <c r="CCK300" s="310"/>
      <c r="CCL300" s="310"/>
      <c r="CCM300" s="310"/>
      <c r="CCN300" s="310"/>
      <c r="CCO300" s="310"/>
      <c r="CCP300" s="310"/>
      <c r="CCQ300" s="310"/>
      <c r="CCR300" s="310"/>
      <c r="CCS300" s="310"/>
      <c r="CCT300" s="310"/>
      <c r="CCU300" s="310"/>
      <c r="CCV300" s="310"/>
      <c r="CCW300" s="310"/>
      <c r="CCX300" s="310"/>
      <c r="CCY300" s="310"/>
      <c r="CCZ300" s="310"/>
      <c r="CDA300" s="310"/>
      <c r="CDB300" s="310"/>
      <c r="CDC300" s="310"/>
      <c r="CDD300" s="310"/>
      <c r="CDE300" s="310"/>
      <c r="CDF300" s="310"/>
      <c r="CDG300" s="310"/>
      <c r="CDH300" s="310"/>
      <c r="CDI300" s="310"/>
      <c r="CDJ300" s="310"/>
      <c r="CDK300" s="310"/>
      <c r="CDL300" s="310"/>
      <c r="CDM300" s="310"/>
      <c r="CDN300" s="310"/>
      <c r="CDO300" s="310"/>
      <c r="CDP300" s="310"/>
      <c r="CDQ300" s="310"/>
      <c r="CDR300" s="310"/>
      <c r="CDS300" s="310"/>
      <c r="CDT300" s="310"/>
      <c r="CDU300" s="310"/>
      <c r="CDV300" s="310"/>
      <c r="CDW300" s="310"/>
      <c r="CDX300" s="310"/>
      <c r="CDY300" s="310"/>
      <c r="CDZ300" s="310"/>
      <c r="CEA300" s="310"/>
      <c r="CEB300" s="310"/>
      <c r="CEC300" s="310"/>
      <c r="CED300" s="310"/>
      <c r="CEE300" s="310"/>
      <c r="CEF300" s="310"/>
      <c r="CEG300" s="310"/>
      <c r="CEH300" s="310"/>
      <c r="CEI300" s="310"/>
      <c r="CEJ300" s="310"/>
      <c r="CEK300" s="310"/>
      <c r="CEL300" s="310"/>
      <c r="CEM300" s="310"/>
      <c r="CEN300" s="310"/>
      <c r="CEO300" s="310"/>
      <c r="CEP300" s="310"/>
      <c r="CEQ300" s="310"/>
      <c r="CER300" s="310"/>
      <c r="CES300" s="310"/>
      <c r="CET300" s="310"/>
      <c r="CEU300" s="310"/>
      <c r="CEV300" s="310"/>
      <c r="CEW300" s="310"/>
      <c r="CEX300" s="310"/>
      <c r="CEY300" s="310"/>
      <c r="CEZ300" s="310"/>
      <c r="CFA300" s="310"/>
      <c r="CFB300" s="310"/>
      <c r="CFC300" s="310"/>
      <c r="CFD300" s="310"/>
      <c r="CFE300" s="310"/>
      <c r="CFF300" s="310"/>
      <c r="CFG300" s="310"/>
      <c r="CFH300" s="310"/>
      <c r="CFI300" s="310"/>
      <c r="CFJ300" s="310"/>
      <c r="CFK300" s="310"/>
      <c r="CFL300" s="310"/>
      <c r="CFM300" s="310"/>
      <c r="CFN300" s="310"/>
      <c r="CFO300" s="310"/>
      <c r="CFP300" s="310"/>
      <c r="CFQ300" s="310"/>
      <c r="CFR300" s="310"/>
      <c r="CFS300" s="310"/>
      <c r="CFT300" s="310"/>
      <c r="CFU300" s="310"/>
      <c r="CFV300" s="310"/>
      <c r="CFW300" s="310"/>
      <c r="CFX300" s="310"/>
      <c r="CFY300" s="310"/>
      <c r="CFZ300" s="310"/>
      <c r="CGA300" s="310"/>
      <c r="CGB300" s="310"/>
      <c r="CGC300" s="310"/>
      <c r="CGD300" s="310"/>
      <c r="CGE300" s="310"/>
      <c r="CGF300" s="310"/>
      <c r="CGG300" s="310"/>
      <c r="CGH300" s="310"/>
      <c r="CGI300" s="310"/>
      <c r="CGJ300" s="310"/>
      <c r="CGK300" s="310"/>
      <c r="CGL300" s="310"/>
      <c r="CGM300" s="310"/>
      <c r="CGN300" s="310"/>
      <c r="CGO300" s="310"/>
      <c r="CGP300" s="310"/>
      <c r="CGQ300" s="310"/>
      <c r="CGR300" s="310"/>
      <c r="CGS300" s="310"/>
      <c r="CGT300" s="310"/>
      <c r="CGU300" s="310"/>
      <c r="CGV300" s="310"/>
      <c r="CGW300" s="310"/>
      <c r="CGX300" s="310"/>
      <c r="CGY300" s="310"/>
      <c r="CGZ300" s="310"/>
      <c r="CHA300" s="310"/>
      <c r="CHB300" s="310"/>
      <c r="CHC300" s="310"/>
      <c r="CHD300" s="310"/>
      <c r="CHE300" s="310"/>
      <c r="CHF300" s="310"/>
      <c r="CHG300" s="310"/>
      <c r="CHH300" s="310"/>
      <c r="CHI300" s="310"/>
      <c r="CHJ300" s="310"/>
      <c r="CHK300" s="310"/>
      <c r="CHL300" s="310"/>
      <c r="CHM300" s="310"/>
      <c r="CHN300" s="310"/>
      <c r="CHO300" s="310"/>
      <c r="CHP300" s="310"/>
      <c r="CHQ300" s="310"/>
      <c r="CHR300" s="310"/>
      <c r="CHS300" s="310"/>
      <c r="CHT300" s="310"/>
      <c r="CHU300" s="310"/>
      <c r="CHV300" s="310"/>
      <c r="CHW300" s="310"/>
      <c r="CHX300" s="310"/>
      <c r="CHY300" s="310"/>
      <c r="CHZ300" s="310"/>
      <c r="CIA300" s="310"/>
      <c r="CIB300" s="310"/>
      <c r="CIC300" s="310"/>
      <c r="CID300" s="310"/>
      <c r="CIE300" s="310"/>
      <c r="CIF300" s="310"/>
      <c r="CIG300" s="310"/>
      <c r="CIH300" s="310"/>
      <c r="CII300" s="310"/>
      <c r="CIJ300" s="310"/>
      <c r="CIK300" s="310"/>
      <c r="CIL300" s="310"/>
      <c r="CIM300" s="310"/>
      <c r="CIN300" s="310"/>
      <c r="CIO300" s="310"/>
      <c r="CIP300" s="310"/>
      <c r="CIQ300" s="310"/>
      <c r="CIR300" s="310"/>
      <c r="CIS300" s="310"/>
      <c r="CIT300" s="310"/>
      <c r="CIU300" s="310"/>
      <c r="CIV300" s="310"/>
      <c r="CIW300" s="310"/>
      <c r="CIX300" s="310"/>
      <c r="CIY300" s="310"/>
      <c r="CIZ300" s="310"/>
      <c r="CJA300" s="310"/>
      <c r="CJB300" s="310"/>
      <c r="CJC300" s="310"/>
      <c r="CJD300" s="310"/>
      <c r="CJE300" s="310"/>
      <c r="CJF300" s="310"/>
      <c r="CJG300" s="310"/>
      <c r="CJH300" s="310"/>
      <c r="CJI300" s="310"/>
      <c r="CJJ300" s="310"/>
      <c r="CJK300" s="310"/>
      <c r="CJL300" s="310"/>
      <c r="CJM300" s="310"/>
      <c r="CJN300" s="310"/>
      <c r="CJO300" s="310"/>
      <c r="CJP300" s="310"/>
      <c r="CJQ300" s="310"/>
      <c r="CJR300" s="310"/>
      <c r="CJS300" s="310"/>
      <c r="CJT300" s="310"/>
      <c r="CJU300" s="310"/>
      <c r="CJV300" s="310"/>
      <c r="CJW300" s="310"/>
      <c r="CJX300" s="310"/>
      <c r="CJY300" s="310"/>
      <c r="CJZ300" s="310"/>
      <c r="CKA300" s="310"/>
      <c r="CKB300" s="310"/>
      <c r="CKC300" s="310"/>
      <c r="CKD300" s="310"/>
      <c r="CKE300" s="310"/>
      <c r="CKF300" s="310"/>
      <c r="CKG300" s="310"/>
      <c r="CKH300" s="310"/>
      <c r="CKI300" s="310"/>
      <c r="CKJ300" s="310"/>
      <c r="CKK300" s="310"/>
      <c r="CKL300" s="310"/>
      <c r="CKM300" s="310"/>
      <c r="CKN300" s="310"/>
      <c r="CKO300" s="310"/>
      <c r="CKP300" s="310"/>
      <c r="CKQ300" s="310"/>
      <c r="CKR300" s="310"/>
      <c r="CKS300" s="310"/>
      <c r="CKT300" s="310"/>
      <c r="CKU300" s="310"/>
      <c r="CKV300" s="310"/>
      <c r="CKW300" s="310"/>
      <c r="CKX300" s="310"/>
      <c r="CKY300" s="310"/>
      <c r="CKZ300" s="310"/>
      <c r="CLA300" s="310"/>
      <c r="CLB300" s="310"/>
      <c r="CLC300" s="310"/>
      <c r="CLD300" s="310"/>
      <c r="CLE300" s="310"/>
      <c r="CLF300" s="310"/>
      <c r="CLG300" s="310"/>
      <c r="CLH300" s="310"/>
      <c r="CLI300" s="310"/>
      <c r="CLJ300" s="310"/>
      <c r="CLK300" s="310"/>
      <c r="CLL300" s="310"/>
      <c r="CLM300" s="310"/>
      <c r="CLN300" s="310"/>
      <c r="CLO300" s="310"/>
      <c r="CLP300" s="310"/>
      <c r="CLQ300" s="310"/>
      <c r="CLR300" s="310"/>
      <c r="CLS300" s="310"/>
      <c r="CLT300" s="310"/>
      <c r="CLU300" s="310"/>
      <c r="CLV300" s="310"/>
      <c r="CLW300" s="310"/>
      <c r="CLX300" s="310"/>
      <c r="CLY300" s="310"/>
      <c r="CLZ300" s="310"/>
      <c r="CMA300" s="310"/>
      <c r="CMB300" s="310"/>
      <c r="CMC300" s="310"/>
      <c r="CMD300" s="310"/>
      <c r="CME300" s="310"/>
      <c r="CMF300" s="310"/>
      <c r="CMG300" s="310"/>
      <c r="CMH300" s="310"/>
      <c r="CMI300" s="310"/>
      <c r="CMJ300" s="310"/>
      <c r="CMK300" s="310"/>
      <c r="CML300" s="310"/>
      <c r="CMM300" s="310"/>
      <c r="CMN300" s="310"/>
      <c r="CMO300" s="310"/>
      <c r="CMP300" s="310"/>
      <c r="CMQ300" s="310"/>
      <c r="CMR300" s="310"/>
      <c r="CMS300" s="310"/>
      <c r="CMT300" s="310"/>
      <c r="CMU300" s="310"/>
      <c r="CMV300" s="310"/>
      <c r="CMW300" s="310"/>
      <c r="CMX300" s="310"/>
      <c r="CMY300" s="310"/>
      <c r="CMZ300" s="310"/>
      <c r="CNA300" s="310"/>
      <c r="CNB300" s="310"/>
      <c r="CNC300" s="310"/>
      <c r="CND300" s="310"/>
      <c r="CNE300" s="310"/>
      <c r="CNF300" s="310"/>
      <c r="CNG300" s="310"/>
      <c r="CNH300" s="310"/>
      <c r="CNI300" s="310"/>
      <c r="CNJ300" s="310"/>
      <c r="CNK300" s="310"/>
      <c r="CNL300" s="310"/>
      <c r="CNM300" s="310"/>
      <c r="CNN300" s="310"/>
      <c r="CNO300" s="310"/>
      <c r="CNP300" s="310"/>
      <c r="CNQ300" s="310"/>
      <c r="CNR300" s="310"/>
      <c r="CNS300" s="310"/>
      <c r="CNT300" s="310"/>
      <c r="CNU300" s="310"/>
      <c r="CNV300" s="310"/>
      <c r="CNW300" s="310"/>
      <c r="CNX300" s="310"/>
      <c r="CNY300" s="310"/>
      <c r="CNZ300" s="310"/>
      <c r="COA300" s="310"/>
      <c r="COB300" s="310"/>
      <c r="COC300" s="310"/>
      <c r="COD300" s="310"/>
      <c r="COE300" s="310"/>
      <c r="COF300" s="310"/>
      <c r="COG300" s="310"/>
      <c r="COH300" s="310"/>
      <c r="COI300" s="310"/>
      <c r="COJ300" s="310"/>
      <c r="COK300" s="310"/>
      <c r="COL300" s="310"/>
      <c r="COM300" s="310"/>
      <c r="CON300" s="310"/>
      <c r="COO300" s="310"/>
      <c r="COP300" s="310"/>
      <c r="COQ300" s="310"/>
      <c r="COR300" s="310"/>
      <c r="COS300" s="310"/>
      <c r="COT300" s="310"/>
      <c r="COU300" s="310"/>
      <c r="COV300" s="310"/>
      <c r="COW300" s="310"/>
      <c r="COX300" s="310"/>
      <c r="COY300" s="310"/>
      <c r="COZ300" s="310"/>
      <c r="CPA300" s="310"/>
      <c r="CPB300" s="310"/>
      <c r="CPC300" s="310"/>
      <c r="CPD300" s="310"/>
      <c r="CPE300" s="310"/>
      <c r="CPF300" s="310"/>
      <c r="CPG300" s="310"/>
      <c r="CPH300" s="310"/>
      <c r="CPI300" s="310"/>
      <c r="CPJ300" s="310"/>
      <c r="CPK300" s="310"/>
      <c r="CPL300" s="310"/>
      <c r="CPM300" s="310"/>
      <c r="CPN300" s="310"/>
      <c r="CPO300" s="310"/>
      <c r="CPP300" s="310"/>
      <c r="CPQ300" s="310"/>
      <c r="CPR300" s="310"/>
      <c r="CPS300" s="310"/>
      <c r="CPT300" s="310"/>
      <c r="CPU300" s="310"/>
      <c r="CPV300" s="310"/>
      <c r="CPW300" s="310"/>
      <c r="CPX300" s="310"/>
      <c r="CPY300" s="310"/>
      <c r="CPZ300" s="310"/>
      <c r="CQA300" s="310"/>
      <c r="CQB300" s="310"/>
      <c r="CQC300" s="310"/>
      <c r="CQD300" s="310"/>
      <c r="CQE300" s="310"/>
      <c r="CQF300" s="310"/>
      <c r="CQG300" s="310"/>
      <c r="CQH300" s="310"/>
      <c r="CQI300" s="310"/>
      <c r="CQJ300" s="310"/>
      <c r="CQK300" s="310"/>
      <c r="CQL300" s="310"/>
      <c r="CQM300" s="310"/>
      <c r="CQN300" s="310"/>
      <c r="CQO300" s="310"/>
      <c r="CQP300" s="310"/>
      <c r="CQQ300" s="310"/>
      <c r="CQR300" s="310"/>
      <c r="CQS300" s="310"/>
      <c r="CQT300" s="310"/>
      <c r="CQU300" s="310"/>
      <c r="CQV300" s="310"/>
      <c r="CQW300" s="310"/>
      <c r="CQX300" s="310"/>
      <c r="CQY300" s="310"/>
      <c r="CQZ300" s="310"/>
      <c r="CRA300" s="310"/>
      <c r="CRB300" s="310"/>
      <c r="CRC300" s="310"/>
      <c r="CRD300" s="310"/>
      <c r="CRE300" s="310"/>
      <c r="CRF300" s="310"/>
      <c r="CRG300" s="310"/>
      <c r="CRH300" s="310"/>
      <c r="CRI300" s="310"/>
      <c r="CRJ300" s="310"/>
      <c r="CRK300" s="310"/>
      <c r="CRL300" s="310"/>
      <c r="CRM300" s="310"/>
      <c r="CRN300" s="310"/>
      <c r="CRO300" s="310"/>
      <c r="CRP300" s="310"/>
      <c r="CRQ300" s="310"/>
      <c r="CRR300" s="310"/>
      <c r="CRS300" s="310"/>
      <c r="CRT300" s="310"/>
      <c r="CRU300" s="310"/>
      <c r="CRV300" s="310"/>
      <c r="CRW300" s="310"/>
      <c r="CRX300" s="310"/>
      <c r="CRY300" s="310"/>
      <c r="CRZ300" s="310"/>
      <c r="CSA300" s="310"/>
      <c r="CSB300" s="310"/>
      <c r="CSC300" s="310"/>
      <c r="CSD300" s="310"/>
      <c r="CSE300" s="310"/>
      <c r="CSF300" s="310"/>
      <c r="CSG300" s="310"/>
      <c r="CSH300" s="310"/>
      <c r="CSI300" s="310"/>
      <c r="CSJ300" s="310"/>
      <c r="CSK300" s="310"/>
      <c r="CSL300" s="310"/>
      <c r="CSM300" s="310"/>
      <c r="CSN300" s="310"/>
      <c r="CSO300" s="310"/>
      <c r="CSP300" s="310"/>
      <c r="CSQ300" s="310"/>
      <c r="CSR300" s="310"/>
      <c r="CSS300" s="310"/>
      <c r="CST300" s="310"/>
      <c r="CSU300" s="310"/>
      <c r="CSV300" s="310"/>
      <c r="CSW300" s="310"/>
      <c r="CSX300" s="310"/>
      <c r="CSY300" s="310"/>
      <c r="CSZ300" s="310"/>
      <c r="CTA300" s="310"/>
      <c r="CTB300" s="310"/>
      <c r="CTC300" s="310"/>
      <c r="CTD300" s="310"/>
      <c r="CTE300" s="310"/>
      <c r="CTF300" s="310"/>
      <c r="CTG300" s="310"/>
      <c r="CTH300" s="310"/>
      <c r="CTI300" s="310"/>
      <c r="CTJ300" s="310"/>
      <c r="CTK300" s="310"/>
      <c r="CTL300" s="310"/>
      <c r="CTM300" s="310"/>
      <c r="CTN300" s="310"/>
      <c r="CTO300" s="310"/>
      <c r="CTP300" s="310"/>
      <c r="CTQ300" s="310"/>
      <c r="CTR300" s="310"/>
      <c r="CTS300" s="310"/>
      <c r="CTT300" s="310"/>
      <c r="CTU300" s="310"/>
      <c r="CTV300" s="310"/>
      <c r="CTW300" s="310"/>
      <c r="CTX300" s="310"/>
      <c r="CTY300" s="310"/>
      <c r="CTZ300" s="310"/>
      <c r="CUA300" s="310"/>
      <c r="CUB300" s="310"/>
      <c r="CUC300" s="310"/>
      <c r="CUD300" s="310"/>
      <c r="CUE300" s="310"/>
      <c r="CUF300" s="310"/>
      <c r="CUG300" s="310"/>
      <c r="CUH300" s="310"/>
      <c r="CUI300" s="310"/>
      <c r="CUJ300" s="310"/>
      <c r="CUK300" s="310"/>
      <c r="CUL300" s="310"/>
      <c r="CUM300" s="310"/>
      <c r="CUN300" s="310"/>
      <c r="CUO300" s="310"/>
      <c r="CUP300" s="310"/>
      <c r="CUQ300" s="310"/>
      <c r="CUR300" s="310"/>
      <c r="CUS300" s="310"/>
      <c r="CUT300" s="310"/>
      <c r="CUU300" s="310"/>
      <c r="CUV300" s="310"/>
      <c r="CUW300" s="310"/>
      <c r="CUX300" s="310"/>
      <c r="CUY300" s="310"/>
      <c r="CUZ300" s="310"/>
      <c r="CVA300" s="310"/>
      <c r="CVB300" s="310"/>
      <c r="CVC300" s="310"/>
      <c r="CVD300" s="310"/>
      <c r="CVE300" s="310"/>
      <c r="CVF300" s="310"/>
      <c r="CVG300" s="310"/>
      <c r="CVH300" s="310"/>
      <c r="CVI300" s="310"/>
      <c r="CVJ300" s="310"/>
      <c r="CVK300" s="310"/>
      <c r="CVL300" s="310"/>
      <c r="CVM300" s="310"/>
      <c r="CVN300" s="310"/>
      <c r="CVO300" s="310"/>
      <c r="CVP300" s="310"/>
      <c r="CVQ300" s="310"/>
      <c r="CVR300" s="310"/>
      <c r="CVS300" s="310"/>
      <c r="CVT300" s="310"/>
      <c r="CVU300" s="310"/>
      <c r="CVV300" s="310"/>
      <c r="CVW300" s="310"/>
      <c r="CVX300" s="310"/>
      <c r="CVY300" s="310"/>
      <c r="CVZ300" s="310"/>
      <c r="CWA300" s="310"/>
      <c r="CWB300" s="310"/>
      <c r="CWC300" s="310"/>
      <c r="CWD300" s="310"/>
      <c r="CWE300" s="310"/>
      <c r="CWF300" s="310"/>
      <c r="CWG300" s="310"/>
      <c r="CWH300" s="310"/>
      <c r="CWI300" s="310"/>
      <c r="CWJ300" s="310"/>
      <c r="CWK300" s="310"/>
      <c r="CWL300" s="310"/>
      <c r="CWM300" s="310"/>
      <c r="CWN300" s="310"/>
      <c r="CWO300" s="310"/>
      <c r="CWP300" s="310"/>
      <c r="CWQ300" s="310"/>
      <c r="CWR300" s="310"/>
      <c r="CWS300" s="310"/>
      <c r="CWT300" s="310"/>
      <c r="CWU300" s="310"/>
      <c r="CWV300" s="310"/>
      <c r="CWW300" s="310"/>
      <c r="CWX300" s="310"/>
      <c r="CWY300" s="310"/>
      <c r="CWZ300" s="310"/>
      <c r="CXA300" s="310"/>
      <c r="CXB300" s="310"/>
      <c r="CXC300" s="310"/>
      <c r="CXD300" s="310"/>
      <c r="CXE300" s="310"/>
      <c r="CXF300" s="310"/>
      <c r="CXG300" s="310"/>
      <c r="CXH300" s="310"/>
      <c r="CXI300" s="310"/>
      <c r="CXJ300" s="310"/>
      <c r="CXK300" s="310"/>
      <c r="CXL300" s="310"/>
      <c r="CXM300" s="310"/>
      <c r="CXN300" s="310"/>
      <c r="CXO300" s="310"/>
      <c r="CXP300" s="310"/>
      <c r="CXQ300" s="310"/>
      <c r="CXR300" s="310"/>
      <c r="CXS300" s="310"/>
      <c r="CXT300" s="310"/>
      <c r="CXU300" s="310"/>
      <c r="CXV300" s="310"/>
      <c r="CXW300" s="310"/>
      <c r="CXX300" s="310"/>
      <c r="CXY300" s="310"/>
      <c r="CXZ300" s="310"/>
      <c r="CYA300" s="310"/>
      <c r="CYB300" s="310"/>
      <c r="CYC300" s="310"/>
      <c r="CYD300" s="310"/>
      <c r="CYE300" s="310"/>
      <c r="CYF300" s="310"/>
      <c r="CYG300" s="310"/>
      <c r="CYH300" s="310"/>
      <c r="CYI300" s="310"/>
      <c r="CYJ300" s="310"/>
      <c r="CYK300" s="310"/>
      <c r="CYL300" s="310"/>
      <c r="CYM300" s="310"/>
      <c r="CYN300" s="310"/>
      <c r="CYO300" s="310"/>
      <c r="CYP300" s="310"/>
      <c r="CYQ300" s="310"/>
      <c r="CYR300" s="310"/>
      <c r="CYS300" s="310"/>
      <c r="CYT300" s="310"/>
      <c r="CYU300" s="310"/>
      <c r="CYV300" s="310"/>
      <c r="CYW300" s="310"/>
      <c r="CYX300" s="310"/>
      <c r="CYY300" s="310"/>
      <c r="CYZ300" s="310"/>
      <c r="CZA300" s="310"/>
      <c r="CZB300" s="310"/>
      <c r="CZC300" s="310"/>
      <c r="CZD300" s="310"/>
      <c r="CZE300" s="310"/>
      <c r="CZF300" s="310"/>
      <c r="CZG300" s="310"/>
      <c r="CZH300" s="310"/>
      <c r="CZI300" s="310"/>
      <c r="CZJ300" s="310"/>
      <c r="CZK300" s="310"/>
      <c r="CZL300" s="310"/>
      <c r="CZM300" s="310"/>
      <c r="CZN300" s="310"/>
      <c r="CZO300" s="310"/>
      <c r="CZP300" s="310"/>
      <c r="CZQ300" s="310"/>
      <c r="CZR300" s="310"/>
      <c r="CZS300" s="310"/>
      <c r="CZT300" s="310"/>
      <c r="CZU300" s="310"/>
      <c r="CZV300" s="310"/>
      <c r="CZW300" s="310"/>
      <c r="CZX300" s="310"/>
      <c r="CZY300" s="310"/>
      <c r="CZZ300" s="310"/>
      <c r="DAA300" s="310"/>
      <c r="DAB300" s="310"/>
      <c r="DAC300" s="310"/>
      <c r="DAD300" s="310"/>
      <c r="DAE300" s="310"/>
      <c r="DAF300" s="310"/>
      <c r="DAG300" s="310"/>
      <c r="DAH300" s="310"/>
      <c r="DAI300" s="310"/>
      <c r="DAJ300" s="310"/>
      <c r="DAK300" s="310"/>
      <c r="DAL300" s="310"/>
      <c r="DAM300" s="310"/>
      <c r="DAN300" s="310"/>
      <c r="DAO300" s="310"/>
      <c r="DAP300" s="310"/>
      <c r="DAQ300" s="310"/>
      <c r="DAR300" s="310"/>
      <c r="DAS300" s="310"/>
      <c r="DAT300" s="310"/>
      <c r="DAU300" s="310"/>
      <c r="DAV300" s="310"/>
      <c r="DAW300" s="310"/>
      <c r="DAX300" s="310"/>
      <c r="DAY300" s="310"/>
      <c r="DAZ300" s="310"/>
      <c r="DBA300" s="310"/>
      <c r="DBB300" s="310"/>
      <c r="DBC300" s="310"/>
      <c r="DBD300" s="310"/>
      <c r="DBE300" s="310"/>
      <c r="DBF300" s="310"/>
      <c r="DBG300" s="310"/>
      <c r="DBH300" s="310"/>
      <c r="DBI300" s="310"/>
      <c r="DBJ300" s="310"/>
      <c r="DBK300" s="310"/>
      <c r="DBL300" s="310"/>
      <c r="DBM300" s="310"/>
      <c r="DBN300" s="310"/>
      <c r="DBO300" s="310"/>
      <c r="DBP300" s="310"/>
      <c r="DBQ300" s="310"/>
      <c r="DBR300" s="310"/>
      <c r="DBS300" s="310"/>
      <c r="DBT300" s="310"/>
      <c r="DBU300" s="310"/>
      <c r="DBV300" s="310"/>
      <c r="DBW300" s="310"/>
      <c r="DBX300" s="310"/>
      <c r="DBY300" s="310"/>
      <c r="DBZ300" s="310"/>
      <c r="DCA300" s="310"/>
      <c r="DCB300" s="310"/>
      <c r="DCC300" s="310"/>
      <c r="DCD300" s="310"/>
      <c r="DCE300" s="310"/>
      <c r="DCF300" s="310"/>
      <c r="DCG300" s="310"/>
      <c r="DCH300" s="310"/>
      <c r="DCI300" s="310"/>
      <c r="DCJ300" s="310"/>
      <c r="DCK300" s="310"/>
      <c r="DCL300" s="310"/>
      <c r="DCM300" s="310"/>
      <c r="DCN300" s="310"/>
      <c r="DCO300" s="310"/>
      <c r="DCP300" s="310"/>
      <c r="DCQ300" s="310"/>
      <c r="DCR300" s="310"/>
      <c r="DCS300" s="310"/>
      <c r="DCT300" s="310"/>
      <c r="DCU300" s="310"/>
      <c r="DCV300" s="310"/>
      <c r="DCW300" s="310"/>
      <c r="DCX300" s="310"/>
      <c r="DCY300" s="310"/>
      <c r="DCZ300" s="310"/>
      <c r="DDA300" s="310"/>
      <c r="DDB300" s="310"/>
      <c r="DDC300" s="310"/>
      <c r="DDD300" s="310"/>
      <c r="DDE300" s="310"/>
      <c r="DDF300" s="310"/>
      <c r="DDG300" s="310"/>
      <c r="DDH300" s="310"/>
      <c r="DDI300" s="310"/>
      <c r="DDJ300" s="310"/>
      <c r="DDK300" s="310"/>
      <c r="DDL300" s="310"/>
      <c r="DDM300" s="310"/>
      <c r="DDN300" s="310"/>
      <c r="DDO300" s="310"/>
      <c r="DDP300" s="310"/>
      <c r="DDQ300" s="310"/>
      <c r="DDR300" s="310"/>
      <c r="DDS300" s="310"/>
      <c r="DDT300" s="310"/>
      <c r="DDU300" s="310"/>
      <c r="DDV300" s="310"/>
      <c r="DDW300" s="310"/>
      <c r="DDX300" s="310"/>
      <c r="DDY300" s="310"/>
      <c r="DDZ300" s="310"/>
      <c r="DEA300" s="310"/>
      <c r="DEB300" s="310"/>
      <c r="DEC300" s="310"/>
      <c r="DED300" s="310"/>
      <c r="DEE300" s="310"/>
      <c r="DEF300" s="310"/>
      <c r="DEG300" s="310"/>
      <c r="DEH300" s="310"/>
      <c r="DEI300" s="310"/>
      <c r="DEJ300" s="310"/>
      <c r="DEK300" s="310"/>
      <c r="DEL300" s="310"/>
      <c r="DEM300" s="310"/>
      <c r="DEN300" s="310"/>
      <c r="DEO300" s="310"/>
      <c r="DEP300" s="310"/>
      <c r="DEQ300" s="310"/>
      <c r="DER300" s="310"/>
      <c r="DES300" s="310"/>
      <c r="DET300" s="310"/>
      <c r="DEU300" s="310"/>
      <c r="DEV300" s="310"/>
      <c r="DEW300" s="310"/>
      <c r="DEX300" s="310"/>
      <c r="DEY300" s="310"/>
      <c r="DEZ300" s="310"/>
      <c r="DFA300" s="310"/>
      <c r="DFB300" s="310"/>
      <c r="DFC300" s="310"/>
      <c r="DFD300" s="310"/>
      <c r="DFE300" s="310"/>
      <c r="DFF300" s="310"/>
      <c r="DFG300" s="310"/>
      <c r="DFH300" s="310"/>
      <c r="DFI300" s="310"/>
      <c r="DFJ300" s="310"/>
      <c r="DFK300" s="310"/>
      <c r="DFL300" s="310"/>
      <c r="DFM300" s="310"/>
      <c r="DFN300" s="310"/>
      <c r="DFO300" s="310"/>
      <c r="DFP300" s="310"/>
      <c r="DFQ300" s="310"/>
      <c r="DFR300" s="310"/>
      <c r="DFS300" s="310"/>
      <c r="DFT300" s="310"/>
      <c r="DFU300" s="310"/>
      <c r="DFV300" s="310"/>
      <c r="DFW300" s="310"/>
      <c r="DFX300" s="310"/>
      <c r="DFY300" s="310"/>
      <c r="DFZ300" s="310"/>
      <c r="DGA300" s="310"/>
      <c r="DGB300" s="310"/>
      <c r="DGC300" s="310"/>
      <c r="DGD300" s="310"/>
      <c r="DGE300" s="310"/>
      <c r="DGF300" s="310"/>
      <c r="DGG300" s="310"/>
      <c r="DGH300" s="310"/>
      <c r="DGI300" s="310"/>
      <c r="DGJ300" s="310"/>
      <c r="DGK300" s="310"/>
      <c r="DGL300" s="310"/>
      <c r="DGM300" s="310"/>
      <c r="DGN300" s="310"/>
      <c r="DGO300" s="310"/>
      <c r="DGP300" s="310"/>
      <c r="DGQ300" s="310"/>
      <c r="DGR300" s="310"/>
      <c r="DGS300" s="310"/>
      <c r="DGT300" s="310"/>
      <c r="DGU300" s="310"/>
      <c r="DGV300" s="310"/>
      <c r="DGW300" s="310"/>
      <c r="DGX300" s="310"/>
      <c r="DGY300" s="310"/>
      <c r="DGZ300" s="310"/>
      <c r="DHA300" s="310"/>
      <c r="DHB300" s="310"/>
      <c r="DHC300" s="310"/>
      <c r="DHD300" s="310"/>
      <c r="DHE300" s="310"/>
      <c r="DHF300" s="310"/>
      <c r="DHG300" s="310"/>
      <c r="DHH300" s="310"/>
      <c r="DHI300" s="310"/>
      <c r="DHJ300" s="310"/>
      <c r="DHK300" s="310"/>
      <c r="DHL300" s="310"/>
      <c r="DHM300" s="310"/>
      <c r="DHN300" s="310"/>
      <c r="DHO300" s="310"/>
      <c r="DHP300" s="310"/>
      <c r="DHQ300" s="310"/>
      <c r="DHR300" s="310"/>
      <c r="DHS300" s="310"/>
      <c r="DHT300" s="310"/>
      <c r="DHU300" s="310"/>
      <c r="DHV300" s="310"/>
      <c r="DHW300" s="310"/>
      <c r="DHX300" s="310"/>
      <c r="DHY300" s="310"/>
      <c r="DHZ300" s="310"/>
      <c r="DIA300" s="310"/>
      <c r="DIB300" s="310"/>
      <c r="DIC300" s="310"/>
      <c r="DID300" s="310"/>
      <c r="DIE300" s="310"/>
      <c r="DIF300" s="310"/>
      <c r="DIG300" s="310"/>
      <c r="DIH300" s="310"/>
      <c r="DII300" s="310"/>
      <c r="DIJ300" s="310"/>
      <c r="DIK300" s="310"/>
      <c r="DIL300" s="310"/>
      <c r="DIM300" s="310"/>
      <c r="DIN300" s="310"/>
      <c r="DIO300" s="310"/>
      <c r="DIP300" s="310"/>
      <c r="DIQ300" s="310"/>
      <c r="DIR300" s="310"/>
      <c r="DIS300" s="310"/>
      <c r="DIT300" s="310"/>
      <c r="DIU300" s="310"/>
      <c r="DIV300" s="310"/>
      <c r="DIW300" s="310"/>
      <c r="DIX300" s="310"/>
      <c r="DIY300" s="310"/>
      <c r="DIZ300" s="310"/>
      <c r="DJA300" s="310"/>
      <c r="DJB300" s="310"/>
      <c r="DJC300" s="310"/>
      <c r="DJD300" s="310"/>
      <c r="DJE300" s="310"/>
      <c r="DJF300" s="310"/>
      <c r="DJG300" s="310"/>
      <c r="DJH300" s="310"/>
      <c r="DJI300" s="310"/>
      <c r="DJJ300" s="310"/>
      <c r="DJK300" s="310"/>
      <c r="DJL300" s="310"/>
      <c r="DJM300" s="310"/>
      <c r="DJN300" s="310"/>
      <c r="DJO300" s="310"/>
      <c r="DJP300" s="310"/>
      <c r="DJQ300" s="310"/>
      <c r="DJR300" s="310"/>
      <c r="DJS300" s="310"/>
      <c r="DJT300" s="310"/>
      <c r="DJU300" s="310"/>
      <c r="DJV300" s="310"/>
      <c r="DJW300" s="310"/>
      <c r="DJX300" s="310"/>
      <c r="DJY300" s="310"/>
      <c r="DJZ300" s="310"/>
      <c r="DKA300" s="310"/>
      <c r="DKB300" s="310"/>
      <c r="DKC300" s="310"/>
      <c r="DKD300" s="310"/>
      <c r="DKE300" s="310"/>
      <c r="DKF300" s="310"/>
      <c r="DKG300" s="310"/>
      <c r="DKH300" s="310"/>
      <c r="DKI300" s="310"/>
      <c r="DKJ300" s="310"/>
      <c r="DKK300" s="310"/>
      <c r="DKL300" s="310"/>
      <c r="DKM300" s="310"/>
      <c r="DKN300" s="310"/>
      <c r="DKO300" s="310"/>
      <c r="DKP300" s="310"/>
      <c r="DKQ300" s="310"/>
      <c r="DKR300" s="310"/>
      <c r="DKS300" s="310"/>
      <c r="DKT300" s="310"/>
      <c r="DKU300" s="310"/>
      <c r="DKV300" s="310"/>
      <c r="DKW300" s="310"/>
      <c r="DKX300" s="310"/>
      <c r="DKY300" s="310"/>
      <c r="DKZ300" s="310"/>
      <c r="DLA300" s="310"/>
      <c r="DLB300" s="310"/>
      <c r="DLC300" s="310"/>
      <c r="DLD300" s="310"/>
      <c r="DLE300" s="310"/>
      <c r="DLF300" s="310"/>
      <c r="DLG300" s="310"/>
      <c r="DLH300" s="310"/>
      <c r="DLI300" s="310"/>
      <c r="DLJ300" s="310"/>
      <c r="DLK300" s="310"/>
      <c r="DLL300" s="310"/>
      <c r="DLM300" s="310"/>
      <c r="DLN300" s="310"/>
      <c r="DLO300" s="310"/>
      <c r="DLP300" s="310"/>
      <c r="DLQ300" s="310"/>
      <c r="DLR300" s="310"/>
      <c r="DLS300" s="310"/>
      <c r="DLT300" s="310"/>
      <c r="DLU300" s="310"/>
      <c r="DLV300" s="310"/>
      <c r="DLW300" s="310"/>
      <c r="DLX300" s="310"/>
      <c r="DLY300" s="310"/>
      <c r="DLZ300" s="310"/>
      <c r="DMA300" s="310"/>
      <c r="DMB300" s="310"/>
      <c r="DMC300" s="310"/>
      <c r="DMD300" s="310"/>
      <c r="DME300" s="310"/>
      <c r="DMF300" s="310"/>
      <c r="DMG300" s="310"/>
      <c r="DMH300" s="310"/>
      <c r="DMI300" s="310"/>
      <c r="DMJ300" s="310"/>
      <c r="DMK300" s="310"/>
      <c r="DML300" s="310"/>
      <c r="DMM300" s="310"/>
      <c r="DMN300" s="310"/>
      <c r="DMO300" s="310"/>
      <c r="DMP300" s="310"/>
      <c r="DMQ300" s="310"/>
      <c r="DMR300" s="310"/>
      <c r="DMS300" s="310"/>
      <c r="DMT300" s="310"/>
      <c r="DMU300" s="310"/>
      <c r="DMV300" s="310"/>
      <c r="DMW300" s="310"/>
      <c r="DMX300" s="310"/>
      <c r="DMY300" s="310"/>
      <c r="DMZ300" s="310"/>
      <c r="DNA300" s="310"/>
      <c r="DNB300" s="310"/>
      <c r="DNC300" s="310"/>
      <c r="DND300" s="310"/>
      <c r="DNE300" s="310"/>
      <c r="DNF300" s="310"/>
      <c r="DNG300" s="310"/>
      <c r="DNH300" s="310"/>
      <c r="DNI300" s="310"/>
      <c r="DNJ300" s="310"/>
      <c r="DNK300" s="310"/>
      <c r="DNL300" s="310"/>
      <c r="DNM300" s="310"/>
      <c r="DNN300" s="310"/>
      <c r="DNO300" s="310"/>
      <c r="DNP300" s="310"/>
      <c r="DNQ300" s="310"/>
      <c r="DNR300" s="310"/>
      <c r="DNS300" s="310"/>
      <c r="DNT300" s="310"/>
      <c r="DNU300" s="310"/>
      <c r="DNV300" s="310"/>
      <c r="DNW300" s="310"/>
      <c r="DNX300" s="310"/>
      <c r="DNY300" s="310"/>
      <c r="DNZ300" s="310"/>
      <c r="DOA300" s="310"/>
      <c r="DOB300" s="310"/>
      <c r="DOC300" s="310"/>
      <c r="DOD300" s="310"/>
      <c r="DOE300" s="310"/>
      <c r="DOF300" s="310"/>
      <c r="DOG300" s="310"/>
      <c r="DOH300" s="310"/>
      <c r="DOI300" s="310"/>
      <c r="DOJ300" s="310"/>
      <c r="DOK300" s="310"/>
      <c r="DOL300" s="310"/>
      <c r="DOM300" s="310"/>
      <c r="DON300" s="310"/>
      <c r="DOO300" s="310"/>
      <c r="DOP300" s="310"/>
      <c r="DOQ300" s="310"/>
      <c r="DOR300" s="310"/>
      <c r="DOS300" s="310"/>
      <c r="DOT300" s="310"/>
      <c r="DOU300" s="310"/>
      <c r="DOV300" s="310"/>
      <c r="DOW300" s="310"/>
      <c r="DOX300" s="310"/>
      <c r="DOY300" s="310"/>
      <c r="DOZ300" s="310"/>
      <c r="DPA300" s="310"/>
      <c r="DPB300" s="310"/>
      <c r="DPC300" s="310"/>
      <c r="DPD300" s="310"/>
      <c r="DPE300" s="310"/>
      <c r="DPF300" s="310"/>
      <c r="DPG300" s="310"/>
      <c r="DPH300" s="310"/>
      <c r="DPI300" s="310"/>
      <c r="DPJ300" s="310"/>
      <c r="DPK300" s="310"/>
      <c r="DPL300" s="310"/>
      <c r="DPM300" s="310"/>
      <c r="DPN300" s="310"/>
      <c r="DPO300" s="310"/>
      <c r="DPP300" s="310"/>
      <c r="DPQ300" s="310"/>
      <c r="DPR300" s="310"/>
      <c r="DPS300" s="310"/>
      <c r="DPT300" s="310"/>
      <c r="DPU300" s="310"/>
      <c r="DPV300" s="310"/>
      <c r="DPW300" s="310"/>
      <c r="DPX300" s="310"/>
      <c r="DPY300" s="310"/>
      <c r="DPZ300" s="310"/>
      <c r="DQA300" s="310"/>
      <c r="DQB300" s="310"/>
      <c r="DQC300" s="310"/>
      <c r="DQD300" s="310"/>
      <c r="DQE300" s="310"/>
      <c r="DQF300" s="310"/>
      <c r="DQG300" s="310"/>
      <c r="DQH300" s="310"/>
      <c r="DQI300" s="310"/>
      <c r="DQJ300" s="310"/>
      <c r="DQK300" s="310"/>
      <c r="DQL300" s="310"/>
      <c r="DQM300" s="310"/>
      <c r="DQN300" s="310"/>
      <c r="DQO300" s="310"/>
      <c r="DQP300" s="310"/>
      <c r="DQQ300" s="310"/>
      <c r="DQR300" s="310"/>
      <c r="DQS300" s="310"/>
      <c r="DQT300" s="310"/>
      <c r="DQU300" s="310"/>
      <c r="DQV300" s="310"/>
      <c r="DQW300" s="310"/>
      <c r="DQX300" s="310"/>
      <c r="DQY300" s="310"/>
      <c r="DQZ300" s="310"/>
      <c r="DRA300" s="310"/>
      <c r="DRB300" s="310"/>
      <c r="DRC300" s="310"/>
      <c r="DRD300" s="310"/>
      <c r="DRE300" s="310"/>
      <c r="DRF300" s="310"/>
      <c r="DRG300" s="310"/>
      <c r="DRH300" s="310"/>
      <c r="DRI300" s="310"/>
      <c r="DRJ300" s="310"/>
      <c r="DRK300" s="310"/>
      <c r="DRL300" s="310"/>
      <c r="DRM300" s="310"/>
      <c r="DRN300" s="310"/>
      <c r="DRO300" s="310"/>
      <c r="DRP300" s="310"/>
      <c r="DRQ300" s="310"/>
      <c r="DRR300" s="310"/>
      <c r="DRS300" s="310"/>
      <c r="DRT300" s="310"/>
      <c r="DRU300" s="310"/>
      <c r="DRV300" s="310"/>
      <c r="DRW300" s="310"/>
      <c r="DRX300" s="310"/>
      <c r="DRY300" s="310"/>
      <c r="DRZ300" s="310"/>
      <c r="DSA300" s="310"/>
      <c r="DSB300" s="310"/>
      <c r="DSC300" s="310"/>
      <c r="DSD300" s="310"/>
      <c r="DSE300" s="310"/>
      <c r="DSF300" s="310"/>
      <c r="DSG300" s="310"/>
      <c r="DSH300" s="310"/>
      <c r="DSI300" s="310"/>
      <c r="DSJ300" s="310"/>
      <c r="DSK300" s="310"/>
      <c r="DSL300" s="310"/>
      <c r="DSM300" s="310"/>
      <c r="DSN300" s="310"/>
      <c r="DSO300" s="310"/>
      <c r="DSP300" s="310"/>
      <c r="DSQ300" s="310"/>
      <c r="DSR300" s="310"/>
      <c r="DSS300" s="310"/>
      <c r="DST300" s="310"/>
      <c r="DSU300" s="310"/>
      <c r="DSV300" s="310"/>
      <c r="DSW300" s="310"/>
      <c r="DSX300" s="310"/>
      <c r="DSY300" s="310"/>
      <c r="DSZ300" s="310"/>
      <c r="DTA300" s="310"/>
      <c r="DTB300" s="310"/>
      <c r="DTC300" s="310"/>
      <c r="DTD300" s="310"/>
      <c r="DTE300" s="310"/>
      <c r="DTF300" s="310"/>
      <c r="DTG300" s="310"/>
      <c r="DTH300" s="310"/>
      <c r="DTI300" s="310"/>
      <c r="DTJ300" s="310"/>
      <c r="DTK300" s="310"/>
      <c r="DTL300" s="310"/>
      <c r="DTM300" s="310"/>
      <c r="DTN300" s="310"/>
      <c r="DTO300" s="310"/>
      <c r="DTP300" s="310"/>
      <c r="DTQ300" s="310"/>
      <c r="DTR300" s="310"/>
      <c r="DTS300" s="310"/>
      <c r="DTT300" s="310"/>
      <c r="DTU300" s="310"/>
      <c r="DTV300" s="310"/>
      <c r="DTW300" s="310"/>
      <c r="DTX300" s="310"/>
      <c r="DTY300" s="310"/>
      <c r="DTZ300" s="310"/>
      <c r="DUA300" s="310"/>
      <c r="DUB300" s="310"/>
      <c r="DUC300" s="310"/>
      <c r="DUD300" s="310"/>
      <c r="DUE300" s="310"/>
      <c r="DUF300" s="310"/>
      <c r="DUG300" s="310"/>
      <c r="DUH300" s="310"/>
      <c r="DUI300" s="310"/>
      <c r="DUJ300" s="310"/>
      <c r="DUK300" s="310"/>
      <c r="DUL300" s="310"/>
      <c r="DUM300" s="310"/>
      <c r="DUN300" s="310"/>
      <c r="DUO300" s="310"/>
      <c r="DUP300" s="310"/>
      <c r="DUQ300" s="310"/>
      <c r="DUR300" s="310"/>
      <c r="DUS300" s="310"/>
      <c r="DUT300" s="310"/>
      <c r="DUU300" s="310"/>
      <c r="DUV300" s="310"/>
      <c r="DUW300" s="310"/>
      <c r="DUX300" s="310"/>
      <c r="DUY300" s="310"/>
      <c r="DUZ300" s="310"/>
      <c r="DVA300" s="310"/>
      <c r="DVB300" s="310"/>
      <c r="DVC300" s="310"/>
      <c r="DVD300" s="310"/>
      <c r="DVE300" s="310"/>
      <c r="DVF300" s="310"/>
      <c r="DVG300" s="310"/>
      <c r="DVH300" s="310"/>
      <c r="DVI300" s="310"/>
      <c r="DVJ300" s="310"/>
      <c r="DVK300" s="310"/>
      <c r="DVL300" s="310"/>
      <c r="DVM300" s="310"/>
      <c r="DVN300" s="310"/>
      <c r="DVO300" s="310"/>
      <c r="DVP300" s="310"/>
      <c r="DVQ300" s="310"/>
      <c r="DVR300" s="310"/>
      <c r="DVS300" s="310"/>
      <c r="DVT300" s="310"/>
      <c r="DVU300" s="310"/>
      <c r="DVV300" s="310"/>
      <c r="DVW300" s="310"/>
      <c r="DVX300" s="310"/>
      <c r="DVY300" s="310"/>
      <c r="DVZ300" s="310"/>
      <c r="DWA300" s="310"/>
      <c r="DWB300" s="310"/>
      <c r="DWC300" s="310"/>
      <c r="DWD300" s="310"/>
      <c r="DWE300" s="310"/>
      <c r="DWF300" s="310"/>
      <c r="DWG300" s="310"/>
      <c r="DWH300" s="310"/>
      <c r="DWI300" s="310"/>
      <c r="DWJ300" s="310"/>
      <c r="DWK300" s="310"/>
      <c r="DWL300" s="310"/>
      <c r="DWM300" s="310"/>
      <c r="DWN300" s="310"/>
      <c r="DWO300" s="310"/>
      <c r="DWP300" s="310"/>
      <c r="DWQ300" s="310"/>
      <c r="DWR300" s="310"/>
      <c r="DWS300" s="310"/>
      <c r="DWT300" s="310"/>
      <c r="DWU300" s="310"/>
      <c r="DWV300" s="310"/>
      <c r="DWW300" s="310"/>
      <c r="DWX300" s="310"/>
      <c r="DWY300" s="310"/>
      <c r="DWZ300" s="310"/>
      <c r="DXA300" s="310"/>
      <c r="DXB300" s="310"/>
      <c r="DXC300" s="310"/>
      <c r="DXD300" s="310"/>
      <c r="DXE300" s="310"/>
      <c r="DXF300" s="310"/>
      <c r="DXG300" s="310"/>
      <c r="DXH300" s="310"/>
      <c r="DXI300" s="310"/>
      <c r="DXJ300" s="310"/>
      <c r="DXK300" s="310"/>
      <c r="DXL300" s="310"/>
      <c r="DXM300" s="310"/>
      <c r="DXN300" s="310"/>
      <c r="DXO300" s="310"/>
      <c r="DXP300" s="310"/>
      <c r="DXQ300" s="310"/>
      <c r="DXR300" s="310"/>
      <c r="DXS300" s="310"/>
      <c r="DXT300" s="310"/>
      <c r="DXU300" s="310"/>
      <c r="DXV300" s="310"/>
      <c r="DXW300" s="310"/>
      <c r="DXX300" s="310"/>
      <c r="DXY300" s="310"/>
      <c r="DXZ300" s="310"/>
      <c r="DYA300" s="310"/>
      <c r="DYB300" s="310"/>
      <c r="DYC300" s="310"/>
      <c r="DYD300" s="310"/>
      <c r="DYE300" s="310"/>
      <c r="DYF300" s="310"/>
      <c r="DYG300" s="310"/>
      <c r="DYH300" s="310"/>
      <c r="DYI300" s="310"/>
      <c r="DYJ300" s="310"/>
      <c r="DYK300" s="310"/>
      <c r="DYL300" s="310"/>
      <c r="DYM300" s="310"/>
      <c r="DYN300" s="310"/>
      <c r="DYO300" s="310"/>
      <c r="DYP300" s="310"/>
      <c r="DYQ300" s="310"/>
      <c r="DYR300" s="310"/>
      <c r="DYS300" s="310"/>
      <c r="DYT300" s="310"/>
      <c r="DYU300" s="310"/>
      <c r="DYV300" s="310"/>
      <c r="DYW300" s="310"/>
      <c r="DYX300" s="310"/>
      <c r="DYY300" s="310"/>
      <c r="DYZ300" s="310"/>
      <c r="DZA300" s="310"/>
      <c r="DZB300" s="310"/>
      <c r="DZC300" s="310"/>
      <c r="DZD300" s="310"/>
      <c r="DZE300" s="310"/>
      <c r="DZF300" s="310"/>
      <c r="DZG300" s="310"/>
      <c r="DZH300" s="310"/>
      <c r="DZI300" s="310"/>
      <c r="DZJ300" s="310"/>
      <c r="DZK300" s="310"/>
      <c r="DZL300" s="310"/>
      <c r="DZM300" s="310"/>
      <c r="DZN300" s="310"/>
      <c r="DZO300" s="310"/>
      <c r="DZP300" s="310"/>
      <c r="DZQ300" s="310"/>
      <c r="DZR300" s="310"/>
      <c r="DZS300" s="310"/>
      <c r="DZT300" s="310"/>
      <c r="DZU300" s="310"/>
      <c r="DZV300" s="310"/>
      <c r="DZW300" s="310"/>
      <c r="DZX300" s="310"/>
      <c r="DZY300" s="310"/>
      <c r="DZZ300" s="310"/>
      <c r="EAA300" s="310"/>
      <c r="EAB300" s="310"/>
      <c r="EAC300" s="310"/>
      <c r="EAD300" s="310"/>
      <c r="EAE300" s="310"/>
      <c r="EAF300" s="310"/>
      <c r="EAG300" s="310"/>
      <c r="EAH300" s="310"/>
      <c r="EAI300" s="310"/>
      <c r="EAJ300" s="310"/>
      <c r="EAK300" s="310"/>
      <c r="EAL300" s="310"/>
      <c r="EAM300" s="310"/>
      <c r="EAN300" s="310"/>
      <c r="EAO300" s="310"/>
      <c r="EAP300" s="310"/>
      <c r="EAQ300" s="310"/>
      <c r="EAR300" s="310"/>
      <c r="EAS300" s="310"/>
      <c r="EAT300" s="310"/>
      <c r="EAU300" s="310"/>
      <c r="EAV300" s="310"/>
      <c r="EAW300" s="310"/>
      <c r="EAX300" s="310"/>
      <c r="EAY300" s="310"/>
      <c r="EAZ300" s="310"/>
      <c r="EBA300" s="310"/>
      <c r="EBB300" s="310"/>
      <c r="EBC300" s="310"/>
      <c r="EBD300" s="310"/>
      <c r="EBE300" s="310"/>
      <c r="EBF300" s="310"/>
      <c r="EBG300" s="310"/>
      <c r="EBH300" s="310"/>
      <c r="EBI300" s="310"/>
      <c r="EBJ300" s="310"/>
      <c r="EBK300" s="310"/>
      <c r="EBL300" s="310"/>
      <c r="EBM300" s="310"/>
      <c r="EBN300" s="310"/>
      <c r="EBO300" s="310"/>
      <c r="EBP300" s="310"/>
      <c r="EBQ300" s="310"/>
      <c r="EBR300" s="310"/>
      <c r="EBS300" s="310"/>
      <c r="EBT300" s="310"/>
      <c r="EBU300" s="310"/>
      <c r="EBV300" s="310"/>
      <c r="EBW300" s="310"/>
      <c r="EBX300" s="310"/>
      <c r="EBY300" s="310"/>
      <c r="EBZ300" s="310"/>
      <c r="ECA300" s="310"/>
      <c r="ECB300" s="310"/>
      <c r="ECC300" s="310"/>
      <c r="ECD300" s="310"/>
      <c r="ECE300" s="310"/>
      <c r="ECF300" s="310"/>
      <c r="ECG300" s="310"/>
      <c r="ECH300" s="310"/>
      <c r="ECI300" s="310"/>
      <c r="ECJ300" s="310"/>
      <c r="ECK300" s="310"/>
      <c r="ECL300" s="310"/>
      <c r="ECM300" s="310"/>
      <c r="ECN300" s="310"/>
      <c r="ECO300" s="310"/>
      <c r="ECP300" s="310"/>
      <c r="ECQ300" s="310"/>
      <c r="ECR300" s="310"/>
      <c r="ECS300" s="310"/>
      <c r="ECT300" s="310"/>
      <c r="ECU300" s="310"/>
      <c r="ECV300" s="310"/>
      <c r="ECW300" s="310"/>
      <c r="ECX300" s="310"/>
      <c r="ECY300" s="310"/>
      <c r="ECZ300" s="310"/>
      <c r="EDA300" s="310"/>
      <c r="EDB300" s="310"/>
      <c r="EDC300" s="310"/>
      <c r="EDD300" s="310"/>
      <c r="EDE300" s="310"/>
      <c r="EDF300" s="310"/>
      <c r="EDG300" s="310"/>
      <c r="EDH300" s="310"/>
      <c r="EDI300" s="310"/>
      <c r="EDJ300" s="310"/>
      <c r="EDK300" s="310"/>
      <c r="EDL300" s="310"/>
      <c r="EDM300" s="310"/>
      <c r="EDN300" s="310"/>
      <c r="EDO300" s="310"/>
      <c r="EDP300" s="310"/>
      <c r="EDQ300" s="310"/>
      <c r="EDR300" s="310"/>
      <c r="EDS300" s="310"/>
      <c r="EDT300" s="310"/>
      <c r="EDU300" s="310"/>
      <c r="EDV300" s="310"/>
      <c r="EDW300" s="310"/>
      <c r="EDX300" s="310"/>
      <c r="EDY300" s="310"/>
      <c r="EDZ300" s="310"/>
      <c r="EEA300" s="310"/>
      <c r="EEB300" s="310"/>
      <c r="EEC300" s="310"/>
      <c r="EED300" s="310"/>
      <c r="EEE300" s="310"/>
      <c r="EEF300" s="310"/>
      <c r="EEG300" s="310"/>
      <c r="EEH300" s="310"/>
      <c r="EEI300" s="310"/>
      <c r="EEJ300" s="310"/>
      <c r="EEK300" s="310"/>
      <c r="EEL300" s="310"/>
      <c r="EEM300" s="310"/>
      <c r="EEN300" s="310"/>
      <c r="EEO300" s="310"/>
      <c r="EEP300" s="310"/>
      <c r="EEQ300" s="310"/>
      <c r="EER300" s="310"/>
      <c r="EES300" s="310"/>
      <c r="EET300" s="310"/>
      <c r="EEU300" s="310"/>
      <c r="EEV300" s="310"/>
      <c r="EEW300" s="310"/>
      <c r="EEX300" s="310"/>
      <c r="EEY300" s="310"/>
      <c r="EEZ300" s="310"/>
      <c r="EFA300" s="310"/>
      <c r="EFB300" s="310"/>
      <c r="EFC300" s="310"/>
      <c r="EFD300" s="310"/>
      <c r="EFE300" s="310"/>
      <c r="EFF300" s="310"/>
      <c r="EFG300" s="310"/>
      <c r="EFH300" s="310"/>
      <c r="EFI300" s="310"/>
      <c r="EFJ300" s="310"/>
      <c r="EFK300" s="310"/>
      <c r="EFL300" s="310"/>
      <c r="EFM300" s="310"/>
      <c r="EFN300" s="310"/>
      <c r="EFO300" s="310"/>
      <c r="EFP300" s="310"/>
      <c r="EFQ300" s="310"/>
      <c r="EFR300" s="310"/>
      <c r="EFS300" s="310"/>
      <c r="EFT300" s="310"/>
      <c r="EFU300" s="310"/>
      <c r="EFV300" s="310"/>
      <c r="EFW300" s="310"/>
      <c r="EFX300" s="310"/>
      <c r="EFY300" s="310"/>
      <c r="EFZ300" s="310"/>
      <c r="EGA300" s="310"/>
      <c r="EGB300" s="310"/>
      <c r="EGC300" s="310"/>
      <c r="EGD300" s="310"/>
      <c r="EGE300" s="310"/>
      <c r="EGF300" s="310"/>
      <c r="EGG300" s="310"/>
      <c r="EGH300" s="310"/>
      <c r="EGI300" s="310"/>
      <c r="EGJ300" s="310"/>
      <c r="EGK300" s="310"/>
      <c r="EGL300" s="310"/>
      <c r="EGM300" s="310"/>
      <c r="EGN300" s="310"/>
      <c r="EGO300" s="310"/>
      <c r="EGP300" s="310"/>
      <c r="EGQ300" s="310"/>
      <c r="EGR300" s="310"/>
      <c r="EGS300" s="310"/>
      <c r="EGT300" s="310"/>
      <c r="EGU300" s="310"/>
      <c r="EGV300" s="310"/>
      <c r="EGW300" s="310"/>
      <c r="EGX300" s="310"/>
      <c r="EGY300" s="310"/>
      <c r="EGZ300" s="310"/>
      <c r="EHA300" s="310"/>
      <c r="EHB300" s="310"/>
      <c r="EHC300" s="310"/>
      <c r="EHD300" s="310"/>
      <c r="EHE300" s="310"/>
      <c r="EHF300" s="310"/>
      <c r="EHG300" s="310"/>
      <c r="EHH300" s="310"/>
      <c r="EHI300" s="310"/>
      <c r="EHJ300" s="310"/>
      <c r="EHK300" s="310"/>
      <c r="EHL300" s="310"/>
      <c r="EHM300" s="310"/>
      <c r="EHN300" s="310"/>
      <c r="EHO300" s="310"/>
      <c r="EHP300" s="310"/>
      <c r="EHQ300" s="310"/>
      <c r="EHR300" s="310"/>
      <c r="EHS300" s="310"/>
      <c r="EHT300" s="310"/>
      <c r="EHU300" s="310"/>
      <c r="EHV300" s="310"/>
      <c r="EHW300" s="310"/>
      <c r="EHX300" s="310"/>
      <c r="EHY300" s="310"/>
      <c r="EHZ300" s="310"/>
      <c r="EIA300" s="310"/>
      <c r="EIB300" s="310"/>
      <c r="EIC300" s="310"/>
      <c r="EID300" s="310"/>
      <c r="EIE300" s="310"/>
      <c r="EIF300" s="310"/>
      <c r="EIG300" s="310"/>
      <c r="EIH300" s="310"/>
      <c r="EII300" s="310"/>
      <c r="EIJ300" s="310"/>
      <c r="EIK300" s="310"/>
      <c r="EIL300" s="310"/>
      <c r="EIM300" s="310"/>
      <c r="EIN300" s="310"/>
      <c r="EIO300" s="310"/>
      <c r="EIP300" s="310"/>
      <c r="EIQ300" s="310"/>
      <c r="EIR300" s="310"/>
      <c r="EIS300" s="310"/>
      <c r="EIT300" s="310"/>
      <c r="EIU300" s="310"/>
      <c r="EIV300" s="310"/>
      <c r="EIW300" s="310"/>
      <c r="EIX300" s="310"/>
      <c r="EIY300" s="310"/>
      <c r="EIZ300" s="310"/>
      <c r="EJA300" s="310"/>
      <c r="EJB300" s="310"/>
      <c r="EJC300" s="310"/>
      <c r="EJD300" s="310"/>
      <c r="EJE300" s="310"/>
      <c r="EJF300" s="310"/>
      <c r="EJG300" s="310"/>
      <c r="EJH300" s="310"/>
      <c r="EJI300" s="310"/>
      <c r="EJJ300" s="310"/>
      <c r="EJK300" s="310"/>
      <c r="EJL300" s="310"/>
      <c r="EJM300" s="310"/>
      <c r="EJN300" s="310"/>
      <c r="EJO300" s="310"/>
      <c r="EJP300" s="310"/>
      <c r="EJQ300" s="310"/>
      <c r="EJR300" s="310"/>
      <c r="EJS300" s="310"/>
      <c r="EJT300" s="310"/>
      <c r="EJU300" s="310"/>
      <c r="EJV300" s="310"/>
      <c r="EJW300" s="310"/>
      <c r="EJX300" s="310"/>
      <c r="EJY300" s="310"/>
      <c r="EJZ300" s="310"/>
      <c r="EKA300" s="310"/>
      <c r="EKB300" s="310"/>
      <c r="EKC300" s="310"/>
      <c r="EKD300" s="310"/>
      <c r="EKE300" s="310"/>
      <c r="EKF300" s="310"/>
      <c r="EKG300" s="310"/>
      <c r="EKH300" s="310"/>
      <c r="EKI300" s="310"/>
      <c r="EKJ300" s="310"/>
      <c r="EKK300" s="310"/>
      <c r="EKL300" s="310"/>
      <c r="EKM300" s="310"/>
      <c r="EKN300" s="310"/>
      <c r="EKO300" s="310"/>
      <c r="EKP300" s="310"/>
      <c r="EKQ300" s="310"/>
      <c r="EKR300" s="310"/>
      <c r="EKS300" s="310"/>
      <c r="EKT300" s="310"/>
      <c r="EKU300" s="310"/>
      <c r="EKV300" s="310"/>
      <c r="EKW300" s="310"/>
      <c r="EKX300" s="310"/>
      <c r="EKY300" s="310"/>
      <c r="EKZ300" s="310"/>
      <c r="ELA300" s="310"/>
      <c r="ELB300" s="310"/>
      <c r="ELC300" s="310"/>
      <c r="ELD300" s="310"/>
      <c r="ELE300" s="310"/>
      <c r="ELF300" s="310"/>
      <c r="ELG300" s="310"/>
      <c r="ELH300" s="310"/>
      <c r="ELI300" s="310"/>
      <c r="ELJ300" s="310"/>
      <c r="ELK300" s="310"/>
      <c r="ELL300" s="310"/>
      <c r="ELM300" s="310"/>
      <c r="ELN300" s="310"/>
      <c r="ELO300" s="310"/>
      <c r="ELP300" s="310"/>
      <c r="ELQ300" s="310"/>
      <c r="ELR300" s="310"/>
      <c r="ELS300" s="310"/>
      <c r="ELT300" s="310"/>
      <c r="ELU300" s="310"/>
      <c r="ELV300" s="310"/>
      <c r="ELW300" s="310"/>
      <c r="ELX300" s="310"/>
      <c r="ELY300" s="310"/>
      <c r="ELZ300" s="310"/>
      <c r="EMA300" s="310"/>
      <c r="EMB300" s="310"/>
      <c r="EMC300" s="310"/>
      <c r="EMD300" s="310"/>
      <c r="EME300" s="310"/>
      <c r="EMF300" s="310"/>
      <c r="EMG300" s="310"/>
      <c r="EMH300" s="310"/>
      <c r="EMI300" s="310"/>
      <c r="EMJ300" s="310"/>
      <c r="EMK300" s="310"/>
      <c r="EML300" s="310"/>
      <c r="EMM300" s="310"/>
      <c r="EMN300" s="310"/>
      <c r="EMO300" s="310"/>
      <c r="EMP300" s="310"/>
      <c r="EMQ300" s="310"/>
      <c r="EMR300" s="310"/>
      <c r="EMS300" s="310"/>
      <c r="EMT300" s="310"/>
      <c r="EMU300" s="310"/>
      <c r="EMV300" s="310"/>
      <c r="EMW300" s="310"/>
      <c r="EMX300" s="310"/>
      <c r="EMY300" s="310"/>
      <c r="EMZ300" s="310"/>
      <c r="ENA300" s="310"/>
      <c r="ENB300" s="310"/>
      <c r="ENC300" s="310"/>
      <c r="END300" s="310"/>
      <c r="ENE300" s="310"/>
      <c r="ENF300" s="310"/>
      <c r="ENG300" s="310"/>
      <c r="ENH300" s="310"/>
      <c r="ENI300" s="310"/>
      <c r="ENJ300" s="310"/>
      <c r="ENK300" s="310"/>
      <c r="ENL300" s="310"/>
      <c r="ENM300" s="310"/>
      <c r="ENN300" s="310"/>
      <c r="ENO300" s="310"/>
      <c r="ENP300" s="310"/>
      <c r="ENQ300" s="310"/>
      <c r="ENR300" s="310"/>
      <c r="ENS300" s="310"/>
      <c r="ENT300" s="310"/>
      <c r="ENU300" s="310"/>
      <c r="ENV300" s="310"/>
      <c r="ENW300" s="310"/>
      <c r="ENX300" s="310"/>
      <c r="ENY300" s="310"/>
      <c r="ENZ300" s="310"/>
      <c r="EOA300" s="310"/>
      <c r="EOB300" s="310"/>
      <c r="EOC300" s="310"/>
      <c r="EOD300" s="310"/>
      <c r="EOE300" s="310"/>
      <c r="EOF300" s="310"/>
      <c r="EOG300" s="310"/>
      <c r="EOH300" s="310"/>
      <c r="EOI300" s="310"/>
      <c r="EOJ300" s="310"/>
      <c r="EOK300" s="310"/>
      <c r="EOL300" s="310"/>
      <c r="EOM300" s="310"/>
      <c r="EON300" s="310"/>
      <c r="EOO300" s="310"/>
      <c r="EOP300" s="310"/>
      <c r="EOQ300" s="310"/>
      <c r="EOR300" s="310"/>
      <c r="EOS300" s="310"/>
      <c r="EOT300" s="310"/>
      <c r="EOU300" s="310"/>
      <c r="EOV300" s="310"/>
      <c r="EOW300" s="310"/>
      <c r="EOX300" s="310"/>
      <c r="EOY300" s="310"/>
      <c r="EOZ300" s="310"/>
      <c r="EPA300" s="310"/>
      <c r="EPB300" s="310"/>
      <c r="EPC300" s="310"/>
      <c r="EPD300" s="310"/>
      <c r="EPE300" s="310"/>
      <c r="EPF300" s="310"/>
      <c r="EPG300" s="310"/>
      <c r="EPH300" s="310"/>
      <c r="EPI300" s="310"/>
      <c r="EPJ300" s="310"/>
      <c r="EPK300" s="310"/>
      <c r="EPL300" s="310"/>
      <c r="EPM300" s="310"/>
      <c r="EPN300" s="310"/>
      <c r="EPO300" s="310"/>
      <c r="EPP300" s="310"/>
      <c r="EPQ300" s="310"/>
      <c r="EPR300" s="310"/>
      <c r="EPS300" s="310"/>
      <c r="EPT300" s="310"/>
      <c r="EPU300" s="310"/>
      <c r="EPV300" s="310"/>
      <c r="EPW300" s="310"/>
      <c r="EPX300" s="310"/>
      <c r="EPY300" s="310"/>
      <c r="EPZ300" s="310"/>
      <c r="EQA300" s="310"/>
      <c r="EQB300" s="310"/>
      <c r="EQC300" s="310"/>
      <c r="EQD300" s="310"/>
      <c r="EQE300" s="310"/>
      <c r="EQF300" s="310"/>
      <c r="EQG300" s="310"/>
      <c r="EQH300" s="310"/>
      <c r="EQI300" s="310"/>
      <c r="EQJ300" s="310"/>
      <c r="EQK300" s="310"/>
      <c r="EQL300" s="310"/>
      <c r="EQM300" s="310"/>
      <c r="EQN300" s="310"/>
      <c r="EQO300" s="310"/>
      <c r="EQP300" s="310"/>
      <c r="EQQ300" s="310"/>
      <c r="EQR300" s="310"/>
      <c r="EQS300" s="310"/>
      <c r="EQT300" s="310"/>
      <c r="EQU300" s="310"/>
      <c r="EQV300" s="310"/>
      <c r="EQW300" s="310"/>
      <c r="EQX300" s="310"/>
      <c r="EQY300" s="310"/>
      <c r="EQZ300" s="310"/>
      <c r="ERA300" s="310"/>
      <c r="ERB300" s="310"/>
      <c r="ERC300" s="310"/>
      <c r="ERD300" s="310"/>
      <c r="ERE300" s="310"/>
      <c r="ERF300" s="310"/>
      <c r="ERG300" s="310"/>
      <c r="ERH300" s="310"/>
      <c r="ERI300" s="310"/>
      <c r="ERJ300" s="310"/>
      <c r="ERK300" s="310"/>
      <c r="ERL300" s="310"/>
      <c r="ERM300" s="310"/>
      <c r="ERN300" s="310"/>
      <c r="ERO300" s="310"/>
      <c r="ERP300" s="310"/>
      <c r="ERQ300" s="310"/>
      <c r="ERR300" s="310"/>
      <c r="ERS300" s="310"/>
      <c r="ERT300" s="310"/>
      <c r="ERU300" s="310"/>
      <c r="ERV300" s="310"/>
      <c r="ERW300" s="310"/>
      <c r="ERX300" s="310"/>
      <c r="ERY300" s="310"/>
      <c r="ERZ300" s="310"/>
      <c r="ESA300" s="310"/>
      <c r="ESB300" s="310"/>
      <c r="ESC300" s="310"/>
      <c r="ESD300" s="310"/>
      <c r="ESE300" s="310"/>
      <c r="ESF300" s="310"/>
      <c r="ESG300" s="310"/>
      <c r="ESH300" s="310"/>
      <c r="ESI300" s="310"/>
      <c r="ESJ300" s="310"/>
      <c r="ESK300" s="310"/>
      <c r="ESL300" s="310"/>
      <c r="ESM300" s="310"/>
      <c r="ESN300" s="310"/>
      <c r="ESO300" s="310"/>
      <c r="ESP300" s="310"/>
      <c r="ESQ300" s="310"/>
      <c r="ESR300" s="310"/>
      <c r="ESS300" s="310"/>
      <c r="EST300" s="310"/>
      <c r="ESU300" s="310"/>
      <c r="ESV300" s="310"/>
      <c r="ESW300" s="310"/>
      <c r="ESX300" s="310"/>
      <c r="ESY300" s="310"/>
      <c r="ESZ300" s="310"/>
      <c r="ETA300" s="310"/>
      <c r="ETB300" s="310"/>
      <c r="ETC300" s="310"/>
      <c r="ETD300" s="310"/>
      <c r="ETE300" s="310"/>
      <c r="ETF300" s="310"/>
      <c r="ETG300" s="310"/>
      <c r="ETH300" s="310"/>
      <c r="ETI300" s="310"/>
      <c r="ETJ300" s="310"/>
      <c r="ETK300" s="310"/>
      <c r="ETL300" s="310"/>
      <c r="ETM300" s="310"/>
      <c r="ETN300" s="310"/>
      <c r="ETO300" s="310"/>
      <c r="ETP300" s="310"/>
      <c r="ETQ300" s="310"/>
      <c r="ETR300" s="310"/>
      <c r="ETS300" s="310"/>
      <c r="ETT300" s="310"/>
      <c r="ETU300" s="310"/>
      <c r="ETV300" s="310"/>
      <c r="ETW300" s="310"/>
      <c r="ETX300" s="310"/>
      <c r="ETY300" s="310"/>
      <c r="ETZ300" s="310"/>
      <c r="EUA300" s="310"/>
      <c r="EUB300" s="310"/>
      <c r="EUC300" s="310"/>
      <c r="EUD300" s="310"/>
      <c r="EUE300" s="310"/>
      <c r="EUF300" s="310"/>
      <c r="EUG300" s="310"/>
      <c r="EUH300" s="310"/>
      <c r="EUI300" s="310"/>
      <c r="EUJ300" s="310"/>
      <c r="EUK300" s="310"/>
      <c r="EUL300" s="310"/>
      <c r="EUM300" s="310"/>
      <c r="EUN300" s="310"/>
      <c r="EUO300" s="310"/>
      <c r="EUP300" s="310"/>
      <c r="EUQ300" s="310"/>
      <c r="EUR300" s="310"/>
      <c r="EUS300" s="310"/>
      <c r="EUT300" s="310"/>
      <c r="EUU300" s="310"/>
      <c r="EUV300" s="310"/>
      <c r="EUW300" s="310"/>
      <c r="EUX300" s="310"/>
      <c r="EUY300" s="310"/>
      <c r="EUZ300" s="310"/>
      <c r="EVA300" s="310"/>
      <c r="EVB300" s="310"/>
      <c r="EVC300" s="310"/>
      <c r="EVD300" s="310"/>
      <c r="EVE300" s="310"/>
      <c r="EVF300" s="310"/>
      <c r="EVG300" s="310"/>
      <c r="EVH300" s="310"/>
      <c r="EVI300" s="310"/>
      <c r="EVJ300" s="310"/>
      <c r="EVK300" s="310"/>
      <c r="EVL300" s="310"/>
      <c r="EVM300" s="310"/>
      <c r="EVN300" s="310"/>
      <c r="EVO300" s="310"/>
      <c r="EVP300" s="310"/>
      <c r="EVQ300" s="310"/>
      <c r="EVR300" s="310"/>
      <c r="EVS300" s="310"/>
      <c r="EVT300" s="310"/>
      <c r="EVU300" s="310"/>
      <c r="EVV300" s="310"/>
      <c r="EVW300" s="310"/>
      <c r="EVX300" s="310"/>
      <c r="EVY300" s="310"/>
      <c r="EVZ300" s="310"/>
      <c r="EWA300" s="310"/>
      <c r="EWB300" s="310"/>
      <c r="EWC300" s="310"/>
      <c r="EWD300" s="310"/>
      <c r="EWE300" s="310"/>
      <c r="EWF300" s="310"/>
      <c r="EWG300" s="310"/>
      <c r="EWH300" s="310"/>
      <c r="EWI300" s="310"/>
      <c r="EWJ300" s="310"/>
      <c r="EWK300" s="310"/>
      <c r="EWL300" s="310"/>
      <c r="EWM300" s="310"/>
      <c r="EWN300" s="310"/>
      <c r="EWO300" s="310"/>
      <c r="EWP300" s="310"/>
      <c r="EWQ300" s="310"/>
      <c r="EWR300" s="310"/>
      <c r="EWS300" s="310"/>
      <c r="EWT300" s="310"/>
      <c r="EWU300" s="310"/>
      <c r="EWV300" s="310"/>
      <c r="EWW300" s="310"/>
      <c r="EWX300" s="310"/>
      <c r="EWY300" s="310"/>
      <c r="EWZ300" s="310"/>
      <c r="EXA300" s="310"/>
      <c r="EXB300" s="310"/>
      <c r="EXC300" s="310"/>
      <c r="EXD300" s="310"/>
      <c r="EXE300" s="310"/>
      <c r="EXF300" s="310"/>
      <c r="EXG300" s="310"/>
      <c r="EXH300" s="310"/>
      <c r="EXI300" s="310"/>
      <c r="EXJ300" s="310"/>
      <c r="EXK300" s="310"/>
      <c r="EXL300" s="310"/>
      <c r="EXM300" s="310"/>
      <c r="EXN300" s="310"/>
      <c r="EXO300" s="310"/>
      <c r="EXP300" s="310"/>
      <c r="EXQ300" s="310"/>
      <c r="EXR300" s="310"/>
      <c r="EXS300" s="310"/>
      <c r="EXT300" s="310"/>
      <c r="EXU300" s="310"/>
      <c r="EXV300" s="310"/>
      <c r="EXW300" s="310"/>
      <c r="EXX300" s="310"/>
      <c r="EXY300" s="310"/>
      <c r="EXZ300" s="310"/>
      <c r="EYA300" s="310"/>
      <c r="EYB300" s="310"/>
      <c r="EYC300" s="310"/>
      <c r="EYD300" s="310"/>
      <c r="EYE300" s="310"/>
      <c r="EYF300" s="310"/>
      <c r="EYG300" s="310"/>
      <c r="EYH300" s="310"/>
      <c r="EYI300" s="310"/>
      <c r="EYJ300" s="310"/>
      <c r="EYK300" s="310"/>
      <c r="EYL300" s="310"/>
      <c r="EYM300" s="310"/>
      <c r="EYN300" s="310"/>
      <c r="EYO300" s="310"/>
      <c r="EYP300" s="310"/>
      <c r="EYQ300" s="310"/>
      <c r="EYR300" s="310"/>
      <c r="EYS300" s="310"/>
      <c r="EYT300" s="310"/>
      <c r="EYU300" s="310"/>
      <c r="EYV300" s="310"/>
      <c r="EYW300" s="310"/>
      <c r="EYX300" s="310"/>
      <c r="EYY300" s="310"/>
      <c r="EYZ300" s="310"/>
      <c r="EZA300" s="310"/>
      <c r="EZB300" s="310"/>
      <c r="EZC300" s="310"/>
      <c r="EZD300" s="310"/>
      <c r="EZE300" s="310"/>
      <c r="EZF300" s="310"/>
      <c r="EZG300" s="310"/>
      <c r="EZH300" s="310"/>
      <c r="EZI300" s="310"/>
      <c r="EZJ300" s="310"/>
      <c r="EZK300" s="310"/>
      <c r="EZL300" s="310"/>
      <c r="EZM300" s="310"/>
      <c r="EZN300" s="310"/>
      <c r="EZO300" s="310"/>
      <c r="EZP300" s="310"/>
      <c r="EZQ300" s="310"/>
      <c r="EZR300" s="310"/>
      <c r="EZS300" s="310"/>
      <c r="EZT300" s="310"/>
      <c r="EZU300" s="310"/>
      <c r="EZV300" s="310"/>
      <c r="EZW300" s="310"/>
      <c r="EZX300" s="310"/>
      <c r="EZY300" s="310"/>
      <c r="EZZ300" s="310"/>
      <c r="FAA300" s="310"/>
      <c r="FAB300" s="310"/>
      <c r="FAC300" s="310"/>
      <c r="FAD300" s="310"/>
      <c r="FAE300" s="310"/>
      <c r="FAF300" s="310"/>
      <c r="FAG300" s="310"/>
      <c r="FAH300" s="310"/>
      <c r="FAI300" s="310"/>
      <c r="FAJ300" s="310"/>
      <c r="FAK300" s="310"/>
      <c r="FAL300" s="310"/>
      <c r="FAM300" s="310"/>
      <c r="FAN300" s="310"/>
      <c r="FAO300" s="310"/>
      <c r="FAP300" s="310"/>
      <c r="FAQ300" s="310"/>
      <c r="FAR300" s="310"/>
      <c r="FAS300" s="310"/>
      <c r="FAT300" s="310"/>
      <c r="FAU300" s="310"/>
      <c r="FAV300" s="310"/>
      <c r="FAW300" s="310"/>
      <c r="FAX300" s="310"/>
      <c r="FAY300" s="310"/>
      <c r="FAZ300" s="310"/>
      <c r="FBA300" s="310"/>
      <c r="FBB300" s="310"/>
      <c r="FBC300" s="310"/>
      <c r="FBD300" s="310"/>
      <c r="FBE300" s="310"/>
      <c r="FBF300" s="310"/>
      <c r="FBG300" s="310"/>
      <c r="FBH300" s="310"/>
      <c r="FBI300" s="310"/>
      <c r="FBJ300" s="310"/>
      <c r="FBK300" s="310"/>
      <c r="FBL300" s="310"/>
      <c r="FBM300" s="310"/>
      <c r="FBN300" s="310"/>
      <c r="FBO300" s="310"/>
      <c r="FBP300" s="310"/>
      <c r="FBQ300" s="310"/>
      <c r="FBR300" s="310"/>
      <c r="FBS300" s="310"/>
      <c r="FBT300" s="310"/>
      <c r="FBU300" s="310"/>
      <c r="FBV300" s="310"/>
      <c r="FBW300" s="310"/>
      <c r="FBX300" s="310"/>
      <c r="FBY300" s="310"/>
      <c r="FBZ300" s="310"/>
      <c r="FCA300" s="310"/>
      <c r="FCB300" s="310"/>
      <c r="FCC300" s="310"/>
      <c r="FCD300" s="310"/>
      <c r="FCE300" s="310"/>
      <c r="FCF300" s="310"/>
      <c r="FCG300" s="310"/>
      <c r="FCH300" s="310"/>
      <c r="FCI300" s="310"/>
      <c r="FCJ300" s="310"/>
      <c r="FCK300" s="310"/>
      <c r="FCL300" s="310"/>
      <c r="FCM300" s="310"/>
      <c r="FCN300" s="310"/>
      <c r="FCO300" s="310"/>
      <c r="FCP300" s="310"/>
      <c r="FCQ300" s="310"/>
      <c r="FCR300" s="310"/>
      <c r="FCS300" s="310"/>
      <c r="FCT300" s="310"/>
      <c r="FCU300" s="310"/>
      <c r="FCV300" s="310"/>
      <c r="FCW300" s="310"/>
      <c r="FCX300" s="310"/>
      <c r="FCY300" s="310"/>
      <c r="FCZ300" s="310"/>
      <c r="FDA300" s="310"/>
      <c r="FDB300" s="310"/>
      <c r="FDC300" s="310"/>
      <c r="FDD300" s="310"/>
      <c r="FDE300" s="310"/>
      <c r="FDF300" s="310"/>
      <c r="FDG300" s="310"/>
      <c r="FDH300" s="310"/>
      <c r="FDI300" s="310"/>
      <c r="FDJ300" s="310"/>
      <c r="FDK300" s="310"/>
      <c r="FDL300" s="310"/>
      <c r="FDM300" s="310"/>
      <c r="FDN300" s="310"/>
      <c r="FDO300" s="310"/>
      <c r="FDP300" s="310"/>
      <c r="FDQ300" s="310"/>
      <c r="FDR300" s="310"/>
      <c r="FDS300" s="310"/>
      <c r="FDT300" s="310"/>
      <c r="FDU300" s="310"/>
      <c r="FDV300" s="310"/>
      <c r="FDW300" s="310"/>
      <c r="FDX300" s="310"/>
      <c r="FDY300" s="310"/>
      <c r="FDZ300" s="310"/>
      <c r="FEA300" s="310"/>
      <c r="FEB300" s="310"/>
      <c r="FEC300" s="310"/>
      <c r="FED300" s="310"/>
      <c r="FEE300" s="310"/>
      <c r="FEF300" s="310"/>
      <c r="FEG300" s="310"/>
      <c r="FEH300" s="310"/>
      <c r="FEI300" s="310"/>
      <c r="FEJ300" s="310"/>
      <c r="FEK300" s="310"/>
      <c r="FEL300" s="310"/>
      <c r="FEM300" s="310"/>
      <c r="FEN300" s="310"/>
      <c r="FEO300" s="310"/>
      <c r="FEP300" s="310"/>
      <c r="FEQ300" s="310"/>
      <c r="FER300" s="310"/>
      <c r="FES300" s="310"/>
      <c r="FET300" s="310"/>
      <c r="FEU300" s="310"/>
      <c r="FEV300" s="310"/>
      <c r="FEW300" s="310"/>
      <c r="FEX300" s="310"/>
      <c r="FEY300" s="310"/>
      <c r="FEZ300" s="310"/>
      <c r="FFA300" s="310"/>
      <c r="FFB300" s="310"/>
      <c r="FFC300" s="310"/>
      <c r="FFD300" s="310"/>
      <c r="FFE300" s="310"/>
      <c r="FFF300" s="310"/>
      <c r="FFG300" s="310"/>
      <c r="FFH300" s="310"/>
      <c r="FFI300" s="310"/>
      <c r="FFJ300" s="310"/>
      <c r="FFK300" s="310"/>
      <c r="FFL300" s="310"/>
      <c r="FFM300" s="310"/>
      <c r="FFN300" s="310"/>
      <c r="FFO300" s="310"/>
      <c r="FFP300" s="310"/>
      <c r="FFQ300" s="310"/>
      <c r="FFR300" s="310"/>
      <c r="FFS300" s="310"/>
      <c r="FFT300" s="310"/>
      <c r="FFU300" s="310"/>
      <c r="FFV300" s="310"/>
      <c r="FFW300" s="310"/>
      <c r="FFX300" s="310"/>
      <c r="FFY300" s="310"/>
      <c r="FFZ300" s="310"/>
      <c r="FGA300" s="310"/>
      <c r="FGB300" s="310"/>
      <c r="FGC300" s="310"/>
      <c r="FGD300" s="310"/>
      <c r="FGE300" s="310"/>
      <c r="FGF300" s="310"/>
      <c r="FGG300" s="310"/>
      <c r="FGH300" s="310"/>
      <c r="FGI300" s="310"/>
      <c r="FGJ300" s="310"/>
      <c r="FGK300" s="310"/>
      <c r="FGL300" s="310"/>
      <c r="FGM300" s="310"/>
      <c r="FGN300" s="310"/>
      <c r="FGO300" s="310"/>
      <c r="FGP300" s="310"/>
      <c r="FGQ300" s="310"/>
      <c r="FGR300" s="310"/>
      <c r="FGS300" s="310"/>
      <c r="FGT300" s="310"/>
      <c r="FGU300" s="310"/>
      <c r="FGV300" s="310"/>
      <c r="FGW300" s="310"/>
      <c r="FGX300" s="310"/>
      <c r="FGY300" s="310"/>
      <c r="FGZ300" s="310"/>
      <c r="FHA300" s="310"/>
      <c r="FHB300" s="310"/>
      <c r="FHC300" s="310"/>
      <c r="FHD300" s="310"/>
      <c r="FHE300" s="310"/>
      <c r="FHF300" s="310"/>
      <c r="FHG300" s="310"/>
      <c r="FHH300" s="310"/>
      <c r="FHI300" s="310"/>
      <c r="FHJ300" s="310"/>
      <c r="FHK300" s="310"/>
      <c r="FHL300" s="310"/>
      <c r="FHM300" s="310"/>
      <c r="FHN300" s="310"/>
      <c r="FHO300" s="310"/>
      <c r="FHP300" s="310"/>
      <c r="FHQ300" s="310"/>
      <c r="FHR300" s="310"/>
      <c r="FHS300" s="310"/>
      <c r="FHT300" s="310"/>
      <c r="FHU300" s="310"/>
      <c r="FHV300" s="310"/>
      <c r="FHW300" s="310"/>
      <c r="FHX300" s="310"/>
      <c r="FHY300" s="310"/>
      <c r="FHZ300" s="310"/>
      <c r="FIA300" s="310"/>
      <c r="FIB300" s="310"/>
      <c r="FIC300" s="310"/>
      <c r="FID300" s="310"/>
      <c r="FIE300" s="310"/>
      <c r="FIF300" s="310"/>
      <c r="FIG300" s="310"/>
      <c r="FIH300" s="310"/>
      <c r="FII300" s="310"/>
      <c r="FIJ300" s="310"/>
      <c r="FIK300" s="310"/>
      <c r="FIL300" s="310"/>
      <c r="FIM300" s="310"/>
      <c r="FIN300" s="310"/>
      <c r="FIO300" s="310"/>
      <c r="FIP300" s="310"/>
      <c r="FIQ300" s="310"/>
      <c r="FIR300" s="310"/>
      <c r="FIS300" s="310"/>
      <c r="FIT300" s="310"/>
      <c r="FIU300" s="310"/>
      <c r="FIV300" s="310"/>
      <c r="FIW300" s="310"/>
      <c r="FIX300" s="310"/>
      <c r="FIY300" s="310"/>
      <c r="FIZ300" s="310"/>
      <c r="FJA300" s="310"/>
      <c r="FJB300" s="310"/>
      <c r="FJC300" s="310"/>
      <c r="FJD300" s="310"/>
      <c r="FJE300" s="310"/>
      <c r="FJF300" s="310"/>
      <c r="FJG300" s="310"/>
      <c r="FJH300" s="310"/>
      <c r="FJI300" s="310"/>
      <c r="FJJ300" s="310"/>
      <c r="FJK300" s="310"/>
      <c r="FJL300" s="310"/>
      <c r="FJM300" s="310"/>
      <c r="FJN300" s="310"/>
      <c r="FJO300" s="310"/>
      <c r="FJP300" s="310"/>
      <c r="FJQ300" s="310"/>
      <c r="FJR300" s="310"/>
      <c r="FJS300" s="310"/>
      <c r="FJT300" s="310"/>
      <c r="FJU300" s="310"/>
      <c r="FJV300" s="310"/>
      <c r="FJW300" s="310"/>
      <c r="FJX300" s="310"/>
      <c r="FJY300" s="310"/>
      <c r="FJZ300" s="310"/>
      <c r="FKA300" s="310"/>
      <c r="FKB300" s="310"/>
      <c r="FKC300" s="310"/>
      <c r="FKD300" s="310"/>
      <c r="FKE300" s="310"/>
      <c r="FKF300" s="310"/>
      <c r="FKG300" s="310"/>
      <c r="FKH300" s="310"/>
      <c r="FKI300" s="310"/>
      <c r="FKJ300" s="310"/>
      <c r="FKK300" s="310"/>
      <c r="FKL300" s="310"/>
      <c r="FKM300" s="310"/>
      <c r="FKN300" s="310"/>
      <c r="FKO300" s="310"/>
      <c r="FKP300" s="310"/>
      <c r="FKQ300" s="310"/>
      <c r="FKR300" s="310"/>
      <c r="FKS300" s="310"/>
      <c r="FKT300" s="310"/>
      <c r="FKU300" s="310"/>
      <c r="FKV300" s="310"/>
      <c r="FKW300" s="310"/>
      <c r="FKX300" s="310"/>
      <c r="FKY300" s="310"/>
      <c r="FKZ300" s="310"/>
      <c r="FLA300" s="310"/>
      <c r="FLB300" s="310"/>
      <c r="FLC300" s="310"/>
      <c r="FLD300" s="310"/>
      <c r="FLE300" s="310"/>
      <c r="FLF300" s="310"/>
      <c r="FLG300" s="310"/>
      <c r="FLH300" s="310"/>
      <c r="FLI300" s="310"/>
      <c r="FLJ300" s="310"/>
      <c r="FLK300" s="310"/>
      <c r="FLL300" s="310"/>
      <c r="FLM300" s="310"/>
      <c r="FLN300" s="310"/>
      <c r="FLO300" s="310"/>
      <c r="FLP300" s="310"/>
      <c r="FLQ300" s="310"/>
      <c r="FLR300" s="310"/>
      <c r="FLS300" s="310"/>
      <c r="FLT300" s="310"/>
      <c r="FLU300" s="310"/>
      <c r="FLV300" s="310"/>
      <c r="FLW300" s="310"/>
      <c r="FLX300" s="310"/>
      <c r="FLY300" s="310"/>
      <c r="FLZ300" s="310"/>
      <c r="FMA300" s="310"/>
      <c r="FMB300" s="310"/>
      <c r="FMC300" s="310"/>
      <c r="FMD300" s="310"/>
      <c r="FME300" s="310"/>
      <c r="FMF300" s="310"/>
      <c r="FMG300" s="310"/>
      <c r="FMH300" s="310"/>
      <c r="FMI300" s="310"/>
      <c r="FMJ300" s="310"/>
      <c r="FMK300" s="310"/>
      <c r="FML300" s="310"/>
      <c r="FMM300" s="310"/>
      <c r="FMN300" s="310"/>
      <c r="FMO300" s="310"/>
      <c r="FMP300" s="310"/>
      <c r="FMQ300" s="310"/>
      <c r="FMR300" s="310"/>
      <c r="FMS300" s="310"/>
      <c r="FMT300" s="310"/>
      <c r="FMU300" s="310"/>
      <c r="FMV300" s="310"/>
      <c r="FMW300" s="310"/>
      <c r="FMX300" s="310"/>
      <c r="FMY300" s="310"/>
      <c r="FMZ300" s="310"/>
      <c r="FNA300" s="310"/>
      <c r="FNB300" s="310"/>
      <c r="FNC300" s="310"/>
      <c r="FND300" s="310"/>
      <c r="FNE300" s="310"/>
      <c r="FNF300" s="310"/>
      <c r="FNG300" s="310"/>
      <c r="FNH300" s="310"/>
      <c r="FNI300" s="310"/>
      <c r="FNJ300" s="310"/>
      <c r="FNK300" s="310"/>
      <c r="FNL300" s="310"/>
      <c r="FNM300" s="310"/>
      <c r="FNN300" s="310"/>
      <c r="FNO300" s="310"/>
      <c r="FNP300" s="310"/>
      <c r="FNQ300" s="310"/>
      <c r="FNR300" s="310"/>
      <c r="FNS300" s="310"/>
      <c r="FNT300" s="310"/>
      <c r="FNU300" s="310"/>
      <c r="FNV300" s="310"/>
      <c r="FNW300" s="310"/>
      <c r="FNX300" s="310"/>
      <c r="FNY300" s="310"/>
      <c r="FNZ300" s="310"/>
      <c r="FOA300" s="310"/>
      <c r="FOB300" s="310"/>
      <c r="FOC300" s="310"/>
      <c r="FOD300" s="310"/>
      <c r="FOE300" s="310"/>
      <c r="FOF300" s="310"/>
      <c r="FOG300" s="310"/>
      <c r="FOH300" s="310"/>
      <c r="FOI300" s="310"/>
      <c r="FOJ300" s="310"/>
      <c r="FOK300" s="310"/>
      <c r="FOL300" s="310"/>
      <c r="FOM300" s="310"/>
      <c r="FON300" s="310"/>
      <c r="FOO300" s="310"/>
      <c r="FOP300" s="310"/>
      <c r="FOQ300" s="310"/>
      <c r="FOR300" s="310"/>
      <c r="FOS300" s="310"/>
      <c r="FOT300" s="310"/>
      <c r="FOU300" s="310"/>
      <c r="FOV300" s="310"/>
      <c r="FOW300" s="310"/>
      <c r="FOX300" s="310"/>
      <c r="FOY300" s="310"/>
      <c r="FOZ300" s="310"/>
      <c r="FPA300" s="310"/>
      <c r="FPB300" s="310"/>
      <c r="FPC300" s="310"/>
      <c r="FPD300" s="310"/>
      <c r="FPE300" s="310"/>
      <c r="FPF300" s="310"/>
      <c r="FPG300" s="310"/>
      <c r="FPH300" s="310"/>
      <c r="FPI300" s="310"/>
      <c r="FPJ300" s="310"/>
      <c r="FPK300" s="310"/>
      <c r="FPL300" s="310"/>
      <c r="FPM300" s="310"/>
      <c r="FPN300" s="310"/>
      <c r="FPO300" s="310"/>
      <c r="FPP300" s="310"/>
      <c r="FPQ300" s="310"/>
      <c r="FPR300" s="310"/>
      <c r="FPS300" s="310"/>
      <c r="FPT300" s="310"/>
      <c r="FPU300" s="310"/>
      <c r="FPV300" s="310"/>
      <c r="FPW300" s="310"/>
      <c r="FPX300" s="310"/>
      <c r="FPY300" s="310"/>
      <c r="FPZ300" s="310"/>
      <c r="FQA300" s="310"/>
      <c r="FQB300" s="310"/>
      <c r="FQC300" s="310"/>
      <c r="FQD300" s="310"/>
      <c r="FQE300" s="310"/>
      <c r="FQF300" s="310"/>
      <c r="FQG300" s="310"/>
      <c r="FQH300" s="310"/>
      <c r="FQI300" s="310"/>
      <c r="FQJ300" s="310"/>
      <c r="FQK300" s="310"/>
      <c r="FQL300" s="310"/>
      <c r="FQM300" s="310"/>
      <c r="FQN300" s="310"/>
      <c r="FQO300" s="310"/>
      <c r="FQP300" s="310"/>
      <c r="FQQ300" s="310"/>
      <c r="FQR300" s="310"/>
      <c r="FQS300" s="310"/>
      <c r="FQT300" s="310"/>
      <c r="FQU300" s="310"/>
      <c r="FQV300" s="310"/>
      <c r="FQW300" s="310"/>
      <c r="FQX300" s="310"/>
      <c r="FQY300" s="310"/>
      <c r="FQZ300" s="310"/>
      <c r="FRA300" s="310"/>
      <c r="FRB300" s="310"/>
      <c r="FRC300" s="310"/>
      <c r="FRD300" s="310"/>
      <c r="FRE300" s="310"/>
      <c r="FRF300" s="310"/>
      <c r="FRG300" s="310"/>
      <c r="FRH300" s="310"/>
      <c r="FRI300" s="310"/>
      <c r="FRJ300" s="310"/>
      <c r="FRK300" s="310"/>
      <c r="FRL300" s="310"/>
      <c r="FRM300" s="310"/>
      <c r="FRN300" s="310"/>
      <c r="FRO300" s="310"/>
      <c r="FRP300" s="310"/>
      <c r="FRQ300" s="310"/>
      <c r="FRR300" s="310"/>
      <c r="FRS300" s="310"/>
      <c r="FRT300" s="310"/>
      <c r="FRU300" s="310"/>
      <c r="FRV300" s="310"/>
      <c r="FRW300" s="310"/>
      <c r="FRX300" s="310"/>
      <c r="FRY300" s="310"/>
      <c r="FRZ300" s="310"/>
      <c r="FSA300" s="310"/>
      <c r="FSB300" s="310"/>
      <c r="FSC300" s="310"/>
      <c r="FSD300" s="310"/>
      <c r="FSE300" s="310"/>
      <c r="FSF300" s="310"/>
      <c r="FSG300" s="310"/>
      <c r="FSH300" s="310"/>
      <c r="FSI300" s="310"/>
      <c r="FSJ300" s="310"/>
      <c r="FSK300" s="310"/>
      <c r="FSL300" s="310"/>
      <c r="FSM300" s="310"/>
      <c r="FSN300" s="310"/>
      <c r="FSO300" s="310"/>
      <c r="FSP300" s="310"/>
      <c r="FSQ300" s="310"/>
      <c r="FSR300" s="310"/>
      <c r="FSS300" s="310"/>
      <c r="FST300" s="310"/>
      <c r="FSU300" s="310"/>
      <c r="FSV300" s="310"/>
      <c r="FSW300" s="310"/>
      <c r="FSX300" s="310"/>
      <c r="FSY300" s="310"/>
      <c r="FSZ300" s="310"/>
      <c r="FTA300" s="310"/>
      <c r="FTB300" s="310"/>
      <c r="FTC300" s="310"/>
      <c r="FTD300" s="310"/>
      <c r="FTE300" s="310"/>
      <c r="FTF300" s="310"/>
      <c r="FTG300" s="310"/>
      <c r="FTH300" s="310"/>
      <c r="FTI300" s="310"/>
      <c r="FTJ300" s="310"/>
      <c r="FTK300" s="310"/>
      <c r="FTL300" s="310"/>
      <c r="FTM300" s="310"/>
      <c r="FTN300" s="310"/>
      <c r="FTO300" s="310"/>
      <c r="FTP300" s="310"/>
      <c r="FTQ300" s="310"/>
      <c r="FTR300" s="310"/>
      <c r="FTS300" s="310"/>
      <c r="FTT300" s="310"/>
      <c r="FTU300" s="310"/>
      <c r="FTV300" s="310"/>
      <c r="FTW300" s="310"/>
      <c r="FTX300" s="310"/>
      <c r="FTY300" s="310"/>
      <c r="FTZ300" s="310"/>
      <c r="FUA300" s="310"/>
      <c r="FUB300" s="310"/>
      <c r="FUC300" s="310"/>
      <c r="FUD300" s="310"/>
      <c r="FUE300" s="310"/>
      <c r="FUF300" s="310"/>
      <c r="FUG300" s="310"/>
      <c r="FUH300" s="310"/>
      <c r="FUI300" s="310"/>
      <c r="FUJ300" s="310"/>
      <c r="FUK300" s="310"/>
      <c r="FUL300" s="310"/>
      <c r="FUM300" s="310"/>
      <c r="FUN300" s="310"/>
      <c r="FUO300" s="310"/>
      <c r="FUP300" s="310"/>
      <c r="FUQ300" s="310"/>
      <c r="FUR300" s="310"/>
      <c r="FUS300" s="310"/>
      <c r="FUT300" s="310"/>
      <c r="FUU300" s="310"/>
      <c r="FUV300" s="310"/>
      <c r="FUW300" s="310"/>
      <c r="FUX300" s="310"/>
      <c r="FUY300" s="310"/>
      <c r="FUZ300" s="310"/>
      <c r="FVA300" s="310"/>
      <c r="FVB300" s="310"/>
      <c r="FVC300" s="310"/>
      <c r="FVD300" s="310"/>
      <c r="FVE300" s="310"/>
      <c r="FVF300" s="310"/>
      <c r="FVG300" s="310"/>
      <c r="FVH300" s="310"/>
      <c r="FVI300" s="310"/>
      <c r="FVJ300" s="310"/>
      <c r="FVK300" s="310"/>
      <c r="FVL300" s="310"/>
      <c r="FVM300" s="310"/>
      <c r="FVN300" s="310"/>
      <c r="FVO300" s="310"/>
      <c r="FVP300" s="310"/>
      <c r="FVQ300" s="310"/>
      <c r="FVR300" s="310"/>
      <c r="FVS300" s="310"/>
      <c r="FVT300" s="310"/>
      <c r="FVU300" s="310"/>
      <c r="FVV300" s="310"/>
      <c r="FVW300" s="310"/>
      <c r="FVX300" s="310"/>
      <c r="FVY300" s="310"/>
      <c r="FVZ300" s="310"/>
      <c r="FWA300" s="310"/>
      <c r="FWB300" s="310"/>
      <c r="FWC300" s="310"/>
      <c r="FWD300" s="310"/>
      <c r="FWE300" s="310"/>
      <c r="FWF300" s="310"/>
      <c r="FWG300" s="310"/>
      <c r="FWH300" s="310"/>
      <c r="FWI300" s="310"/>
      <c r="FWJ300" s="310"/>
      <c r="FWK300" s="310"/>
      <c r="FWL300" s="310"/>
      <c r="FWM300" s="310"/>
      <c r="FWN300" s="310"/>
      <c r="FWO300" s="310"/>
      <c r="FWP300" s="310"/>
      <c r="FWQ300" s="310"/>
      <c r="FWR300" s="310"/>
      <c r="FWS300" s="310"/>
      <c r="FWT300" s="310"/>
      <c r="FWU300" s="310"/>
      <c r="FWV300" s="310"/>
      <c r="FWW300" s="310"/>
      <c r="FWX300" s="310"/>
      <c r="FWY300" s="310"/>
      <c r="FWZ300" s="310"/>
      <c r="FXA300" s="310"/>
      <c r="FXB300" s="310"/>
      <c r="FXC300" s="310"/>
      <c r="FXD300" s="310"/>
      <c r="FXE300" s="310"/>
      <c r="FXF300" s="310"/>
      <c r="FXG300" s="310"/>
      <c r="FXH300" s="310"/>
      <c r="FXI300" s="310"/>
      <c r="FXJ300" s="310"/>
      <c r="FXK300" s="310"/>
      <c r="FXL300" s="310"/>
      <c r="FXM300" s="310"/>
      <c r="FXN300" s="310"/>
      <c r="FXO300" s="310"/>
      <c r="FXP300" s="310"/>
      <c r="FXQ300" s="310"/>
      <c r="FXR300" s="310"/>
      <c r="FXS300" s="310"/>
      <c r="FXT300" s="310"/>
      <c r="FXU300" s="310"/>
      <c r="FXV300" s="310"/>
      <c r="FXW300" s="310"/>
      <c r="FXX300" s="310"/>
      <c r="FXY300" s="310"/>
      <c r="FXZ300" s="310"/>
      <c r="FYA300" s="310"/>
      <c r="FYB300" s="310"/>
      <c r="FYC300" s="310"/>
      <c r="FYD300" s="310"/>
      <c r="FYE300" s="310"/>
      <c r="FYF300" s="310"/>
      <c r="FYG300" s="310"/>
      <c r="FYH300" s="310"/>
      <c r="FYI300" s="310"/>
      <c r="FYJ300" s="310"/>
      <c r="FYK300" s="310"/>
      <c r="FYL300" s="310"/>
      <c r="FYM300" s="310"/>
      <c r="FYN300" s="310"/>
      <c r="FYO300" s="310"/>
      <c r="FYP300" s="310"/>
      <c r="FYQ300" s="310"/>
      <c r="FYR300" s="310"/>
      <c r="FYS300" s="310"/>
      <c r="FYT300" s="310"/>
      <c r="FYU300" s="310"/>
      <c r="FYV300" s="310"/>
      <c r="FYW300" s="310"/>
      <c r="FYX300" s="310"/>
      <c r="FYY300" s="310"/>
      <c r="FYZ300" s="310"/>
      <c r="FZA300" s="310"/>
      <c r="FZB300" s="310"/>
      <c r="FZC300" s="310"/>
      <c r="FZD300" s="310"/>
      <c r="FZE300" s="310"/>
      <c r="FZF300" s="310"/>
      <c r="FZG300" s="310"/>
      <c r="FZH300" s="310"/>
      <c r="FZI300" s="310"/>
      <c r="FZJ300" s="310"/>
      <c r="FZK300" s="310"/>
      <c r="FZL300" s="310"/>
      <c r="FZM300" s="310"/>
      <c r="FZN300" s="310"/>
      <c r="FZO300" s="310"/>
      <c r="FZP300" s="310"/>
      <c r="FZQ300" s="310"/>
      <c r="FZR300" s="310"/>
      <c r="FZS300" s="310"/>
      <c r="FZT300" s="310"/>
      <c r="FZU300" s="310"/>
      <c r="FZV300" s="310"/>
      <c r="FZW300" s="310"/>
      <c r="FZX300" s="310"/>
      <c r="FZY300" s="310"/>
      <c r="FZZ300" s="310"/>
      <c r="GAA300" s="310"/>
      <c r="GAB300" s="310"/>
      <c r="GAC300" s="310"/>
      <c r="GAD300" s="310"/>
      <c r="GAE300" s="310"/>
      <c r="GAF300" s="310"/>
      <c r="GAG300" s="310"/>
      <c r="GAH300" s="310"/>
      <c r="GAI300" s="310"/>
      <c r="GAJ300" s="310"/>
      <c r="GAK300" s="310"/>
      <c r="GAL300" s="310"/>
      <c r="GAM300" s="310"/>
      <c r="GAN300" s="310"/>
      <c r="GAO300" s="310"/>
      <c r="GAP300" s="310"/>
      <c r="GAQ300" s="310"/>
      <c r="GAR300" s="310"/>
      <c r="GAS300" s="310"/>
      <c r="GAT300" s="310"/>
      <c r="GAU300" s="310"/>
      <c r="GAV300" s="310"/>
      <c r="GAW300" s="310"/>
      <c r="GAX300" s="310"/>
      <c r="GAY300" s="310"/>
      <c r="GAZ300" s="310"/>
      <c r="GBA300" s="310"/>
      <c r="GBB300" s="310"/>
      <c r="GBC300" s="310"/>
      <c r="GBD300" s="310"/>
      <c r="GBE300" s="310"/>
      <c r="GBF300" s="310"/>
      <c r="GBG300" s="310"/>
      <c r="GBH300" s="310"/>
      <c r="GBI300" s="310"/>
      <c r="GBJ300" s="310"/>
      <c r="GBK300" s="310"/>
      <c r="GBL300" s="310"/>
      <c r="GBM300" s="310"/>
      <c r="GBN300" s="310"/>
      <c r="GBO300" s="310"/>
      <c r="GBP300" s="310"/>
      <c r="GBQ300" s="310"/>
      <c r="GBR300" s="310"/>
      <c r="GBS300" s="310"/>
      <c r="GBT300" s="310"/>
      <c r="GBU300" s="310"/>
      <c r="GBV300" s="310"/>
      <c r="GBW300" s="310"/>
      <c r="GBX300" s="310"/>
      <c r="GBY300" s="310"/>
      <c r="GBZ300" s="310"/>
      <c r="GCA300" s="310"/>
      <c r="GCB300" s="310"/>
      <c r="GCC300" s="310"/>
      <c r="GCD300" s="310"/>
      <c r="GCE300" s="310"/>
      <c r="GCF300" s="310"/>
      <c r="GCG300" s="310"/>
      <c r="GCH300" s="310"/>
      <c r="GCI300" s="310"/>
      <c r="GCJ300" s="310"/>
      <c r="GCK300" s="310"/>
      <c r="GCL300" s="310"/>
      <c r="GCM300" s="310"/>
      <c r="GCN300" s="310"/>
      <c r="GCO300" s="310"/>
      <c r="GCP300" s="310"/>
      <c r="GCQ300" s="310"/>
      <c r="GCR300" s="310"/>
      <c r="GCS300" s="310"/>
      <c r="GCT300" s="310"/>
      <c r="GCU300" s="310"/>
      <c r="GCV300" s="310"/>
      <c r="GCW300" s="310"/>
      <c r="GCX300" s="310"/>
      <c r="GCY300" s="310"/>
      <c r="GCZ300" s="310"/>
      <c r="GDA300" s="310"/>
      <c r="GDB300" s="310"/>
      <c r="GDC300" s="310"/>
      <c r="GDD300" s="310"/>
      <c r="GDE300" s="310"/>
      <c r="GDF300" s="310"/>
      <c r="GDG300" s="310"/>
      <c r="GDH300" s="310"/>
      <c r="GDI300" s="310"/>
      <c r="GDJ300" s="310"/>
      <c r="GDK300" s="310"/>
      <c r="GDL300" s="310"/>
      <c r="GDM300" s="310"/>
      <c r="GDN300" s="310"/>
      <c r="GDO300" s="310"/>
      <c r="GDP300" s="310"/>
      <c r="GDQ300" s="310"/>
      <c r="GDR300" s="310"/>
      <c r="GDS300" s="310"/>
      <c r="GDT300" s="310"/>
      <c r="GDU300" s="310"/>
      <c r="GDV300" s="310"/>
      <c r="GDW300" s="310"/>
      <c r="GDX300" s="310"/>
      <c r="GDY300" s="310"/>
      <c r="GDZ300" s="310"/>
      <c r="GEA300" s="310"/>
      <c r="GEB300" s="310"/>
      <c r="GEC300" s="310"/>
      <c r="GED300" s="310"/>
      <c r="GEE300" s="310"/>
      <c r="GEF300" s="310"/>
      <c r="GEG300" s="310"/>
      <c r="GEH300" s="310"/>
      <c r="GEI300" s="310"/>
      <c r="GEJ300" s="310"/>
      <c r="GEK300" s="310"/>
      <c r="GEL300" s="310"/>
      <c r="GEM300" s="310"/>
      <c r="GEN300" s="310"/>
      <c r="GEO300" s="310"/>
      <c r="GEP300" s="310"/>
      <c r="GEQ300" s="310"/>
      <c r="GER300" s="310"/>
      <c r="GES300" s="310"/>
      <c r="GET300" s="310"/>
      <c r="GEU300" s="310"/>
      <c r="GEV300" s="310"/>
      <c r="GEW300" s="310"/>
      <c r="GEX300" s="310"/>
      <c r="GEY300" s="310"/>
      <c r="GEZ300" s="310"/>
      <c r="GFA300" s="310"/>
      <c r="GFB300" s="310"/>
      <c r="GFC300" s="310"/>
      <c r="GFD300" s="310"/>
      <c r="GFE300" s="310"/>
      <c r="GFF300" s="310"/>
      <c r="GFG300" s="310"/>
      <c r="GFH300" s="310"/>
      <c r="GFI300" s="310"/>
      <c r="GFJ300" s="310"/>
      <c r="GFK300" s="310"/>
      <c r="GFL300" s="310"/>
      <c r="GFM300" s="310"/>
      <c r="GFN300" s="310"/>
      <c r="GFO300" s="310"/>
      <c r="GFP300" s="310"/>
      <c r="GFQ300" s="310"/>
      <c r="GFR300" s="310"/>
      <c r="GFS300" s="310"/>
      <c r="GFT300" s="310"/>
      <c r="GFU300" s="310"/>
      <c r="GFV300" s="310"/>
      <c r="GFW300" s="310"/>
      <c r="GFX300" s="310"/>
      <c r="GFY300" s="310"/>
      <c r="GFZ300" s="310"/>
      <c r="GGA300" s="310"/>
      <c r="GGB300" s="310"/>
      <c r="GGC300" s="310"/>
      <c r="GGD300" s="310"/>
      <c r="GGE300" s="310"/>
      <c r="GGF300" s="310"/>
      <c r="GGG300" s="310"/>
      <c r="GGH300" s="310"/>
      <c r="GGI300" s="310"/>
      <c r="GGJ300" s="310"/>
      <c r="GGK300" s="310"/>
      <c r="GGL300" s="310"/>
      <c r="GGM300" s="310"/>
      <c r="GGN300" s="310"/>
      <c r="GGO300" s="310"/>
      <c r="GGP300" s="310"/>
      <c r="GGQ300" s="310"/>
      <c r="GGR300" s="310"/>
      <c r="GGS300" s="310"/>
      <c r="GGT300" s="310"/>
      <c r="GGU300" s="310"/>
      <c r="GGV300" s="310"/>
      <c r="GGW300" s="310"/>
      <c r="GGX300" s="310"/>
      <c r="GGY300" s="310"/>
      <c r="GGZ300" s="310"/>
      <c r="GHA300" s="310"/>
      <c r="GHB300" s="310"/>
      <c r="GHC300" s="310"/>
      <c r="GHD300" s="310"/>
      <c r="GHE300" s="310"/>
      <c r="GHF300" s="310"/>
      <c r="GHG300" s="310"/>
      <c r="GHH300" s="310"/>
      <c r="GHI300" s="310"/>
      <c r="GHJ300" s="310"/>
      <c r="GHK300" s="310"/>
      <c r="GHL300" s="310"/>
      <c r="GHM300" s="310"/>
      <c r="GHN300" s="310"/>
      <c r="GHO300" s="310"/>
      <c r="GHP300" s="310"/>
      <c r="GHQ300" s="310"/>
      <c r="GHR300" s="310"/>
      <c r="GHS300" s="310"/>
      <c r="GHT300" s="310"/>
      <c r="GHU300" s="310"/>
      <c r="GHV300" s="310"/>
      <c r="GHW300" s="310"/>
      <c r="GHX300" s="310"/>
      <c r="GHY300" s="310"/>
      <c r="GHZ300" s="310"/>
      <c r="GIA300" s="310"/>
      <c r="GIB300" s="310"/>
      <c r="GIC300" s="310"/>
      <c r="GID300" s="310"/>
      <c r="GIE300" s="310"/>
      <c r="GIF300" s="310"/>
      <c r="GIG300" s="310"/>
      <c r="GIH300" s="310"/>
      <c r="GII300" s="310"/>
      <c r="GIJ300" s="310"/>
      <c r="GIK300" s="310"/>
      <c r="GIL300" s="310"/>
      <c r="GIM300" s="310"/>
      <c r="GIN300" s="310"/>
      <c r="GIO300" s="310"/>
      <c r="GIP300" s="310"/>
      <c r="GIQ300" s="310"/>
      <c r="GIR300" s="310"/>
      <c r="GIS300" s="310"/>
      <c r="GIT300" s="310"/>
      <c r="GIU300" s="310"/>
      <c r="GIV300" s="310"/>
      <c r="GIW300" s="310"/>
      <c r="GIX300" s="310"/>
      <c r="GIY300" s="310"/>
      <c r="GIZ300" s="310"/>
      <c r="GJA300" s="310"/>
      <c r="GJB300" s="310"/>
      <c r="GJC300" s="310"/>
      <c r="GJD300" s="310"/>
      <c r="GJE300" s="310"/>
      <c r="GJF300" s="310"/>
      <c r="GJG300" s="310"/>
      <c r="GJH300" s="310"/>
      <c r="GJI300" s="310"/>
      <c r="GJJ300" s="310"/>
      <c r="GJK300" s="310"/>
      <c r="GJL300" s="310"/>
      <c r="GJM300" s="310"/>
      <c r="GJN300" s="310"/>
      <c r="GJO300" s="310"/>
      <c r="GJP300" s="310"/>
      <c r="GJQ300" s="310"/>
      <c r="GJR300" s="310"/>
      <c r="GJS300" s="310"/>
      <c r="GJT300" s="310"/>
      <c r="GJU300" s="310"/>
      <c r="GJV300" s="310"/>
      <c r="GJW300" s="310"/>
      <c r="GJX300" s="310"/>
      <c r="GJY300" s="310"/>
      <c r="GJZ300" s="310"/>
      <c r="GKA300" s="310"/>
      <c r="GKB300" s="310"/>
      <c r="GKC300" s="310"/>
      <c r="GKD300" s="310"/>
      <c r="GKE300" s="310"/>
      <c r="GKF300" s="310"/>
      <c r="GKG300" s="310"/>
      <c r="GKH300" s="310"/>
      <c r="GKI300" s="310"/>
      <c r="GKJ300" s="310"/>
      <c r="GKK300" s="310"/>
      <c r="GKL300" s="310"/>
      <c r="GKM300" s="310"/>
      <c r="GKN300" s="310"/>
      <c r="GKO300" s="310"/>
      <c r="GKP300" s="310"/>
      <c r="GKQ300" s="310"/>
      <c r="GKR300" s="310"/>
      <c r="GKS300" s="310"/>
      <c r="GKT300" s="310"/>
      <c r="GKU300" s="310"/>
      <c r="GKV300" s="310"/>
      <c r="GKW300" s="310"/>
      <c r="GKX300" s="310"/>
      <c r="GKY300" s="310"/>
      <c r="GKZ300" s="310"/>
      <c r="GLA300" s="310"/>
      <c r="GLB300" s="310"/>
      <c r="GLC300" s="310"/>
      <c r="GLD300" s="310"/>
      <c r="GLE300" s="310"/>
      <c r="GLF300" s="310"/>
      <c r="GLG300" s="310"/>
      <c r="GLH300" s="310"/>
      <c r="GLI300" s="310"/>
      <c r="GLJ300" s="310"/>
      <c r="GLK300" s="310"/>
      <c r="GLL300" s="310"/>
      <c r="GLM300" s="310"/>
      <c r="GLN300" s="310"/>
      <c r="GLO300" s="310"/>
      <c r="GLP300" s="310"/>
      <c r="GLQ300" s="310"/>
      <c r="GLR300" s="310"/>
      <c r="GLS300" s="310"/>
      <c r="GLT300" s="310"/>
      <c r="GLU300" s="310"/>
      <c r="GLV300" s="310"/>
      <c r="GLW300" s="310"/>
      <c r="GLX300" s="310"/>
      <c r="GLY300" s="310"/>
      <c r="GLZ300" s="310"/>
      <c r="GMA300" s="310"/>
      <c r="GMB300" s="310"/>
      <c r="GMC300" s="310"/>
      <c r="GMD300" s="310"/>
      <c r="GME300" s="310"/>
      <c r="GMF300" s="310"/>
      <c r="GMG300" s="310"/>
      <c r="GMH300" s="310"/>
      <c r="GMI300" s="310"/>
      <c r="GMJ300" s="310"/>
      <c r="GMK300" s="310"/>
      <c r="GML300" s="310"/>
      <c r="GMM300" s="310"/>
      <c r="GMN300" s="310"/>
      <c r="GMO300" s="310"/>
      <c r="GMP300" s="310"/>
      <c r="GMQ300" s="310"/>
      <c r="GMR300" s="310"/>
      <c r="GMS300" s="310"/>
      <c r="GMT300" s="310"/>
      <c r="GMU300" s="310"/>
      <c r="GMV300" s="310"/>
      <c r="GMW300" s="310"/>
      <c r="GMX300" s="310"/>
      <c r="GMY300" s="310"/>
      <c r="GMZ300" s="310"/>
      <c r="GNA300" s="310"/>
      <c r="GNB300" s="310"/>
      <c r="GNC300" s="310"/>
      <c r="GND300" s="310"/>
      <c r="GNE300" s="310"/>
      <c r="GNF300" s="310"/>
      <c r="GNG300" s="310"/>
      <c r="GNH300" s="310"/>
      <c r="GNI300" s="310"/>
      <c r="GNJ300" s="310"/>
      <c r="GNK300" s="310"/>
      <c r="GNL300" s="310"/>
      <c r="GNM300" s="310"/>
      <c r="GNN300" s="310"/>
      <c r="GNO300" s="310"/>
      <c r="GNP300" s="310"/>
      <c r="GNQ300" s="310"/>
      <c r="GNR300" s="310"/>
      <c r="GNS300" s="310"/>
      <c r="GNT300" s="310"/>
      <c r="GNU300" s="310"/>
      <c r="GNV300" s="310"/>
      <c r="GNW300" s="310"/>
      <c r="GNX300" s="310"/>
      <c r="GNY300" s="310"/>
      <c r="GNZ300" s="310"/>
      <c r="GOA300" s="310"/>
      <c r="GOB300" s="310"/>
      <c r="GOC300" s="310"/>
      <c r="GOD300" s="310"/>
      <c r="GOE300" s="310"/>
      <c r="GOF300" s="310"/>
      <c r="GOG300" s="310"/>
      <c r="GOH300" s="310"/>
      <c r="GOI300" s="310"/>
      <c r="GOJ300" s="310"/>
      <c r="GOK300" s="310"/>
      <c r="GOL300" s="310"/>
      <c r="GOM300" s="310"/>
      <c r="GON300" s="310"/>
      <c r="GOO300" s="310"/>
      <c r="GOP300" s="310"/>
      <c r="GOQ300" s="310"/>
      <c r="GOR300" s="310"/>
      <c r="GOS300" s="310"/>
      <c r="GOT300" s="310"/>
      <c r="GOU300" s="310"/>
      <c r="GOV300" s="310"/>
      <c r="GOW300" s="310"/>
      <c r="GOX300" s="310"/>
      <c r="GOY300" s="310"/>
      <c r="GOZ300" s="310"/>
      <c r="GPA300" s="310"/>
      <c r="GPB300" s="310"/>
      <c r="GPC300" s="310"/>
      <c r="GPD300" s="310"/>
      <c r="GPE300" s="310"/>
      <c r="GPF300" s="310"/>
      <c r="GPG300" s="310"/>
      <c r="GPH300" s="310"/>
      <c r="GPI300" s="310"/>
      <c r="GPJ300" s="310"/>
      <c r="GPK300" s="310"/>
      <c r="GPL300" s="310"/>
      <c r="GPM300" s="310"/>
      <c r="GPN300" s="310"/>
      <c r="GPO300" s="310"/>
      <c r="GPP300" s="310"/>
      <c r="GPQ300" s="310"/>
      <c r="GPR300" s="310"/>
      <c r="GPS300" s="310"/>
      <c r="GPT300" s="310"/>
      <c r="GPU300" s="310"/>
      <c r="GPV300" s="310"/>
      <c r="GPW300" s="310"/>
      <c r="GPX300" s="310"/>
      <c r="GPY300" s="310"/>
      <c r="GPZ300" s="310"/>
      <c r="GQA300" s="310"/>
      <c r="GQB300" s="310"/>
      <c r="GQC300" s="310"/>
      <c r="GQD300" s="310"/>
      <c r="GQE300" s="310"/>
      <c r="GQF300" s="310"/>
      <c r="GQG300" s="310"/>
      <c r="GQH300" s="310"/>
      <c r="GQI300" s="310"/>
      <c r="GQJ300" s="310"/>
      <c r="GQK300" s="310"/>
      <c r="GQL300" s="310"/>
      <c r="GQM300" s="310"/>
      <c r="GQN300" s="310"/>
      <c r="GQO300" s="310"/>
      <c r="GQP300" s="310"/>
      <c r="GQQ300" s="310"/>
      <c r="GQR300" s="310"/>
      <c r="GQS300" s="310"/>
      <c r="GQT300" s="310"/>
      <c r="GQU300" s="310"/>
      <c r="GQV300" s="310"/>
      <c r="GQW300" s="310"/>
      <c r="GQX300" s="310"/>
      <c r="GQY300" s="310"/>
      <c r="GQZ300" s="310"/>
      <c r="GRA300" s="310"/>
      <c r="GRB300" s="310"/>
      <c r="GRC300" s="310"/>
      <c r="GRD300" s="310"/>
      <c r="GRE300" s="310"/>
      <c r="GRF300" s="310"/>
      <c r="GRG300" s="310"/>
      <c r="GRH300" s="310"/>
      <c r="GRI300" s="310"/>
      <c r="GRJ300" s="310"/>
      <c r="GRK300" s="310"/>
      <c r="GRL300" s="310"/>
      <c r="GRM300" s="310"/>
      <c r="GRN300" s="310"/>
      <c r="GRO300" s="310"/>
      <c r="GRP300" s="310"/>
      <c r="GRQ300" s="310"/>
      <c r="GRR300" s="310"/>
      <c r="GRS300" s="310"/>
      <c r="GRT300" s="310"/>
      <c r="GRU300" s="310"/>
      <c r="GRV300" s="310"/>
      <c r="GRW300" s="310"/>
      <c r="GRX300" s="310"/>
      <c r="GRY300" s="310"/>
      <c r="GRZ300" s="310"/>
      <c r="GSA300" s="310"/>
      <c r="GSB300" s="310"/>
      <c r="GSC300" s="310"/>
      <c r="GSD300" s="310"/>
      <c r="GSE300" s="310"/>
      <c r="GSF300" s="310"/>
      <c r="GSG300" s="310"/>
      <c r="GSH300" s="310"/>
      <c r="GSI300" s="310"/>
      <c r="GSJ300" s="310"/>
      <c r="GSK300" s="310"/>
      <c r="GSL300" s="310"/>
      <c r="GSM300" s="310"/>
      <c r="GSN300" s="310"/>
      <c r="GSO300" s="310"/>
      <c r="GSP300" s="310"/>
      <c r="GSQ300" s="310"/>
      <c r="GSR300" s="310"/>
      <c r="GSS300" s="310"/>
      <c r="GST300" s="310"/>
      <c r="GSU300" s="310"/>
      <c r="GSV300" s="310"/>
      <c r="GSW300" s="310"/>
      <c r="GSX300" s="310"/>
      <c r="GSY300" s="310"/>
      <c r="GSZ300" s="310"/>
      <c r="GTA300" s="310"/>
      <c r="GTB300" s="310"/>
      <c r="GTC300" s="310"/>
      <c r="GTD300" s="310"/>
      <c r="GTE300" s="310"/>
      <c r="GTF300" s="310"/>
      <c r="GTG300" s="310"/>
      <c r="GTH300" s="310"/>
      <c r="GTI300" s="310"/>
      <c r="GTJ300" s="310"/>
      <c r="GTK300" s="310"/>
      <c r="GTL300" s="310"/>
      <c r="GTM300" s="310"/>
      <c r="GTN300" s="310"/>
      <c r="GTO300" s="310"/>
      <c r="GTP300" s="310"/>
      <c r="GTQ300" s="310"/>
      <c r="GTR300" s="310"/>
      <c r="GTS300" s="310"/>
      <c r="GTT300" s="310"/>
      <c r="GTU300" s="310"/>
      <c r="GTV300" s="310"/>
      <c r="GTW300" s="310"/>
      <c r="GTX300" s="310"/>
      <c r="GTY300" s="310"/>
      <c r="GTZ300" s="310"/>
      <c r="GUA300" s="310"/>
      <c r="GUB300" s="310"/>
      <c r="GUC300" s="310"/>
      <c r="GUD300" s="310"/>
      <c r="GUE300" s="310"/>
      <c r="GUF300" s="310"/>
      <c r="GUG300" s="310"/>
      <c r="GUH300" s="310"/>
      <c r="GUI300" s="310"/>
      <c r="GUJ300" s="310"/>
      <c r="GUK300" s="310"/>
      <c r="GUL300" s="310"/>
      <c r="GUM300" s="310"/>
      <c r="GUN300" s="310"/>
      <c r="GUO300" s="310"/>
      <c r="GUP300" s="310"/>
      <c r="GUQ300" s="310"/>
      <c r="GUR300" s="310"/>
      <c r="GUS300" s="310"/>
      <c r="GUT300" s="310"/>
      <c r="GUU300" s="310"/>
      <c r="GUV300" s="310"/>
      <c r="GUW300" s="310"/>
      <c r="GUX300" s="310"/>
      <c r="GUY300" s="310"/>
      <c r="GUZ300" s="310"/>
      <c r="GVA300" s="310"/>
      <c r="GVB300" s="310"/>
      <c r="GVC300" s="310"/>
      <c r="GVD300" s="310"/>
      <c r="GVE300" s="310"/>
      <c r="GVF300" s="310"/>
      <c r="GVG300" s="310"/>
      <c r="GVH300" s="310"/>
      <c r="GVI300" s="310"/>
      <c r="GVJ300" s="310"/>
      <c r="GVK300" s="310"/>
      <c r="GVL300" s="310"/>
      <c r="GVM300" s="310"/>
      <c r="GVN300" s="310"/>
      <c r="GVO300" s="310"/>
      <c r="GVP300" s="310"/>
      <c r="GVQ300" s="310"/>
      <c r="GVR300" s="310"/>
      <c r="GVS300" s="310"/>
      <c r="GVT300" s="310"/>
      <c r="GVU300" s="310"/>
      <c r="GVV300" s="310"/>
      <c r="GVW300" s="310"/>
      <c r="GVX300" s="310"/>
      <c r="GVY300" s="310"/>
      <c r="GVZ300" s="310"/>
      <c r="GWA300" s="310"/>
      <c r="GWB300" s="310"/>
      <c r="GWC300" s="310"/>
      <c r="GWD300" s="310"/>
      <c r="GWE300" s="310"/>
      <c r="GWF300" s="310"/>
      <c r="GWG300" s="310"/>
      <c r="GWH300" s="310"/>
      <c r="GWI300" s="310"/>
      <c r="GWJ300" s="310"/>
      <c r="GWK300" s="310"/>
      <c r="GWL300" s="310"/>
      <c r="GWM300" s="310"/>
      <c r="GWN300" s="310"/>
      <c r="GWO300" s="310"/>
      <c r="GWP300" s="310"/>
      <c r="GWQ300" s="310"/>
      <c r="GWR300" s="310"/>
      <c r="GWS300" s="310"/>
      <c r="GWT300" s="310"/>
      <c r="GWU300" s="310"/>
      <c r="GWV300" s="310"/>
      <c r="GWW300" s="310"/>
      <c r="GWX300" s="310"/>
      <c r="GWY300" s="310"/>
      <c r="GWZ300" s="310"/>
      <c r="GXA300" s="310"/>
      <c r="GXB300" s="310"/>
      <c r="GXC300" s="310"/>
      <c r="GXD300" s="310"/>
      <c r="GXE300" s="310"/>
      <c r="GXF300" s="310"/>
      <c r="GXG300" s="310"/>
      <c r="GXH300" s="310"/>
      <c r="GXI300" s="310"/>
      <c r="GXJ300" s="310"/>
      <c r="GXK300" s="310"/>
      <c r="GXL300" s="310"/>
      <c r="GXM300" s="310"/>
      <c r="GXN300" s="310"/>
      <c r="GXO300" s="310"/>
      <c r="GXP300" s="310"/>
      <c r="GXQ300" s="310"/>
      <c r="GXR300" s="310"/>
      <c r="GXS300" s="310"/>
      <c r="GXT300" s="310"/>
      <c r="GXU300" s="310"/>
      <c r="GXV300" s="310"/>
      <c r="GXW300" s="310"/>
      <c r="GXX300" s="310"/>
      <c r="GXY300" s="310"/>
      <c r="GXZ300" s="310"/>
      <c r="GYA300" s="310"/>
      <c r="GYB300" s="310"/>
      <c r="GYC300" s="310"/>
      <c r="GYD300" s="310"/>
      <c r="GYE300" s="310"/>
      <c r="GYF300" s="310"/>
      <c r="GYG300" s="310"/>
      <c r="GYH300" s="310"/>
      <c r="GYI300" s="310"/>
      <c r="GYJ300" s="310"/>
      <c r="GYK300" s="310"/>
      <c r="GYL300" s="310"/>
      <c r="GYM300" s="310"/>
      <c r="GYN300" s="310"/>
      <c r="GYO300" s="310"/>
      <c r="GYP300" s="310"/>
      <c r="GYQ300" s="310"/>
      <c r="GYR300" s="310"/>
      <c r="GYS300" s="310"/>
      <c r="GYT300" s="310"/>
      <c r="GYU300" s="310"/>
      <c r="GYV300" s="310"/>
      <c r="GYW300" s="310"/>
      <c r="GYX300" s="310"/>
      <c r="GYY300" s="310"/>
      <c r="GYZ300" s="310"/>
      <c r="GZA300" s="310"/>
      <c r="GZB300" s="310"/>
      <c r="GZC300" s="310"/>
      <c r="GZD300" s="310"/>
      <c r="GZE300" s="310"/>
      <c r="GZF300" s="310"/>
      <c r="GZG300" s="310"/>
      <c r="GZH300" s="310"/>
      <c r="GZI300" s="310"/>
      <c r="GZJ300" s="310"/>
      <c r="GZK300" s="310"/>
      <c r="GZL300" s="310"/>
      <c r="GZM300" s="310"/>
      <c r="GZN300" s="310"/>
      <c r="GZO300" s="310"/>
      <c r="GZP300" s="310"/>
      <c r="GZQ300" s="310"/>
      <c r="GZR300" s="310"/>
      <c r="GZS300" s="310"/>
      <c r="GZT300" s="310"/>
      <c r="GZU300" s="310"/>
      <c r="GZV300" s="310"/>
      <c r="GZW300" s="310"/>
      <c r="GZX300" s="310"/>
      <c r="GZY300" s="310"/>
      <c r="GZZ300" s="310"/>
      <c r="HAA300" s="310"/>
      <c r="HAB300" s="310"/>
      <c r="HAC300" s="310"/>
      <c r="HAD300" s="310"/>
      <c r="HAE300" s="310"/>
      <c r="HAF300" s="310"/>
      <c r="HAG300" s="310"/>
      <c r="HAH300" s="310"/>
      <c r="HAI300" s="310"/>
      <c r="HAJ300" s="310"/>
      <c r="HAK300" s="310"/>
      <c r="HAL300" s="310"/>
      <c r="HAM300" s="310"/>
      <c r="HAN300" s="310"/>
      <c r="HAO300" s="310"/>
      <c r="HAP300" s="310"/>
      <c r="HAQ300" s="310"/>
      <c r="HAR300" s="310"/>
      <c r="HAS300" s="310"/>
      <c r="HAT300" s="310"/>
      <c r="HAU300" s="310"/>
      <c r="HAV300" s="310"/>
      <c r="HAW300" s="310"/>
      <c r="HAX300" s="310"/>
      <c r="HAY300" s="310"/>
      <c r="HAZ300" s="310"/>
      <c r="HBA300" s="310"/>
      <c r="HBB300" s="310"/>
      <c r="HBC300" s="310"/>
      <c r="HBD300" s="310"/>
      <c r="HBE300" s="310"/>
      <c r="HBF300" s="310"/>
      <c r="HBG300" s="310"/>
      <c r="HBH300" s="310"/>
      <c r="HBI300" s="310"/>
      <c r="HBJ300" s="310"/>
      <c r="HBK300" s="310"/>
      <c r="HBL300" s="310"/>
      <c r="HBM300" s="310"/>
      <c r="HBN300" s="310"/>
      <c r="HBO300" s="310"/>
      <c r="HBP300" s="310"/>
      <c r="HBQ300" s="310"/>
      <c r="HBR300" s="310"/>
      <c r="HBS300" s="310"/>
      <c r="HBT300" s="310"/>
      <c r="HBU300" s="310"/>
      <c r="HBV300" s="310"/>
      <c r="HBW300" s="310"/>
      <c r="HBX300" s="310"/>
      <c r="HBY300" s="310"/>
      <c r="HBZ300" s="310"/>
      <c r="HCA300" s="310"/>
      <c r="HCB300" s="310"/>
      <c r="HCC300" s="310"/>
      <c r="HCD300" s="310"/>
      <c r="HCE300" s="310"/>
      <c r="HCF300" s="310"/>
      <c r="HCG300" s="310"/>
      <c r="HCH300" s="310"/>
      <c r="HCI300" s="310"/>
      <c r="HCJ300" s="310"/>
      <c r="HCK300" s="310"/>
      <c r="HCL300" s="310"/>
      <c r="HCM300" s="310"/>
      <c r="HCN300" s="310"/>
      <c r="HCO300" s="310"/>
      <c r="HCP300" s="310"/>
      <c r="HCQ300" s="310"/>
      <c r="HCR300" s="310"/>
      <c r="HCS300" s="310"/>
      <c r="HCT300" s="310"/>
      <c r="HCU300" s="310"/>
      <c r="HCV300" s="310"/>
      <c r="HCW300" s="310"/>
      <c r="HCX300" s="310"/>
      <c r="HCY300" s="310"/>
      <c r="HCZ300" s="310"/>
      <c r="HDA300" s="310"/>
      <c r="HDB300" s="310"/>
      <c r="HDC300" s="310"/>
      <c r="HDD300" s="310"/>
      <c r="HDE300" s="310"/>
      <c r="HDF300" s="310"/>
      <c r="HDG300" s="310"/>
      <c r="HDH300" s="310"/>
      <c r="HDI300" s="310"/>
      <c r="HDJ300" s="310"/>
      <c r="HDK300" s="310"/>
      <c r="HDL300" s="310"/>
      <c r="HDM300" s="310"/>
      <c r="HDN300" s="310"/>
      <c r="HDO300" s="310"/>
      <c r="HDP300" s="310"/>
      <c r="HDQ300" s="310"/>
      <c r="HDR300" s="310"/>
      <c r="HDS300" s="310"/>
      <c r="HDT300" s="310"/>
      <c r="HDU300" s="310"/>
      <c r="HDV300" s="310"/>
      <c r="HDW300" s="310"/>
      <c r="HDX300" s="310"/>
      <c r="HDY300" s="310"/>
      <c r="HDZ300" s="310"/>
      <c r="HEA300" s="310"/>
      <c r="HEB300" s="310"/>
      <c r="HEC300" s="310"/>
      <c r="HED300" s="310"/>
      <c r="HEE300" s="310"/>
      <c r="HEF300" s="310"/>
      <c r="HEG300" s="310"/>
      <c r="HEH300" s="310"/>
      <c r="HEI300" s="310"/>
      <c r="HEJ300" s="310"/>
      <c r="HEK300" s="310"/>
      <c r="HEL300" s="310"/>
      <c r="HEM300" s="310"/>
      <c r="HEN300" s="310"/>
      <c r="HEO300" s="310"/>
      <c r="HEP300" s="310"/>
      <c r="HEQ300" s="310"/>
      <c r="HER300" s="310"/>
      <c r="HES300" s="310"/>
      <c r="HET300" s="310"/>
      <c r="HEU300" s="310"/>
      <c r="HEV300" s="310"/>
      <c r="HEW300" s="310"/>
      <c r="HEX300" s="310"/>
      <c r="HEY300" s="310"/>
      <c r="HEZ300" s="310"/>
      <c r="HFA300" s="310"/>
      <c r="HFB300" s="310"/>
      <c r="HFC300" s="310"/>
      <c r="HFD300" s="310"/>
      <c r="HFE300" s="310"/>
      <c r="HFF300" s="310"/>
      <c r="HFG300" s="310"/>
      <c r="HFH300" s="310"/>
      <c r="HFI300" s="310"/>
      <c r="HFJ300" s="310"/>
      <c r="HFK300" s="310"/>
      <c r="HFL300" s="310"/>
      <c r="HFM300" s="310"/>
      <c r="HFN300" s="310"/>
      <c r="HFO300" s="310"/>
      <c r="HFP300" s="310"/>
      <c r="HFQ300" s="310"/>
      <c r="HFR300" s="310"/>
      <c r="HFS300" s="310"/>
      <c r="HFT300" s="310"/>
      <c r="HFU300" s="310"/>
      <c r="HFV300" s="310"/>
      <c r="HFW300" s="310"/>
      <c r="HFX300" s="310"/>
      <c r="HFY300" s="310"/>
      <c r="HFZ300" s="310"/>
      <c r="HGA300" s="310"/>
      <c r="HGB300" s="310"/>
      <c r="HGC300" s="310"/>
      <c r="HGD300" s="310"/>
      <c r="HGE300" s="310"/>
      <c r="HGF300" s="310"/>
      <c r="HGG300" s="310"/>
      <c r="HGH300" s="310"/>
      <c r="HGI300" s="310"/>
      <c r="HGJ300" s="310"/>
      <c r="HGK300" s="310"/>
      <c r="HGL300" s="310"/>
      <c r="HGM300" s="310"/>
      <c r="HGN300" s="310"/>
      <c r="HGO300" s="310"/>
      <c r="HGP300" s="310"/>
      <c r="HGQ300" s="310"/>
      <c r="HGR300" s="310"/>
      <c r="HGS300" s="310"/>
      <c r="HGT300" s="310"/>
      <c r="HGU300" s="310"/>
      <c r="HGV300" s="310"/>
      <c r="HGW300" s="310"/>
      <c r="HGX300" s="310"/>
      <c r="HGY300" s="310"/>
      <c r="HGZ300" s="310"/>
      <c r="HHA300" s="310"/>
      <c r="HHB300" s="310"/>
      <c r="HHC300" s="310"/>
      <c r="HHD300" s="310"/>
      <c r="HHE300" s="310"/>
      <c r="HHF300" s="310"/>
      <c r="HHG300" s="310"/>
      <c r="HHH300" s="310"/>
      <c r="HHI300" s="310"/>
      <c r="HHJ300" s="310"/>
      <c r="HHK300" s="310"/>
      <c r="HHL300" s="310"/>
      <c r="HHM300" s="310"/>
      <c r="HHN300" s="310"/>
      <c r="HHO300" s="310"/>
      <c r="HHP300" s="310"/>
      <c r="HHQ300" s="310"/>
      <c r="HHR300" s="310"/>
      <c r="HHS300" s="310"/>
      <c r="HHT300" s="310"/>
      <c r="HHU300" s="310"/>
      <c r="HHV300" s="310"/>
      <c r="HHW300" s="310"/>
      <c r="HHX300" s="310"/>
      <c r="HHY300" s="310"/>
      <c r="HHZ300" s="310"/>
      <c r="HIA300" s="310"/>
      <c r="HIB300" s="310"/>
      <c r="HIC300" s="310"/>
      <c r="HID300" s="310"/>
      <c r="HIE300" s="310"/>
      <c r="HIF300" s="310"/>
      <c r="HIG300" s="310"/>
      <c r="HIH300" s="310"/>
      <c r="HII300" s="310"/>
      <c r="HIJ300" s="310"/>
      <c r="HIK300" s="310"/>
      <c r="HIL300" s="310"/>
      <c r="HIM300" s="310"/>
      <c r="HIN300" s="310"/>
      <c r="HIO300" s="310"/>
      <c r="HIP300" s="310"/>
      <c r="HIQ300" s="310"/>
      <c r="HIR300" s="310"/>
      <c r="HIS300" s="310"/>
      <c r="HIT300" s="310"/>
      <c r="HIU300" s="310"/>
      <c r="HIV300" s="310"/>
      <c r="HIW300" s="310"/>
      <c r="HIX300" s="310"/>
      <c r="HIY300" s="310"/>
      <c r="HIZ300" s="310"/>
      <c r="HJA300" s="310"/>
      <c r="HJB300" s="310"/>
      <c r="HJC300" s="310"/>
      <c r="HJD300" s="310"/>
      <c r="HJE300" s="310"/>
      <c r="HJF300" s="310"/>
      <c r="HJG300" s="310"/>
      <c r="HJH300" s="310"/>
      <c r="HJI300" s="310"/>
      <c r="HJJ300" s="310"/>
      <c r="HJK300" s="310"/>
      <c r="HJL300" s="310"/>
      <c r="HJM300" s="310"/>
      <c r="HJN300" s="310"/>
      <c r="HJO300" s="310"/>
      <c r="HJP300" s="310"/>
      <c r="HJQ300" s="310"/>
      <c r="HJR300" s="310"/>
      <c r="HJS300" s="310"/>
      <c r="HJT300" s="310"/>
      <c r="HJU300" s="310"/>
      <c r="HJV300" s="310"/>
      <c r="HJW300" s="310"/>
      <c r="HJX300" s="310"/>
      <c r="HJY300" s="310"/>
      <c r="HJZ300" s="310"/>
      <c r="HKA300" s="310"/>
      <c r="HKB300" s="310"/>
      <c r="HKC300" s="310"/>
      <c r="HKD300" s="310"/>
      <c r="HKE300" s="310"/>
      <c r="HKF300" s="310"/>
      <c r="HKG300" s="310"/>
      <c r="HKH300" s="310"/>
      <c r="HKI300" s="310"/>
      <c r="HKJ300" s="310"/>
      <c r="HKK300" s="310"/>
      <c r="HKL300" s="310"/>
      <c r="HKM300" s="310"/>
      <c r="HKN300" s="310"/>
      <c r="HKO300" s="310"/>
      <c r="HKP300" s="310"/>
      <c r="HKQ300" s="310"/>
      <c r="HKR300" s="310"/>
      <c r="HKS300" s="310"/>
      <c r="HKT300" s="310"/>
      <c r="HKU300" s="310"/>
      <c r="HKV300" s="310"/>
      <c r="HKW300" s="310"/>
      <c r="HKX300" s="310"/>
      <c r="HKY300" s="310"/>
      <c r="HKZ300" s="310"/>
      <c r="HLA300" s="310"/>
      <c r="HLB300" s="310"/>
      <c r="HLC300" s="310"/>
      <c r="HLD300" s="310"/>
      <c r="HLE300" s="310"/>
      <c r="HLF300" s="310"/>
      <c r="HLG300" s="310"/>
      <c r="HLH300" s="310"/>
      <c r="HLI300" s="310"/>
      <c r="HLJ300" s="310"/>
      <c r="HLK300" s="310"/>
      <c r="HLL300" s="310"/>
      <c r="HLM300" s="310"/>
      <c r="HLN300" s="310"/>
      <c r="HLO300" s="310"/>
      <c r="HLP300" s="310"/>
      <c r="HLQ300" s="310"/>
      <c r="HLR300" s="310"/>
      <c r="HLS300" s="310"/>
      <c r="HLT300" s="310"/>
      <c r="HLU300" s="310"/>
      <c r="HLV300" s="310"/>
      <c r="HLW300" s="310"/>
      <c r="HLX300" s="310"/>
      <c r="HLY300" s="310"/>
      <c r="HLZ300" s="310"/>
      <c r="HMA300" s="310"/>
      <c r="HMB300" s="310"/>
      <c r="HMC300" s="310"/>
      <c r="HMD300" s="310"/>
      <c r="HME300" s="310"/>
      <c r="HMF300" s="310"/>
      <c r="HMG300" s="310"/>
      <c r="HMH300" s="310"/>
      <c r="HMI300" s="310"/>
      <c r="HMJ300" s="310"/>
      <c r="HMK300" s="310"/>
      <c r="HML300" s="310"/>
      <c r="HMM300" s="310"/>
      <c r="HMN300" s="310"/>
      <c r="HMO300" s="310"/>
      <c r="HMP300" s="310"/>
      <c r="HMQ300" s="310"/>
      <c r="HMR300" s="310"/>
      <c r="HMS300" s="310"/>
      <c r="HMT300" s="310"/>
      <c r="HMU300" s="310"/>
      <c r="HMV300" s="310"/>
      <c r="HMW300" s="310"/>
      <c r="HMX300" s="310"/>
      <c r="HMY300" s="310"/>
      <c r="HMZ300" s="310"/>
      <c r="HNA300" s="310"/>
      <c r="HNB300" s="310"/>
      <c r="HNC300" s="310"/>
      <c r="HND300" s="310"/>
      <c r="HNE300" s="310"/>
      <c r="HNF300" s="310"/>
      <c r="HNG300" s="310"/>
      <c r="HNH300" s="310"/>
      <c r="HNI300" s="310"/>
      <c r="HNJ300" s="310"/>
      <c r="HNK300" s="310"/>
      <c r="HNL300" s="310"/>
      <c r="HNM300" s="310"/>
      <c r="HNN300" s="310"/>
      <c r="HNO300" s="310"/>
      <c r="HNP300" s="310"/>
      <c r="HNQ300" s="310"/>
      <c r="HNR300" s="310"/>
      <c r="HNS300" s="310"/>
      <c r="HNT300" s="310"/>
      <c r="HNU300" s="310"/>
      <c r="HNV300" s="310"/>
      <c r="HNW300" s="310"/>
      <c r="HNX300" s="310"/>
      <c r="HNY300" s="310"/>
      <c r="HNZ300" s="310"/>
      <c r="HOA300" s="310"/>
      <c r="HOB300" s="310"/>
      <c r="HOC300" s="310"/>
      <c r="HOD300" s="310"/>
      <c r="HOE300" s="310"/>
      <c r="HOF300" s="310"/>
      <c r="HOG300" s="310"/>
      <c r="HOH300" s="310"/>
      <c r="HOI300" s="310"/>
      <c r="HOJ300" s="310"/>
      <c r="HOK300" s="310"/>
      <c r="HOL300" s="310"/>
      <c r="HOM300" s="310"/>
      <c r="HON300" s="310"/>
      <c r="HOO300" s="310"/>
      <c r="HOP300" s="310"/>
      <c r="HOQ300" s="310"/>
      <c r="HOR300" s="310"/>
      <c r="HOS300" s="310"/>
      <c r="HOT300" s="310"/>
      <c r="HOU300" s="310"/>
      <c r="HOV300" s="310"/>
      <c r="HOW300" s="310"/>
      <c r="HOX300" s="310"/>
      <c r="HOY300" s="310"/>
      <c r="HOZ300" s="310"/>
      <c r="HPA300" s="310"/>
      <c r="HPB300" s="310"/>
      <c r="HPC300" s="310"/>
      <c r="HPD300" s="310"/>
      <c r="HPE300" s="310"/>
      <c r="HPF300" s="310"/>
      <c r="HPG300" s="310"/>
      <c r="HPH300" s="310"/>
      <c r="HPI300" s="310"/>
      <c r="HPJ300" s="310"/>
      <c r="HPK300" s="310"/>
      <c r="HPL300" s="310"/>
      <c r="HPM300" s="310"/>
      <c r="HPN300" s="310"/>
      <c r="HPO300" s="310"/>
      <c r="HPP300" s="310"/>
      <c r="HPQ300" s="310"/>
      <c r="HPR300" s="310"/>
      <c r="HPS300" s="310"/>
      <c r="HPT300" s="310"/>
      <c r="HPU300" s="310"/>
      <c r="HPV300" s="310"/>
      <c r="HPW300" s="310"/>
      <c r="HPX300" s="310"/>
      <c r="HPY300" s="310"/>
      <c r="HPZ300" s="310"/>
      <c r="HQA300" s="310"/>
      <c r="HQB300" s="310"/>
      <c r="HQC300" s="310"/>
      <c r="HQD300" s="310"/>
      <c r="HQE300" s="310"/>
      <c r="HQF300" s="310"/>
      <c r="HQG300" s="310"/>
      <c r="HQH300" s="310"/>
      <c r="HQI300" s="310"/>
      <c r="HQJ300" s="310"/>
      <c r="HQK300" s="310"/>
      <c r="HQL300" s="310"/>
      <c r="HQM300" s="310"/>
      <c r="HQN300" s="310"/>
      <c r="HQO300" s="310"/>
      <c r="HQP300" s="310"/>
      <c r="HQQ300" s="310"/>
      <c r="HQR300" s="310"/>
      <c r="HQS300" s="310"/>
      <c r="HQT300" s="310"/>
      <c r="HQU300" s="310"/>
      <c r="HQV300" s="310"/>
      <c r="HQW300" s="310"/>
      <c r="HQX300" s="310"/>
      <c r="HQY300" s="310"/>
      <c r="HQZ300" s="310"/>
      <c r="HRA300" s="310"/>
      <c r="HRB300" s="310"/>
      <c r="HRC300" s="310"/>
      <c r="HRD300" s="310"/>
      <c r="HRE300" s="310"/>
      <c r="HRF300" s="310"/>
      <c r="HRG300" s="310"/>
      <c r="HRH300" s="310"/>
      <c r="HRI300" s="310"/>
      <c r="HRJ300" s="310"/>
      <c r="HRK300" s="310"/>
      <c r="HRL300" s="310"/>
      <c r="HRM300" s="310"/>
      <c r="HRN300" s="310"/>
      <c r="HRO300" s="310"/>
      <c r="HRP300" s="310"/>
      <c r="HRQ300" s="310"/>
      <c r="HRR300" s="310"/>
      <c r="HRS300" s="310"/>
      <c r="HRT300" s="310"/>
      <c r="HRU300" s="310"/>
      <c r="HRV300" s="310"/>
      <c r="HRW300" s="310"/>
      <c r="HRX300" s="310"/>
      <c r="HRY300" s="310"/>
      <c r="HRZ300" s="310"/>
      <c r="HSA300" s="310"/>
      <c r="HSB300" s="310"/>
      <c r="HSC300" s="310"/>
      <c r="HSD300" s="310"/>
      <c r="HSE300" s="310"/>
      <c r="HSF300" s="310"/>
      <c r="HSG300" s="310"/>
      <c r="HSH300" s="310"/>
      <c r="HSI300" s="310"/>
      <c r="HSJ300" s="310"/>
      <c r="HSK300" s="310"/>
      <c r="HSL300" s="310"/>
      <c r="HSM300" s="310"/>
      <c r="HSN300" s="310"/>
      <c r="HSO300" s="310"/>
      <c r="HSP300" s="310"/>
      <c r="HSQ300" s="310"/>
      <c r="HSR300" s="310"/>
      <c r="HSS300" s="310"/>
      <c r="HST300" s="310"/>
      <c r="HSU300" s="310"/>
      <c r="HSV300" s="310"/>
      <c r="HSW300" s="310"/>
      <c r="HSX300" s="310"/>
      <c r="HSY300" s="310"/>
      <c r="HSZ300" s="310"/>
      <c r="HTA300" s="310"/>
      <c r="HTB300" s="310"/>
      <c r="HTC300" s="310"/>
      <c r="HTD300" s="310"/>
      <c r="HTE300" s="310"/>
      <c r="HTF300" s="310"/>
      <c r="HTG300" s="310"/>
      <c r="HTH300" s="310"/>
      <c r="HTI300" s="310"/>
      <c r="HTJ300" s="310"/>
      <c r="HTK300" s="310"/>
      <c r="HTL300" s="310"/>
      <c r="HTM300" s="310"/>
      <c r="HTN300" s="310"/>
      <c r="HTO300" s="310"/>
      <c r="HTP300" s="310"/>
      <c r="HTQ300" s="310"/>
      <c r="HTR300" s="310"/>
      <c r="HTS300" s="310"/>
      <c r="HTT300" s="310"/>
      <c r="HTU300" s="310"/>
      <c r="HTV300" s="310"/>
      <c r="HTW300" s="310"/>
      <c r="HTX300" s="310"/>
      <c r="HTY300" s="310"/>
      <c r="HTZ300" s="310"/>
      <c r="HUA300" s="310"/>
      <c r="HUB300" s="310"/>
      <c r="HUC300" s="310"/>
      <c r="HUD300" s="310"/>
      <c r="HUE300" s="310"/>
      <c r="HUF300" s="310"/>
      <c r="HUG300" s="310"/>
      <c r="HUH300" s="310"/>
      <c r="HUI300" s="310"/>
      <c r="HUJ300" s="310"/>
      <c r="HUK300" s="310"/>
      <c r="HUL300" s="310"/>
      <c r="HUM300" s="310"/>
      <c r="HUN300" s="310"/>
      <c r="HUO300" s="310"/>
      <c r="HUP300" s="310"/>
      <c r="HUQ300" s="310"/>
      <c r="HUR300" s="310"/>
      <c r="HUS300" s="310"/>
      <c r="HUT300" s="310"/>
      <c r="HUU300" s="310"/>
      <c r="HUV300" s="310"/>
      <c r="HUW300" s="310"/>
      <c r="HUX300" s="310"/>
      <c r="HUY300" s="310"/>
      <c r="HUZ300" s="310"/>
      <c r="HVA300" s="310"/>
      <c r="HVB300" s="310"/>
      <c r="HVC300" s="310"/>
      <c r="HVD300" s="310"/>
      <c r="HVE300" s="310"/>
      <c r="HVF300" s="310"/>
      <c r="HVG300" s="310"/>
      <c r="HVH300" s="310"/>
      <c r="HVI300" s="310"/>
      <c r="HVJ300" s="310"/>
      <c r="HVK300" s="310"/>
      <c r="HVL300" s="310"/>
      <c r="HVM300" s="310"/>
      <c r="HVN300" s="310"/>
      <c r="HVO300" s="310"/>
      <c r="HVP300" s="310"/>
      <c r="HVQ300" s="310"/>
      <c r="HVR300" s="310"/>
      <c r="HVS300" s="310"/>
      <c r="HVT300" s="310"/>
      <c r="HVU300" s="310"/>
      <c r="HVV300" s="310"/>
      <c r="HVW300" s="310"/>
      <c r="HVX300" s="310"/>
      <c r="HVY300" s="310"/>
      <c r="HVZ300" s="310"/>
      <c r="HWA300" s="310"/>
      <c r="HWB300" s="310"/>
      <c r="HWC300" s="310"/>
      <c r="HWD300" s="310"/>
      <c r="HWE300" s="310"/>
      <c r="HWF300" s="310"/>
      <c r="HWG300" s="310"/>
      <c r="HWH300" s="310"/>
      <c r="HWI300" s="310"/>
      <c r="HWJ300" s="310"/>
      <c r="HWK300" s="310"/>
      <c r="HWL300" s="310"/>
      <c r="HWM300" s="310"/>
      <c r="HWN300" s="310"/>
      <c r="HWO300" s="310"/>
      <c r="HWP300" s="310"/>
      <c r="HWQ300" s="310"/>
      <c r="HWR300" s="310"/>
      <c r="HWS300" s="310"/>
      <c r="HWT300" s="310"/>
      <c r="HWU300" s="310"/>
      <c r="HWV300" s="310"/>
      <c r="HWW300" s="310"/>
      <c r="HWX300" s="310"/>
      <c r="HWY300" s="310"/>
      <c r="HWZ300" s="310"/>
      <c r="HXA300" s="310"/>
      <c r="HXB300" s="310"/>
      <c r="HXC300" s="310"/>
      <c r="HXD300" s="310"/>
      <c r="HXE300" s="310"/>
      <c r="HXF300" s="310"/>
      <c r="HXG300" s="310"/>
      <c r="HXH300" s="310"/>
      <c r="HXI300" s="310"/>
      <c r="HXJ300" s="310"/>
      <c r="HXK300" s="310"/>
      <c r="HXL300" s="310"/>
      <c r="HXM300" s="310"/>
      <c r="HXN300" s="310"/>
      <c r="HXO300" s="310"/>
      <c r="HXP300" s="310"/>
      <c r="HXQ300" s="310"/>
      <c r="HXR300" s="310"/>
      <c r="HXS300" s="310"/>
      <c r="HXT300" s="310"/>
      <c r="HXU300" s="310"/>
      <c r="HXV300" s="310"/>
      <c r="HXW300" s="310"/>
      <c r="HXX300" s="310"/>
      <c r="HXY300" s="310"/>
      <c r="HXZ300" s="310"/>
      <c r="HYA300" s="310"/>
      <c r="HYB300" s="310"/>
      <c r="HYC300" s="310"/>
      <c r="HYD300" s="310"/>
      <c r="HYE300" s="310"/>
      <c r="HYF300" s="310"/>
      <c r="HYG300" s="310"/>
      <c r="HYH300" s="310"/>
      <c r="HYI300" s="310"/>
      <c r="HYJ300" s="310"/>
      <c r="HYK300" s="310"/>
      <c r="HYL300" s="310"/>
      <c r="HYM300" s="310"/>
      <c r="HYN300" s="310"/>
      <c r="HYO300" s="310"/>
      <c r="HYP300" s="310"/>
      <c r="HYQ300" s="310"/>
      <c r="HYR300" s="310"/>
      <c r="HYS300" s="310"/>
      <c r="HYT300" s="310"/>
      <c r="HYU300" s="310"/>
      <c r="HYV300" s="310"/>
      <c r="HYW300" s="310"/>
      <c r="HYX300" s="310"/>
      <c r="HYY300" s="310"/>
      <c r="HYZ300" s="310"/>
      <c r="HZA300" s="310"/>
      <c r="HZB300" s="310"/>
      <c r="HZC300" s="310"/>
      <c r="HZD300" s="310"/>
      <c r="HZE300" s="310"/>
      <c r="HZF300" s="310"/>
      <c r="HZG300" s="310"/>
      <c r="HZH300" s="310"/>
      <c r="HZI300" s="310"/>
      <c r="HZJ300" s="310"/>
      <c r="HZK300" s="310"/>
      <c r="HZL300" s="310"/>
      <c r="HZM300" s="310"/>
      <c r="HZN300" s="310"/>
      <c r="HZO300" s="310"/>
      <c r="HZP300" s="310"/>
      <c r="HZQ300" s="310"/>
      <c r="HZR300" s="310"/>
      <c r="HZS300" s="310"/>
      <c r="HZT300" s="310"/>
      <c r="HZU300" s="310"/>
      <c r="HZV300" s="310"/>
      <c r="HZW300" s="310"/>
      <c r="HZX300" s="310"/>
      <c r="HZY300" s="310"/>
      <c r="HZZ300" s="310"/>
      <c r="IAA300" s="310"/>
      <c r="IAB300" s="310"/>
      <c r="IAC300" s="310"/>
      <c r="IAD300" s="310"/>
      <c r="IAE300" s="310"/>
      <c r="IAF300" s="310"/>
      <c r="IAG300" s="310"/>
      <c r="IAH300" s="310"/>
      <c r="IAI300" s="310"/>
      <c r="IAJ300" s="310"/>
      <c r="IAK300" s="310"/>
      <c r="IAL300" s="310"/>
      <c r="IAM300" s="310"/>
      <c r="IAN300" s="310"/>
      <c r="IAO300" s="310"/>
      <c r="IAP300" s="310"/>
      <c r="IAQ300" s="310"/>
      <c r="IAR300" s="310"/>
      <c r="IAS300" s="310"/>
      <c r="IAT300" s="310"/>
      <c r="IAU300" s="310"/>
      <c r="IAV300" s="310"/>
      <c r="IAW300" s="310"/>
      <c r="IAX300" s="310"/>
      <c r="IAY300" s="310"/>
      <c r="IAZ300" s="310"/>
      <c r="IBA300" s="310"/>
      <c r="IBB300" s="310"/>
      <c r="IBC300" s="310"/>
      <c r="IBD300" s="310"/>
      <c r="IBE300" s="310"/>
      <c r="IBF300" s="310"/>
      <c r="IBG300" s="310"/>
      <c r="IBH300" s="310"/>
      <c r="IBI300" s="310"/>
      <c r="IBJ300" s="310"/>
      <c r="IBK300" s="310"/>
      <c r="IBL300" s="310"/>
      <c r="IBM300" s="310"/>
      <c r="IBN300" s="310"/>
      <c r="IBO300" s="310"/>
      <c r="IBP300" s="310"/>
      <c r="IBQ300" s="310"/>
      <c r="IBR300" s="310"/>
      <c r="IBS300" s="310"/>
      <c r="IBT300" s="310"/>
      <c r="IBU300" s="310"/>
      <c r="IBV300" s="310"/>
      <c r="IBW300" s="310"/>
      <c r="IBX300" s="310"/>
      <c r="IBY300" s="310"/>
      <c r="IBZ300" s="310"/>
      <c r="ICA300" s="310"/>
      <c r="ICB300" s="310"/>
      <c r="ICC300" s="310"/>
      <c r="ICD300" s="310"/>
      <c r="ICE300" s="310"/>
      <c r="ICF300" s="310"/>
      <c r="ICG300" s="310"/>
      <c r="ICH300" s="310"/>
      <c r="ICI300" s="310"/>
      <c r="ICJ300" s="310"/>
      <c r="ICK300" s="310"/>
      <c r="ICL300" s="310"/>
      <c r="ICM300" s="310"/>
      <c r="ICN300" s="310"/>
      <c r="ICO300" s="310"/>
      <c r="ICP300" s="310"/>
      <c r="ICQ300" s="310"/>
      <c r="ICR300" s="310"/>
      <c r="ICS300" s="310"/>
      <c r="ICT300" s="310"/>
      <c r="ICU300" s="310"/>
      <c r="ICV300" s="310"/>
      <c r="ICW300" s="310"/>
      <c r="ICX300" s="310"/>
      <c r="ICY300" s="310"/>
      <c r="ICZ300" s="310"/>
      <c r="IDA300" s="310"/>
      <c r="IDB300" s="310"/>
      <c r="IDC300" s="310"/>
      <c r="IDD300" s="310"/>
      <c r="IDE300" s="310"/>
      <c r="IDF300" s="310"/>
      <c r="IDG300" s="310"/>
      <c r="IDH300" s="310"/>
      <c r="IDI300" s="310"/>
      <c r="IDJ300" s="310"/>
      <c r="IDK300" s="310"/>
      <c r="IDL300" s="310"/>
      <c r="IDM300" s="310"/>
      <c r="IDN300" s="310"/>
      <c r="IDO300" s="310"/>
      <c r="IDP300" s="310"/>
      <c r="IDQ300" s="310"/>
      <c r="IDR300" s="310"/>
      <c r="IDS300" s="310"/>
      <c r="IDT300" s="310"/>
      <c r="IDU300" s="310"/>
      <c r="IDV300" s="310"/>
      <c r="IDW300" s="310"/>
      <c r="IDX300" s="310"/>
      <c r="IDY300" s="310"/>
      <c r="IDZ300" s="310"/>
      <c r="IEA300" s="310"/>
      <c r="IEB300" s="310"/>
      <c r="IEC300" s="310"/>
      <c r="IED300" s="310"/>
      <c r="IEE300" s="310"/>
      <c r="IEF300" s="310"/>
      <c r="IEG300" s="310"/>
      <c r="IEH300" s="310"/>
      <c r="IEI300" s="310"/>
      <c r="IEJ300" s="310"/>
      <c r="IEK300" s="310"/>
      <c r="IEL300" s="310"/>
      <c r="IEM300" s="310"/>
      <c r="IEN300" s="310"/>
      <c r="IEO300" s="310"/>
      <c r="IEP300" s="310"/>
      <c r="IEQ300" s="310"/>
      <c r="IER300" s="310"/>
      <c r="IES300" s="310"/>
      <c r="IET300" s="310"/>
      <c r="IEU300" s="310"/>
      <c r="IEV300" s="310"/>
      <c r="IEW300" s="310"/>
      <c r="IEX300" s="310"/>
      <c r="IEY300" s="310"/>
      <c r="IEZ300" s="310"/>
      <c r="IFA300" s="310"/>
      <c r="IFB300" s="310"/>
      <c r="IFC300" s="310"/>
      <c r="IFD300" s="310"/>
      <c r="IFE300" s="310"/>
      <c r="IFF300" s="310"/>
      <c r="IFG300" s="310"/>
      <c r="IFH300" s="310"/>
      <c r="IFI300" s="310"/>
      <c r="IFJ300" s="310"/>
      <c r="IFK300" s="310"/>
      <c r="IFL300" s="310"/>
      <c r="IFM300" s="310"/>
      <c r="IFN300" s="310"/>
      <c r="IFO300" s="310"/>
      <c r="IFP300" s="310"/>
      <c r="IFQ300" s="310"/>
      <c r="IFR300" s="310"/>
      <c r="IFS300" s="310"/>
      <c r="IFT300" s="310"/>
      <c r="IFU300" s="310"/>
      <c r="IFV300" s="310"/>
      <c r="IFW300" s="310"/>
      <c r="IFX300" s="310"/>
      <c r="IFY300" s="310"/>
      <c r="IFZ300" s="310"/>
      <c r="IGA300" s="310"/>
      <c r="IGB300" s="310"/>
      <c r="IGC300" s="310"/>
      <c r="IGD300" s="310"/>
      <c r="IGE300" s="310"/>
      <c r="IGF300" s="310"/>
      <c r="IGG300" s="310"/>
      <c r="IGH300" s="310"/>
      <c r="IGI300" s="310"/>
      <c r="IGJ300" s="310"/>
      <c r="IGK300" s="310"/>
      <c r="IGL300" s="310"/>
      <c r="IGM300" s="310"/>
      <c r="IGN300" s="310"/>
      <c r="IGO300" s="310"/>
      <c r="IGP300" s="310"/>
      <c r="IGQ300" s="310"/>
      <c r="IGR300" s="310"/>
      <c r="IGS300" s="310"/>
      <c r="IGT300" s="310"/>
      <c r="IGU300" s="310"/>
      <c r="IGV300" s="310"/>
      <c r="IGW300" s="310"/>
      <c r="IGX300" s="310"/>
      <c r="IGY300" s="310"/>
      <c r="IGZ300" s="310"/>
      <c r="IHA300" s="310"/>
      <c r="IHB300" s="310"/>
      <c r="IHC300" s="310"/>
      <c r="IHD300" s="310"/>
      <c r="IHE300" s="310"/>
      <c r="IHF300" s="310"/>
      <c r="IHG300" s="310"/>
      <c r="IHH300" s="310"/>
      <c r="IHI300" s="310"/>
      <c r="IHJ300" s="310"/>
      <c r="IHK300" s="310"/>
      <c r="IHL300" s="310"/>
      <c r="IHM300" s="310"/>
      <c r="IHN300" s="310"/>
      <c r="IHO300" s="310"/>
      <c r="IHP300" s="310"/>
      <c r="IHQ300" s="310"/>
      <c r="IHR300" s="310"/>
      <c r="IHS300" s="310"/>
      <c r="IHT300" s="310"/>
      <c r="IHU300" s="310"/>
      <c r="IHV300" s="310"/>
      <c r="IHW300" s="310"/>
      <c r="IHX300" s="310"/>
      <c r="IHY300" s="310"/>
      <c r="IHZ300" s="310"/>
      <c r="IIA300" s="310"/>
      <c r="IIB300" s="310"/>
      <c r="IIC300" s="310"/>
      <c r="IID300" s="310"/>
      <c r="IIE300" s="310"/>
      <c r="IIF300" s="310"/>
      <c r="IIG300" s="310"/>
      <c r="IIH300" s="310"/>
      <c r="III300" s="310"/>
      <c r="IIJ300" s="310"/>
      <c r="IIK300" s="310"/>
      <c r="IIL300" s="310"/>
      <c r="IIM300" s="310"/>
      <c r="IIN300" s="310"/>
      <c r="IIO300" s="310"/>
      <c r="IIP300" s="310"/>
      <c r="IIQ300" s="310"/>
      <c r="IIR300" s="310"/>
      <c r="IIS300" s="310"/>
      <c r="IIT300" s="310"/>
      <c r="IIU300" s="310"/>
      <c r="IIV300" s="310"/>
      <c r="IIW300" s="310"/>
      <c r="IIX300" s="310"/>
      <c r="IIY300" s="310"/>
      <c r="IIZ300" s="310"/>
      <c r="IJA300" s="310"/>
      <c r="IJB300" s="310"/>
      <c r="IJC300" s="310"/>
      <c r="IJD300" s="310"/>
      <c r="IJE300" s="310"/>
      <c r="IJF300" s="310"/>
      <c r="IJG300" s="310"/>
      <c r="IJH300" s="310"/>
      <c r="IJI300" s="310"/>
      <c r="IJJ300" s="310"/>
      <c r="IJK300" s="310"/>
      <c r="IJL300" s="310"/>
      <c r="IJM300" s="310"/>
      <c r="IJN300" s="310"/>
      <c r="IJO300" s="310"/>
      <c r="IJP300" s="310"/>
      <c r="IJQ300" s="310"/>
      <c r="IJR300" s="310"/>
      <c r="IJS300" s="310"/>
      <c r="IJT300" s="310"/>
      <c r="IJU300" s="310"/>
      <c r="IJV300" s="310"/>
      <c r="IJW300" s="310"/>
      <c r="IJX300" s="310"/>
      <c r="IJY300" s="310"/>
      <c r="IJZ300" s="310"/>
      <c r="IKA300" s="310"/>
      <c r="IKB300" s="310"/>
      <c r="IKC300" s="310"/>
      <c r="IKD300" s="310"/>
      <c r="IKE300" s="310"/>
      <c r="IKF300" s="310"/>
      <c r="IKG300" s="310"/>
      <c r="IKH300" s="310"/>
      <c r="IKI300" s="310"/>
      <c r="IKJ300" s="310"/>
      <c r="IKK300" s="310"/>
      <c r="IKL300" s="310"/>
      <c r="IKM300" s="310"/>
      <c r="IKN300" s="310"/>
      <c r="IKO300" s="310"/>
      <c r="IKP300" s="310"/>
      <c r="IKQ300" s="310"/>
      <c r="IKR300" s="310"/>
      <c r="IKS300" s="310"/>
      <c r="IKT300" s="310"/>
      <c r="IKU300" s="310"/>
      <c r="IKV300" s="310"/>
      <c r="IKW300" s="310"/>
      <c r="IKX300" s="310"/>
      <c r="IKY300" s="310"/>
      <c r="IKZ300" s="310"/>
      <c r="ILA300" s="310"/>
      <c r="ILB300" s="310"/>
      <c r="ILC300" s="310"/>
      <c r="ILD300" s="310"/>
      <c r="ILE300" s="310"/>
      <c r="ILF300" s="310"/>
      <c r="ILG300" s="310"/>
      <c r="ILH300" s="310"/>
      <c r="ILI300" s="310"/>
      <c r="ILJ300" s="310"/>
      <c r="ILK300" s="310"/>
      <c r="ILL300" s="310"/>
      <c r="ILM300" s="310"/>
      <c r="ILN300" s="310"/>
      <c r="ILO300" s="310"/>
      <c r="ILP300" s="310"/>
      <c r="ILQ300" s="310"/>
      <c r="ILR300" s="310"/>
      <c r="ILS300" s="310"/>
      <c r="ILT300" s="310"/>
      <c r="ILU300" s="310"/>
      <c r="ILV300" s="310"/>
      <c r="ILW300" s="310"/>
      <c r="ILX300" s="310"/>
      <c r="ILY300" s="310"/>
      <c r="ILZ300" s="310"/>
      <c r="IMA300" s="310"/>
      <c r="IMB300" s="310"/>
      <c r="IMC300" s="310"/>
      <c r="IMD300" s="310"/>
      <c r="IME300" s="310"/>
      <c r="IMF300" s="310"/>
      <c r="IMG300" s="310"/>
      <c r="IMH300" s="310"/>
      <c r="IMI300" s="310"/>
      <c r="IMJ300" s="310"/>
      <c r="IMK300" s="310"/>
      <c r="IML300" s="310"/>
      <c r="IMM300" s="310"/>
      <c r="IMN300" s="310"/>
      <c r="IMO300" s="310"/>
      <c r="IMP300" s="310"/>
      <c r="IMQ300" s="310"/>
      <c r="IMR300" s="310"/>
      <c r="IMS300" s="310"/>
      <c r="IMT300" s="310"/>
      <c r="IMU300" s="310"/>
      <c r="IMV300" s="310"/>
      <c r="IMW300" s="310"/>
      <c r="IMX300" s="310"/>
      <c r="IMY300" s="310"/>
      <c r="IMZ300" s="310"/>
      <c r="INA300" s="310"/>
      <c r="INB300" s="310"/>
      <c r="INC300" s="310"/>
      <c r="IND300" s="310"/>
      <c r="INE300" s="310"/>
      <c r="INF300" s="310"/>
      <c r="ING300" s="310"/>
      <c r="INH300" s="310"/>
      <c r="INI300" s="310"/>
      <c r="INJ300" s="310"/>
      <c r="INK300" s="310"/>
      <c r="INL300" s="310"/>
      <c r="INM300" s="310"/>
      <c r="INN300" s="310"/>
      <c r="INO300" s="310"/>
      <c r="INP300" s="310"/>
      <c r="INQ300" s="310"/>
      <c r="INR300" s="310"/>
      <c r="INS300" s="310"/>
      <c r="INT300" s="310"/>
      <c r="INU300" s="310"/>
      <c r="INV300" s="310"/>
      <c r="INW300" s="310"/>
      <c r="INX300" s="310"/>
      <c r="INY300" s="310"/>
      <c r="INZ300" s="310"/>
      <c r="IOA300" s="310"/>
      <c r="IOB300" s="310"/>
      <c r="IOC300" s="310"/>
      <c r="IOD300" s="310"/>
      <c r="IOE300" s="310"/>
      <c r="IOF300" s="310"/>
      <c r="IOG300" s="310"/>
      <c r="IOH300" s="310"/>
      <c r="IOI300" s="310"/>
      <c r="IOJ300" s="310"/>
      <c r="IOK300" s="310"/>
      <c r="IOL300" s="310"/>
      <c r="IOM300" s="310"/>
      <c r="ION300" s="310"/>
      <c r="IOO300" s="310"/>
      <c r="IOP300" s="310"/>
      <c r="IOQ300" s="310"/>
      <c r="IOR300" s="310"/>
      <c r="IOS300" s="310"/>
      <c r="IOT300" s="310"/>
      <c r="IOU300" s="310"/>
      <c r="IOV300" s="310"/>
      <c r="IOW300" s="310"/>
      <c r="IOX300" s="310"/>
      <c r="IOY300" s="310"/>
      <c r="IOZ300" s="310"/>
      <c r="IPA300" s="310"/>
      <c r="IPB300" s="310"/>
      <c r="IPC300" s="310"/>
      <c r="IPD300" s="310"/>
      <c r="IPE300" s="310"/>
      <c r="IPF300" s="310"/>
      <c r="IPG300" s="310"/>
      <c r="IPH300" s="310"/>
      <c r="IPI300" s="310"/>
      <c r="IPJ300" s="310"/>
      <c r="IPK300" s="310"/>
      <c r="IPL300" s="310"/>
      <c r="IPM300" s="310"/>
      <c r="IPN300" s="310"/>
      <c r="IPO300" s="310"/>
      <c r="IPP300" s="310"/>
      <c r="IPQ300" s="310"/>
      <c r="IPR300" s="310"/>
      <c r="IPS300" s="310"/>
      <c r="IPT300" s="310"/>
      <c r="IPU300" s="310"/>
      <c r="IPV300" s="310"/>
      <c r="IPW300" s="310"/>
      <c r="IPX300" s="310"/>
      <c r="IPY300" s="310"/>
      <c r="IPZ300" s="310"/>
      <c r="IQA300" s="310"/>
      <c r="IQB300" s="310"/>
      <c r="IQC300" s="310"/>
      <c r="IQD300" s="310"/>
      <c r="IQE300" s="310"/>
      <c r="IQF300" s="310"/>
      <c r="IQG300" s="310"/>
      <c r="IQH300" s="310"/>
      <c r="IQI300" s="310"/>
      <c r="IQJ300" s="310"/>
      <c r="IQK300" s="310"/>
      <c r="IQL300" s="310"/>
      <c r="IQM300" s="310"/>
      <c r="IQN300" s="310"/>
      <c r="IQO300" s="310"/>
      <c r="IQP300" s="310"/>
      <c r="IQQ300" s="310"/>
      <c r="IQR300" s="310"/>
      <c r="IQS300" s="310"/>
      <c r="IQT300" s="310"/>
      <c r="IQU300" s="310"/>
      <c r="IQV300" s="310"/>
      <c r="IQW300" s="310"/>
      <c r="IQX300" s="310"/>
      <c r="IQY300" s="310"/>
      <c r="IQZ300" s="310"/>
      <c r="IRA300" s="310"/>
      <c r="IRB300" s="310"/>
      <c r="IRC300" s="310"/>
      <c r="IRD300" s="310"/>
      <c r="IRE300" s="310"/>
      <c r="IRF300" s="310"/>
      <c r="IRG300" s="310"/>
      <c r="IRH300" s="310"/>
      <c r="IRI300" s="310"/>
      <c r="IRJ300" s="310"/>
      <c r="IRK300" s="310"/>
      <c r="IRL300" s="310"/>
      <c r="IRM300" s="310"/>
      <c r="IRN300" s="310"/>
      <c r="IRO300" s="310"/>
      <c r="IRP300" s="310"/>
      <c r="IRQ300" s="310"/>
      <c r="IRR300" s="310"/>
      <c r="IRS300" s="310"/>
      <c r="IRT300" s="310"/>
      <c r="IRU300" s="310"/>
      <c r="IRV300" s="310"/>
      <c r="IRW300" s="310"/>
      <c r="IRX300" s="310"/>
      <c r="IRY300" s="310"/>
      <c r="IRZ300" s="310"/>
      <c r="ISA300" s="310"/>
      <c r="ISB300" s="310"/>
      <c r="ISC300" s="310"/>
      <c r="ISD300" s="310"/>
      <c r="ISE300" s="310"/>
      <c r="ISF300" s="310"/>
      <c r="ISG300" s="310"/>
      <c r="ISH300" s="310"/>
      <c r="ISI300" s="310"/>
      <c r="ISJ300" s="310"/>
      <c r="ISK300" s="310"/>
      <c r="ISL300" s="310"/>
      <c r="ISM300" s="310"/>
      <c r="ISN300" s="310"/>
      <c r="ISO300" s="310"/>
      <c r="ISP300" s="310"/>
      <c r="ISQ300" s="310"/>
      <c r="ISR300" s="310"/>
      <c r="ISS300" s="310"/>
      <c r="IST300" s="310"/>
      <c r="ISU300" s="310"/>
      <c r="ISV300" s="310"/>
      <c r="ISW300" s="310"/>
      <c r="ISX300" s="310"/>
      <c r="ISY300" s="310"/>
      <c r="ISZ300" s="310"/>
      <c r="ITA300" s="310"/>
      <c r="ITB300" s="310"/>
      <c r="ITC300" s="310"/>
      <c r="ITD300" s="310"/>
      <c r="ITE300" s="310"/>
      <c r="ITF300" s="310"/>
      <c r="ITG300" s="310"/>
      <c r="ITH300" s="310"/>
      <c r="ITI300" s="310"/>
      <c r="ITJ300" s="310"/>
      <c r="ITK300" s="310"/>
      <c r="ITL300" s="310"/>
      <c r="ITM300" s="310"/>
      <c r="ITN300" s="310"/>
      <c r="ITO300" s="310"/>
      <c r="ITP300" s="310"/>
      <c r="ITQ300" s="310"/>
      <c r="ITR300" s="310"/>
      <c r="ITS300" s="310"/>
      <c r="ITT300" s="310"/>
      <c r="ITU300" s="310"/>
      <c r="ITV300" s="310"/>
      <c r="ITW300" s="310"/>
      <c r="ITX300" s="310"/>
      <c r="ITY300" s="310"/>
      <c r="ITZ300" s="310"/>
      <c r="IUA300" s="310"/>
      <c r="IUB300" s="310"/>
      <c r="IUC300" s="310"/>
      <c r="IUD300" s="310"/>
      <c r="IUE300" s="310"/>
      <c r="IUF300" s="310"/>
      <c r="IUG300" s="310"/>
      <c r="IUH300" s="310"/>
      <c r="IUI300" s="310"/>
      <c r="IUJ300" s="310"/>
      <c r="IUK300" s="310"/>
      <c r="IUL300" s="310"/>
      <c r="IUM300" s="310"/>
      <c r="IUN300" s="310"/>
      <c r="IUO300" s="310"/>
      <c r="IUP300" s="310"/>
      <c r="IUQ300" s="310"/>
      <c r="IUR300" s="310"/>
      <c r="IUS300" s="310"/>
      <c r="IUT300" s="310"/>
      <c r="IUU300" s="310"/>
      <c r="IUV300" s="310"/>
      <c r="IUW300" s="310"/>
      <c r="IUX300" s="310"/>
      <c r="IUY300" s="310"/>
      <c r="IUZ300" s="310"/>
      <c r="IVA300" s="310"/>
      <c r="IVB300" s="310"/>
      <c r="IVC300" s="310"/>
      <c r="IVD300" s="310"/>
      <c r="IVE300" s="310"/>
      <c r="IVF300" s="310"/>
      <c r="IVG300" s="310"/>
      <c r="IVH300" s="310"/>
      <c r="IVI300" s="310"/>
      <c r="IVJ300" s="310"/>
      <c r="IVK300" s="310"/>
      <c r="IVL300" s="310"/>
      <c r="IVM300" s="310"/>
      <c r="IVN300" s="310"/>
      <c r="IVO300" s="310"/>
      <c r="IVP300" s="310"/>
      <c r="IVQ300" s="310"/>
      <c r="IVR300" s="310"/>
      <c r="IVS300" s="310"/>
      <c r="IVT300" s="310"/>
      <c r="IVU300" s="310"/>
      <c r="IVV300" s="310"/>
      <c r="IVW300" s="310"/>
      <c r="IVX300" s="310"/>
      <c r="IVY300" s="310"/>
      <c r="IVZ300" s="310"/>
      <c r="IWA300" s="310"/>
      <c r="IWB300" s="310"/>
      <c r="IWC300" s="310"/>
      <c r="IWD300" s="310"/>
      <c r="IWE300" s="310"/>
      <c r="IWF300" s="310"/>
      <c r="IWG300" s="310"/>
      <c r="IWH300" s="310"/>
      <c r="IWI300" s="310"/>
      <c r="IWJ300" s="310"/>
      <c r="IWK300" s="310"/>
      <c r="IWL300" s="310"/>
      <c r="IWM300" s="310"/>
      <c r="IWN300" s="310"/>
      <c r="IWO300" s="310"/>
      <c r="IWP300" s="310"/>
      <c r="IWQ300" s="310"/>
      <c r="IWR300" s="310"/>
      <c r="IWS300" s="310"/>
      <c r="IWT300" s="310"/>
      <c r="IWU300" s="310"/>
      <c r="IWV300" s="310"/>
      <c r="IWW300" s="310"/>
      <c r="IWX300" s="310"/>
      <c r="IWY300" s="310"/>
      <c r="IWZ300" s="310"/>
      <c r="IXA300" s="310"/>
      <c r="IXB300" s="310"/>
      <c r="IXC300" s="310"/>
      <c r="IXD300" s="310"/>
      <c r="IXE300" s="310"/>
      <c r="IXF300" s="310"/>
      <c r="IXG300" s="310"/>
      <c r="IXH300" s="310"/>
      <c r="IXI300" s="310"/>
      <c r="IXJ300" s="310"/>
      <c r="IXK300" s="310"/>
      <c r="IXL300" s="310"/>
      <c r="IXM300" s="310"/>
      <c r="IXN300" s="310"/>
      <c r="IXO300" s="310"/>
      <c r="IXP300" s="310"/>
      <c r="IXQ300" s="310"/>
      <c r="IXR300" s="310"/>
      <c r="IXS300" s="310"/>
      <c r="IXT300" s="310"/>
      <c r="IXU300" s="310"/>
      <c r="IXV300" s="310"/>
      <c r="IXW300" s="310"/>
      <c r="IXX300" s="310"/>
      <c r="IXY300" s="310"/>
      <c r="IXZ300" s="310"/>
      <c r="IYA300" s="310"/>
      <c r="IYB300" s="310"/>
      <c r="IYC300" s="310"/>
      <c r="IYD300" s="310"/>
      <c r="IYE300" s="310"/>
      <c r="IYF300" s="310"/>
      <c r="IYG300" s="310"/>
      <c r="IYH300" s="310"/>
      <c r="IYI300" s="310"/>
      <c r="IYJ300" s="310"/>
      <c r="IYK300" s="310"/>
      <c r="IYL300" s="310"/>
      <c r="IYM300" s="310"/>
      <c r="IYN300" s="310"/>
      <c r="IYO300" s="310"/>
      <c r="IYP300" s="310"/>
      <c r="IYQ300" s="310"/>
      <c r="IYR300" s="310"/>
      <c r="IYS300" s="310"/>
      <c r="IYT300" s="310"/>
      <c r="IYU300" s="310"/>
      <c r="IYV300" s="310"/>
      <c r="IYW300" s="310"/>
      <c r="IYX300" s="310"/>
      <c r="IYY300" s="310"/>
      <c r="IYZ300" s="310"/>
      <c r="IZA300" s="310"/>
      <c r="IZB300" s="310"/>
      <c r="IZC300" s="310"/>
      <c r="IZD300" s="310"/>
      <c r="IZE300" s="310"/>
      <c r="IZF300" s="310"/>
      <c r="IZG300" s="310"/>
      <c r="IZH300" s="310"/>
      <c r="IZI300" s="310"/>
      <c r="IZJ300" s="310"/>
      <c r="IZK300" s="310"/>
      <c r="IZL300" s="310"/>
      <c r="IZM300" s="310"/>
      <c r="IZN300" s="310"/>
      <c r="IZO300" s="310"/>
      <c r="IZP300" s="310"/>
      <c r="IZQ300" s="310"/>
      <c r="IZR300" s="310"/>
      <c r="IZS300" s="310"/>
      <c r="IZT300" s="310"/>
      <c r="IZU300" s="310"/>
      <c r="IZV300" s="310"/>
      <c r="IZW300" s="310"/>
      <c r="IZX300" s="310"/>
      <c r="IZY300" s="310"/>
      <c r="IZZ300" s="310"/>
      <c r="JAA300" s="310"/>
      <c r="JAB300" s="310"/>
      <c r="JAC300" s="310"/>
      <c r="JAD300" s="310"/>
      <c r="JAE300" s="310"/>
      <c r="JAF300" s="310"/>
      <c r="JAG300" s="310"/>
      <c r="JAH300" s="310"/>
      <c r="JAI300" s="310"/>
      <c r="JAJ300" s="310"/>
      <c r="JAK300" s="310"/>
      <c r="JAL300" s="310"/>
      <c r="JAM300" s="310"/>
      <c r="JAN300" s="310"/>
      <c r="JAO300" s="310"/>
      <c r="JAP300" s="310"/>
      <c r="JAQ300" s="310"/>
      <c r="JAR300" s="310"/>
      <c r="JAS300" s="310"/>
      <c r="JAT300" s="310"/>
      <c r="JAU300" s="310"/>
      <c r="JAV300" s="310"/>
      <c r="JAW300" s="310"/>
      <c r="JAX300" s="310"/>
      <c r="JAY300" s="310"/>
      <c r="JAZ300" s="310"/>
      <c r="JBA300" s="310"/>
      <c r="JBB300" s="310"/>
      <c r="JBC300" s="310"/>
      <c r="JBD300" s="310"/>
      <c r="JBE300" s="310"/>
      <c r="JBF300" s="310"/>
      <c r="JBG300" s="310"/>
      <c r="JBH300" s="310"/>
      <c r="JBI300" s="310"/>
      <c r="JBJ300" s="310"/>
      <c r="JBK300" s="310"/>
      <c r="JBL300" s="310"/>
      <c r="JBM300" s="310"/>
      <c r="JBN300" s="310"/>
      <c r="JBO300" s="310"/>
      <c r="JBP300" s="310"/>
      <c r="JBQ300" s="310"/>
      <c r="JBR300" s="310"/>
      <c r="JBS300" s="310"/>
      <c r="JBT300" s="310"/>
      <c r="JBU300" s="310"/>
      <c r="JBV300" s="310"/>
      <c r="JBW300" s="310"/>
      <c r="JBX300" s="310"/>
      <c r="JBY300" s="310"/>
      <c r="JBZ300" s="310"/>
      <c r="JCA300" s="310"/>
      <c r="JCB300" s="310"/>
      <c r="JCC300" s="310"/>
      <c r="JCD300" s="310"/>
      <c r="JCE300" s="310"/>
      <c r="JCF300" s="310"/>
      <c r="JCG300" s="310"/>
      <c r="JCH300" s="310"/>
      <c r="JCI300" s="310"/>
      <c r="JCJ300" s="310"/>
      <c r="JCK300" s="310"/>
      <c r="JCL300" s="310"/>
      <c r="JCM300" s="310"/>
      <c r="JCN300" s="310"/>
      <c r="JCO300" s="310"/>
      <c r="JCP300" s="310"/>
      <c r="JCQ300" s="310"/>
      <c r="JCR300" s="310"/>
      <c r="JCS300" s="310"/>
      <c r="JCT300" s="310"/>
      <c r="JCU300" s="310"/>
      <c r="JCV300" s="310"/>
      <c r="JCW300" s="310"/>
      <c r="JCX300" s="310"/>
      <c r="JCY300" s="310"/>
      <c r="JCZ300" s="310"/>
      <c r="JDA300" s="310"/>
      <c r="JDB300" s="310"/>
      <c r="JDC300" s="310"/>
      <c r="JDD300" s="310"/>
      <c r="JDE300" s="310"/>
      <c r="JDF300" s="310"/>
      <c r="JDG300" s="310"/>
      <c r="JDH300" s="310"/>
      <c r="JDI300" s="310"/>
      <c r="JDJ300" s="310"/>
      <c r="JDK300" s="310"/>
      <c r="JDL300" s="310"/>
      <c r="JDM300" s="310"/>
      <c r="JDN300" s="310"/>
      <c r="JDO300" s="310"/>
      <c r="JDP300" s="310"/>
      <c r="JDQ300" s="310"/>
      <c r="JDR300" s="310"/>
      <c r="JDS300" s="310"/>
      <c r="JDT300" s="310"/>
      <c r="JDU300" s="310"/>
      <c r="JDV300" s="310"/>
      <c r="JDW300" s="310"/>
      <c r="JDX300" s="310"/>
      <c r="JDY300" s="310"/>
      <c r="JDZ300" s="310"/>
      <c r="JEA300" s="310"/>
      <c r="JEB300" s="310"/>
      <c r="JEC300" s="310"/>
      <c r="JED300" s="310"/>
      <c r="JEE300" s="310"/>
      <c r="JEF300" s="310"/>
      <c r="JEG300" s="310"/>
      <c r="JEH300" s="310"/>
      <c r="JEI300" s="310"/>
      <c r="JEJ300" s="310"/>
      <c r="JEK300" s="310"/>
      <c r="JEL300" s="310"/>
      <c r="JEM300" s="310"/>
      <c r="JEN300" s="310"/>
      <c r="JEO300" s="310"/>
      <c r="JEP300" s="310"/>
      <c r="JEQ300" s="310"/>
      <c r="JER300" s="310"/>
      <c r="JES300" s="310"/>
      <c r="JET300" s="310"/>
      <c r="JEU300" s="310"/>
      <c r="JEV300" s="310"/>
      <c r="JEW300" s="310"/>
      <c r="JEX300" s="310"/>
      <c r="JEY300" s="310"/>
      <c r="JEZ300" s="310"/>
      <c r="JFA300" s="310"/>
      <c r="JFB300" s="310"/>
      <c r="JFC300" s="310"/>
      <c r="JFD300" s="310"/>
      <c r="JFE300" s="310"/>
      <c r="JFF300" s="310"/>
      <c r="JFG300" s="310"/>
      <c r="JFH300" s="310"/>
      <c r="JFI300" s="310"/>
      <c r="JFJ300" s="310"/>
      <c r="JFK300" s="310"/>
      <c r="JFL300" s="310"/>
      <c r="JFM300" s="310"/>
      <c r="JFN300" s="310"/>
      <c r="JFO300" s="310"/>
      <c r="JFP300" s="310"/>
      <c r="JFQ300" s="310"/>
      <c r="JFR300" s="310"/>
      <c r="JFS300" s="310"/>
      <c r="JFT300" s="310"/>
      <c r="JFU300" s="310"/>
      <c r="JFV300" s="310"/>
      <c r="JFW300" s="310"/>
      <c r="JFX300" s="310"/>
      <c r="JFY300" s="310"/>
      <c r="JFZ300" s="310"/>
      <c r="JGA300" s="310"/>
      <c r="JGB300" s="310"/>
      <c r="JGC300" s="310"/>
      <c r="JGD300" s="310"/>
      <c r="JGE300" s="310"/>
      <c r="JGF300" s="310"/>
      <c r="JGG300" s="310"/>
      <c r="JGH300" s="310"/>
      <c r="JGI300" s="310"/>
      <c r="JGJ300" s="310"/>
      <c r="JGK300" s="310"/>
      <c r="JGL300" s="310"/>
      <c r="JGM300" s="310"/>
      <c r="JGN300" s="310"/>
      <c r="JGO300" s="310"/>
      <c r="JGP300" s="310"/>
      <c r="JGQ300" s="310"/>
      <c r="JGR300" s="310"/>
      <c r="JGS300" s="310"/>
      <c r="JGT300" s="310"/>
      <c r="JGU300" s="310"/>
      <c r="JGV300" s="310"/>
      <c r="JGW300" s="310"/>
      <c r="JGX300" s="310"/>
      <c r="JGY300" s="310"/>
      <c r="JGZ300" s="310"/>
      <c r="JHA300" s="310"/>
      <c r="JHB300" s="310"/>
      <c r="JHC300" s="310"/>
      <c r="JHD300" s="310"/>
      <c r="JHE300" s="310"/>
      <c r="JHF300" s="310"/>
      <c r="JHG300" s="310"/>
      <c r="JHH300" s="310"/>
      <c r="JHI300" s="310"/>
      <c r="JHJ300" s="310"/>
      <c r="JHK300" s="310"/>
      <c r="JHL300" s="310"/>
      <c r="JHM300" s="310"/>
      <c r="JHN300" s="310"/>
      <c r="JHO300" s="310"/>
      <c r="JHP300" s="310"/>
      <c r="JHQ300" s="310"/>
      <c r="JHR300" s="310"/>
      <c r="JHS300" s="310"/>
      <c r="JHT300" s="310"/>
      <c r="JHU300" s="310"/>
      <c r="JHV300" s="310"/>
      <c r="JHW300" s="310"/>
      <c r="JHX300" s="310"/>
      <c r="JHY300" s="310"/>
      <c r="JHZ300" s="310"/>
      <c r="JIA300" s="310"/>
      <c r="JIB300" s="310"/>
      <c r="JIC300" s="310"/>
      <c r="JID300" s="310"/>
      <c r="JIE300" s="310"/>
      <c r="JIF300" s="310"/>
      <c r="JIG300" s="310"/>
      <c r="JIH300" s="310"/>
      <c r="JII300" s="310"/>
      <c r="JIJ300" s="310"/>
      <c r="JIK300" s="310"/>
      <c r="JIL300" s="310"/>
      <c r="JIM300" s="310"/>
      <c r="JIN300" s="310"/>
      <c r="JIO300" s="310"/>
      <c r="JIP300" s="310"/>
      <c r="JIQ300" s="310"/>
      <c r="JIR300" s="310"/>
      <c r="JIS300" s="310"/>
      <c r="JIT300" s="310"/>
      <c r="JIU300" s="310"/>
      <c r="JIV300" s="310"/>
      <c r="JIW300" s="310"/>
      <c r="JIX300" s="310"/>
      <c r="JIY300" s="310"/>
      <c r="JIZ300" s="310"/>
      <c r="JJA300" s="310"/>
      <c r="JJB300" s="310"/>
      <c r="JJC300" s="310"/>
      <c r="JJD300" s="310"/>
      <c r="JJE300" s="310"/>
      <c r="JJF300" s="310"/>
      <c r="JJG300" s="310"/>
      <c r="JJH300" s="310"/>
      <c r="JJI300" s="310"/>
      <c r="JJJ300" s="310"/>
      <c r="JJK300" s="310"/>
      <c r="JJL300" s="310"/>
      <c r="JJM300" s="310"/>
      <c r="JJN300" s="310"/>
      <c r="JJO300" s="310"/>
      <c r="JJP300" s="310"/>
      <c r="JJQ300" s="310"/>
      <c r="JJR300" s="310"/>
      <c r="JJS300" s="310"/>
      <c r="JJT300" s="310"/>
      <c r="JJU300" s="310"/>
      <c r="JJV300" s="310"/>
      <c r="JJW300" s="310"/>
      <c r="JJX300" s="310"/>
      <c r="JJY300" s="310"/>
      <c r="JJZ300" s="310"/>
      <c r="JKA300" s="310"/>
      <c r="JKB300" s="310"/>
      <c r="JKC300" s="310"/>
      <c r="JKD300" s="310"/>
      <c r="JKE300" s="310"/>
      <c r="JKF300" s="310"/>
      <c r="JKG300" s="310"/>
      <c r="JKH300" s="310"/>
      <c r="JKI300" s="310"/>
      <c r="JKJ300" s="310"/>
      <c r="JKK300" s="310"/>
      <c r="JKL300" s="310"/>
      <c r="JKM300" s="310"/>
      <c r="JKN300" s="310"/>
      <c r="JKO300" s="310"/>
      <c r="JKP300" s="310"/>
      <c r="JKQ300" s="310"/>
      <c r="JKR300" s="310"/>
      <c r="JKS300" s="310"/>
      <c r="JKT300" s="310"/>
      <c r="JKU300" s="310"/>
      <c r="JKV300" s="310"/>
      <c r="JKW300" s="310"/>
      <c r="JKX300" s="310"/>
      <c r="JKY300" s="310"/>
      <c r="JKZ300" s="310"/>
      <c r="JLA300" s="310"/>
      <c r="JLB300" s="310"/>
      <c r="JLC300" s="310"/>
      <c r="JLD300" s="310"/>
      <c r="JLE300" s="310"/>
      <c r="JLF300" s="310"/>
      <c r="JLG300" s="310"/>
      <c r="JLH300" s="310"/>
      <c r="JLI300" s="310"/>
      <c r="JLJ300" s="310"/>
      <c r="JLK300" s="310"/>
      <c r="JLL300" s="310"/>
      <c r="JLM300" s="310"/>
      <c r="JLN300" s="310"/>
      <c r="JLO300" s="310"/>
      <c r="JLP300" s="310"/>
      <c r="JLQ300" s="310"/>
      <c r="JLR300" s="310"/>
      <c r="JLS300" s="310"/>
      <c r="JLT300" s="310"/>
      <c r="JLU300" s="310"/>
      <c r="JLV300" s="310"/>
      <c r="JLW300" s="310"/>
      <c r="JLX300" s="310"/>
      <c r="JLY300" s="310"/>
      <c r="JLZ300" s="310"/>
      <c r="JMA300" s="310"/>
      <c r="JMB300" s="310"/>
      <c r="JMC300" s="310"/>
      <c r="JMD300" s="310"/>
      <c r="JME300" s="310"/>
      <c r="JMF300" s="310"/>
      <c r="JMG300" s="310"/>
      <c r="JMH300" s="310"/>
      <c r="JMI300" s="310"/>
      <c r="JMJ300" s="310"/>
      <c r="JMK300" s="310"/>
      <c r="JML300" s="310"/>
      <c r="JMM300" s="310"/>
      <c r="JMN300" s="310"/>
      <c r="JMO300" s="310"/>
      <c r="JMP300" s="310"/>
      <c r="JMQ300" s="310"/>
      <c r="JMR300" s="310"/>
      <c r="JMS300" s="310"/>
      <c r="JMT300" s="310"/>
      <c r="JMU300" s="310"/>
      <c r="JMV300" s="310"/>
      <c r="JMW300" s="310"/>
      <c r="JMX300" s="310"/>
      <c r="JMY300" s="310"/>
      <c r="JMZ300" s="310"/>
      <c r="JNA300" s="310"/>
      <c r="JNB300" s="310"/>
      <c r="JNC300" s="310"/>
      <c r="JND300" s="310"/>
      <c r="JNE300" s="310"/>
      <c r="JNF300" s="310"/>
      <c r="JNG300" s="310"/>
      <c r="JNH300" s="310"/>
      <c r="JNI300" s="310"/>
      <c r="JNJ300" s="310"/>
      <c r="JNK300" s="310"/>
      <c r="JNL300" s="310"/>
      <c r="JNM300" s="310"/>
      <c r="JNN300" s="310"/>
      <c r="JNO300" s="310"/>
      <c r="JNP300" s="310"/>
      <c r="JNQ300" s="310"/>
      <c r="JNR300" s="310"/>
      <c r="JNS300" s="310"/>
      <c r="JNT300" s="310"/>
      <c r="JNU300" s="310"/>
      <c r="JNV300" s="310"/>
      <c r="JNW300" s="310"/>
      <c r="JNX300" s="310"/>
      <c r="JNY300" s="310"/>
      <c r="JNZ300" s="310"/>
      <c r="JOA300" s="310"/>
      <c r="JOB300" s="310"/>
      <c r="JOC300" s="310"/>
      <c r="JOD300" s="310"/>
      <c r="JOE300" s="310"/>
      <c r="JOF300" s="310"/>
      <c r="JOG300" s="310"/>
      <c r="JOH300" s="310"/>
      <c r="JOI300" s="310"/>
      <c r="JOJ300" s="310"/>
      <c r="JOK300" s="310"/>
      <c r="JOL300" s="310"/>
      <c r="JOM300" s="310"/>
      <c r="JON300" s="310"/>
      <c r="JOO300" s="310"/>
      <c r="JOP300" s="310"/>
      <c r="JOQ300" s="310"/>
      <c r="JOR300" s="310"/>
      <c r="JOS300" s="310"/>
      <c r="JOT300" s="310"/>
      <c r="JOU300" s="310"/>
      <c r="JOV300" s="310"/>
      <c r="JOW300" s="310"/>
      <c r="JOX300" s="310"/>
      <c r="JOY300" s="310"/>
      <c r="JOZ300" s="310"/>
      <c r="JPA300" s="310"/>
      <c r="JPB300" s="310"/>
      <c r="JPC300" s="310"/>
      <c r="JPD300" s="310"/>
      <c r="JPE300" s="310"/>
      <c r="JPF300" s="310"/>
      <c r="JPG300" s="310"/>
      <c r="JPH300" s="310"/>
      <c r="JPI300" s="310"/>
      <c r="JPJ300" s="310"/>
      <c r="JPK300" s="310"/>
      <c r="JPL300" s="310"/>
      <c r="JPM300" s="310"/>
      <c r="JPN300" s="310"/>
      <c r="JPO300" s="310"/>
      <c r="JPP300" s="310"/>
      <c r="JPQ300" s="310"/>
      <c r="JPR300" s="310"/>
      <c r="JPS300" s="310"/>
      <c r="JPT300" s="310"/>
      <c r="JPU300" s="310"/>
      <c r="JPV300" s="310"/>
      <c r="JPW300" s="310"/>
      <c r="JPX300" s="310"/>
      <c r="JPY300" s="310"/>
      <c r="JPZ300" s="310"/>
      <c r="JQA300" s="310"/>
      <c r="JQB300" s="310"/>
      <c r="JQC300" s="310"/>
      <c r="JQD300" s="310"/>
      <c r="JQE300" s="310"/>
      <c r="JQF300" s="310"/>
      <c r="JQG300" s="310"/>
      <c r="JQH300" s="310"/>
      <c r="JQI300" s="310"/>
      <c r="JQJ300" s="310"/>
      <c r="JQK300" s="310"/>
      <c r="JQL300" s="310"/>
      <c r="JQM300" s="310"/>
      <c r="JQN300" s="310"/>
      <c r="JQO300" s="310"/>
      <c r="JQP300" s="310"/>
      <c r="JQQ300" s="310"/>
      <c r="JQR300" s="310"/>
      <c r="JQS300" s="310"/>
      <c r="JQT300" s="310"/>
      <c r="JQU300" s="310"/>
      <c r="JQV300" s="310"/>
      <c r="JQW300" s="310"/>
      <c r="JQX300" s="310"/>
      <c r="JQY300" s="310"/>
      <c r="JQZ300" s="310"/>
      <c r="JRA300" s="310"/>
      <c r="JRB300" s="310"/>
      <c r="JRC300" s="310"/>
      <c r="JRD300" s="310"/>
      <c r="JRE300" s="310"/>
      <c r="JRF300" s="310"/>
      <c r="JRG300" s="310"/>
      <c r="JRH300" s="310"/>
      <c r="JRI300" s="310"/>
      <c r="JRJ300" s="310"/>
      <c r="JRK300" s="310"/>
      <c r="JRL300" s="310"/>
      <c r="JRM300" s="310"/>
      <c r="JRN300" s="310"/>
      <c r="JRO300" s="310"/>
      <c r="JRP300" s="310"/>
      <c r="JRQ300" s="310"/>
      <c r="JRR300" s="310"/>
      <c r="JRS300" s="310"/>
      <c r="JRT300" s="310"/>
      <c r="JRU300" s="310"/>
      <c r="JRV300" s="310"/>
      <c r="JRW300" s="310"/>
      <c r="JRX300" s="310"/>
      <c r="JRY300" s="310"/>
      <c r="JRZ300" s="310"/>
      <c r="JSA300" s="310"/>
      <c r="JSB300" s="310"/>
      <c r="JSC300" s="310"/>
      <c r="JSD300" s="310"/>
      <c r="JSE300" s="310"/>
      <c r="JSF300" s="310"/>
      <c r="JSG300" s="310"/>
      <c r="JSH300" s="310"/>
      <c r="JSI300" s="310"/>
      <c r="JSJ300" s="310"/>
      <c r="JSK300" s="310"/>
      <c r="JSL300" s="310"/>
      <c r="JSM300" s="310"/>
      <c r="JSN300" s="310"/>
      <c r="JSO300" s="310"/>
      <c r="JSP300" s="310"/>
      <c r="JSQ300" s="310"/>
      <c r="JSR300" s="310"/>
      <c r="JSS300" s="310"/>
      <c r="JST300" s="310"/>
      <c r="JSU300" s="310"/>
      <c r="JSV300" s="310"/>
      <c r="JSW300" s="310"/>
      <c r="JSX300" s="310"/>
      <c r="JSY300" s="310"/>
      <c r="JSZ300" s="310"/>
      <c r="JTA300" s="310"/>
      <c r="JTB300" s="310"/>
      <c r="JTC300" s="310"/>
      <c r="JTD300" s="310"/>
      <c r="JTE300" s="310"/>
      <c r="JTF300" s="310"/>
      <c r="JTG300" s="310"/>
      <c r="JTH300" s="310"/>
      <c r="JTI300" s="310"/>
      <c r="JTJ300" s="310"/>
      <c r="JTK300" s="310"/>
      <c r="JTL300" s="310"/>
      <c r="JTM300" s="310"/>
      <c r="JTN300" s="310"/>
      <c r="JTO300" s="310"/>
      <c r="JTP300" s="310"/>
      <c r="JTQ300" s="310"/>
      <c r="JTR300" s="310"/>
      <c r="JTS300" s="310"/>
      <c r="JTT300" s="310"/>
      <c r="JTU300" s="310"/>
      <c r="JTV300" s="310"/>
      <c r="JTW300" s="310"/>
      <c r="JTX300" s="310"/>
      <c r="JTY300" s="310"/>
      <c r="JTZ300" s="310"/>
      <c r="JUA300" s="310"/>
      <c r="JUB300" s="310"/>
      <c r="JUC300" s="310"/>
      <c r="JUD300" s="310"/>
      <c r="JUE300" s="310"/>
      <c r="JUF300" s="310"/>
      <c r="JUG300" s="310"/>
      <c r="JUH300" s="310"/>
      <c r="JUI300" s="310"/>
      <c r="JUJ300" s="310"/>
      <c r="JUK300" s="310"/>
      <c r="JUL300" s="310"/>
      <c r="JUM300" s="310"/>
      <c r="JUN300" s="310"/>
      <c r="JUO300" s="310"/>
      <c r="JUP300" s="310"/>
      <c r="JUQ300" s="310"/>
      <c r="JUR300" s="310"/>
      <c r="JUS300" s="310"/>
      <c r="JUT300" s="310"/>
      <c r="JUU300" s="310"/>
      <c r="JUV300" s="310"/>
      <c r="JUW300" s="310"/>
      <c r="JUX300" s="310"/>
      <c r="JUY300" s="310"/>
      <c r="JUZ300" s="310"/>
      <c r="JVA300" s="310"/>
      <c r="JVB300" s="310"/>
      <c r="JVC300" s="310"/>
      <c r="JVD300" s="310"/>
      <c r="JVE300" s="310"/>
      <c r="JVF300" s="310"/>
      <c r="JVG300" s="310"/>
      <c r="JVH300" s="310"/>
      <c r="JVI300" s="310"/>
      <c r="JVJ300" s="310"/>
      <c r="JVK300" s="310"/>
      <c r="JVL300" s="310"/>
      <c r="JVM300" s="310"/>
      <c r="JVN300" s="310"/>
      <c r="JVO300" s="310"/>
      <c r="JVP300" s="310"/>
      <c r="JVQ300" s="310"/>
      <c r="JVR300" s="310"/>
      <c r="JVS300" s="310"/>
      <c r="JVT300" s="310"/>
      <c r="JVU300" s="310"/>
      <c r="JVV300" s="310"/>
      <c r="JVW300" s="310"/>
      <c r="JVX300" s="310"/>
      <c r="JVY300" s="310"/>
      <c r="JVZ300" s="310"/>
      <c r="JWA300" s="310"/>
      <c r="JWB300" s="310"/>
      <c r="JWC300" s="310"/>
      <c r="JWD300" s="310"/>
      <c r="JWE300" s="310"/>
      <c r="JWF300" s="310"/>
      <c r="JWG300" s="310"/>
      <c r="JWH300" s="310"/>
      <c r="JWI300" s="310"/>
      <c r="JWJ300" s="310"/>
      <c r="JWK300" s="310"/>
      <c r="JWL300" s="310"/>
      <c r="JWM300" s="310"/>
      <c r="JWN300" s="310"/>
      <c r="JWO300" s="310"/>
      <c r="JWP300" s="310"/>
      <c r="JWQ300" s="310"/>
      <c r="JWR300" s="310"/>
      <c r="JWS300" s="310"/>
      <c r="JWT300" s="310"/>
      <c r="JWU300" s="310"/>
      <c r="JWV300" s="310"/>
      <c r="JWW300" s="310"/>
      <c r="JWX300" s="310"/>
      <c r="JWY300" s="310"/>
      <c r="JWZ300" s="310"/>
      <c r="JXA300" s="310"/>
      <c r="JXB300" s="310"/>
      <c r="JXC300" s="310"/>
      <c r="JXD300" s="310"/>
      <c r="JXE300" s="310"/>
      <c r="JXF300" s="310"/>
      <c r="JXG300" s="310"/>
      <c r="JXH300" s="310"/>
      <c r="JXI300" s="310"/>
      <c r="JXJ300" s="310"/>
      <c r="JXK300" s="310"/>
      <c r="JXL300" s="310"/>
      <c r="JXM300" s="310"/>
      <c r="JXN300" s="310"/>
      <c r="JXO300" s="310"/>
      <c r="JXP300" s="310"/>
      <c r="JXQ300" s="310"/>
      <c r="JXR300" s="310"/>
      <c r="JXS300" s="310"/>
      <c r="JXT300" s="310"/>
      <c r="JXU300" s="310"/>
      <c r="JXV300" s="310"/>
      <c r="JXW300" s="310"/>
      <c r="JXX300" s="310"/>
      <c r="JXY300" s="310"/>
      <c r="JXZ300" s="310"/>
      <c r="JYA300" s="310"/>
      <c r="JYB300" s="310"/>
      <c r="JYC300" s="310"/>
      <c r="JYD300" s="310"/>
      <c r="JYE300" s="310"/>
      <c r="JYF300" s="310"/>
      <c r="JYG300" s="310"/>
      <c r="JYH300" s="310"/>
      <c r="JYI300" s="310"/>
      <c r="JYJ300" s="310"/>
      <c r="JYK300" s="310"/>
      <c r="JYL300" s="310"/>
      <c r="JYM300" s="310"/>
      <c r="JYN300" s="310"/>
      <c r="JYO300" s="310"/>
      <c r="JYP300" s="310"/>
      <c r="JYQ300" s="310"/>
      <c r="JYR300" s="310"/>
      <c r="JYS300" s="310"/>
      <c r="JYT300" s="310"/>
      <c r="JYU300" s="310"/>
      <c r="JYV300" s="310"/>
      <c r="JYW300" s="310"/>
      <c r="JYX300" s="310"/>
      <c r="JYY300" s="310"/>
      <c r="JYZ300" s="310"/>
      <c r="JZA300" s="310"/>
      <c r="JZB300" s="310"/>
      <c r="JZC300" s="310"/>
      <c r="JZD300" s="310"/>
      <c r="JZE300" s="310"/>
      <c r="JZF300" s="310"/>
      <c r="JZG300" s="310"/>
      <c r="JZH300" s="310"/>
      <c r="JZI300" s="310"/>
      <c r="JZJ300" s="310"/>
      <c r="JZK300" s="310"/>
      <c r="JZL300" s="310"/>
      <c r="JZM300" s="310"/>
      <c r="JZN300" s="310"/>
      <c r="JZO300" s="310"/>
      <c r="JZP300" s="310"/>
      <c r="JZQ300" s="310"/>
      <c r="JZR300" s="310"/>
      <c r="JZS300" s="310"/>
      <c r="JZT300" s="310"/>
      <c r="JZU300" s="310"/>
      <c r="JZV300" s="310"/>
      <c r="JZW300" s="310"/>
      <c r="JZX300" s="310"/>
      <c r="JZY300" s="310"/>
      <c r="JZZ300" s="310"/>
      <c r="KAA300" s="310"/>
      <c r="KAB300" s="310"/>
      <c r="KAC300" s="310"/>
      <c r="KAD300" s="310"/>
      <c r="KAE300" s="310"/>
      <c r="KAF300" s="310"/>
      <c r="KAG300" s="310"/>
      <c r="KAH300" s="310"/>
      <c r="KAI300" s="310"/>
      <c r="KAJ300" s="310"/>
      <c r="KAK300" s="310"/>
      <c r="KAL300" s="310"/>
      <c r="KAM300" s="310"/>
      <c r="KAN300" s="310"/>
      <c r="KAO300" s="310"/>
      <c r="KAP300" s="310"/>
      <c r="KAQ300" s="310"/>
      <c r="KAR300" s="310"/>
      <c r="KAS300" s="310"/>
      <c r="KAT300" s="310"/>
      <c r="KAU300" s="310"/>
      <c r="KAV300" s="310"/>
      <c r="KAW300" s="310"/>
      <c r="KAX300" s="310"/>
      <c r="KAY300" s="310"/>
      <c r="KAZ300" s="310"/>
      <c r="KBA300" s="310"/>
      <c r="KBB300" s="310"/>
      <c r="KBC300" s="310"/>
      <c r="KBD300" s="310"/>
      <c r="KBE300" s="310"/>
      <c r="KBF300" s="310"/>
      <c r="KBG300" s="310"/>
      <c r="KBH300" s="310"/>
      <c r="KBI300" s="310"/>
      <c r="KBJ300" s="310"/>
      <c r="KBK300" s="310"/>
      <c r="KBL300" s="310"/>
      <c r="KBM300" s="310"/>
      <c r="KBN300" s="310"/>
      <c r="KBO300" s="310"/>
      <c r="KBP300" s="310"/>
      <c r="KBQ300" s="310"/>
      <c r="KBR300" s="310"/>
      <c r="KBS300" s="310"/>
      <c r="KBT300" s="310"/>
      <c r="KBU300" s="310"/>
      <c r="KBV300" s="310"/>
      <c r="KBW300" s="310"/>
      <c r="KBX300" s="310"/>
      <c r="KBY300" s="310"/>
      <c r="KBZ300" s="310"/>
      <c r="KCA300" s="310"/>
      <c r="KCB300" s="310"/>
      <c r="KCC300" s="310"/>
      <c r="KCD300" s="310"/>
      <c r="KCE300" s="310"/>
      <c r="KCF300" s="310"/>
      <c r="KCG300" s="310"/>
      <c r="KCH300" s="310"/>
      <c r="KCI300" s="310"/>
      <c r="KCJ300" s="310"/>
      <c r="KCK300" s="310"/>
      <c r="KCL300" s="310"/>
      <c r="KCM300" s="310"/>
      <c r="KCN300" s="310"/>
      <c r="KCO300" s="310"/>
      <c r="KCP300" s="310"/>
      <c r="KCQ300" s="310"/>
      <c r="KCR300" s="310"/>
      <c r="KCS300" s="310"/>
      <c r="KCT300" s="310"/>
      <c r="KCU300" s="310"/>
      <c r="KCV300" s="310"/>
      <c r="KCW300" s="310"/>
      <c r="KCX300" s="310"/>
      <c r="KCY300" s="310"/>
      <c r="KCZ300" s="310"/>
      <c r="KDA300" s="310"/>
      <c r="KDB300" s="310"/>
      <c r="KDC300" s="310"/>
      <c r="KDD300" s="310"/>
      <c r="KDE300" s="310"/>
      <c r="KDF300" s="310"/>
      <c r="KDG300" s="310"/>
      <c r="KDH300" s="310"/>
      <c r="KDI300" s="310"/>
      <c r="KDJ300" s="310"/>
      <c r="KDK300" s="310"/>
      <c r="KDL300" s="310"/>
      <c r="KDM300" s="310"/>
      <c r="KDN300" s="310"/>
      <c r="KDO300" s="310"/>
      <c r="KDP300" s="310"/>
      <c r="KDQ300" s="310"/>
      <c r="KDR300" s="310"/>
      <c r="KDS300" s="310"/>
      <c r="KDT300" s="310"/>
      <c r="KDU300" s="310"/>
      <c r="KDV300" s="310"/>
      <c r="KDW300" s="310"/>
      <c r="KDX300" s="310"/>
      <c r="KDY300" s="310"/>
      <c r="KDZ300" s="310"/>
      <c r="KEA300" s="310"/>
      <c r="KEB300" s="310"/>
      <c r="KEC300" s="310"/>
      <c r="KED300" s="310"/>
      <c r="KEE300" s="310"/>
      <c r="KEF300" s="310"/>
      <c r="KEG300" s="310"/>
      <c r="KEH300" s="310"/>
      <c r="KEI300" s="310"/>
      <c r="KEJ300" s="310"/>
      <c r="KEK300" s="310"/>
      <c r="KEL300" s="310"/>
      <c r="KEM300" s="310"/>
      <c r="KEN300" s="310"/>
      <c r="KEO300" s="310"/>
      <c r="KEP300" s="310"/>
      <c r="KEQ300" s="310"/>
      <c r="KER300" s="310"/>
      <c r="KES300" s="310"/>
      <c r="KET300" s="310"/>
      <c r="KEU300" s="310"/>
      <c r="KEV300" s="310"/>
      <c r="KEW300" s="310"/>
      <c r="KEX300" s="310"/>
      <c r="KEY300" s="310"/>
      <c r="KEZ300" s="310"/>
      <c r="KFA300" s="310"/>
      <c r="KFB300" s="310"/>
      <c r="KFC300" s="310"/>
      <c r="KFD300" s="310"/>
      <c r="KFE300" s="310"/>
      <c r="KFF300" s="310"/>
      <c r="KFG300" s="310"/>
      <c r="KFH300" s="310"/>
      <c r="KFI300" s="310"/>
      <c r="KFJ300" s="310"/>
      <c r="KFK300" s="310"/>
      <c r="KFL300" s="310"/>
      <c r="KFM300" s="310"/>
      <c r="KFN300" s="310"/>
      <c r="KFO300" s="310"/>
      <c r="KFP300" s="310"/>
      <c r="KFQ300" s="310"/>
      <c r="KFR300" s="310"/>
      <c r="KFS300" s="310"/>
      <c r="KFT300" s="310"/>
      <c r="KFU300" s="310"/>
      <c r="KFV300" s="310"/>
      <c r="KFW300" s="310"/>
      <c r="KFX300" s="310"/>
      <c r="KFY300" s="310"/>
      <c r="KFZ300" s="310"/>
      <c r="KGA300" s="310"/>
      <c r="KGB300" s="310"/>
      <c r="KGC300" s="310"/>
      <c r="KGD300" s="310"/>
      <c r="KGE300" s="310"/>
      <c r="KGF300" s="310"/>
      <c r="KGG300" s="310"/>
      <c r="KGH300" s="310"/>
      <c r="KGI300" s="310"/>
      <c r="KGJ300" s="310"/>
      <c r="KGK300" s="310"/>
      <c r="KGL300" s="310"/>
      <c r="KGM300" s="310"/>
      <c r="KGN300" s="310"/>
      <c r="KGO300" s="310"/>
      <c r="KGP300" s="310"/>
      <c r="KGQ300" s="310"/>
      <c r="KGR300" s="310"/>
      <c r="KGS300" s="310"/>
      <c r="KGT300" s="310"/>
      <c r="KGU300" s="310"/>
      <c r="KGV300" s="310"/>
      <c r="KGW300" s="310"/>
      <c r="KGX300" s="310"/>
      <c r="KGY300" s="310"/>
      <c r="KGZ300" s="310"/>
      <c r="KHA300" s="310"/>
      <c r="KHB300" s="310"/>
      <c r="KHC300" s="310"/>
      <c r="KHD300" s="310"/>
      <c r="KHE300" s="310"/>
      <c r="KHF300" s="310"/>
      <c r="KHG300" s="310"/>
      <c r="KHH300" s="310"/>
      <c r="KHI300" s="310"/>
      <c r="KHJ300" s="310"/>
      <c r="KHK300" s="310"/>
      <c r="KHL300" s="310"/>
      <c r="KHM300" s="310"/>
      <c r="KHN300" s="310"/>
      <c r="KHO300" s="310"/>
      <c r="KHP300" s="310"/>
      <c r="KHQ300" s="310"/>
      <c r="KHR300" s="310"/>
      <c r="KHS300" s="310"/>
      <c r="KHT300" s="310"/>
      <c r="KHU300" s="310"/>
      <c r="KHV300" s="310"/>
      <c r="KHW300" s="310"/>
      <c r="KHX300" s="310"/>
      <c r="KHY300" s="310"/>
      <c r="KHZ300" s="310"/>
      <c r="KIA300" s="310"/>
      <c r="KIB300" s="310"/>
      <c r="KIC300" s="310"/>
      <c r="KID300" s="310"/>
      <c r="KIE300" s="310"/>
      <c r="KIF300" s="310"/>
      <c r="KIG300" s="310"/>
      <c r="KIH300" s="310"/>
      <c r="KII300" s="310"/>
      <c r="KIJ300" s="310"/>
      <c r="KIK300" s="310"/>
      <c r="KIL300" s="310"/>
      <c r="KIM300" s="310"/>
      <c r="KIN300" s="310"/>
      <c r="KIO300" s="310"/>
      <c r="KIP300" s="310"/>
      <c r="KIQ300" s="310"/>
      <c r="KIR300" s="310"/>
      <c r="KIS300" s="310"/>
      <c r="KIT300" s="310"/>
      <c r="KIU300" s="310"/>
      <c r="KIV300" s="310"/>
      <c r="KIW300" s="310"/>
      <c r="KIX300" s="310"/>
      <c r="KIY300" s="310"/>
      <c r="KIZ300" s="310"/>
      <c r="KJA300" s="310"/>
      <c r="KJB300" s="310"/>
      <c r="KJC300" s="310"/>
      <c r="KJD300" s="310"/>
      <c r="KJE300" s="310"/>
      <c r="KJF300" s="310"/>
      <c r="KJG300" s="310"/>
      <c r="KJH300" s="310"/>
      <c r="KJI300" s="310"/>
      <c r="KJJ300" s="310"/>
      <c r="KJK300" s="310"/>
      <c r="KJL300" s="310"/>
      <c r="KJM300" s="310"/>
      <c r="KJN300" s="310"/>
      <c r="KJO300" s="310"/>
      <c r="KJP300" s="310"/>
      <c r="KJQ300" s="310"/>
      <c r="KJR300" s="310"/>
      <c r="KJS300" s="310"/>
      <c r="KJT300" s="310"/>
      <c r="KJU300" s="310"/>
      <c r="KJV300" s="310"/>
      <c r="KJW300" s="310"/>
      <c r="KJX300" s="310"/>
      <c r="KJY300" s="310"/>
      <c r="KJZ300" s="310"/>
      <c r="KKA300" s="310"/>
      <c r="KKB300" s="310"/>
      <c r="KKC300" s="310"/>
      <c r="KKD300" s="310"/>
      <c r="KKE300" s="310"/>
      <c r="KKF300" s="310"/>
      <c r="KKG300" s="310"/>
      <c r="KKH300" s="310"/>
      <c r="KKI300" s="310"/>
      <c r="KKJ300" s="310"/>
      <c r="KKK300" s="310"/>
      <c r="KKL300" s="310"/>
      <c r="KKM300" s="310"/>
      <c r="KKN300" s="310"/>
      <c r="KKO300" s="310"/>
      <c r="KKP300" s="310"/>
      <c r="KKQ300" s="310"/>
      <c r="KKR300" s="310"/>
      <c r="KKS300" s="310"/>
      <c r="KKT300" s="310"/>
      <c r="KKU300" s="310"/>
      <c r="KKV300" s="310"/>
      <c r="KKW300" s="310"/>
      <c r="KKX300" s="310"/>
      <c r="KKY300" s="310"/>
      <c r="KKZ300" s="310"/>
      <c r="KLA300" s="310"/>
      <c r="KLB300" s="310"/>
      <c r="KLC300" s="310"/>
      <c r="KLD300" s="310"/>
      <c r="KLE300" s="310"/>
      <c r="KLF300" s="310"/>
      <c r="KLG300" s="310"/>
      <c r="KLH300" s="310"/>
      <c r="KLI300" s="310"/>
      <c r="KLJ300" s="310"/>
      <c r="KLK300" s="310"/>
      <c r="KLL300" s="310"/>
      <c r="KLM300" s="310"/>
      <c r="KLN300" s="310"/>
      <c r="KLO300" s="310"/>
      <c r="KLP300" s="310"/>
      <c r="KLQ300" s="310"/>
      <c r="KLR300" s="310"/>
      <c r="KLS300" s="310"/>
      <c r="KLT300" s="310"/>
      <c r="KLU300" s="310"/>
      <c r="KLV300" s="310"/>
      <c r="KLW300" s="310"/>
      <c r="KLX300" s="310"/>
      <c r="KLY300" s="310"/>
      <c r="KLZ300" s="310"/>
      <c r="KMA300" s="310"/>
      <c r="KMB300" s="310"/>
      <c r="KMC300" s="310"/>
      <c r="KMD300" s="310"/>
      <c r="KME300" s="310"/>
      <c r="KMF300" s="310"/>
      <c r="KMG300" s="310"/>
      <c r="KMH300" s="310"/>
      <c r="KMI300" s="310"/>
      <c r="KMJ300" s="310"/>
      <c r="KMK300" s="310"/>
      <c r="KML300" s="310"/>
      <c r="KMM300" s="310"/>
      <c r="KMN300" s="310"/>
      <c r="KMO300" s="310"/>
      <c r="KMP300" s="310"/>
      <c r="KMQ300" s="310"/>
      <c r="KMR300" s="310"/>
      <c r="KMS300" s="310"/>
      <c r="KMT300" s="310"/>
      <c r="KMU300" s="310"/>
      <c r="KMV300" s="310"/>
      <c r="KMW300" s="310"/>
      <c r="KMX300" s="310"/>
      <c r="KMY300" s="310"/>
      <c r="KMZ300" s="310"/>
      <c r="KNA300" s="310"/>
      <c r="KNB300" s="310"/>
      <c r="KNC300" s="310"/>
      <c r="KND300" s="310"/>
      <c r="KNE300" s="310"/>
      <c r="KNF300" s="310"/>
      <c r="KNG300" s="310"/>
      <c r="KNH300" s="310"/>
      <c r="KNI300" s="310"/>
      <c r="KNJ300" s="310"/>
      <c r="KNK300" s="310"/>
      <c r="KNL300" s="310"/>
      <c r="KNM300" s="310"/>
      <c r="KNN300" s="310"/>
      <c r="KNO300" s="310"/>
      <c r="KNP300" s="310"/>
      <c r="KNQ300" s="310"/>
      <c r="KNR300" s="310"/>
      <c r="KNS300" s="310"/>
      <c r="KNT300" s="310"/>
      <c r="KNU300" s="310"/>
      <c r="KNV300" s="310"/>
      <c r="KNW300" s="310"/>
      <c r="KNX300" s="310"/>
      <c r="KNY300" s="310"/>
      <c r="KNZ300" s="310"/>
      <c r="KOA300" s="310"/>
      <c r="KOB300" s="310"/>
      <c r="KOC300" s="310"/>
      <c r="KOD300" s="310"/>
      <c r="KOE300" s="310"/>
      <c r="KOF300" s="310"/>
      <c r="KOG300" s="310"/>
      <c r="KOH300" s="310"/>
      <c r="KOI300" s="310"/>
      <c r="KOJ300" s="310"/>
      <c r="KOK300" s="310"/>
      <c r="KOL300" s="310"/>
      <c r="KOM300" s="310"/>
      <c r="KON300" s="310"/>
      <c r="KOO300" s="310"/>
      <c r="KOP300" s="310"/>
      <c r="KOQ300" s="310"/>
      <c r="KOR300" s="310"/>
      <c r="KOS300" s="310"/>
      <c r="KOT300" s="310"/>
      <c r="KOU300" s="310"/>
      <c r="KOV300" s="310"/>
      <c r="KOW300" s="310"/>
      <c r="KOX300" s="310"/>
      <c r="KOY300" s="310"/>
      <c r="KOZ300" s="310"/>
      <c r="KPA300" s="310"/>
      <c r="KPB300" s="310"/>
      <c r="KPC300" s="310"/>
      <c r="KPD300" s="310"/>
      <c r="KPE300" s="310"/>
      <c r="KPF300" s="310"/>
      <c r="KPG300" s="310"/>
      <c r="KPH300" s="310"/>
      <c r="KPI300" s="310"/>
      <c r="KPJ300" s="310"/>
      <c r="KPK300" s="310"/>
      <c r="KPL300" s="310"/>
      <c r="KPM300" s="310"/>
      <c r="KPN300" s="310"/>
      <c r="KPO300" s="310"/>
      <c r="KPP300" s="310"/>
      <c r="KPQ300" s="310"/>
      <c r="KPR300" s="310"/>
      <c r="KPS300" s="310"/>
      <c r="KPT300" s="310"/>
      <c r="KPU300" s="310"/>
      <c r="KPV300" s="310"/>
      <c r="KPW300" s="310"/>
      <c r="KPX300" s="310"/>
      <c r="KPY300" s="310"/>
      <c r="KPZ300" s="310"/>
      <c r="KQA300" s="310"/>
      <c r="KQB300" s="310"/>
      <c r="KQC300" s="310"/>
      <c r="KQD300" s="310"/>
      <c r="KQE300" s="310"/>
      <c r="KQF300" s="310"/>
      <c r="KQG300" s="310"/>
      <c r="KQH300" s="310"/>
      <c r="KQI300" s="310"/>
      <c r="KQJ300" s="310"/>
      <c r="KQK300" s="310"/>
      <c r="KQL300" s="310"/>
      <c r="KQM300" s="310"/>
      <c r="KQN300" s="310"/>
      <c r="KQO300" s="310"/>
      <c r="KQP300" s="310"/>
      <c r="KQQ300" s="310"/>
      <c r="KQR300" s="310"/>
      <c r="KQS300" s="310"/>
      <c r="KQT300" s="310"/>
      <c r="KQU300" s="310"/>
      <c r="KQV300" s="310"/>
      <c r="KQW300" s="310"/>
      <c r="KQX300" s="310"/>
      <c r="KQY300" s="310"/>
      <c r="KQZ300" s="310"/>
      <c r="KRA300" s="310"/>
      <c r="KRB300" s="310"/>
      <c r="KRC300" s="310"/>
      <c r="KRD300" s="310"/>
      <c r="KRE300" s="310"/>
      <c r="KRF300" s="310"/>
      <c r="KRG300" s="310"/>
      <c r="KRH300" s="310"/>
      <c r="KRI300" s="310"/>
      <c r="KRJ300" s="310"/>
      <c r="KRK300" s="310"/>
      <c r="KRL300" s="310"/>
      <c r="KRM300" s="310"/>
      <c r="KRN300" s="310"/>
      <c r="KRO300" s="310"/>
      <c r="KRP300" s="310"/>
      <c r="KRQ300" s="310"/>
      <c r="KRR300" s="310"/>
      <c r="KRS300" s="310"/>
      <c r="KRT300" s="310"/>
      <c r="KRU300" s="310"/>
      <c r="KRV300" s="310"/>
      <c r="KRW300" s="310"/>
      <c r="KRX300" s="310"/>
      <c r="KRY300" s="310"/>
      <c r="KRZ300" s="310"/>
      <c r="KSA300" s="310"/>
      <c r="KSB300" s="310"/>
      <c r="KSC300" s="310"/>
      <c r="KSD300" s="310"/>
      <c r="KSE300" s="310"/>
      <c r="KSF300" s="310"/>
      <c r="KSG300" s="310"/>
      <c r="KSH300" s="310"/>
      <c r="KSI300" s="310"/>
      <c r="KSJ300" s="310"/>
      <c r="KSK300" s="310"/>
      <c r="KSL300" s="310"/>
      <c r="KSM300" s="310"/>
      <c r="KSN300" s="310"/>
      <c r="KSO300" s="310"/>
      <c r="KSP300" s="310"/>
      <c r="KSQ300" s="310"/>
      <c r="KSR300" s="310"/>
      <c r="KSS300" s="310"/>
      <c r="KST300" s="310"/>
      <c r="KSU300" s="310"/>
      <c r="KSV300" s="310"/>
      <c r="KSW300" s="310"/>
      <c r="KSX300" s="310"/>
      <c r="KSY300" s="310"/>
      <c r="KSZ300" s="310"/>
      <c r="KTA300" s="310"/>
      <c r="KTB300" s="310"/>
      <c r="KTC300" s="310"/>
      <c r="KTD300" s="310"/>
      <c r="KTE300" s="310"/>
      <c r="KTF300" s="310"/>
      <c r="KTG300" s="310"/>
      <c r="KTH300" s="310"/>
      <c r="KTI300" s="310"/>
      <c r="KTJ300" s="310"/>
      <c r="KTK300" s="310"/>
      <c r="KTL300" s="310"/>
      <c r="KTM300" s="310"/>
      <c r="KTN300" s="310"/>
      <c r="KTO300" s="310"/>
      <c r="KTP300" s="310"/>
      <c r="KTQ300" s="310"/>
      <c r="KTR300" s="310"/>
      <c r="KTS300" s="310"/>
      <c r="KTT300" s="310"/>
      <c r="KTU300" s="310"/>
      <c r="KTV300" s="310"/>
      <c r="KTW300" s="310"/>
      <c r="KTX300" s="310"/>
      <c r="KTY300" s="310"/>
      <c r="KTZ300" s="310"/>
      <c r="KUA300" s="310"/>
      <c r="KUB300" s="310"/>
      <c r="KUC300" s="310"/>
      <c r="KUD300" s="310"/>
      <c r="KUE300" s="310"/>
      <c r="KUF300" s="310"/>
      <c r="KUG300" s="310"/>
      <c r="KUH300" s="310"/>
      <c r="KUI300" s="310"/>
      <c r="KUJ300" s="310"/>
      <c r="KUK300" s="310"/>
      <c r="KUL300" s="310"/>
      <c r="KUM300" s="310"/>
      <c r="KUN300" s="310"/>
      <c r="KUO300" s="310"/>
      <c r="KUP300" s="310"/>
      <c r="KUQ300" s="310"/>
      <c r="KUR300" s="310"/>
      <c r="KUS300" s="310"/>
      <c r="KUT300" s="310"/>
      <c r="KUU300" s="310"/>
      <c r="KUV300" s="310"/>
      <c r="KUW300" s="310"/>
      <c r="KUX300" s="310"/>
      <c r="KUY300" s="310"/>
      <c r="KUZ300" s="310"/>
      <c r="KVA300" s="310"/>
      <c r="KVB300" s="310"/>
      <c r="KVC300" s="310"/>
      <c r="KVD300" s="310"/>
      <c r="KVE300" s="310"/>
      <c r="KVF300" s="310"/>
      <c r="KVG300" s="310"/>
      <c r="KVH300" s="310"/>
      <c r="KVI300" s="310"/>
      <c r="KVJ300" s="310"/>
      <c r="KVK300" s="310"/>
      <c r="KVL300" s="310"/>
      <c r="KVM300" s="310"/>
      <c r="KVN300" s="310"/>
      <c r="KVO300" s="310"/>
      <c r="KVP300" s="310"/>
      <c r="KVQ300" s="310"/>
      <c r="KVR300" s="310"/>
      <c r="KVS300" s="310"/>
      <c r="KVT300" s="310"/>
      <c r="KVU300" s="310"/>
      <c r="KVV300" s="310"/>
      <c r="KVW300" s="310"/>
      <c r="KVX300" s="310"/>
      <c r="KVY300" s="310"/>
      <c r="KVZ300" s="310"/>
      <c r="KWA300" s="310"/>
      <c r="KWB300" s="310"/>
      <c r="KWC300" s="310"/>
      <c r="KWD300" s="310"/>
      <c r="KWE300" s="310"/>
      <c r="KWF300" s="310"/>
      <c r="KWG300" s="310"/>
      <c r="KWH300" s="310"/>
      <c r="KWI300" s="310"/>
      <c r="KWJ300" s="310"/>
      <c r="KWK300" s="310"/>
      <c r="KWL300" s="310"/>
      <c r="KWM300" s="310"/>
      <c r="KWN300" s="310"/>
      <c r="KWO300" s="310"/>
      <c r="KWP300" s="310"/>
      <c r="KWQ300" s="310"/>
      <c r="KWR300" s="310"/>
      <c r="KWS300" s="310"/>
      <c r="KWT300" s="310"/>
      <c r="KWU300" s="310"/>
      <c r="KWV300" s="310"/>
      <c r="KWW300" s="310"/>
      <c r="KWX300" s="310"/>
      <c r="KWY300" s="310"/>
      <c r="KWZ300" s="310"/>
      <c r="KXA300" s="310"/>
      <c r="KXB300" s="310"/>
      <c r="KXC300" s="310"/>
      <c r="KXD300" s="310"/>
      <c r="KXE300" s="310"/>
      <c r="KXF300" s="310"/>
      <c r="KXG300" s="310"/>
      <c r="KXH300" s="310"/>
      <c r="KXI300" s="310"/>
      <c r="KXJ300" s="310"/>
      <c r="KXK300" s="310"/>
      <c r="KXL300" s="310"/>
      <c r="KXM300" s="310"/>
      <c r="KXN300" s="310"/>
      <c r="KXO300" s="310"/>
      <c r="KXP300" s="310"/>
      <c r="KXQ300" s="310"/>
      <c r="KXR300" s="310"/>
      <c r="KXS300" s="310"/>
      <c r="KXT300" s="310"/>
      <c r="KXU300" s="310"/>
      <c r="KXV300" s="310"/>
      <c r="KXW300" s="310"/>
      <c r="KXX300" s="310"/>
      <c r="KXY300" s="310"/>
      <c r="KXZ300" s="310"/>
      <c r="KYA300" s="310"/>
      <c r="KYB300" s="310"/>
      <c r="KYC300" s="310"/>
      <c r="KYD300" s="310"/>
      <c r="KYE300" s="310"/>
      <c r="KYF300" s="310"/>
      <c r="KYG300" s="310"/>
      <c r="KYH300" s="310"/>
      <c r="KYI300" s="310"/>
      <c r="KYJ300" s="310"/>
      <c r="KYK300" s="310"/>
      <c r="KYL300" s="310"/>
      <c r="KYM300" s="310"/>
      <c r="KYN300" s="310"/>
      <c r="KYO300" s="310"/>
      <c r="KYP300" s="310"/>
      <c r="KYQ300" s="310"/>
      <c r="KYR300" s="310"/>
      <c r="KYS300" s="310"/>
      <c r="KYT300" s="310"/>
      <c r="KYU300" s="310"/>
      <c r="KYV300" s="310"/>
      <c r="KYW300" s="310"/>
      <c r="KYX300" s="310"/>
      <c r="KYY300" s="310"/>
      <c r="KYZ300" s="310"/>
      <c r="KZA300" s="310"/>
      <c r="KZB300" s="310"/>
      <c r="KZC300" s="310"/>
      <c r="KZD300" s="310"/>
      <c r="KZE300" s="310"/>
      <c r="KZF300" s="310"/>
      <c r="KZG300" s="310"/>
      <c r="KZH300" s="310"/>
      <c r="KZI300" s="310"/>
      <c r="KZJ300" s="310"/>
      <c r="KZK300" s="310"/>
      <c r="KZL300" s="310"/>
      <c r="KZM300" s="310"/>
      <c r="KZN300" s="310"/>
      <c r="KZO300" s="310"/>
      <c r="KZP300" s="310"/>
      <c r="KZQ300" s="310"/>
      <c r="KZR300" s="310"/>
      <c r="KZS300" s="310"/>
      <c r="KZT300" s="310"/>
      <c r="KZU300" s="310"/>
      <c r="KZV300" s="310"/>
      <c r="KZW300" s="310"/>
      <c r="KZX300" s="310"/>
      <c r="KZY300" s="310"/>
      <c r="KZZ300" s="310"/>
      <c r="LAA300" s="310"/>
      <c r="LAB300" s="310"/>
      <c r="LAC300" s="310"/>
      <c r="LAD300" s="310"/>
      <c r="LAE300" s="310"/>
      <c r="LAF300" s="310"/>
      <c r="LAG300" s="310"/>
      <c r="LAH300" s="310"/>
      <c r="LAI300" s="310"/>
      <c r="LAJ300" s="310"/>
      <c r="LAK300" s="310"/>
      <c r="LAL300" s="310"/>
      <c r="LAM300" s="310"/>
      <c r="LAN300" s="310"/>
      <c r="LAO300" s="310"/>
      <c r="LAP300" s="310"/>
      <c r="LAQ300" s="310"/>
      <c r="LAR300" s="310"/>
      <c r="LAS300" s="310"/>
      <c r="LAT300" s="310"/>
      <c r="LAU300" s="310"/>
      <c r="LAV300" s="310"/>
      <c r="LAW300" s="310"/>
      <c r="LAX300" s="310"/>
      <c r="LAY300" s="310"/>
      <c r="LAZ300" s="310"/>
      <c r="LBA300" s="310"/>
      <c r="LBB300" s="310"/>
      <c r="LBC300" s="310"/>
      <c r="LBD300" s="310"/>
      <c r="LBE300" s="310"/>
      <c r="LBF300" s="310"/>
      <c r="LBG300" s="310"/>
      <c r="LBH300" s="310"/>
      <c r="LBI300" s="310"/>
      <c r="LBJ300" s="310"/>
      <c r="LBK300" s="310"/>
      <c r="LBL300" s="310"/>
      <c r="LBM300" s="310"/>
      <c r="LBN300" s="310"/>
      <c r="LBO300" s="310"/>
      <c r="LBP300" s="310"/>
      <c r="LBQ300" s="310"/>
      <c r="LBR300" s="310"/>
      <c r="LBS300" s="310"/>
      <c r="LBT300" s="310"/>
      <c r="LBU300" s="310"/>
      <c r="LBV300" s="310"/>
      <c r="LBW300" s="310"/>
      <c r="LBX300" s="310"/>
      <c r="LBY300" s="310"/>
      <c r="LBZ300" s="310"/>
      <c r="LCA300" s="310"/>
      <c r="LCB300" s="310"/>
      <c r="LCC300" s="310"/>
      <c r="LCD300" s="310"/>
      <c r="LCE300" s="310"/>
      <c r="LCF300" s="310"/>
      <c r="LCG300" s="310"/>
      <c r="LCH300" s="310"/>
      <c r="LCI300" s="310"/>
      <c r="LCJ300" s="310"/>
      <c r="LCK300" s="310"/>
      <c r="LCL300" s="310"/>
      <c r="LCM300" s="310"/>
      <c r="LCN300" s="310"/>
      <c r="LCO300" s="310"/>
      <c r="LCP300" s="310"/>
      <c r="LCQ300" s="310"/>
      <c r="LCR300" s="310"/>
      <c r="LCS300" s="310"/>
      <c r="LCT300" s="310"/>
      <c r="LCU300" s="310"/>
      <c r="LCV300" s="310"/>
      <c r="LCW300" s="310"/>
      <c r="LCX300" s="310"/>
      <c r="LCY300" s="310"/>
      <c r="LCZ300" s="310"/>
      <c r="LDA300" s="310"/>
      <c r="LDB300" s="310"/>
      <c r="LDC300" s="310"/>
      <c r="LDD300" s="310"/>
      <c r="LDE300" s="310"/>
      <c r="LDF300" s="310"/>
      <c r="LDG300" s="310"/>
      <c r="LDH300" s="310"/>
      <c r="LDI300" s="310"/>
      <c r="LDJ300" s="310"/>
      <c r="LDK300" s="310"/>
      <c r="LDL300" s="310"/>
      <c r="LDM300" s="310"/>
      <c r="LDN300" s="310"/>
      <c r="LDO300" s="310"/>
      <c r="LDP300" s="310"/>
      <c r="LDQ300" s="310"/>
      <c r="LDR300" s="310"/>
      <c r="LDS300" s="310"/>
      <c r="LDT300" s="310"/>
      <c r="LDU300" s="310"/>
      <c r="LDV300" s="310"/>
      <c r="LDW300" s="310"/>
      <c r="LDX300" s="310"/>
      <c r="LDY300" s="310"/>
      <c r="LDZ300" s="310"/>
      <c r="LEA300" s="310"/>
      <c r="LEB300" s="310"/>
      <c r="LEC300" s="310"/>
      <c r="LED300" s="310"/>
      <c r="LEE300" s="310"/>
      <c r="LEF300" s="310"/>
      <c r="LEG300" s="310"/>
      <c r="LEH300" s="310"/>
      <c r="LEI300" s="310"/>
      <c r="LEJ300" s="310"/>
      <c r="LEK300" s="310"/>
      <c r="LEL300" s="310"/>
      <c r="LEM300" s="310"/>
      <c r="LEN300" s="310"/>
      <c r="LEO300" s="310"/>
      <c r="LEP300" s="310"/>
      <c r="LEQ300" s="310"/>
      <c r="LER300" s="310"/>
      <c r="LES300" s="310"/>
      <c r="LET300" s="310"/>
      <c r="LEU300" s="310"/>
      <c r="LEV300" s="310"/>
      <c r="LEW300" s="310"/>
      <c r="LEX300" s="310"/>
      <c r="LEY300" s="310"/>
      <c r="LEZ300" s="310"/>
      <c r="LFA300" s="310"/>
      <c r="LFB300" s="310"/>
      <c r="LFC300" s="310"/>
      <c r="LFD300" s="310"/>
      <c r="LFE300" s="310"/>
      <c r="LFF300" s="310"/>
      <c r="LFG300" s="310"/>
      <c r="LFH300" s="310"/>
      <c r="LFI300" s="310"/>
      <c r="LFJ300" s="310"/>
      <c r="LFK300" s="310"/>
      <c r="LFL300" s="310"/>
      <c r="LFM300" s="310"/>
      <c r="LFN300" s="310"/>
      <c r="LFO300" s="310"/>
      <c r="LFP300" s="310"/>
      <c r="LFQ300" s="310"/>
      <c r="LFR300" s="310"/>
      <c r="LFS300" s="310"/>
      <c r="LFT300" s="310"/>
      <c r="LFU300" s="310"/>
      <c r="LFV300" s="310"/>
      <c r="LFW300" s="310"/>
      <c r="LFX300" s="310"/>
      <c r="LFY300" s="310"/>
      <c r="LFZ300" s="310"/>
      <c r="LGA300" s="310"/>
      <c r="LGB300" s="310"/>
      <c r="LGC300" s="310"/>
      <c r="LGD300" s="310"/>
      <c r="LGE300" s="310"/>
      <c r="LGF300" s="310"/>
      <c r="LGG300" s="310"/>
      <c r="LGH300" s="310"/>
      <c r="LGI300" s="310"/>
      <c r="LGJ300" s="310"/>
      <c r="LGK300" s="310"/>
      <c r="LGL300" s="310"/>
      <c r="LGM300" s="310"/>
      <c r="LGN300" s="310"/>
      <c r="LGO300" s="310"/>
      <c r="LGP300" s="310"/>
      <c r="LGQ300" s="310"/>
      <c r="LGR300" s="310"/>
      <c r="LGS300" s="310"/>
      <c r="LGT300" s="310"/>
      <c r="LGU300" s="310"/>
      <c r="LGV300" s="310"/>
      <c r="LGW300" s="310"/>
      <c r="LGX300" s="310"/>
      <c r="LGY300" s="310"/>
      <c r="LGZ300" s="310"/>
      <c r="LHA300" s="310"/>
      <c r="LHB300" s="310"/>
      <c r="LHC300" s="310"/>
      <c r="LHD300" s="310"/>
      <c r="LHE300" s="310"/>
      <c r="LHF300" s="310"/>
      <c r="LHG300" s="310"/>
      <c r="LHH300" s="310"/>
      <c r="LHI300" s="310"/>
      <c r="LHJ300" s="310"/>
      <c r="LHK300" s="310"/>
      <c r="LHL300" s="310"/>
      <c r="LHM300" s="310"/>
      <c r="LHN300" s="310"/>
      <c r="LHO300" s="310"/>
      <c r="LHP300" s="310"/>
      <c r="LHQ300" s="310"/>
      <c r="LHR300" s="310"/>
      <c r="LHS300" s="310"/>
      <c r="LHT300" s="310"/>
      <c r="LHU300" s="310"/>
      <c r="LHV300" s="310"/>
      <c r="LHW300" s="310"/>
      <c r="LHX300" s="310"/>
      <c r="LHY300" s="310"/>
      <c r="LHZ300" s="310"/>
      <c r="LIA300" s="310"/>
      <c r="LIB300" s="310"/>
      <c r="LIC300" s="310"/>
      <c r="LID300" s="310"/>
      <c r="LIE300" s="310"/>
      <c r="LIF300" s="310"/>
      <c r="LIG300" s="310"/>
      <c r="LIH300" s="310"/>
      <c r="LII300" s="310"/>
      <c r="LIJ300" s="310"/>
      <c r="LIK300" s="310"/>
      <c r="LIL300" s="310"/>
      <c r="LIM300" s="310"/>
      <c r="LIN300" s="310"/>
      <c r="LIO300" s="310"/>
      <c r="LIP300" s="310"/>
      <c r="LIQ300" s="310"/>
      <c r="LIR300" s="310"/>
      <c r="LIS300" s="310"/>
      <c r="LIT300" s="310"/>
      <c r="LIU300" s="310"/>
      <c r="LIV300" s="310"/>
      <c r="LIW300" s="310"/>
      <c r="LIX300" s="310"/>
      <c r="LIY300" s="310"/>
      <c r="LIZ300" s="310"/>
      <c r="LJA300" s="310"/>
      <c r="LJB300" s="310"/>
      <c r="LJC300" s="310"/>
      <c r="LJD300" s="310"/>
      <c r="LJE300" s="310"/>
      <c r="LJF300" s="310"/>
      <c r="LJG300" s="310"/>
      <c r="LJH300" s="310"/>
      <c r="LJI300" s="310"/>
      <c r="LJJ300" s="310"/>
      <c r="LJK300" s="310"/>
      <c r="LJL300" s="310"/>
      <c r="LJM300" s="310"/>
      <c r="LJN300" s="310"/>
      <c r="LJO300" s="310"/>
      <c r="LJP300" s="310"/>
      <c r="LJQ300" s="310"/>
      <c r="LJR300" s="310"/>
      <c r="LJS300" s="310"/>
      <c r="LJT300" s="310"/>
      <c r="LJU300" s="310"/>
      <c r="LJV300" s="310"/>
      <c r="LJW300" s="310"/>
      <c r="LJX300" s="310"/>
      <c r="LJY300" s="310"/>
      <c r="LJZ300" s="310"/>
      <c r="LKA300" s="310"/>
      <c r="LKB300" s="310"/>
      <c r="LKC300" s="310"/>
      <c r="LKD300" s="310"/>
      <c r="LKE300" s="310"/>
      <c r="LKF300" s="310"/>
      <c r="LKG300" s="310"/>
      <c r="LKH300" s="310"/>
      <c r="LKI300" s="310"/>
      <c r="LKJ300" s="310"/>
      <c r="LKK300" s="310"/>
      <c r="LKL300" s="310"/>
      <c r="LKM300" s="310"/>
      <c r="LKN300" s="310"/>
      <c r="LKO300" s="310"/>
      <c r="LKP300" s="310"/>
      <c r="LKQ300" s="310"/>
      <c r="LKR300" s="310"/>
      <c r="LKS300" s="310"/>
      <c r="LKT300" s="310"/>
      <c r="LKU300" s="310"/>
      <c r="LKV300" s="310"/>
      <c r="LKW300" s="310"/>
      <c r="LKX300" s="310"/>
      <c r="LKY300" s="310"/>
      <c r="LKZ300" s="310"/>
      <c r="LLA300" s="310"/>
      <c r="LLB300" s="310"/>
      <c r="LLC300" s="310"/>
      <c r="LLD300" s="310"/>
      <c r="LLE300" s="310"/>
      <c r="LLF300" s="310"/>
      <c r="LLG300" s="310"/>
      <c r="LLH300" s="310"/>
      <c r="LLI300" s="310"/>
      <c r="LLJ300" s="310"/>
      <c r="LLK300" s="310"/>
      <c r="LLL300" s="310"/>
      <c r="LLM300" s="310"/>
      <c r="LLN300" s="310"/>
      <c r="LLO300" s="310"/>
      <c r="LLP300" s="310"/>
      <c r="LLQ300" s="310"/>
      <c r="LLR300" s="310"/>
      <c r="LLS300" s="310"/>
      <c r="LLT300" s="310"/>
      <c r="LLU300" s="310"/>
      <c r="LLV300" s="310"/>
      <c r="LLW300" s="310"/>
      <c r="LLX300" s="310"/>
      <c r="LLY300" s="310"/>
      <c r="LLZ300" s="310"/>
      <c r="LMA300" s="310"/>
      <c r="LMB300" s="310"/>
      <c r="LMC300" s="310"/>
      <c r="LMD300" s="310"/>
      <c r="LME300" s="310"/>
      <c r="LMF300" s="310"/>
      <c r="LMG300" s="310"/>
      <c r="LMH300" s="310"/>
      <c r="LMI300" s="310"/>
      <c r="LMJ300" s="310"/>
      <c r="LMK300" s="310"/>
      <c r="LML300" s="310"/>
      <c r="LMM300" s="310"/>
      <c r="LMN300" s="310"/>
      <c r="LMO300" s="310"/>
      <c r="LMP300" s="310"/>
      <c r="LMQ300" s="310"/>
      <c r="LMR300" s="310"/>
      <c r="LMS300" s="310"/>
      <c r="LMT300" s="310"/>
      <c r="LMU300" s="310"/>
      <c r="LMV300" s="310"/>
      <c r="LMW300" s="310"/>
      <c r="LMX300" s="310"/>
      <c r="LMY300" s="310"/>
      <c r="LMZ300" s="310"/>
      <c r="LNA300" s="310"/>
      <c r="LNB300" s="310"/>
      <c r="LNC300" s="310"/>
      <c r="LND300" s="310"/>
      <c r="LNE300" s="310"/>
      <c r="LNF300" s="310"/>
      <c r="LNG300" s="310"/>
      <c r="LNH300" s="310"/>
      <c r="LNI300" s="310"/>
      <c r="LNJ300" s="310"/>
      <c r="LNK300" s="310"/>
      <c r="LNL300" s="310"/>
      <c r="LNM300" s="310"/>
      <c r="LNN300" s="310"/>
      <c r="LNO300" s="310"/>
      <c r="LNP300" s="310"/>
      <c r="LNQ300" s="310"/>
      <c r="LNR300" s="310"/>
      <c r="LNS300" s="310"/>
      <c r="LNT300" s="310"/>
      <c r="LNU300" s="310"/>
      <c r="LNV300" s="310"/>
      <c r="LNW300" s="310"/>
      <c r="LNX300" s="310"/>
      <c r="LNY300" s="310"/>
      <c r="LNZ300" s="310"/>
      <c r="LOA300" s="310"/>
      <c r="LOB300" s="310"/>
      <c r="LOC300" s="310"/>
      <c r="LOD300" s="310"/>
      <c r="LOE300" s="310"/>
      <c r="LOF300" s="310"/>
      <c r="LOG300" s="310"/>
      <c r="LOH300" s="310"/>
      <c r="LOI300" s="310"/>
      <c r="LOJ300" s="310"/>
      <c r="LOK300" s="310"/>
      <c r="LOL300" s="310"/>
      <c r="LOM300" s="310"/>
      <c r="LON300" s="310"/>
      <c r="LOO300" s="310"/>
      <c r="LOP300" s="310"/>
      <c r="LOQ300" s="310"/>
      <c r="LOR300" s="310"/>
      <c r="LOS300" s="310"/>
      <c r="LOT300" s="310"/>
      <c r="LOU300" s="310"/>
      <c r="LOV300" s="310"/>
      <c r="LOW300" s="310"/>
      <c r="LOX300" s="310"/>
      <c r="LOY300" s="310"/>
      <c r="LOZ300" s="310"/>
      <c r="LPA300" s="310"/>
      <c r="LPB300" s="310"/>
      <c r="LPC300" s="310"/>
      <c r="LPD300" s="310"/>
      <c r="LPE300" s="310"/>
      <c r="LPF300" s="310"/>
      <c r="LPG300" s="310"/>
      <c r="LPH300" s="310"/>
      <c r="LPI300" s="310"/>
      <c r="LPJ300" s="310"/>
      <c r="LPK300" s="310"/>
      <c r="LPL300" s="310"/>
      <c r="LPM300" s="310"/>
      <c r="LPN300" s="310"/>
      <c r="LPO300" s="310"/>
      <c r="LPP300" s="310"/>
      <c r="LPQ300" s="310"/>
      <c r="LPR300" s="310"/>
      <c r="LPS300" s="310"/>
      <c r="LPT300" s="310"/>
      <c r="LPU300" s="310"/>
      <c r="LPV300" s="310"/>
      <c r="LPW300" s="310"/>
      <c r="LPX300" s="310"/>
      <c r="LPY300" s="310"/>
      <c r="LPZ300" s="310"/>
      <c r="LQA300" s="310"/>
      <c r="LQB300" s="310"/>
      <c r="LQC300" s="310"/>
      <c r="LQD300" s="310"/>
      <c r="LQE300" s="310"/>
      <c r="LQF300" s="310"/>
      <c r="LQG300" s="310"/>
      <c r="LQH300" s="310"/>
      <c r="LQI300" s="310"/>
      <c r="LQJ300" s="310"/>
      <c r="LQK300" s="310"/>
      <c r="LQL300" s="310"/>
      <c r="LQM300" s="310"/>
      <c r="LQN300" s="310"/>
      <c r="LQO300" s="310"/>
      <c r="LQP300" s="310"/>
      <c r="LQQ300" s="310"/>
      <c r="LQR300" s="310"/>
      <c r="LQS300" s="310"/>
      <c r="LQT300" s="310"/>
      <c r="LQU300" s="310"/>
      <c r="LQV300" s="310"/>
      <c r="LQW300" s="310"/>
      <c r="LQX300" s="310"/>
      <c r="LQY300" s="310"/>
      <c r="LQZ300" s="310"/>
      <c r="LRA300" s="310"/>
      <c r="LRB300" s="310"/>
      <c r="LRC300" s="310"/>
      <c r="LRD300" s="310"/>
      <c r="LRE300" s="310"/>
      <c r="LRF300" s="310"/>
      <c r="LRG300" s="310"/>
      <c r="LRH300" s="310"/>
      <c r="LRI300" s="310"/>
      <c r="LRJ300" s="310"/>
      <c r="LRK300" s="310"/>
      <c r="LRL300" s="310"/>
      <c r="LRM300" s="310"/>
      <c r="LRN300" s="310"/>
      <c r="LRO300" s="310"/>
      <c r="LRP300" s="310"/>
      <c r="LRQ300" s="310"/>
      <c r="LRR300" s="310"/>
      <c r="LRS300" s="310"/>
      <c r="LRT300" s="310"/>
      <c r="LRU300" s="310"/>
      <c r="LRV300" s="310"/>
      <c r="LRW300" s="310"/>
      <c r="LRX300" s="310"/>
      <c r="LRY300" s="310"/>
      <c r="LRZ300" s="310"/>
      <c r="LSA300" s="310"/>
      <c r="LSB300" s="310"/>
      <c r="LSC300" s="310"/>
      <c r="LSD300" s="310"/>
      <c r="LSE300" s="310"/>
      <c r="LSF300" s="310"/>
      <c r="LSG300" s="310"/>
      <c r="LSH300" s="310"/>
      <c r="LSI300" s="310"/>
      <c r="LSJ300" s="310"/>
      <c r="LSK300" s="310"/>
      <c r="LSL300" s="310"/>
      <c r="LSM300" s="310"/>
      <c r="LSN300" s="310"/>
      <c r="LSO300" s="310"/>
      <c r="LSP300" s="310"/>
      <c r="LSQ300" s="310"/>
      <c r="LSR300" s="310"/>
      <c r="LSS300" s="310"/>
      <c r="LST300" s="310"/>
      <c r="LSU300" s="310"/>
      <c r="LSV300" s="310"/>
      <c r="LSW300" s="310"/>
      <c r="LSX300" s="310"/>
      <c r="LSY300" s="310"/>
      <c r="LSZ300" s="310"/>
      <c r="LTA300" s="310"/>
      <c r="LTB300" s="310"/>
      <c r="LTC300" s="310"/>
      <c r="LTD300" s="310"/>
      <c r="LTE300" s="310"/>
      <c r="LTF300" s="310"/>
      <c r="LTG300" s="310"/>
      <c r="LTH300" s="310"/>
      <c r="LTI300" s="310"/>
      <c r="LTJ300" s="310"/>
      <c r="LTK300" s="310"/>
      <c r="LTL300" s="310"/>
      <c r="LTM300" s="310"/>
      <c r="LTN300" s="310"/>
      <c r="LTO300" s="310"/>
      <c r="LTP300" s="310"/>
      <c r="LTQ300" s="310"/>
      <c r="LTR300" s="310"/>
      <c r="LTS300" s="310"/>
      <c r="LTT300" s="310"/>
      <c r="LTU300" s="310"/>
      <c r="LTV300" s="310"/>
      <c r="LTW300" s="310"/>
      <c r="LTX300" s="310"/>
      <c r="LTY300" s="310"/>
      <c r="LTZ300" s="310"/>
      <c r="LUA300" s="310"/>
      <c r="LUB300" s="310"/>
      <c r="LUC300" s="310"/>
      <c r="LUD300" s="310"/>
      <c r="LUE300" s="310"/>
      <c r="LUF300" s="310"/>
      <c r="LUG300" s="310"/>
      <c r="LUH300" s="310"/>
      <c r="LUI300" s="310"/>
      <c r="LUJ300" s="310"/>
      <c r="LUK300" s="310"/>
      <c r="LUL300" s="310"/>
      <c r="LUM300" s="310"/>
      <c r="LUN300" s="310"/>
      <c r="LUO300" s="310"/>
      <c r="LUP300" s="310"/>
      <c r="LUQ300" s="310"/>
      <c r="LUR300" s="310"/>
      <c r="LUS300" s="310"/>
      <c r="LUT300" s="310"/>
      <c r="LUU300" s="310"/>
      <c r="LUV300" s="310"/>
      <c r="LUW300" s="310"/>
      <c r="LUX300" s="310"/>
      <c r="LUY300" s="310"/>
      <c r="LUZ300" s="310"/>
      <c r="LVA300" s="310"/>
      <c r="LVB300" s="310"/>
      <c r="LVC300" s="310"/>
      <c r="LVD300" s="310"/>
      <c r="LVE300" s="310"/>
      <c r="LVF300" s="310"/>
      <c r="LVG300" s="310"/>
      <c r="LVH300" s="310"/>
      <c r="LVI300" s="310"/>
      <c r="LVJ300" s="310"/>
      <c r="LVK300" s="310"/>
      <c r="LVL300" s="310"/>
      <c r="LVM300" s="310"/>
      <c r="LVN300" s="310"/>
      <c r="LVO300" s="310"/>
      <c r="LVP300" s="310"/>
      <c r="LVQ300" s="310"/>
      <c r="LVR300" s="310"/>
      <c r="LVS300" s="310"/>
      <c r="LVT300" s="310"/>
      <c r="LVU300" s="310"/>
      <c r="LVV300" s="310"/>
      <c r="LVW300" s="310"/>
      <c r="LVX300" s="310"/>
      <c r="LVY300" s="310"/>
      <c r="LVZ300" s="310"/>
      <c r="LWA300" s="310"/>
      <c r="LWB300" s="310"/>
      <c r="LWC300" s="310"/>
      <c r="LWD300" s="310"/>
      <c r="LWE300" s="310"/>
      <c r="LWF300" s="310"/>
      <c r="LWG300" s="310"/>
      <c r="LWH300" s="310"/>
      <c r="LWI300" s="310"/>
      <c r="LWJ300" s="310"/>
      <c r="LWK300" s="310"/>
      <c r="LWL300" s="310"/>
      <c r="LWM300" s="310"/>
      <c r="LWN300" s="310"/>
      <c r="LWO300" s="310"/>
      <c r="LWP300" s="310"/>
      <c r="LWQ300" s="310"/>
      <c r="LWR300" s="310"/>
      <c r="LWS300" s="310"/>
      <c r="LWT300" s="310"/>
      <c r="LWU300" s="310"/>
      <c r="LWV300" s="310"/>
      <c r="LWW300" s="310"/>
      <c r="LWX300" s="310"/>
      <c r="LWY300" s="310"/>
      <c r="LWZ300" s="310"/>
      <c r="LXA300" s="310"/>
      <c r="LXB300" s="310"/>
      <c r="LXC300" s="310"/>
      <c r="LXD300" s="310"/>
      <c r="LXE300" s="310"/>
      <c r="LXF300" s="310"/>
      <c r="LXG300" s="310"/>
      <c r="LXH300" s="310"/>
      <c r="LXI300" s="310"/>
      <c r="LXJ300" s="310"/>
      <c r="LXK300" s="310"/>
      <c r="LXL300" s="310"/>
      <c r="LXM300" s="310"/>
      <c r="LXN300" s="310"/>
      <c r="LXO300" s="310"/>
      <c r="LXP300" s="310"/>
      <c r="LXQ300" s="310"/>
      <c r="LXR300" s="310"/>
      <c r="LXS300" s="310"/>
      <c r="LXT300" s="310"/>
      <c r="LXU300" s="310"/>
      <c r="LXV300" s="310"/>
      <c r="LXW300" s="310"/>
      <c r="LXX300" s="310"/>
      <c r="LXY300" s="310"/>
      <c r="LXZ300" s="310"/>
      <c r="LYA300" s="310"/>
      <c r="LYB300" s="310"/>
      <c r="LYC300" s="310"/>
      <c r="LYD300" s="310"/>
      <c r="LYE300" s="310"/>
      <c r="LYF300" s="310"/>
      <c r="LYG300" s="310"/>
      <c r="LYH300" s="310"/>
      <c r="LYI300" s="310"/>
      <c r="LYJ300" s="310"/>
      <c r="LYK300" s="310"/>
      <c r="LYL300" s="310"/>
      <c r="LYM300" s="310"/>
      <c r="LYN300" s="310"/>
      <c r="LYO300" s="310"/>
      <c r="LYP300" s="310"/>
      <c r="LYQ300" s="310"/>
      <c r="LYR300" s="310"/>
      <c r="LYS300" s="310"/>
      <c r="LYT300" s="310"/>
      <c r="LYU300" s="310"/>
      <c r="LYV300" s="310"/>
      <c r="LYW300" s="310"/>
      <c r="LYX300" s="310"/>
      <c r="LYY300" s="310"/>
      <c r="LYZ300" s="310"/>
      <c r="LZA300" s="310"/>
      <c r="LZB300" s="310"/>
      <c r="LZC300" s="310"/>
      <c r="LZD300" s="310"/>
      <c r="LZE300" s="310"/>
      <c r="LZF300" s="310"/>
      <c r="LZG300" s="310"/>
      <c r="LZH300" s="310"/>
      <c r="LZI300" s="310"/>
      <c r="LZJ300" s="310"/>
      <c r="LZK300" s="310"/>
      <c r="LZL300" s="310"/>
      <c r="LZM300" s="310"/>
      <c r="LZN300" s="310"/>
      <c r="LZO300" s="310"/>
      <c r="LZP300" s="310"/>
      <c r="LZQ300" s="310"/>
      <c r="LZR300" s="310"/>
      <c r="LZS300" s="310"/>
      <c r="LZT300" s="310"/>
      <c r="LZU300" s="310"/>
      <c r="LZV300" s="310"/>
      <c r="LZW300" s="310"/>
      <c r="LZX300" s="310"/>
      <c r="LZY300" s="310"/>
      <c r="LZZ300" s="310"/>
      <c r="MAA300" s="310"/>
      <c r="MAB300" s="310"/>
      <c r="MAC300" s="310"/>
      <c r="MAD300" s="310"/>
      <c r="MAE300" s="310"/>
      <c r="MAF300" s="310"/>
      <c r="MAG300" s="310"/>
      <c r="MAH300" s="310"/>
      <c r="MAI300" s="310"/>
      <c r="MAJ300" s="310"/>
      <c r="MAK300" s="310"/>
      <c r="MAL300" s="310"/>
      <c r="MAM300" s="310"/>
      <c r="MAN300" s="310"/>
      <c r="MAO300" s="310"/>
      <c r="MAP300" s="310"/>
      <c r="MAQ300" s="310"/>
      <c r="MAR300" s="310"/>
      <c r="MAS300" s="310"/>
      <c r="MAT300" s="310"/>
      <c r="MAU300" s="310"/>
      <c r="MAV300" s="310"/>
      <c r="MAW300" s="310"/>
      <c r="MAX300" s="310"/>
      <c r="MAY300" s="310"/>
      <c r="MAZ300" s="310"/>
      <c r="MBA300" s="310"/>
      <c r="MBB300" s="310"/>
      <c r="MBC300" s="310"/>
      <c r="MBD300" s="310"/>
      <c r="MBE300" s="310"/>
      <c r="MBF300" s="310"/>
      <c r="MBG300" s="310"/>
      <c r="MBH300" s="310"/>
      <c r="MBI300" s="310"/>
      <c r="MBJ300" s="310"/>
      <c r="MBK300" s="310"/>
      <c r="MBL300" s="310"/>
      <c r="MBM300" s="310"/>
      <c r="MBN300" s="310"/>
      <c r="MBO300" s="310"/>
      <c r="MBP300" s="310"/>
      <c r="MBQ300" s="310"/>
      <c r="MBR300" s="310"/>
      <c r="MBS300" s="310"/>
      <c r="MBT300" s="310"/>
      <c r="MBU300" s="310"/>
      <c r="MBV300" s="310"/>
      <c r="MBW300" s="310"/>
      <c r="MBX300" s="310"/>
      <c r="MBY300" s="310"/>
      <c r="MBZ300" s="310"/>
      <c r="MCA300" s="310"/>
      <c r="MCB300" s="310"/>
      <c r="MCC300" s="310"/>
      <c r="MCD300" s="310"/>
      <c r="MCE300" s="310"/>
      <c r="MCF300" s="310"/>
      <c r="MCG300" s="310"/>
      <c r="MCH300" s="310"/>
      <c r="MCI300" s="310"/>
      <c r="MCJ300" s="310"/>
      <c r="MCK300" s="310"/>
      <c r="MCL300" s="310"/>
      <c r="MCM300" s="310"/>
      <c r="MCN300" s="310"/>
      <c r="MCO300" s="310"/>
      <c r="MCP300" s="310"/>
      <c r="MCQ300" s="310"/>
      <c r="MCR300" s="310"/>
      <c r="MCS300" s="310"/>
      <c r="MCT300" s="310"/>
      <c r="MCU300" s="310"/>
      <c r="MCV300" s="310"/>
      <c r="MCW300" s="310"/>
      <c r="MCX300" s="310"/>
      <c r="MCY300" s="310"/>
      <c r="MCZ300" s="310"/>
      <c r="MDA300" s="310"/>
      <c r="MDB300" s="310"/>
      <c r="MDC300" s="310"/>
      <c r="MDD300" s="310"/>
      <c r="MDE300" s="310"/>
      <c r="MDF300" s="310"/>
      <c r="MDG300" s="310"/>
      <c r="MDH300" s="310"/>
      <c r="MDI300" s="310"/>
      <c r="MDJ300" s="310"/>
      <c r="MDK300" s="310"/>
      <c r="MDL300" s="310"/>
      <c r="MDM300" s="310"/>
      <c r="MDN300" s="310"/>
      <c r="MDO300" s="310"/>
      <c r="MDP300" s="310"/>
      <c r="MDQ300" s="310"/>
      <c r="MDR300" s="310"/>
      <c r="MDS300" s="310"/>
      <c r="MDT300" s="310"/>
      <c r="MDU300" s="310"/>
      <c r="MDV300" s="310"/>
      <c r="MDW300" s="310"/>
      <c r="MDX300" s="310"/>
      <c r="MDY300" s="310"/>
      <c r="MDZ300" s="310"/>
      <c r="MEA300" s="310"/>
      <c r="MEB300" s="310"/>
      <c r="MEC300" s="310"/>
      <c r="MED300" s="310"/>
      <c r="MEE300" s="310"/>
      <c r="MEF300" s="310"/>
      <c r="MEG300" s="310"/>
      <c r="MEH300" s="310"/>
      <c r="MEI300" s="310"/>
      <c r="MEJ300" s="310"/>
      <c r="MEK300" s="310"/>
      <c r="MEL300" s="310"/>
      <c r="MEM300" s="310"/>
      <c r="MEN300" s="310"/>
      <c r="MEO300" s="310"/>
      <c r="MEP300" s="310"/>
      <c r="MEQ300" s="310"/>
      <c r="MER300" s="310"/>
      <c r="MES300" s="310"/>
      <c r="MET300" s="310"/>
      <c r="MEU300" s="310"/>
      <c r="MEV300" s="310"/>
      <c r="MEW300" s="310"/>
      <c r="MEX300" s="310"/>
      <c r="MEY300" s="310"/>
      <c r="MEZ300" s="310"/>
      <c r="MFA300" s="310"/>
      <c r="MFB300" s="310"/>
      <c r="MFC300" s="310"/>
      <c r="MFD300" s="310"/>
      <c r="MFE300" s="310"/>
      <c r="MFF300" s="310"/>
      <c r="MFG300" s="310"/>
      <c r="MFH300" s="310"/>
      <c r="MFI300" s="310"/>
      <c r="MFJ300" s="310"/>
      <c r="MFK300" s="310"/>
      <c r="MFL300" s="310"/>
      <c r="MFM300" s="310"/>
      <c r="MFN300" s="310"/>
      <c r="MFO300" s="310"/>
      <c r="MFP300" s="310"/>
      <c r="MFQ300" s="310"/>
      <c r="MFR300" s="310"/>
      <c r="MFS300" s="310"/>
      <c r="MFT300" s="310"/>
      <c r="MFU300" s="310"/>
      <c r="MFV300" s="310"/>
      <c r="MFW300" s="310"/>
      <c r="MFX300" s="310"/>
      <c r="MFY300" s="310"/>
      <c r="MFZ300" s="310"/>
      <c r="MGA300" s="310"/>
      <c r="MGB300" s="310"/>
      <c r="MGC300" s="310"/>
      <c r="MGD300" s="310"/>
      <c r="MGE300" s="310"/>
      <c r="MGF300" s="310"/>
      <c r="MGG300" s="310"/>
      <c r="MGH300" s="310"/>
      <c r="MGI300" s="310"/>
      <c r="MGJ300" s="310"/>
      <c r="MGK300" s="310"/>
      <c r="MGL300" s="310"/>
      <c r="MGM300" s="310"/>
      <c r="MGN300" s="310"/>
      <c r="MGO300" s="310"/>
      <c r="MGP300" s="310"/>
      <c r="MGQ300" s="310"/>
      <c r="MGR300" s="310"/>
      <c r="MGS300" s="310"/>
      <c r="MGT300" s="310"/>
      <c r="MGU300" s="310"/>
      <c r="MGV300" s="310"/>
      <c r="MGW300" s="310"/>
      <c r="MGX300" s="310"/>
      <c r="MGY300" s="310"/>
      <c r="MGZ300" s="310"/>
      <c r="MHA300" s="310"/>
      <c r="MHB300" s="310"/>
      <c r="MHC300" s="310"/>
      <c r="MHD300" s="310"/>
      <c r="MHE300" s="310"/>
      <c r="MHF300" s="310"/>
      <c r="MHG300" s="310"/>
      <c r="MHH300" s="310"/>
      <c r="MHI300" s="310"/>
      <c r="MHJ300" s="310"/>
      <c r="MHK300" s="310"/>
      <c r="MHL300" s="310"/>
      <c r="MHM300" s="310"/>
      <c r="MHN300" s="310"/>
      <c r="MHO300" s="310"/>
      <c r="MHP300" s="310"/>
      <c r="MHQ300" s="310"/>
      <c r="MHR300" s="310"/>
      <c r="MHS300" s="310"/>
      <c r="MHT300" s="310"/>
      <c r="MHU300" s="310"/>
      <c r="MHV300" s="310"/>
      <c r="MHW300" s="310"/>
      <c r="MHX300" s="310"/>
      <c r="MHY300" s="310"/>
      <c r="MHZ300" s="310"/>
      <c r="MIA300" s="310"/>
      <c r="MIB300" s="310"/>
      <c r="MIC300" s="310"/>
      <c r="MID300" s="310"/>
      <c r="MIE300" s="310"/>
      <c r="MIF300" s="310"/>
      <c r="MIG300" s="310"/>
      <c r="MIH300" s="310"/>
      <c r="MII300" s="310"/>
      <c r="MIJ300" s="310"/>
      <c r="MIK300" s="310"/>
      <c r="MIL300" s="310"/>
      <c r="MIM300" s="310"/>
      <c r="MIN300" s="310"/>
      <c r="MIO300" s="310"/>
      <c r="MIP300" s="310"/>
      <c r="MIQ300" s="310"/>
      <c r="MIR300" s="310"/>
      <c r="MIS300" s="310"/>
      <c r="MIT300" s="310"/>
      <c r="MIU300" s="310"/>
      <c r="MIV300" s="310"/>
      <c r="MIW300" s="310"/>
      <c r="MIX300" s="310"/>
      <c r="MIY300" s="310"/>
      <c r="MIZ300" s="310"/>
      <c r="MJA300" s="310"/>
      <c r="MJB300" s="310"/>
      <c r="MJC300" s="310"/>
      <c r="MJD300" s="310"/>
      <c r="MJE300" s="310"/>
      <c r="MJF300" s="310"/>
      <c r="MJG300" s="310"/>
      <c r="MJH300" s="310"/>
      <c r="MJI300" s="310"/>
      <c r="MJJ300" s="310"/>
      <c r="MJK300" s="310"/>
      <c r="MJL300" s="310"/>
      <c r="MJM300" s="310"/>
      <c r="MJN300" s="310"/>
      <c r="MJO300" s="310"/>
      <c r="MJP300" s="310"/>
      <c r="MJQ300" s="310"/>
      <c r="MJR300" s="310"/>
      <c r="MJS300" s="310"/>
      <c r="MJT300" s="310"/>
      <c r="MJU300" s="310"/>
      <c r="MJV300" s="310"/>
      <c r="MJW300" s="310"/>
      <c r="MJX300" s="310"/>
      <c r="MJY300" s="310"/>
      <c r="MJZ300" s="310"/>
      <c r="MKA300" s="310"/>
      <c r="MKB300" s="310"/>
      <c r="MKC300" s="310"/>
      <c r="MKD300" s="310"/>
      <c r="MKE300" s="310"/>
      <c r="MKF300" s="310"/>
      <c r="MKG300" s="310"/>
      <c r="MKH300" s="310"/>
      <c r="MKI300" s="310"/>
      <c r="MKJ300" s="310"/>
      <c r="MKK300" s="310"/>
      <c r="MKL300" s="310"/>
      <c r="MKM300" s="310"/>
      <c r="MKN300" s="310"/>
      <c r="MKO300" s="310"/>
      <c r="MKP300" s="310"/>
      <c r="MKQ300" s="310"/>
      <c r="MKR300" s="310"/>
      <c r="MKS300" s="310"/>
      <c r="MKT300" s="310"/>
      <c r="MKU300" s="310"/>
      <c r="MKV300" s="310"/>
      <c r="MKW300" s="310"/>
      <c r="MKX300" s="310"/>
      <c r="MKY300" s="310"/>
      <c r="MKZ300" s="310"/>
      <c r="MLA300" s="310"/>
      <c r="MLB300" s="310"/>
      <c r="MLC300" s="310"/>
      <c r="MLD300" s="310"/>
      <c r="MLE300" s="310"/>
      <c r="MLF300" s="310"/>
      <c r="MLG300" s="310"/>
      <c r="MLH300" s="310"/>
      <c r="MLI300" s="310"/>
      <c r="MLJ300" s="310"/>
      <c r="MLK300" s="310"/>
      <c r="MLL300" s="310"/>
      <c r="MLM300" s="310"/>
      <c r="MLN300" s="310"/>
      <c r="MLO300" s="310"/>
      <c r="MLP300" s="310"/>
      <c r="MLQ300" s="310"/>
      <c r="MLR300" s="310"/>
      <c r="MLS300" s="310"/>
      <c r="MLT300" s="310"/>
      <c r="MLU300" s="310"/>
      <c r="MLV300" s="310"/>
      <c r="MLW300" s="310"/>
      <c r="MLX300" s="310"/>
      <c r="MLY300" s="310"/>
      <c r="MLZ300" s="310"/>
      <c r="MMA300" s="310"/>
      <c r="MMB300" s="310"/>
      <c r="MMC300" s="310"/>
      <c r="MMD300" s="310"/>
      <c r="MME300" s="310"/>
      <c r="MMF300" s="310"/>
      <c r="MMG300" s="310"/>
      <c r="MMH300" s="310"/>
      <c r="MMI300" s="310"/>
      <c r="MMJ300" s="310"/>
      <c r="MMK300" s="310"/>
      <c r="MML300" s="310"/>
      <c r="MMM300" s="310"/>
      <c r="MMN300" s="310"/>
      <c r="MMO300" s="310"/>
      <c r="MMP300" s="310"/>
      <c r="MMQ300" s="310"/>
      <c r="MMR300" s="310"/>
      <c r="MMS300" s="310"/>
      <c r="MMT300" s="310"/>
      <c r="MMU300" s="310"/>
      <c r="MMV300" s="310"/>
      <c r="MMW300" s="310"/>
      <c r="MMX300" s="310"/>
      <c r="MMY300" s="310"/>
      <c r="MMZ300" s="310"/>
      <c r="MNA300" s="310"/>
      <c r="MNB300" s="310"/>
      <c r="MNC300" s="310"/>
      <c r="MND300" s="310"/>
      <c r="MNE300" s="310"/>
      <c r="MNF300" s="310"/>
      <c r="MNG300" s="310"/>
      <c r="MNH300" s="310"/>
      <c r="MNI300" s="310"/>
      <c r="MNJ300" s="310"/>
      <c r="MNK300" s="310"/>
      <c r="MNL300" s="310"/>
      <c r="MNM300" s="310"/>
      <c r="MNN300" s="310"/>
      <c r="MNO300" s="310"/>
      <c r="MNP300" s="310"/>
      <c r="MNQ300" s="310"/>
      <c r="MNR300" s="310"/>
      <c r="MNS300" s="310"/>
      <c r="MNT300" s="310"/>
      <c r="MNU300" s="310"/>
      <c r="MNV300" s="310"/>
      <c r="MNW300" s="310"/>
      <c r="MNX300" s="310"/>
      <c r="MNY300" s="310"/>
      <c r="MNZ300" s="310"/>
      <c r="MOA300" s="310"/>
      <c r="MOB300" s="310"/>
      <c r="MOC300" s="310"/>
      <c r="MOD300" s="310"/>
      <c r="MOE300" s="310"/>
      <c r="MOF300" s="310"/>
      <c r="MOG300" s="310"/>
      <c r="MOH300" s="310"/>
      <c r="MOI300" s="310"/>
      <c r="MOJ300" s="310"/>
      <c r="MOK300" s="310"/>
      <c r="MOL300" s="310"/>
      <c r="MOM300" s="310"/>
      <c r="MON300" s="310"/>
      <c r="MOO300" s="310"/>
      <c r="MOP300" s="310"/>
      <c r="MOQ300" s="310"/>
      <c r="MOR300" s="310"/>
      <c r="MOS300" s="310"/>
      <c r="MOT300" s="310"/>
      <c r="MOU300" s="310"/>
      <c r="MOV300" s="310"/>
      <c r="MOW300" s="310"/>
      <c r="MOX300" s="310"/>
      <c r="MOY300" s="310"/>
      <c r="MOZ300" s="310"/>
      <c r="MPA300" s="310"/>
      <c r="MPB300" s="310"/>
      <c r="MPC300" s="310"/>
      <c r="MPD300" s="310"/>
      <c r="MPE300" s="310"/>
      <c r="MPF300" s="310"/>
      <c r="MPG300" s="310"/>
      <c r="MPH300" s="310"/>
      <c r="MPI300" s="310"/>
      <c r="MPJ300" s="310"/>
      <c r="MPK300" s="310"/>
      <c r="MPL300" s="310"/>
      <c r="MPM300" s="310"/>
      <c r="MPN300" s="310"/>
      <c r="MPO300" s="310"/>
      <c r="MPP300" s="310"/>
      <c r="MPQ300" s="310"/>
      <c r="MPR300" s="310"/>
      <c r="MPS300" s="310"/>
      <c r="MPT300" s="310"/>
      <c r="MPU300" s="310"/>
      <c r="MPV300" s="310"/>
      <c r="MPW300" s="310"/>
      <c r="MPX300" s="310"/>
      <c r="MPY300" s="310"/>
      <c r="MPZ300" s="310"/>
      <c r="MQA300" s="310"/>
      <c r="MQB300" s="310"/>
      <c r="MQC300" s="310"/>
      <c r="MQD300" s="310"/>
      <c r="MQE300" s="310"/>
      <c r="MQF300" s="310"/>
      <c r="MQG300" s="310"/>
      <c r="MQH300" s="310"/>
      <c r="MQI300" s="310"/>
      <c r="MQJ300" s="310"/>
      <c r="MQK300" s="310"/>
      <c r="MQL300" s="310"/>
      <c r="MQM300" s="310"/>
      <c r="MQN300" s="310"/>
      <c r="MQO300" s="310"/>
      <c r="MQP300" s="310"/>
      <c r="MQQ300" s="310"/>
      <c r="MQR300" s="310"/>
      <c r="MQS300" s="310"/>
      <c r="MQT300" s="310"/>
      <c r="MQU300" s="310"/>
      <c r="MQV300" s="310"/>
      <c r="MQW300" s="310"/>
      <c r="MQX300" s="310"/>
      <c r="MQY300" s="310"/>
      <c r="MQZ300" s="310"/>
      <c r="MRA300" s="310"/>
      <c r="MRB300" s="310"/>
      <c r="MRC300" s="310"/>
      <c r="MRD300" s="310"/>
      <c r="MRE300" s="310"/>
      <c r="MRF300" s="310"/>
      <c r="MRG300" s="310"/>
      <c r="MRH300" s="310"/>
      <c r="MRI300" s="310"/>
      <c r="MRJ300" s="310"/>
      <c r="MRK300" s="310"/>
      <c r="MRL300" s="310"/>
      <c r="MRM300" s="310"/>
      <c r="MRN300" s="310"/>
      <c r="MRO300" s="310"/>
      <c r="MRP300" s="310"/>
      <c r="MRQ300" s="310"/>
      <c r="MRR300" s="310"/>
      <c r="MRS300" s="310"/>
      <c r="MRT300" s="310"/>
      <c r="MRU300" s="310"/>
      <c r="MRV300" s="310"/>
      <c r="MRW300" s="310"/>
      <c r="MRX300" s="310"/>
      <c r="MRY300" s="310"/>
      <c r="MRZ300" s="310"/>
      <c r="MSA300" s="310"/>
      <c r="MSB300" s="310"/>
      <c r="MSC300" s="310"/>
      <c r="MSD300" s="310"/>
      <c r="MSE300" s="310"/>
      <c r="MSF300" s="310"/>
      <c r="MSG300" s="310"/>
      <c r="MSH300" s="310"/>
      <c r="MSI300" s="310"/>
      <c r="MSJ300" s="310"/>
      <c r="MSK300" s="310"/>
      <c r="MSL300" s="310"/>
      <c r="MSM300" s="310"/>
      <c r="MSN300" s="310"/>
      <c r="MSO300" s="310"/>
      <c r="MSP300" s="310"/>
      <c r="MSQ300" s="310"/>
      <c r="MSR300" s="310"/>
      <c r="MSS300" s="310"/>
      <c r="MST300" s="310"/>
      <c r="MSU300" s="310"/>
      <c r="MSV300" s="310"/>
      <c r="MSW300" s="310"/>
      <c r="MSX300" s="310"/>
      <c r="MSY300" s="310"/>
      <c r="MSZ300" s="310"/>
      <c r="MTA300" s="310"/>
      <c r="MTB300" s="310"/>
      <c r="MTC300" s="310"/>
      <c r="MTD300" s="310"/>
      <c r="MTE300" s="310"/>
      <c r="MTF300" s="310"/>
      <c r="MTG300" s="310"/>
      <c r="MTH300" s="310"/>
      <c r="MTI300" s="310"/>
      <c r="MTJ300" s="310"/>
      <c r="MTK300" s="310"/>
      <c r="MTL300" s="310"/>
      <c r="MTM300" s="310"/>
      <c r="MTN300" s="310"/>
      <c r="MTO300" s="310"/>
      <c r="MTP300" s="310"/>
      <c r="MTQ300" s="310"/>
      <c r="MTR300" s="310"/>
      <c r="MTS300" s="310"/>
      <c r="MTT300" s="310"/>
      <c r="MTU300" s="310"/>
      <c r="MTV300" s="310"/>
      <c r="MTW300" s="310"/>
      <c r="MTX300" s="310"/>
      <c r="MTY300" s="310"/>
      <c r="MTZ300" s="310"/>
      <c r="MUA300" s="310"/>
      <c r="MUB300" s="310"/>
      <c r="MUC300" s="310"/>
      <c r="MUD300" s="310"/>
      <c r="MUE300" s="310"/>
      <c r="MUF300" s="310"/>
      <c r="MUG300" s="310"/>
      <c r="MUH300" s="310"/>
      <c r="MUI300" s="310"/>
      <c r="MUJ300" s="310"/>
      <c r="MUK300" s="310"/>
      <c r="MUL300" s="310"/>
      <c r="MUM300" s="310"/>
      <c r="MUN300" s="310"/>
      <c r="MUO300" s="310"/>
      <c r="MUP300" s="310"/>
      <c r="MUQ300" s="310"/>
      <c r="MUR300" s="310"/>
      <c r="MUS300" s="310"/>
      <c r="MUT300" s="310"/>
      <c r="MUU300" s="310"/>
      <c r="MUV300" s="310"/>
      <c r="MUW300" s="310"/>
      <c r="MUX300" s="310"/>
      <c r="MUY300" s="310"/>
      <c r="MUZ300" s="310"/>
      <c r="MVA300" s="310"/>
      <c r="MVB300" s="310"/>
      <c r="MVC300" s="310"/>
      <c r="MVD300" s="310"/>
      <c r="MVE300" s="310"/>
      <c r="MVF300" s="310"/>
      <c r="MVG300" s="310"/>
      <c r="MVH300" s="310"/>
      <c r="MVI300" s="310"/>
      <c r="MVJ300" s="310"/>
      <c r="MVK300" s="310"/>
      <c r="MVL300" s="310"/>
      <c r="MVM300" s="310"/>
      <c r="MVN300" s="310"/>
      <c r="MVO300" s="310"/>
      <c r="MVP300" s="310"/>
      <c r="MVQ300" s="310"/>
      <c r="MVR300" s="310"/>
      <c r="MVS300" s="310"/>
      <c r="MVT300" s="310"/>
      <c r="MVU300" s="310"/>
      <c r="MVV300" s="310"/>
      <c r="MVW300" s="310"/>
      <c r="MVX300" s="310"/>
      <c r="MVY300" s="310"/>
      <c r="MVZ300" s="310"/>
      <c r="MWA300" s="310"/>
      <c r="MWB300" s="310"/>
      <c r="MWC300" s="310"/>
      <c r="MWD300" s="310"/>
      <c r="MWE300" s="310"/>
      <c r="MWF300" s="310"/>
      <c r="MWG300" s="310"/>
      <c r="MWH300" s="310"/>
      <c r="MWI300" s="310"/>
      <c r="MWJ300" s="310"/>
      <c r="MWK300" s="310"/>
      <c r="MWL300" s="310"/>
      <c r="MWM300" s="310"/>
      <c r="MWN300" s="310"/>
      <c r="MWO300" s="310"/>
      <c r="MWP300" s="310"/>
      <c r="MWQ300" s="310"/>
      <c r="MWR300" s="310"/>
      <c r="MWS300" s="310"/>
      <c r="MWT300" s="310"/>
      <c r="MWU300" s="310"/>
      <c r="MWV300" s="310"/>
      <c r="MWW300" s="310"/>
      <c r="MWX300" s="310"/>
      <c r="MWY300" s="310"/>
      <c r="MWZ300" s="310"/>
      <c r="MXA300" s="310"/>
      <c r="MXB300" s="310"/>
      <c r="MXC300" s="310"/>
      <c r="MXD300" s="310"/>
      <c r="MXE300" s="310"/>
      <c r="MXF300" s="310"/>
      <c r="MXG300" s="310"/>
      <c r="MXH300" s="310"/>
      <c r="MXI300" s="310"/>
      <c r="MXJ300" s="310"/>
      <c r="MXK300" s="310"/>
      <c r="MXL300" s="310"/>
      <c r="MXM300" s="310"/>
      <c r="MXN300" s="310"/>
      <c r="MXO300" s="310"/>
      <c r="MXP300" s="310"/>
      <c r="MXQ300" s="310"/>
      <c r="MXR300" s="310"/>
      <c r="MXS300" s="310"/>
      <c r="MXT300" s="310"/>
      <c r="MXU300" s="310"/>
      <c r="MXV300" s="310"/>
      <c r="MXW300" s="310"/>
      <c r="MXX300" s="310"/>
      <c r="MXY300" s="310"/>
      <c r="MXZ300" s="310"/>
      <c r="MYA300" s="310"/>
      <c r="MYB300" s="310"/>
      <c r="MYC300" s="310"/>
      <c r="MYD300" s="310"/>
      <c r="MYE300" s="310"/>
      <c r="MYF300" s="310"/>
      <c r="MYG300" s="310"/>
      <c r="MYH300" s="310"/>
      <c r="MYI300" s="310"/>
      <c r="MYJ300" s="310"/>
      <c r="MYK300" s="310"/>
      <c r="MYL300" s="310"/>
      <c r="MYM300" s="310"/>
      <c r="MYN300" s="310"/>
      <c r="MYO300" s="310"/>
      <c r="MYP300" s="310"/>
      <c r="MYQ300" s="310"/>
      <c r="MYR300" s="310"/>
      <c r="MYS300" s="310"/>
      <c r="MYT300" s="310"/>
      <c r="MYU300" s="310"/>
      <c r="MYV300" s="310"/>
      <c r="MYW300" s="310"/>
      <c r="MYX300" s="310"/>
      <c r="MYY300" s="310"/>
      <c r="MYZ300" s="310"/>
      <c r="MZA300" s="310"/>
      <c r="MZB300" s="310"/>
      <c r="MZC300" s="310"/>
      <c r="MZD300" s="310"/>
      <c r="MZE300" s="310"/>
      <c r="MZF300" s="310"/>
      <c r="MZG300" s="310"/>
      <c r="MZH300" s="310"/>
      <c r="MZI300" s="310"/>
      <c r="MZJ300" s="310"/>
      <c r="MZK300" s="310"/>
      <c r="MZL300" s="310"/>
      <c r="MZM300" s="310"/>
      <c r="MZN300" s="310"/>
      <c r="MZO300" s="310"/>
      <c r="MZP300" s="310"/>
      <c r="MZQ300" s="310"/>
      <c r="MZR300" s="310"/>
      <c r="MZS300" s="310"/>
      <c r="MZT300" s="310"/>
      <c r="MZU300" s="310"/>
      <c r="MZV300" s="310"/>
      <c r="MZW300" s="310"/>
      <c r="MZX300" s="310"/>
      <c r="MZY300" s="310"/>
      <c r="MZZ300" s="310"/>
      <c r="NAA300" s="310"/>
      <c r="NAB300" s="310"/>
      <c r="NAC300" s="310"/>
      <c r="NAD300" s="310"/>
      <c r="NAE300" s="310"/>
      <c r="NAF300" s="310"/>
      <c r="NAG300" s="310"/>
      <c r="NAH300" s="310"/>
      <c r="NAI300" s="310"/>
      <c r="NAJ300" s="310"/>
      <c r="NAK300" s="310"/>
      <c r="NAL300" s="310"/>
      <c r="NAM300" s="310"/>
      <c r="NAN300" s="310"/>
      <c r="NAO300" s="310"/>
      <c r="NAP300" s="310"/>
      <c r="NAQ300" s="310"/>
      <c r="NAR300" s="310"/>
      <c r="NAS300" s="310"/>
      <c r="NAT300" s="310"/>
      <c r="NAU300" s="310"/>
      <c r="NAV300" s="310"/>
      <c r="NAW300" s="310"/>
      <c r="NAX300" s="310"/>
      <c r="NAY300" s="310"/>
      <c r="NAZ300" s="310"/>
      <c r="NBA300" s="310"/>
      <c r="NBB300" s="310"/>
      <c r="NBC300" s="310"/>
      <c r="NBD300" s="310"/>
      <c r="NBE300" s="310"/>
      <c r="NBF300" s="310"/>
      <c r="NBG300" s="310"/>
      <c r="NBH300" s="310"/>
      <c r="NBI300" s="310"/>
      <c r="NBJ300" s="310"/>
      <c r="NBK300" s="310"/>
      <c r="NBL300" s="310"/>
      <c r="NBM300" s="310"/>
      <c r="NBN300" s="310"/>
      <c r="NBO300" s="310"/>
      <c r="NBP300" s="310"/>
      <c r="NBQ300" s="310"/>
      <c r="NBR300" s="310"/>
      <c r="NBS300" s="310"/>
      <c r="NBT300" s="310"/>
      <c r="NBU300" s="310"/>
      <c r="NBV300" s="310"/>
      <c r="NBW300" s="310"/>
      <c r="NBX300" s="310"/>
      <c r="NBY300" s="310"/>
      <c r="NBZ300" s="310"/>
      <c r="NCA300" s="310"/>
      <c r="NCB300" s="310"/>
      <c r="NCC300" s="310"/>
      <c r="NCD300" s="310"/>
      <c r="NCE300" s="310"/>
      <c r="NCF300" s="310"/>
      <c r="NCG300" s="310"/>
      <c r="NCH300" s="310"/>
      <c r="NCI300" s="310"/>
      <c r="NCJ300" s="310"/>
      <c r="NCK300" s="310"/>
      <c r="NCL300" s="310"/>
      <c r="NCM300" s="310"/>
      <c r="NCN300" s="310"/>
      <c r="NCO300" s="310"/>
      <c r="NCP300" s="310"/>
      <c r="NCQ300" s="310"/>
      <c r="NCR300" s="310"/>
      <c r="NCS300" s="310"/>
      <c r="NCT300" s="310"/>
      <c r="NCU300" s="310"/>
      <c r="NCV300" s="310"/>
      <c r="NCW300" s="310"/>
      <c r="NCX300" s="310"/>
      <c r="NCY300" s="310"/>
      <c r="NCZ300" s="310"/>
      <c r="NDA300" s="310"/>
      <c r="NDB300" s="310"/>
      <c r="NDC300" s="310"/>
      <c r="NDD300" s="310"/>
      <c r="NDE300" s="310"/>
      <c r="NDF300" s="310"/>
      <c r="NDG300" s="310"/>
      <c r="NDH300" s="310"/>
      <c r="NDI300" s="310"/>
      <c r="NDJ300" s="310"/>
      <c r="NDK300" s="310"/>
      <c r="NDL300" s="310"/>
      <c r="NDM300" s="310"/>
      <c r="NDN300" s="310"/>
      <c r="NDO300" s="310"/>
      <c r="NDP300" s="310"/>
      <c r="NDQ300" s="310"/>
      <c r="NDR300" s="310"/>
      <c r="NDS300" s="310"/>
      <c r="NDT300" s="310"/>
      <c r="NDU300" s="310"/>
      <c r="NDV300" s="310"/>
      <c r="NDW300" s="310"/>
      <c r="NDX300" s="310"/>
      <c r="NDY300" s="310"/>
      <c r="NDZ300" s="310"/>
      <c r="NEA300" s="310"/>
      <c r="NEB300" s="310"/>
      <c r="NEC300" s="310"/>
      <c r="NED300" s="310"/>
      <c r="NEE300" s="310"/>
      <c r="NEF300" s="310"/>
      <c r="NEG300" s="310"/>
      <c r="NEH300" s="310"/>
      <c r="NEI300" s="310"/>
      <c r="NEJ300" s="310"/>
      <c r="NEK300" s="310"/>
      <c r="NEL300" s="310"/>
      <c r="NEM300" s="310"/>
      <c r="NEN300" s="310"/>
      <c r="NEO300" s="310"/>
      <c r="NEP300" s="310"/>
      <c r="NEQ300" s="310"/>
      <c r="NER300" s="310"/>
      <c r="NES300" s="310"/>
      <c r="NET300" s="310"/>
      <c r="NEU300" s="310"/>
      <c r="NEV300" s="310"/>
      <c r="NEW300" s="310"/>
      <c r="NEX300" s="310"/>
      <c r="NEY300" s="310"/>
      <c r="NEZ300" s="310"/>
      <c r="NFA300" s="310"/>
      <c r="NFB300" s="310"/>
      <c r="NFC300" s="310"/>
      <c r="NFD300" s="310"/>
      <c r="NFE300" s="310"/>
      <c r="NFF300" s="310"/>
      <c r="NFG300" s="310"/>
      <c r="NFH300" s="310"/>
      <c r="NFI300" s="310"/>
      <c r="NFJ300" s="310"/>
      <c r="NFK300" s="310"/>
      <c r="NFL300" s="310"/>
      <c r="NFM300" s="310"/>
      <c r="NFN300" s="310"/>
      <c r="NFO300" s="310"/>
      <c r="NFP300" s="310"/>
      <c r="NFQ300" s="310"/>
      <c r="NFR300" s="310"/>
      <c r="NFS300" s="310"/>
      <c r="NFT300" s="310"/>
      <c r="NFU300" s="310"/>
      <c r="NFV300" s="310"/>
      <c r="NFW300" s="310"/>
      <c r="NFX300" s="310"/>
      <c r="NFY300" s="310"/>
      <c r="NFZ300" s="310"/>
      <c r="NGA300" s="310"/>
      <c r="NGB300" s="310"/>
      <c r="NGC300" s="310"/>
      <c r="NGD300" s="310"/>
      <c r="NGE300" s="310"/>
      <c r="NGF300" s="310"/>
      <c r="NGG300" s="310"/>
      <c r="NGH300" s="310"/>
      <c r="NGI300" s="310"/>
      <c r="NGJ300" s="310"/>
      <c r="NGK300" s="310"/>
      <c r="NGL300" s="310"/>
      <c r="NGM300" s="310"/>
      <c r="NGN300" s="310"/>
      <c r="NGO300" s="310"/>
      <c r="NGP300" s="310"/>
      <c r="NGQ300" s="310"/>
      <c r="NGR300" s="310"/>
      <c r="NGS300" s="310"/>
      <c r="NGT300" s="310"/>
      <c r="NGU300" s="310"/>
      <c r="NGV300" s="310"/>
      <c r="NGW300" s="310"/>
      <c r="NGX300" s="310"/>
      <c r="NGY300" s="310"/>
      <c r="NGZ300" s="310"/>
      <c r="NHA300" s="310"/>
      <c r="NHB300" s="310"/>
      <c r="NHC300" s="310"/>
      <c r="NHD300" s="310"/>
      <c r="NHE300" s="310"/>
      <c r="NHF300" s="310"/>
      <c r="NHG300" s="310"/>
      <c r="NHH300" s="310"/>
      <c r="NHI300" s="310"/>
      <c r="NHJ300" s="310"/>
      <c r="NHK300" s="310"/>
      <c r="NHL300" s="310"/>
      <c r="NHM300" s="310"/>
      <c r="NHN300" s="310"/>
      <c r="NHO300" s="310"/>
      <c r="NHP300" s="310"/>
      <c r="NHQ300" s="310"/>
      <c r="NHR300" s="310"/>
      <c r="NHS300" s="310"/>
      <c r="NHT300" s="310"/>
      <c r="NHU300" s="310"/>
      <c r="NHV300" s="310"/>
      <c r="NHW300" s="310"/>
      <c r="NHX300" s="310"/>
      <c r="NHY300" s="310"/>
      <c r="NHZ300" s="310"/>
      <c r="NIA300" s="310"/>
      <c r="NIB300" s="310"/>
      <c r="NIC300" s="310"/>
      <c r="NID300" s="310"/>
      <c r="NIE300" s="310"/>
      <c r="NIF300" s="310"/>
      <c r="NIG300" s="310"/>
      <c r="NIH300" s="310"/>
      <c r="NII300" s="310"/>
      <c r="NIJ300" s="310"/>
      <c r="NIK300" s="310"/>
      <c r="NIL300" s="310"/>
      <c r="NIM300" s="310"/>
      <c r="NIN300" s="310"/>
      <c r="NIO300" s="310"/>
      <c r="NIP300" s="310"/>
      <c r="NIQ300" s="310"/>
      <c r="NIR300" s="310"/>
      <c r="NIS300" s="310"/>
      <c r="NIT300" s="310"/>
      <c r="NIU300" s="310"/>
      <c r="NIV300" s="310"/>
      <c r="NIW300" s="310"/>
      <c r="NIX300" s="310"/>
      <c r="NIY300" s="310"/>
      <c r="NIZ300" s="310"/>
      <c r="NJA300" s="310"/>
      <c r="NJB300" s="310"/>
      <c r="NJC300" s="310"/>
      <c r="NJD300" s="310"/>
      <c r="NJE300" s="310"/>
      <c r="NJF300" s="310"/>
      <c r="NJG300" s="310"/>
      <c r="NJH300" s="310"/>
      <c r="NJI300" s="310"/>
      <c r="NJJ300" s="310"/>
      <c r="NJK300" s="310"/>
      <c r="NJL300" s="310"/>
      <c r="NJM300" s="310"/>
      <c r="NJN300" s="310"/>
      <c r="NJO300" s="310"/>
      <c r="NJP300" s="310"/>
      <c r="NJQ300" s="310"/>
      <c r="NJR300" s="310"/>
      <c r="NJS300" s="310"/>
      <c r="NJT300" s="310"/>
      <c r="NJU300" s="310"/>
      <c r="NJV300" s="310"/>
      <c r="NJW300" s="310"/>
      <c r="NJX300" s="310"/>
      <c r="NJY300" s="310"/>
      <c r="NJZ300" s="310"/>
      <c r="NKA300" s="310"/>
      <c r="NKB300" s="310"/>
      <c r="NKC300" s="310"/>
      <c r="NKD300" s="310"/>
      <c r="NKE300" s="310"/>
      <c r="NKF300" s="310"/>
      <c r="NKG300" s="310"/>
      <c r="NKH300" s="310"/>
      <c r="NKI300" s="310"/>
      <c r="NKJ300" s="310"/>
      <c r="NKK300" s="310"/>
      <c r="NKL300" s="310"/>
      <c r="NKM300" s="310"/>
      <c r="NKN300" s="310"/>
      <c r="NKO300" s="310"/>
      <c r="NKP300" s="310"/>
      <c r="NKQ300" s="310"/>
      <c r="NKR300" s="310"/>
      <c r="NKS300" s="310"/>
      <c r="NKT300" s="310"/>
      <c r="NKU300" s="310"/>
      <c r="NKV300" s="310"/>
      <c r="NKW300" s="310"/>
      <c r="NKX300" s="310"/>
      <c r="NKY300" s="310"/>
      <c r="NKZ300" s="310"/>
      <c r="NLA300" s="310"/>
      <c r="NLB300" s="310"/>
      <c r="NLC300" s="310"/>
      <c r="NLD300" s="310"/>
      <c r="NLE300" s="310"/>
      <c r="NLF300" s="310"/>
      <c r="NLG300" s="310"/>
      <c r="NLH300" s="310"/>
      <c r="NLI300" s="310"/>
      <c r="NLJ300" s="310"/>
      <c r="NLK300" s="310"/>
      <c r="NLL300" s="310"/>
      <c r="NLM300" s="310"/>
      <c r="NLN300" s="310"/>
      <c r="NLO300" s="310"/>
      <c r="NLP300" s="310"/>
      <c r="NLQ300" s="310"/>
      <c r="NLR300" s="310"/>
      <c r="NLS300" s="310"/>
      <c r="NLT300" s="310"/>
      <c r="NLU300" s="310"/>
      <c r="NLV300" s="310"/>
      <c r="NLW300" s="310"/>
      <c r="NLX300" s="310"/>
      <c r="NLY300" s="310"/>
      <c r="NLZ300" s="310"/>
      <c r="NMA300" s="310"/>
      <c r="NMB300" s="310"/>
      <c r="NMC300" s="310"/>
      <c r="NMD300" s="310"/>
      <c r="NME300" s="310"/>
      <c r="NMF300" s="310"/>
      <c r="NMG300" s="310"/>
      <c r="NMH300" s="310"/>
      <c r="NMI300" s="310"/>
      <c r="NMJ300" s="310"/>
      <c r="NMK300" s="310"/>
      <c r="NML300" s="310"/>
      <c r="NMM300" s="310"/>
      <c r="NMN300" s="310"/>
      <c r="NMO300" s="310"/>
      <c r="NMP300" s="310"/>
      <c r="NMQ300" s="310"/>
      <c r="NMR300" s="310"/>
      <c r="NMS300" s="310"/>
      <c r="NMT300" s="310"/>
      <c r="NMU300" s="310"/>
      <c r="NMV300" s="310"/>
      <c r="NMW300" s="310"/>
      <c r="NMX300" s="310"/>
      <c r="NMY300" s="310"/>
      <c r="NMZ300" s="310"/>
      <c r="NNA300" s="310"/>
      <c r="NNB300" s="310"/>
      <c r="NNC300" s="310"/>
      <c r="NND300" s="310"/>
      <c r="NNE300" s="310"/>
      <c r="NNF300" s="310"/>
      <c r="NNG300" s="310"/>
      <c r="NNH300" s="310"/>
      <c r="NNI300" s="310"/>
      <c r="NNJ300" s="310"/>
      <c r="NNK300" s="310"/>
      <c r="NNL300" s="310"/>
      <c r="NNM300" s="310"/>
      <c r="NNN300" s="310"/>
      <c r="NNO300" s="310"/>
      <c r="NNP300" s="310"/>
      <c r="NNQ300" s="310"/>
      <c r="NNR300" s="310"/>
      <c r="NNS300" s="310"/>
      <c r="NNT300" s="310"/>
      <c r="NNU300" s="310"/>
      <c r="NNV300" s="310"/>
      <c r="NNW300" s="310"/>
      <c r="NNX300" s="310"/>
      <c r="NNY300" s="310"/>
      <c r="NNZ300" s="310"/>
      <c r="NOA300" s="310"/>
      <c r="NOB300" s="310"/>
      <c r="NOC300" s="310"/>
      <c r="NOD300" s="310"/>
      <c r="NOE300" s="310"/>
      <c r="NOF300" s="310"/>
      <c r="NOG300" s="310"/>
      <c r="NOH300" s="310"/>
      <c r="NOI300" s="310"/>
      <c r="NOJ300" s="310"/>
      <c r="NOK300" s="310"/>
      <c r="NOL300" s="310"/>
      <c r="NOM300" s="310"/>
      <c r="NON300" s="310"/>
      <c r="NOO300" s="310"/>
      <c r="NOP300" s="310"/>
      <c r="NOQ300" s="310"/>
      <c r="NOR300" s="310"/>
      <c r="NOS300" s="310"/>
      <c r="NOT300" s="310"/>
      <c r="NOU300" s="310"/>
      <c r="NOV300" s="310"/>
      <c r="NOW300" s="310"/>
      <c r="NOX300" s="310"/>
      <c r="NOY300" s="310"/>
      <c r="NOZ300" s="310"/>
      <c r="NPA300" s="310"/>
      <c r="NPB300" s="310"/>
      <c r="NPC300" s="310"/>
      <c r="NPD300" s="310"/>
      <c r="NPE300" s="310"/>
      <c r="NPF300" s="310"/>
      <c r="NPG300" s="310"/>
      <c r="NPH300" s="310"/>
      <c r="NPI300" s="310"/>
      <c r="NPJ300" s="310"/>
      <c r="NPK300" s="310"/>
      <c r="NPL300" s="310"/>
      <c r="NPM300" s="310"/>
      <c r="NPN300" s="310"/>
      <c r="NPO300" s="310"/>
      <c r="NPP300" s="310"/>
      <c r="NPQ300" s="310"/>
      <c r="NPR300" s="310"/>
      <c r="NPS300" s="310"/>
      <c r="NPT300" s="310"/>
      <c r="NPU300" s="310"/>
      <c r="NPV300" s="310"/>
      <c r="NPW300" s="310"/>
      <c r="NPX300" s="310"/>
      <c r="NPY300" s="310"/>
      <c r="NPZ300" s="310"/>
      <c r="NQA300" s="310"/>
      <c r="NQB300" s="310"/>
      <c r="NQC300" s="310"/>
      <c r="NQD300" s="310"/>
      <c r="NQE300" s="310"/>
      <c r="NQF300" s="310"/>
      <c r="NQG300" s="310"/>
      <c r="NQH300" s="310"/>
      <c r="NQI300" s="310"/>
      <c r="NQJ300" s="310"/>
      <c r="NQK300" s="310"/>
      <c r="NQL300" s="310"/>
      <c r="NQM300" s="310"/>
      <c r="NQN300" s="310"/>
      <c r="NQO300" s="310"/>
      <c r="NQP300" s="310"/>
      <c r="NQQ300" s="310"/>
      <c r="NQR300" s="310"/>
      <c r="NQS300" s="310"/>
      <c r="NQT300" s="310"/>
      <c r="NQU300" s="310"/>
      <c r="NQV300" s="310"/>
      <c r="NQW300" s="310"/>
      <c r="NQX300" s="310"/>
      <c r="NQY300" s="310"/>
      <c r="NQZ300" s="310"/>
      <c r="NRA300" s="310"/>
      <c r="NRB300" s="310"/>
      <c r="NRC300" s="310"/>
      <c r="NRD300" s="310"/>
      <c r="NRE300" s="310"/>
      <c r="NRF300" s="310"/>
      <c r="NRG300" s="310"/>
      <c r="NRH300" s="310"/>
      <c r="NRI300" s="310"/>
      <c r="NRJ300" s="310"/>
      <c r="NRK300" s="310"/>
      <c r="NRL300" s="310"/>
      <c r="NRM300" s="310"/>
      <c r="NRN300" s="310"/>
      <c r="NRO300" s="310"/>
      <c r="NRP300" s="310"/>
      <c r="NRQ300" s="310"/>
      <c r="NRR300" s="310"/>
      <c r="NRS300" s="310"/>
      <c r="NRT300" s="310"/>
      <c r="NRU300" s="310"/>
      <c r="NRV300" s="310"/>
      <c r="NRW300" s="310"/>
      <c r="NRX300" s="310"/>
      <c r="NRY300" s="310"/>
      <c r="NRZ300" s="310"/>
      <c r="NSA300" s="310"/>
      <c r="NSB300" s="310"/>
      <c r="NSC300" s="310"/>
      <c r="NSD300" s="310"/>
      <c r="NSE300" s="310"/>
      <c r="NSF300" s="310"/>
      <c r="NSG300" s="310"/>
      <c r="NSH300" s="310"/>
      <c r="NSI300" s="310"/>
      <c r="NSJ300" s="310"/>
      <c r="NSK300" s="310"/>
      <c r="NSL300" s="310"/>
      <c r="NSM300" s="310"/>
      <c r="NSN300" s="310"/>
      <c r="NSO300" s="310"/>
      <c r="NSP300" s="310"/>
      <c r="NSQ300" s="310"/>
      <c r="NSR300" s="310"/>
      <c r="NSS300" s="310"/>
      <c r="NST300" s="310"/>
      <c r="NSU300" s="310"/>
      <c r="NSV300" s="310"/>
      <c r="NSW300" s="310"/>
      <c r="NSX300" s="310"/>
      <c r="NSY300" s="310"/>
      <c r="NSZ300" s="310"/>
      <c r="NTA300" s="310"/>
      <c r="NTB300" s="310"/>
      <c r="NTC300" s="310"/>
      <c r="NTD300" s="310"/>
      <c r="NTE300" s="310"/>
      <c r="NTF300" s="310"/>
      <c r="NTG300" s="310"/>
      <c r="NTH300" s="310"/>
      <c r="NTI300" s="310"/>
      <c r="NTJ300" s="310"/>
      <c r="NTK300" s="310"/>
      <c r="NTL300" s="310"/>
      <c r="NTM300" s="310"/>
      <c r="NTN300" s="310"/>
      <c r="NTO300" s="310"/>
      <c r="NTP300" s="310"/>
      <c r="NTQ300" s="310"/>
      <c r="NTR300" s="310"/>
      <c r="NTS300" s="310"/>
      <c r="NTT300" s="310"/>
      <c r="NTU300" s="310"/>
      <c r="NTV300" s="310"/>
      <c r="NTW300" s="310"/>
      <c r="NTX300" s="310"/>
      <c r="NTY300" s="310"/>
      <c r="NTZ300" s="310"/>
      <c r="NUA300" s="310"/>
      <c r="NUB300" s="310"/>
      <c r="NUC300" s="310"/>
      <c r="NUD300" s="310"/>
      <c r="NUE300" s="310"/>
      <c r="NUF300" s="310"/>
      <c r="NUG300" s="310"/>
      <c r="NUH300" s="310"/>
      <c r="NUI300" s="310"/>
      <c r="NUJ300" s="310"/>
      <c r="NUK300" s="310"/>
      <c r="NUL300" s="310"/>
      <c r="NUM300" s="310"/>
      <c r="NUN300" s="310"/>
      <c r="NUO300" s="310"/>
      <c r="NUP300" s="310"/>
      <c r="NUQ300" s="310"/>
      <c r="NUR300" s="310"/>
      <c r="NUS300" s="310"/>
      <c r="NUT300" s="310"/>
      <c r="NUU300" s="310"/>
      <c r="NUV300" s="310"/>
      <c r="NUW300" s="310"/>
      <c r="NUX300" s="310"/>
      <c r="NUY300" s="310"/>
      <c r="NUZ300" s="310"/>
      <c r="NVA300" s="310"/>
      <c r="NVB300" s="310"/>
      <c r="NVC300" s="310"/>
      <c r="NVD300" s="310"/>
      <c r="NVE300" s="310"/>
      <c r="NVF300" s="310"/>
      <c r="NVG300" s="310"/>
      <c r="NVH300" s="310"/>
      <c r="NVI300" s="310"/>
      <c r="NVJ300" s="310"/>
      <c r="NVK300" s="310"/>
      <c r="NVL300" s="310"/>
      <c r="NVM300" s="310"/>
      <c r="NVN300" s="310"/>
      <c r="NVO300" s="310"/>
      <c r="NVP300" s="310"/>
      <c r="NVQ300" s="310"/>
      <c r="NVR300" s="310"/>
      <c r="NVS300" s="310"/>
      <c r="NVT300" s="310"/>
      <c r="NVU300" s="310"/>
      <c r="NVV300" s="310"/>
      <c r="NVW300" s="310"/>
      <c r="NVX300" s="310"/>
      <c r="NVY300" s="310"/>
      <c r="NVZ300" s="310"/>
      <c r="NWA300" s="310"/>
      <c r="NWB300" s="310"/>
      <c r="NWC300" s="310"/>
      <c r="NWD300" s="310"/>
      <c r="NWE300" s="310"/>
      <c r="NWF300" s="310"/>
      <c r="NWG300" s="310"/>
      <c r="NWH300" s="310"/>
      <c r="NWI300" s="310"/>
      <c r="NWJ300" s="310"/>
      <c r="NWK300" s="310"/>
      <c r="NWL300" s="310"/>
      <c r="NWM300" s="310"/>
      <c r="NWN300" s="310"/>
      <c r="NWO300" s="310"/>
      <c r="NWP300" s="310"/>
      <c r="NWQ300" s="310"/>
      <c r="NWR300" s="310"/>
      <c r="NWS300" s="310"/>
      <c r="NWT300" s="310"/>
      <c r="NWU300" s="310"/>
      <c r="NWV300" s="310"/>
      <c r="NWW300" s="310"/>
      <c r="NWX300" s="310"/>
      <c r="NWY300" s="310"/>
      <c r="NWZ300" s="310"/>
      <c r="NXA300" s="310"/>
      <c r="NXB300" s="310"/>
      <c r="NXC300" s="310"/>
      <c r="NXD300" s="310"/>
      <c r="NXE300" s="310"/>
      <c r="NXF300" s="310"/>
      <c r="NXG300" s="310"/>
      <c r="NXH300" s="310"/>
      <c r="NXI300" s="310"/>
      <c r="NXJ300" s="310"/>
      <c r="NXK300" s="310"/>
      <c r="NXL300" s="310"/>
      <c r="NXM300" s="310"/>
      <c r="NXN300" s="310"/>
      <c r="NXO300" s="310"/>
      <c r="NXP300" s="310"/>
      <c r="NXQ300" s="310"/>
      <c r="NXR300" s="310"/>
      <c r="NXS300" s="310"/>
      <c r="NXT300" s="310"/>
      <c r="NXU300" s="310"/>
      <c r="NXV300" s="310"/>
      <c r="NXW300" s="310"/>
      <c r="NXX300" s="310"/>
      <c r="NXY300" s="310"/>
      <c r="NXZ300" s="310"/>
      <c r="NYA300" s="310"/>
      <c r="NYB300" s="310"/>
      <c r="NYC300" s="310"/>
      <c r="NYD300" s="310"/>
      <c r="NYE300" s="310"/>
      <c r="NYF300" s="310"/>
      <c r="NYG300" s="310"/>
      <c r="NYH300" s="310"/>
      <c r="NYI300" s="310"/>
      <c r="NYJ300" s="310"/>
      <c r="NYK300" s="310"/>
      <c r="NYL300" s="310"/>
      <c r="NYM300" s="310"/>
      <c r="NYN300" s="310"/>
      <c r="NYO300" s="310"/>
      <c r="NYP300" s="310"/>
      <c r="NYQ300" s="310"/>
      <c r="NYR300" s="310"/>
      <c r="NYS300" s="310"/>
      <c r="NYT300" s="310"/>
      <c r="NYU300" s="310"/>
      <c r="NYV300" s="310"/>
      <c r="NYW300" s="310"/>
      <c r="NYX300" s="310"/>
      <c r="NYY300" s="310"/>
      <c r="NYZ300" s="310"/>
      <c r="NZA300" s="310"/>
      <c r="NZB300" s="310"/>
      <c r="NZC300" s="310"/>
      <c r="NZD300" s="310"/>
      <c r="NZE300" s="310"/>
      <c r="NZF300" s="310"/>
      <c r="NZG300" s="310"/>
      <c r="NZH300" s="310"/>
      <c r="NZI300" s="310"/>
      <c r="NZJ300" s="310"/>
      <c r="NZK300" s="310"/>
      <c r="NZL300" s="310"/>
      <c r="NZM300" s="310"/>
      <c r="NZN300" s="310"/>
      <c r="NZO300" s="310"/>
      <c r="NZP300" s="310"/>
      <c r="NZQ300" s="310"/>
      <c r="NZR300" s="310"/>
      <c r="NZS300" s="310"/>
      <c r="NZT300" s="310"/>
      <c r="NZU300" s="310"/>
      <c r="NZV300" s="310"/>
      <c r="NZW300" s="310"/>
      <c r="NZX300" s="310"/>
      <c r="NZY300" s="310"/>
      <c r="NZZ300" s="310"/>
      <c r="OAA300" s="310"/>
      <c r="OAB300" s="310"/>
      <c r="OAC300" s="310"/>
      <c r="OAD300" s="310"/>
      <c r="OAE300" s="310"/>
      <c r="OAF300" s="310"/>
      <c r="OAG300" s="310"/>
      <c r="OAH300" s="310"/>
      <c r="OAI300" s="310"/>
      <c r="OAJ300" s="310"/>
      <c r="OAK300" s="310"/>
      <c r="OAL300" s="310"/>
      <c r="OAM300" s="310"/>
      <c r="OAN300" s="310"/>
      <c r="OAO300" s="310"/>
      <c r="OAP300" s="310"/>
      <c r="OAQ300" s="310"/>
      <c r="OAR300" s="310"/>
      <c r="OAS300" s="310"/>
      <c r="OAT300" s="310"/>
      <c r="OAU300" s="310"/>
      <c r="OAV300" s="310"/>
      <c r="OAW300" s="310"/>
      <c r="OAX300" s="310"/>
      <c r="OAY300" s="310"/>
      <c r="OAZ300" s="310"/>
      <c r="OBA300" s="310"/>
      <c r="OBB300" s="310"/>
      <c r="OBC300" s="310"/>
      <c r="OBD300" s="310"/>
      <c r="OBE300" s="310"/>
      <c r="OBF300" s="310"/>
      <c r="OBG300" s="310"/>
      <c r="OBH300" s="310"/>
      <c r="OBI300" s="310"/>
      <c r="OBJ300" s="310"/>
      <c r="OBK300" s="310"/>
      <c r="OBL300" s="310"/>
      <c r="OBM300" s="310"/>
      <c r="OBN300" s="310"/>
      <c r="OBO300" s="310"/>
      <c r="OBP300" s="310"/>
      <c r="OBQ300" s="310"/>
      <c r="OBR300" s="310"/>
      <c r="OBS300" s="310"/>
      <c r="OBT300" s="310"/>
      <c r="OBU300" s="310"/>
      <c r="OBV300" s="310"/>
      <c r="OBW300" s="310"/>
      <c r="OBX300" s="310"/>
      <c r="OBY300" s="310"/>
      <c r="OBZ300" s="310"/>
      <c r="OCA300" s="310"/>
      <c r="OCB300" s="310"/>
      <c r="OCC300" s="310"/>
      <c r="OCD300" s="310"/>
      <c r="OCE300" s="310"/>
      <c r="OCF300" s="310"/>
      <c r="OCG300" s="310"/>
      <c r="OCH300" s="310"/>
      <c r="OCI300" s="310"/>
      <c r="OCJ300" s="310"/>
      <c r="OCK300" s="310"/>
      <c r="OCL300" s="310"/>
      <c r="OCM300" s="310"/>
      <c r="OCN300" s="310"/>
      <c r="OCO300" s="310"/>
      <c r="OCP300" s="310"/>
      <c r="OCQ300" s="310"/>
      <c r="OCR300" s="310"/>
      <c r="OCS300" s="310"/>
      <c r="OCT300" s="310"/>
      <c r="OCU300" s="310"/>
      <c r="OCV300" s="310"/>
      <c r="OCW300" s="310"/>
      <c r="OCX300" s="310"/>
      <c r="OCY300" s="310"/>
      <c r="OCZ300" s="310"/>
      <c r="ODA300" s="310"/>
      <c r="ODB300" s="310"/>
      <c r="ODC300" s="310"/>
      <c r="ODD300" s="310"/>
      <c r="ODE300" s="310"/>
      <c r="ODF300" s="310"/>
      <c r="ODG300" s="310"/>
      <c r="ODH300" s="310"/>
      <c r="ODI300" s="310"/>
      <c r="ODJ300" s="310"/>
      <c r="ODK300" s="310"/>
      <c r="ODL300" s="310"/>
      <c r="ODM300" s="310"/>
      <c r="ODN300" s="310"/>
      <c r="ODO300" s="310"/>
      <c r="ODP300" s="310"/>
      <c r="ODQ300" s="310"/>
      <c r="ODR300" s="310"/>
      <c r="ODS300" s="310"/>
      <c r="ODT300" s="310"/>
      <c r="ODU300" s="310"/>
      <c r="ODV300" s="310"/>
      <c r="ODW300" s="310"/>
      <c r="ODX300" s="310"/>
      <c r="ODY300" s="310"/>
      <c r="ODZ300" s="310"/>
      <c r="OEA300" s="310"/>
      <c r="OEB300" s="310"/>
      <c r="OEC300" s="310"/>
      <c r="OED300" s="310"/>
      <c r="OEE300" s="310"/>
      <c r="OEF300" s="310"/>
      <c r="OEG300" s="310"/>
      <c r="OEH300" s="310"/>
      <c r="OEI300" s="310"/>
      <c r="OEJ300" s="310"/>
      <c r="OEK300" s="310"/>
      <c r="OEL300" s="310"/>
      <c r="OEM300" s="310"/>
      <c r="OEN300" s="310"/>
      <c r="OEO300" s="310"/>
      <c r="OEP300" s="310"/>
      <c r="OEQ300" s="310"/>
      <c r="OER300" s="310"/>
      <c r="OES300" s="310"/>
      <c r="OET300" s="310"/>
      <c r="OEU300" s="310"/>
      <c r="OEV300" s="310"/>
      <c r="OEW300" s="310"/>
      <c r="OEX300" s="310"/>
      <c r="OEY300" s="310"/>
      <c r="OEZ300" s="310"/>
      <c r="OFA300" s="310"/>
      <c r="OFB300" s="310"/>
      <c r="OFC300" s="310"/>
      <c r="OFD300" s="310"/>
      <c r="OFE300" s="310"/>
      <c r="OFF300" s="310"/>
      <c r="OFG300" s="310"/>
      <c r="OFH300" s="310"/>
      <c r="OFI300" s="310"/>
      <c r="OFJ300" s="310"/>
      <c r="OFK300" s="310"/>
      <c r="OFL300" s="310"/>
      <c r="OFM300" s="310"/>
      <c r="OFN300" s="310"/>
      <c r="OFO300" s="310"/>
      <c r="OFP300" s="310"/>
      <c r="OFQ300" s="310"/>
      <c r="OFR300" s="310"/>
      <c r="OFS300" s="310"/>
      <c r="OFT300" s="310"/>
      <c r="OFU300" s="310"/>
      <c r="OFV300" s="310"/>
      <c r="OFW300" s="310"/>
      <c r="OFX300" s="310"/>
      <c r="OFY300" s="310"/>
      <c r="OFZ300" s="310"/>
      <c r="OGA300" s="310"/>
      <c r="OGB300" s="310"/>
      <c r="OGC300" s="310"/>
      <c r="OGD300" s="310"/>
      <c r="OGE300" s="310"/>
      <c r="OGF300" s="310"/>
      <c r="OGG300" s="310"/>
      <c r="OGH300" s="310"/>
      <c r="OGI300" s="310"/>
      <c r="OGJ300" s="310"/>
      <c r="OGK300" s="310"/>
      <c r="OGL300" s="310"/>
      <c r="OGM300" s="310"/>
      <c r="OGN300" s="310"/>
      <c r="OGO300" s="310"/>
      <c r="OGP300" s="310"/>
      <c r="OGQ300" s="310"/>
      <c r="OGR300" s="310"/>
      <c r="OGS300" s="310"/>
      <c r="OGT300" s="310"/>
      <c r="OGU300" s="310"/>
      <c r="OGV300" s="310"/>
      <c r="OGW300" s="310"/>
      <c r="OGX300" s="310"/>
      <c r="OGY300" s="310"/>
      <c r="OGZ300" s="310"/>
      <c r="OHA300" s="310"/>
      <c r="OHB300" s="310"/>
      <c r="OHC300" s="310"/>
      <c r="OHD300" s="310"/>
      <c r="OHE300" s="310"/>
      <c r="OHF300" s="310"/>
      <c r="OHG300" s="310"/>
      <c r="OHH300" s="310"/>
      <c r="OHI300" s="310"/>
      <c r="OHJ300" s="310"/>
      <c r="OHK300" s="310"/>
      <c r="OHL300" s="310"/>
      <c r="OHM300" s="310"/>
      <c r="OHN300" s="310"/>
      <c r="OHO300" s="310"/>
      <c r="OHP300" s="310"/>
      <c r="OHQ300" s="310"/>
      <c r="OHR300" s="310"/>
      <c r="OHS300" s="310"/>
      <c r="OHT300" s="310"/>
      <c r="OHU300" s="310"/>
      <c r="OHV300" s="310"/>
      <c r="OHW300" s="310"/>
      <c r="OHX300" s="310"/>
      <c r="OHY300" s="310"/>
      <c r="OHZ300" s="310"/>
      <c r="OIA300" s="310"/>
      <c r="OIB300" s="310"/>
      <c r="OIC300" s="310"/>
      <c r="OID300" s="310"/>
      <c r="OIE300" s="310"/>
      <c r="OIF300" s="310"/>
      <c r="OIG300" s="310"/>
      <c r="OIH300" s="310"/>
      <c r="OII300" s="310"/>
      <c r="OIJ300" s="310"/>
      <c r="OIK300" s="310"/>
      <c r="OIL300" s="310"/>
      <c r="OIM300" s="310"/>
      <c r="OIN300" s="310"/>
      <c r="OIO300" s="310"/>
      <c r="OIP300" s="310"/>
      <c r="OIQ300" s="310"/>
      <c r="OIR300" s="310"/>
      <c r="OIS300" s="310"/>
      <c r="OIT300" s="310"/>
      <c r="OIU300" s="310"/>
      <c r="OIV300" s="310"/>
      <c r="OIW300" s="310"/>
      <c r="OIX300" s="310"/>
      <c r="OIY300" s="310"/>
      <c r="OIZ300" s="310"/>
      <c r="OJA300" s="310"/>
      <c r="OJB300" s="310"/>
      <c r="OJC300" s="310"/>
      <c r="OJD300" s="310"/>
      <c r="OJE300" s="310"/>
      <c r="OJF300" s="310"/>
      <c r="OJG300" s="310"/>
      <c r="OJH300" s="310"/>
      <c r="OJI300" s="310"/>
      <c r="OJJ300" s="310"/>
      <c r="OJK300" s="310"/>
      <c r="OJL300" s="310"/>
      <c r="OJM300" s="310"/>
      <c r="OJN300" s="310"/>
      <c r="OJO300" s="310"/>
      <c r="OJP300" s="310"/>
      <c r="OJQ300" s="310"/>
      <c r="OJR300" s="310"/>
      <c r="OJS300" s="310"/>
      <c r="OJT300" s="310"/>
      <c r="OJU300" s="310"/>
      <c r="OJV300" s="310"/>
      <c r="OJW300" s="310"/>
      <c r="OJX300" s="310"/>
      <c r="OJY300" s="310"/>
      <c r="OJZ300" s="310"/>
      <c r="OKA300" s="310"/>
      <c r="OKB300" s="310"/>
      <c r="OKC300" s="310"/>
      <c r="OKD300" s="310"/>
      <c r="OKE300" s="310"/>
      <c r="OKF300" s="310"/>
      <c r="OKG300" s="310"/>
      <c r="OKH300" s="310"/>
      <c r="OKI300" s="310"/>
      <c r="OKJ300" s="310"/>
      <c r="OKK300" s="310"/>
      <c r="OKL300" s="310"/>
      <c r="OKM300" s="310"/>
      <c r="OKN300" s="310"/>
      <c r="OKO300" s="310"/>
      <c r="OKP300" s="310"/>
      <c r="OKQ300" s="310"/>
      <c r="OKR300" s="310"/>
      <c r="OKS300" s="310"/>
      <c r="OKT300" s="310"/>
      <c r="OKU300" s="310"/>
      <c r="OKV300" s="310"/>
      <c r="OKW300" s="310"/>
      <c r="OKX300" s="310"/>
      <c r="OKY300" s="310"/>
      <c r="OKZ300" s="310"/>
      <c r="OLA300" s="310"/>
      <c r="OLB300" s="310"/>
      <c r="OLC300" s="310"/>
      <c r="OLD300" s="310"/>
      <c r="OLE300" s="310"/>
      <c r="OLF300" s="310"/>
      <c r="OLG300" s="310"/>
      <c r="OLH300" s="310"/>
      <c r="OLI300" s="310"/>
      <c r="OLJ300" s="310"/>
      <c r="OLK300" s="310"/>
      <c r="OLL300" s="310"/>
      <c r="OLM300" s="310"/>
      <c r="OLN300" s="310"/>
      <c r="OLO300" s="310"/>
      <c r="OLP300" s="310"/>
      <c r="OLQ300" s="310"/>
      <c r="OLR300" s="310"/>
      <c r="OLS300" s="310"/>
      <c r="OLT300" s="310"/>
      <c r="OLU300" s="310"/>
      <c r="OLV300" s="310"/>
      <c r="OLW300" s="310"/>
      <c r="OLX300" s="310"/>
      <c r="OLY300" s="310"/>
      <c r="OLZ300" s="310"/>
      <c r="OMA300" s="310"/>
      <c r="OMB300" s="310"/>
      <c r="OMC300" s="310"/>
      <c r="OMD300" s="310"/>
      <c r="OME300" s="310"/>
      <c r="OMF300" s="310"/>
      <c r="OMG300" s="310"/>
      <c r="OMH300" s="310"/>
      <c r="OMI300" s="310"/>
      <c r="OMJ300" s="310"/>
      <c r="OMK300" s="310"/>
      <c r="OML300" s="310"/>
      <c r="OMM300" s="310"/>
      <c r="OMN300" s="310"/>
      <c r="OMO300" s="310"/>
      <c r="OMP300" s="310"/>
      <c r="OMQ300" s="310"/>
      <c r="OMR300" s="310"/>
      <c r="OMS300" s="310"/>
      <c r="OMT300" s="310"/>
      <c r="OMU300" s="310"/>
      <c r="OMV300" s="310"/>
      <c r="OMW300" s="310"/>
      <c r="OMX300" s="310"/>
      <c r="OMY300" s="310"/>
      <c r="OMZ300" s="310"/>
      <c r="ONA300" s="310"/>
      <c r="ONB300" s="310"/>
      <c r="ONC300" s="310"/>
      <c r="OND300" s="310"/>
      <c r="ONE300" s="310"/>
      <c r="ONF300" s="310"/>
      <c r="ONG300" s="310"/>
      <c r="ONH300" s="310"/>
      <c r="ONI300" s="310"/>
      <c r="ONJ300" s="310"/>
      <c r="ONK300" s="310"/>
      <c r="ONL300" s="310"/>
      <c r="ONM300" s="310"/>
      <c r="ONN300" s="310"/>
      <c r="ONO300" s="310"/>
      <c r="ONP300" s="310"/>
      <c r="ONQ300" s="310"/>
      <c r="ONR300" s="310"/>
      <c r="ONS300" s="310"/>
      <c r="ONT300" s="310"/>
      <c r="ONU300" s="310"/>
      <c r="ONV300" s="310"/>
      <c r="ONW300" s="310"/>
      <c r="ONX300" s="310"/>
      <c r="ONY300" s="310"/>
      <c r="ONZ300" s="310"/>
      <c r="OOA300" s="310"/>
      <c r="OOB300" s="310"/>
      <c r="OOC300" s="310"/>
      <c r="OOD300" s="310"/>
      <c r="OOE300" s="310"/>
      <c r="OOF300" s="310"/>
      <c r="OOG300" s="310"/>
      <c r="OOH300" s="310"/>
      <c r="OOI300" s="310"/>
      <c r="OOJ300" s="310"/>
      <c r="OOK300" s="310"/>
      <c r="OOL300" s="310"/>
      <c r="OOM300" s="310"/>
      <c r="OON300" s="310"/>
      <c r="OOO300" s="310"/>
      <c r="OOP300" s="310"/>
      <c r="OOQ300" s="310"/>
      <c r="OOR300" s="310"/>
      <c r="OOS300" s="310"/>
      <c r="OOT300" s="310"/>
      <c r="OOU300" s="310"/>
      <c r="OOV300" s="310"/>
      <c r="OOW300" s="310"/>
      <c r="OOX300" s="310"/>
      <c r="OOY300" s="310"/>
      <c r="OOZ300" s="310"/>
      <c r="OPA300" s="310"/>
      <c r="OPB300" s="310"/>
      <c r="OPC300" s="310"/>
      <c r="OPD300" s="310"/>
      <c r="OPE300" s="310"/>
      <c r="OPF300" s="310"/>
      <c r="OPG300" s="310"/>
      <c r="OPH300" s="310"/>
      <c r="OPI300" s="310"/>
      <c r="OPJ300" s="310"/>
      <c r="OPK300" s="310"/>
      <c r="OPL300" s="310"/>
      <c r="OPM300" s="310"/>
      <c r="OPN300" s="310"/>
      <c r="OPO300" s="310"/>
      <c r="OPP300" s="310"/>
      <c r="OPQ300" s="310"/>
      <c r="OPR300" s="310"/>
      <c r="OPS300" s="310"/>
      <c r="OPT300" s="310"/>
      <c r="OPU300" s="310"/>
      <c r="OPV300" s="310"/>
      <c r="OPW300" s="310"/>
      <c r="OPX300" s="310"/>
      <c r="OPY300" s="310"/>
      <c r="OPZ300" s="310"/>
      <c r="OQA300" s="310"/>
      <c r="OQB300" s="310"/>
      <c r="OQC300" s="310"/>
      <c r="OQD300" s="310"/>
      <c r="OQE300" s="310"/>
      <c r="OQF300" s="310"/>
      <c r="OQG300" s="310"/>
      <c r="OQH300" s="310"/>
      <c r="OQI300" s="310"/>
      <c r="OQJ300" s="310"/>
      <c r="OQK300" s="310"/>
      <c r="OQL300" s="310"/>
      <c r="OQM300" s="310"/>
      <c r="OQN300" s="310"/>
      <c r="OQO300" s="310"/>
      <c r="OQP300" s="310"/>
      <c r="OQQ300" s="310"/>
      <c r="OQR300" s="310"/>
      <c r="OQS300" s="310"/>
      <c r="OQT300" s="310"/>
      <c r="OQU300" s="310"/>
      <c r="OQV300" s="310"/>
      <c r="OQW300" s="310"/>
      <c r="OQX300" s="310"/>
      <c r="OQY300" s="310"/>
      <c r="OQZ300" s="310"/>
      <c r="ORA300" s="310"/>
      <c r="ORB300" s="310"/>
      <c r="ORC300" s="310"/>
      <c r="ORD300" s="310"/>
      <c r="ORE300" s="310"/>
      <c r="ORF300" s="310"/>
      <c r="ORG300" s="310"/>
      <c r="ORH300" s="310"/>
      <c r="ORI300" s="310"/>
      <c r="ORJ300" s="310"/>
      <c r="ORK300" s="310"/>
      <c r="ORL300" s="310"/>
      <c r="ORM300" s="310"/>
      <c r="ORN300" s="310"/>
      <c r="ORO300" s="310"/>
      <c r="ORP300" s="310"/>
      <c r="ORQ300" s="310"/>
      <c r="ORR300" s="310"/>
      <c r="ORS300" s="310"/>
      <c r="ORT300" s="310"/>
      <c r="ORU300" s="310"/>
      <c r="ORV300" s="310"/>
      <c r="ORW300" s="310"/>
      <c r="ORX300" s="310"/>
      <c r="ORY300" s="310"/>
      <c r="ORZ300" s="310"/>
      <c r="OSA300" s="310"/>
      <c r="OSB300" s="310"/>
      <c r="OSC300" s="310"/>
      <c r="OSD300" s="310"/>
      <c r="OSE300" s="310"/>
      <c r="OSF300" s="310"/>
      <c r="OSG300" s="310"/>
      <c r="OSH300" s="310"/>
      <c r="OSI300" s="310"/>
      <c r="OSJ300" s="310"/>
      <c r="OSK300" s="310"/>
      <c r="OSL300" s="310"/>
      <c r="OSM300" s="310"/>
      <c r="OSN300" s="310"/>
      <c r="OSO300" s="310"/>
      <c r="OSP300" s="310"/>
      <c r="OSQ300" s="310"/>
      <c r="OSR300" s="310"/>
      <c r="OSS300" s="310"/>
      <c r="OST300" s="310"/>
      <c r="OSU300" s="310"/>
      <c r="OSV300" s="310"/>
      <c r="OSW300" s="310"/>
      <c r="OSX300" s="310"/>
      <c r="OSY300" s="310"/>
      <c r="OSZ300" s="310"/>
      <c r="OTA300" s="310"/>
      <c r="OTB300" s="310"/>
      <c r="OTC300" s="310"/>
      <c r="OTD300" s="310"/>
      <c r="OTE300" s="310"/>
      <c r="OTF300" s="310"/>
      <c r="OTG300" s="310"/>
      <c r="OTH300" s="310"/>
      <c r="OTI300" s="310"/>
      <c r="OTJ300" s="310"/>
      <c r="OTK300" s="310"/>
      <c r="OTL300" s="310"/>
      <c r="OTM300" s="310"/>
      <c r="OTN300" s="310"/>
      <c r="OTO300" s="310"/>
      <c r="OTP300" s="310"/>
      <c r="OTQ300" s="310"/>
      <c r="OTR300" s="310"/>
      <c r="OTS300" s="310"/>
      <c r="OTT300" s="310"/>
      <c r="OTU300" s="310"/>
      <c r="OTV300" s="310"/>
      <c r="OTW300" s="310"/>
      <c r="OTX300" s="310"/>
      <c r="OTY300" s="310"/>
      <c r="OTZ300" s="310"/>
      <c r="OUA300" s="310"/>
      <c r="OUB300" s="310"/>
      <c r="OUC300" s="310"/>
      <c r="OUD300" s="310"/>
      <c r="OUE300" s="310"/>
      <c r="OUF300" s="310"/>
      <c r="OUG300" s="310"/>
      <c r="OUH300" s="310"/>
      <c r="OUI300" s="310"/>
      <c r="OUJ300" s="310"/>
      <c r="OUK300" s="310"/>
      <c r="OUL300" s="310"/>
      <c r="OUM300" s="310"/>
      <c r="OUN300" s="310"/>
      <c r="OUO300" s="310"/>
      <c r="OUP300" s="310"/>
      <c r="OUQ300" s="310"/>
      <c r="OUR300" s="310"/>
      <c r="OUS300" s="310"/>
      <c r="OUT300" s="310"/>
      <c r="OUU300" s="310"/>
      <c r="OUV300" s="310"/>
      <c r="OUW300" s="310"/>
      <c r="OUX300" s="310"/>
      <c r="OUY300" s="310"/>
      <c r="OUZ300" s="310"/>
      <c r="OVA300" s="310"/>
      <c r="OVB300" s="310"/>
      <c r="OVC300" s="310"/>
      <c r="OVD300" s="310"/>
      <c r="OVE300" s="310"/>
      <c r="OVF300" s="310"/>
      <c r="OVG300" s="310"/>
      <c r="OVH300" s="310"/>
      <c r="OVI300" s="310"/>
      <c r="OVJ300" s="310"/>
      <c r="OVK300" s="310"/>
      <c r="OVL300" s="310"/>
      <c r="OVM300" s="310"/>
      <c r="OVN300" s="310"/>
      <c r="OVO300" s="310"/>
      <c r="OVP300" s="310"/>
      <c r="OVQ300" s="310"/>
      <c r="OVR300" s="310"/>
      <c r="OVS300" s="310"/>
      <c r="OVT300" s="310"/>
      <c r="OVU300" s="310"/>
      <c r="OVV300" s="310"/>
      <c r="OVW300" s="310"/>
      <c r="OVX300" s="310"/>
      <c r="OVY300" s="310"/>
      <c r="OVZ300" s="310"/>
      <c r="OWA300" s="310"/>
      <c r="OWB300" s="310"/>
      <c r="OWC300" s="310"/>
      <c r="OWD300" s="310"/>
      <c r="OWE300" s="310"/>
      <c r="OWF300" s="310"/>
      <c r="OWG300" s="310"/>
      <c r="OWH300" s="310"/>
      <c r="OWI300" s="310"/>
      <c r="OWJ300" s="310"/>
      <c r="OWK300" s="310"/>
      <c r="OWL300" s="310"/>
      <c r="OWM300" s="310"/>
      <c r="OWN300" s="310"/>
      <c r="OWO300" s="310"/>
      <c r="OWP300" s="310"/>
      <c r="OWQ300" s="310"/>
      <c r="OWR300" s="310"/>
      <c r="OWS300" s="310"/>
      <c r="OWT300" s="310"/>
      <c r="OWU300" s="310"/>
      <c r="OWV300" s="310"/>
      <c r="OWW300" s="310"/>
      <c r="OWX300" s="310"/>
      <c r="OWY300" s="310"/>
      <c r="OWZ300" s="310"/>
      <c r="OXA300" s="310"/>
      <c r="OXB300" s="310"/>
      <c r="OXC300" s="310"/>
      <c r="OXD300" s="310"/>
      <c r="OXE300" s="310"/>
      <c r="OXF300" s="310"/>
      <c r="OXG300" s="310"/>
      <c r="OXH300" s="310"/>
      <c r="OXI300" s="310"/>
      <c r="OXJ300" s="310"/>
      <c r="OXK300" s="310"/>
      <c r="OXL300" s="310"/>
      <c r="OXM300" s="310"/>
      <c r="OXN300" s="310"/>
      <c r="OXO300" s="310"/>
      <c r="OXP300" s="310"/>
      <c r="OXQ300" s="310"/>
      <c r="OXR300" s="310"/>
      <c r="OXS300" s="310"/>
      <c r="OXT300" s="310"/>
      <c r="OXU300" s="310"/>
      <c r="OXV300" s="310"/>
      <c r="OXW300" s="310"/>
      <c r="OXX300" s="310"/>
      <c r="OXY300" s="310"/>
      <c r="OXZ300" s="310"/>
      <c r="OYA300" s="310"/>
      <c r="OYB300" s="310"/>
      <c r="OYC300" s="310"/>
      <c r="OYD300" s="310"/>
      <c r="OYE300" s="310"/>
      <c r="OYF300" s="310"/>
      <c r="OYG300" s="310"/>
      <c r="OYH300" s="310"/>
      <c r="OYI300" s="310"/>
      <c r="OYJ300" s="310"/>
      <c r="OYK300" s="310"/>
      <c r="OYL300" s="310"/>
      <c r="OYM300" s="310"/>
      <c r="OYN300" s="310"/>
      <c r="OYO300" s="310"/>
      <c r="OYP300" s="310"/>
      <c r="OYQ300" s="310"/>
      <c r="OYR300" s="310"/>
      <c r="OYS300" s="310"/>
      <c r="OYT300" s="310"/>
      <c r="OYU300" s="310"/>
      <c r="OYV300" s="310"/>
      <c r="OYW300" s="310"/>
      <c r="OYX300" s="310"/>
      <c r="OYY300" s="310"/>
      <c r="OYZ300" s="310"/>
      <c r="OZA300" s="310"/>
      <c r="OZB300" s="310"/>
      <c r="OZC300" s="310"/>
      <c r="OZD300" s="310"/>
      <c r="OZE300" s="310"/>
      <c r="OZF300" s="310"/>
      <c r="OZG300" s="310"/>
      <c r="OZH300" s="310"/>
      <c r="OZI300" s="310"/>
      <c r="OZJ300" s="310"/>
      <c r="OZK300" s="310"/>
      <c r="OZL300" s="310"/>
      <c r="OZM300" s="310"/>
      <c r="OZN300" s="310"/>
      <c r="OZO300" s="310"/>
      <c r="OZP300" s="310"/>
      <c r="OZQ300" s="310"/>
      <c r="OZR300" s="310"/>
      <c r="OZS300" s="310"/>
      <c r="OZT300" s="310"/>
      <c r="OZU300" s="310"/>
      <c r="OZV300" s="310"/>
      <c r="OZW300" s="310"/>
      <c r="OZX300" s="310"/>
      <c r="OZY300" s="310"/>
      <c r="OZZ300" s="310"/>
      <c r="PAA300" s="310"/>
      <c r="PAB300" s="310"/>
      <c r="PAC300" s="310"/>
      <c r="PAD300" s="310"/>
      <c r="PAE300" s="310"/>
      <c r="PAF300" s="310"/>
      <c r="PAG300" s="310"/>
      <c r="PAH300" s="310"/>
      <c r="PAI300" s="310"/>
      <c r="PAJ300" s="310"/>
      <c r="PAK300" s="310"/>
      <c r="PAL300" s="310"/>
      <c r="PAM300" s="310"/>
      <c r="PAN300" s="310"/>
      <c r="PAO300" s="310"/>
      <c r="PAP300" s="310"/>
      <c r="PAQ300" s="310"/>
      <c r="PAR300" s="310"/>
      <c r="PAS300" s="310"/>
      <c r="PAT300" s="310"/>
      <c r="PAU300" s="310"/>
      <c r="PAV300" s="310"/>
      <c r="PAW300" s="310"/>
      <c r="PAX300" s="310"/>
      <c r="PAY300" s="310"/>
      <c r="PAZ300" s="310"/>
      <c r="PBA300" s="310"/>
      <c r="PBB300" s="310"/>
      <c r="PBC300" s="310"/>
      <c r="PBD300" s="310"/>
      <c r="PBE300" s="310"/>
      <c r="PBF300" s="310"/>
      <c r="PBG300" s="310"/>
      <c r="PBH300" s="310"/>
      <c r="PBI300" s="310"/>
      <c r="PBJ300" s="310"/>
      <c r="PBK300" s="310"/>
      <c r="PBL300" s="310"/>
      <c r="PBM300" s="310"/>
      <c r="PBN300" s="310"/>
      <c r="PBO300" s="310"/>
      <c r="PBP300" s="310"/>
      <c r="PBQ300" s="310"/>
      <c r="PBR300" s="310"/>
      <c r="PBS300" s="310"/>
      <c r="PBT300" s="310"/>
      <c r="PBU300" s="310"/>
      <c r="PBV300" s="310"/>
      <c r="PBW300" s="310"/>
      <c r="PBX300" s="310"/>
      <c r="PBY300" s="310"/>
      <c r="PBZ300" s="310"/>
      <c r="PCA300" s="310"/>
      <c r="PCB300" s="310"/>
      <c r="PCC300" s="310"/>
      <c r="PCD300" s="310"/>
      <c r="PCE300" s="310"/>
      <c r="PCF300" s="310"/>
      <c r="PCG300" s="310"/>
      <c r="PCH300" s="310"/>
      <c r="PCI300" s="310"/>
      <c r="PCJ300" s="310"/>
      <c r="PCK300" s="310"/>
      <c r="PCL300" s="310"/>
      <c r="PCM300" s="310"/>
      <c r="PCN300" s="310"/>
      <c r="PCO300" s="310"/>
      <c r="PCP300" s="310"/>
      <c r="PCQ300" s="310"/>
      <c r="PCR300" s="310"/>
      <c r="PCS300" s="310"/>
      <c r="PCT300" s="310"/>
      <c r="PCU300" s="310"/>
      <c r="PCV300" s="310"/>
      <c r="PCW300" s="310"/>
      <c r="PCX300" s="310"/>
      <c r="PCY300" s="310"/>
      <c r="PCZ300" s="310"/>
      <c r="PDA300" s="310"/>
      <c r="PDB300" s="310"/>
      <c r="PDC300" s="310"/>
      <c r="PDD300" s="310"/>
      <c r="PDE300" s="310"/>
      <c r="PDF300" s="310"/>
      <c r="PDG300" s="310"/>
      <c r="PDH300" s="310"/>
      <c r="PDI300" s="310"/>
      <c r="PDJ300" s="310"/>
      <c r="PDK300" s="310"/>
      <c r="PDL300" s="310"/>
      <c r="PDM300" s="310"/>
      <c r="PDN300" s="310"/>
      <c r="PDO300" s="310"/>
      <c r="PDP300" s="310"/>
      <c r="PDQ300" s="310"/>
      <c r="PDR300" s="310"/>
      <c r="PDS300" s="310"/>
      <c r="PDT300" s="310"/>
      <c r="PDU300" s="310"/>
      <c r="PDV300" s="310"/>
      <c r="PDW300" s="310"/>
      <c r="PDX300" s="310"/>
      <c r="PDY300" s="310"/>
      <c r="PDZ300" s="310"/>
      <c r="PEA300" s="310"/>
      <c r="PEB300" s="310"/>
      <c r="PEC300" s="310"/>
      <c r="PED300" s="310"/>
      <c r="PEE300" s="310"/>
      <c r="PEF300" s="310"/>
      <c r="PEG300" s="310"/>
      <c r="PEH300" s="310"/>
      <c r="PEI300" s="310"/>
      <c r="PEJ300" s="310"/>
      <c r="PEK300" s="310"/>
      <c r="PEL300" s="310"/>
      <c r="PEM300" s="310"/>
      <c r="PEN300" s="310"/>
      <c r="PEO300" s="310"/>
      <c r="PEP300" s="310"/>
      <c r="PEQ300" s="310"/>
      <c r="PER300" s="310"/>
      <c r="PES300" s="310"/>
      <c r="PET300" s="310"/>
      <c r="PEU300" s="310"/>
      <c r="PEV300" s="310"/>
      <c r="PEW300" s="310"/>
      <c r="PEX300" s="310"/>
      <c r="PEY300" s="310"/>
      <c r="PEZ300" s="310"/>
      <c r="PFA300" s="310"/>
      <c r="PFB300" s="310"/>
      <c r="PFC300" s="310"/>
      <c r="PFD300" s="310"/>
      <c r="PFE300" s="310"/>
      <c r="PFF300" s="310"/>
      <c r="PFG300" s="310"/>
      <c r="PFH300" s="310"/>
      <c r="PFI300" s="310"/>
      <c r="PFJ300" s="310"/>
      <c r="PFK300" s="310"/>
      <c r="PFL300" s="310"/>
      <c r="PFM300" s="310"/>
      <c r="PFN300" s="310"/>
      <c r="PFO300" s="310"/>
      <c r="PFP300" s="310"/>
      <c r="PFQ300" s="310"/>
      <c r="PFR300" s="310"/>
      <c r="PFS300" s="310"/>
      <c r="PFT300" s="310"/>
      <c r="PFU300" s="310"/>
      <c r="PFV300" s="310"/>
      <c r="PFW300" s="310"/>
      <c r="PFX300" s="310"/>
      <c r="PFY300" s="310"/>
      <c r="PFZ300" s="310"/>
      <c r="PGA300" s="310"/>
      <c r="PGB300" s="310"/>
      <c r="PGC300" s="310"/>
      <c r="PGD300" s="310"/>
      <c r="PGE300" s="310"/>
      <c r="PGF300" s="310"/>
      <c r="PGG300" s="310"/>
      <c r="PGH300" s="310"/>
      <c r="PGI300" s="310"/>
      <c r="PGJ300" s="310"/>
      <c r="PGK300" s="310"/>
      <c r="PGL300" s="310"/>
      <c r="PGM300" s="310"/>
      <c r="PGN300" s="310"/>
      <c r="PGO300" s="310"/>
      <c r="PGP300" s="310"/>
      <c r="PGQ300" s="310"/>
      <c r="PGR300" s="310"/>
      <c r="PGS300" s="310"/>
      <c r="PGT300" s="310"/>
      <c r="PGU300" s="310"/>
      <c r="PGV300" s="310"/>
      <c r="PGW300" s="310"/>
      <c r="PGX300" s="310"/>
      <c r="PGY300" s="310"/>
      <c r="PGZ300" s="310"/>
      <c r="PHA300" s="310"/>
      <c r="PHB300" s="310"/>
      <c r="PHC300" s="310"/>
      <c r="PHD300" s="310"/>
      <c r="PHE300" s="310"/>
      <c r="PHF300" s="310"/>
      <c r="PHG300" s="310"/>
      <c r="PHH300" s="310"/>
      <c r="PHI300" s="310"/>
      <c r="PHJ300" s="310"/>
      <c r="PHK300" s="310"/>
      <c r="PHL300" s="310"/>
      <c r="PHM300" s="310"/>
      <c r="PHN300" s="310"/>
      <c r="PHO300" s="310"/>
      <c r="PHP300" s="310"/>
      <c r="PHQ300" s="310"/>
      <c r="PHR300" s="310"/>
      <c r="PHS300" s="310"/>
      <c r="PHT300" s="310"/>
      <c r="PHU300" s="310"/>
      <c r="PHV300" s="310"/>
      <c r="PHW300" s="310"/>
      <c r="PHX300" s="310"/>
      <c r="PHY300" s="310"/>
      <c r="PHZ300" s="310"/>
      <c r="PIA300" s="310"/>
      <c r="PIB300" s="310"/>
      <c r="PIC300" s="310"/>
      <c r="PID300" s="310"/>
      <c r="PIE300" s="310"/>
      <c r="PIF300" s="310"/>
      <c r="PIG300" s="310"/>
      <c r="PIH300" s="310"/>
      <c r="PII300" s="310"/>
      <c r="PIJ300" s="310"/>
      <c r="PIK300" s="310"/>
      <c r="PIL300" s="310"/>
      <c r="PIM300" s="310"/>
      <c r="PIN300" s="310"/>
      <c r="PIO300" s="310"/>
      <c r="PIP300" s="310"/>
      <c r="PIQ300" s="310"/>
      <c r="PIR300" s="310"/>
      <c r="PIS300" s="310"/>
      <c r="PIT300" s="310"/>
      <c r="PIU300" s="310"/>
      <c r="PIV300" s="310"/>
      <c r="PIW300" s="310"/>
      <c r="PIX300" s="310"/>
      <c r="PIY300" s="310"/>
      <c r="PIZ300" s="310"/>
      <c r="PJA300" s="310"/>
      <c r="PJB300" s="310"/>
      <c r="PJC300" s="310"/>
      <c r="PJD300" s="310"/>
      <c r="PJE300" s="310"/>
      <c r="PJF300" s="310"/>
      <c r="PJG300" s="310"/>
      <c r="PJH300" s="310"/>
      <c r="PJI300" s="310"/>
      <c r="PJJ300" s="310"/>
      <c r="PJK300" s="310"/>
      <c r="PJL300" s="310"/>
      <c r="PJM300" s="310"/>
      <c r="PJN300" s="310"/>
      <c r="PJO300" s="310"/>
      <c r="PJP300" s="310"/>
      <c r="PJQ300" s="310"/>
      <c r="PJR300" s="310"/>
      <c r="PJS300" s="310"/>
      <c r="PJT300" s="310"/>
      <c r="PJU300" s="310"/>
      <c r="PJV300" s="310"/>
      <c r="PJW300" s="310"/>
      <c r="PJX300" s="310"/>
      <c r="PJY300" s="310"/>
      <c r="PJZ300" s="310"/>
      <c r="PKA300" s="310"/>
      <c r="PKB300" s="310"/>
      <c r="PKC300" s="310"/>
      <c r="PKD300" s="310"/>
      <c r="PKE300" s="310"/>
      <c r="PKF300" s="310"/>
      <c r="PKG300" s="310"/>
      <c r="PKH300" s="310"/>
      <c r="PKI300" s="310"/>
      <c r="PKJ300" s="310"/>
      <c r="PKK300" s="310"/>
      <c r="PKL300" s="310"/>
      <c r="PKM300" s="310"/>
      <c r="PKN300" s="310"/>
      <c r="PKO300" s="310"/>
      <c r="PKP300" s="310"/>
      <c r="PKQ300" s="310"/>
      <c r="PKR300" s="310"/>
      <c r="PKS300" s="310"/>
      <c r="PKT300" s="310"/>
      <c r="PKU300" s="310"/>
      <c r="PKV300" s="310"/>
      <c r="PKW300" s="310"/>
      <c r="PKX300" s="310"/>
      <c r="PKY300" s="310"/>
      <c r="PKZ300" s="310"/>
      <c r="PLA300" s="310"/>
      <c r="PLB300" s="310"/>
      <c r="PLC300" s="310"/>
      <c r="PLD300" s="310"/>
      <c r="PLE300" s="310"/>
      <c r="PLF300" s="310"/>
      <c r="PLG300" s="310"/>
      <c r="PLH300" s="310"/>
      <c r="PLI300" s="310"/>
      <c r="PLJ300" s="310"/>
      <c r="PLK300" s="310"/>
      <c r="PLL300" s="310"/>
      <c r="PLM300" s="310"/>
      <c r="PLN300" s="310"/>
      <c r="PLO300" s="310"/>
      <c r="PLP300" s="310"/>
      <c r="PLQ300" s="310"/>
      <c r="PLR300" s="310"/>
      <c r="PLS300" s="310"/>
      <c r="PLT300" s="310"/>
      <c r="PLU300" s="310"/>
      <c r="PLV300" s="310"/>
      <c r="PLW300" s="310"/>
      <c r="PLX300" s="310"/>
      <c r="PLY300" s="310"/>
      <c r="PLZ300" s="310"/>
      <c r="PMA300" s="310"/>
      <c r="PMB300" s="310"/>
      <c r="PMC300" s="310"/>
      <c r="PMD300" s="310"/>
      <c r="PME300" s="310"/>
      <c r="PMF300" s="310"/>
      <c r="PMG300" s="310"/>
      <c r="PMH300" s="310"/>
      <c r="PMI300" s="310"/>
      <c r="PMJ300" s="310"/>
      <c r="PMK300" s="310"/>
      <c r="PML300" s="310"/>
      <c r="PMM300" s="310"/>
      <c r="PMN300" s="310"/>
      <c r="PMO300" s="310"/>
      <c r="PMP300" s="310"/>
      <c r="PMQ300" s="310"/>
      <c r="PMR300" s="310"/>
      <c r="PMS300" s="310"/>
      <c r="PMT300" s="310"/>
      <c r="PMU300" s="310"/>
      <c r="PMV300" s="310"/>
      <c r="PMW300" s="310"/>
      <c r="PMX300" s="310"/>
      <c r="PMY300" s="310"/>
      <c r="PMZ300" s="310"/>
      <c r="PNA300" s="310"/>
      <c r="PNB300" s="310"/>
      <c r="PNC300" s="310"/>
      <c r="PND300" s="310"/>
      <c r="PNE300" s="310"/>
      <c r="PNF300" s="310"/>
      <c r="PNG300" s="310"/>
      <c r="PNH300" s="310"/>
      <c r="PNI300" s="310"/>
      <c r="PNJ300" s="310"/>
      <c r="PNK300" s="310"/>
      <c r="PNL300" s="310"/>
      <c r="PNM300" s="310"/>
      <c r="PNN300" s="310"/>
      <c r="PNO300" s="310"/>
      <c r="PNP300" s="310"/>
      <c r="PNQ300" s="310"/>
      <c r="PNR300" s="310"/>
      <c r="PNS300" s="310"/>
      <c r="PNT300" s="310"/>
      <c r="PNU300" s="310"/>
      <c r="PNV300" s="310"/>
      <c r="PNW300" s="310"/>
      <c r="PNX300" s="310"/>
      <c r="PNY300" s="310"/>
      <c r="PNZ300" s="310"/>
      <c r="POA300" s="310"/>
      <c r="POB300" s="310"/>
      <c r="POC300" s="310"/>
      <c r="POD300" s="310"/>
      <c r="POE300" s="310"/>
      <c r="POF300" s="310"/>
      <c r="POG300" s="310"/>
      <c r="POH300" s="310"/>
      <c r="POI300" s="310"/>
      <c r="POJ300" s="310"/>
      <c r="POK300" s="310"/>
      <c r="POL300" s="310"/>
      <c r="POM300" s="310"/>
      <c r="PON300" s="310"/>
      <c r="POO300" s="310"/>
      <c r="POP300" s="310"/>
      <c r="POQ300" s="310"/>
      <c r="POR300" s="310"/>
      <c r="POS300" s="310"/>
      <c r="POT300" s="310"/>
      <c r="POU300" s="310"/>
      <c r="POV300" s="310"/>
      <c r="POW300" s="310"/>
      <c r="POX300" s="310"/>
      <c r="POY300" s="310"/>
      <c r="POZ300" s="310"/>
      <c r="PPA300" s="310"/>
      <c r="PPB300" s="310"/>
      <c r="PPC300" s="310"/>
      <c r="PPD300" s="310"/>
      <c r="PPE300" s="310"/>
      <c r="PPF300" s="310"/>
      <c r="PPG300" s="310"/>
      <c r="PPH300" s="310"/>
      <c r="PPI300" s="310"/>
      <c r="PPJ300" s="310"/>
      <c r="PPK300" s="310"/>
      <c r="PPL300" s="310"/>
      <c r="PPM300" s="310"/>
      <c r="PPN300" s="310"/>
      <c r="PPO300" s="310"/>
      <c r="PPP300" s="310"/>
      <c r="PPQ300" s="310"/>
      <c r="PPR300" s="310"/>
      <c r="PPS300" s="310"/>
      <c r="PPT300" s="310"/>
      <c r="PPU300" s="310"/>
      <c r="PPV300" s="310"/>
      <c r="PPW300" s="310"/>
      <c r="PPX300" s="310"/>
      <c r="PPY300" s="310"/>
      <c r="PPZ300" s="310"/>
      <c r="PQA300" s="310"/>
      <c r="PQB300" s="310"/>
      <c r="PQC300" s="310"/>
      <c r="PQD300" s="310"/>
      <c r="PQE300" s="310"/>
      <c r="PQF300" s="310"/>
      <c r="PQG300" s="310"/>
      <c r="PQH300" s="310"/>
      <c r="PQI300" s="310"/>
      <c r="PQJ300" s="310"/>
      <c r="PQK300" s="310"/>
      <c r="PQL300" s="310"/>
      <c r="PQM300" s="310"/>
      <c r="PQN300" s="310"/>
      <c r="PQO300" s="310"/>
      <c r="PQP300" s="310"/>
      <c r="PQQ300" s="310"/>
      <c r="PQR300" s="310"/>
      <c r="PQS300" s="310"/>
      <c r="PQT300" s="310"/>
      <c r="PQU300" s="310"/>
      <c r="PQV300" s="310"/>
      <c r="PQW300" s="310"/>
      <c r="PQX300" s="310"/>
      <c r="PQY300" s="310"/>
      <c r="PQZ300" s="310"/>
      <c r="PRA300" s="310"/>
      <c r="PRB300" s="310"/>
      <c r="PRC300" s="310"/>
      <c r="PRD300" s="310"/>
      <c r="PRE300" s="310"/>
      <c r="PRF300" s="310"/>
      <c r="PRG300" s="310"/>
      <c r="PRH300" s="310"/>
      <c r="PRI300" s="310"/>
      <c r="PRJ300" s="310"/>
      <c r="PRK300" s="310"/>
      <c r="PRL300" s="310"/>
      <c r="PRM300" s="310"/>
      <c r="PRN300" s="310"/>
      <c r="PRO300" s="310"/>
      <c r="PRP300" s="310"/>
      <c r="PRQ300" s="310"/>
      <c r="PRR300" s="310"/>
      <c r="PRS300" s="310"/>
      <c r="PRT300" s="310"/>
      <c r="PRU300" s="310"/>
      <c r="PRV300" s="310"/>
      <c r="PRW300" s="310"/>
      <c r="PRX300" s="310"/>
      <c r="PRY300" s="310"/>
      <c r="PRZ300" s="310"/>
      <c r="PSA300" s="310"/>
      <c r="PSB300" s="310"/>
      <c r="PSC300" s="310"/>
      <c r="PSD300" s="310"/>
      <c r="PSE300" s="310"/>
      <c r="PSF300" s="310"/>
      <c r="PSG300" s="310"/>
      <c r="PSH300" s="310"/>
      <c r="PSI300" s="310"/>
      <c r="PSJ300" s="310"/>
      <c r="PSK300" s="310"/>
      <c r="PSL300" s="310"/>
      <c r="PSM300" s="310"/>
      <c r="PSN300" s="310"/>
      <c r="PSO300" s="310"/>
      <c r="PSP300" s="310"/>
      <c r="PSQ300" s="310"/>
      <c r="PSR300" s="310"/>
      <c r="PSS300" s="310"/>
      <c r="PST300" s="310"/>
      <c r="PSU300" s="310"/>
      <c r="PSV300" s="310"/>
      <c r="PSW300" s="310"/>
      <c r="PSX300" s="310"/>
      <c r="PSY300" s="310"/>
      <c r="PSZ300" s="310"/>
      <c r="PTA300" s="310"/>
      <c r="PTB300" s="310"/>
      <c r="PTC300" s="310"/>
      <c r="PTD300" s="310"/>
      <c r="PTE300" s="310"/>
      <c r="PTF300" s="310"/>
      <c r="PTG300" s="310"/>
      <c r="PTH300" s="310"/>
      <c r="PTI300" s="310"/>
      <c r="PTJ300" s="310"/>
      <c r="PTK300" s="310"/>
      <c r="PTL300" s="310"/>
      <c r="PTM300" s="310"/>
      <c r="PTN300" s="310"/>
      <c r="PTO300" s="310"/>
      <c r="PTP300" s="310"/>
      <c r="PTQ300" s="310"/>
      <c r="PTR300" s="310"/>
      <c r="PTS300" s="310"/>
      <c r="PTT300" s="310"/>
      <c r="PTU300" s="310"/>
      <c r="PTV300" s="310"/>
      <c r="PTW300" s="310"/>
      <c r="PTX300" s="310"/>
      <c r="PTY300" s="310"/>
      <c r="PTZ300" s="310"/>
      <c r="PUA300" s="310"/>
      <c r="PUB300" s="310"/>
      <c r="PUC300" s="310"/>
      <c r="PUD300" s="310"/>
      <c r="PUE300" s="310"/>
      <c r="PUF300" s="310"/>
      <c r="PUG300" s="310"/>
      <c r="PUH300" s="310"/>
      <c r="PUI300" s="310"/>
      <c r="PUJ300" s="310"/>
      <c r="PUK300" s="310"/>
      <c r="PUL300" s="310"/>
      <c r="PUM300" s="310"/>
      <c r="PUN300" s="310"/>
      <c r="PUO300" s="310"/>
      <c r="PUP300" s="310"/>
      <c r="PUQ300" s="310"/>
      <c r="PUR300" s="310"/>
      <c r="PUS300" s="310"/>
      <c r="PUT300" s="310"/>
      <c r="PUU300" s="310"/>
      <c r="PUV300" s="310"/>
      <c r="PUW300" s="310"/>
      <c r="PUX300" s="310"/>
      <c r="PUY300" s="310"/>
      <c r="PUZ300" s="310"/>
      <c r="PVA300" s="310"/>
      <c r="PVB300" s="310"/>
      <c r="PVC300" s="310"/>
      <c r="PVD300" s="310"/>
      <c r="PVE300" s="310"/>
      <c r="PVF300" s="310"/>
      <c r="PVG300" s="310"/>
      <c r="PVH300" s="310"/>
      <c r="PVI300" s="310"/>
      <c r="PVJ300" s="310"/>
      <c r="PVK300" s="310"/>
      <c r="PVL300" s="310"/>
      <c r="PVM300" s="310"/>
      <c r="PVN300" s="310"/>
      <c r="PVO300" s="310"/>
      <c r="PVP300" s="310"/>
      <c r="PVQ300" s="310"/>
      <c r="PVR300" s="310"/>
      <c r="PVS300" s="310"/>
      <c r="PVT300" s="310"/>
      <c r="PVU300" s="310"/>
      <c r="PVV300" s="310"/>
      <c r="PVW300" s="310"/>
      <c r="PVX300" s="310"/>
      <c r="PVY300" s="310"/>
      <c r="PVZ300" s="310"/>
      <c r="PWA300" s="310"/>
      <c r="PWB300" s="310"/>
      <c r="PWC300" s="310"/>
      <c r="PWD300" s="310"/>
      <c r="PWE300" s="310"/>
      <c r="PWF300" s="310"/>
      <c r="PWG300" s="310"/>
      <c r="PWH300" s="310"/>
      <c r="PWI300" s="310"/>
      <c r="PWJ300" s="310"/>
      <c r="PWK300" s="310"/>
      <c r="PWL300" s="310"/>
      <c r="PWM300" s="310"/>
      <c r="PWN300" s="310"/>
      <c r="PWO300" s="310"/>
      <c r="PWP300" s="310"/>
      <c r="PWQ300" s="310"/>
      <c r="PWR300" s="310"/>
      <c r="PWS300" s="310"/>
      <c r="PWT300" s="310"/>
      <c r="PWU300" s="310"/>
      <c r="PWV300" s="310"/>
      <c r="PWW300" s="310"/>
      <c r="PWX300" s="310"/>
      <c r="PWY300" s="310"/>
      <c r="PWZ300" s="310"/>
      <c r="PXA300" s="310"/>
      <c r="PXB300" s="310"/>
      <c r="PXC300" s="310"/>
      <c r="PXD300" s="310"/>
      <c r="PXE300" s="310"/>
      <c r="PXF300" s="310"/>
      <c r="PXG300" s="310"/>
      <c r="PXH300" s="310"/>
      <c r="PXI300" s="310"/>
      <c r="PXJ300" s="310"/>
      <c r="PXK300" s="310"/>
      <c r="PXL300" s="310"/>
      <c r="PXM300" s="310"/>
      <c r="PXN300" s="310"/>
      <c r="PXO300" s="310"/>
      <c r="PXP300" s="310"/>
      <c r="PXQ300" s="310"/>
      <c r="PXR300" s="310"/>
      <c r="PXS300" s="310"/>
      <c r="PXT300" s="310"/>
      <c r="PXU300" s="310"/>
      <c r="PXV300" s="310"/>
      <c r="PXW300" s="310"/>
      <c r="PXX300" s="310"/>
      <c r="PXY300" s="310"/>
      <c r="PXZ300" s="310"/>
      <c r="PYA300" s="310"/>
      <c r="PYB300" s="310"/>
      <c r="PYC300" s="310"/>
      <c r="PYD300" s="310"/>
      <c r="PYE300" s="310"/>
      <c r="PYF300" s="310"/>
      <c r="PYG300" s="310"/>
      <c r="PYH300" s="310"/>
      <c r="PYI300" s="310"/>
      <c r="PYJ300" s="310"/>
      <c r="PYK300" s="310"/>
      <c r="PYL300" s="310"/>
      <c r="PYM300" s="310"/>
      <c r="PYN300" s="310"/>
      <c r="PYO300" s="310"/>
      <c r="PYP300" s="310"/>
      <c r="PYQ300" s="310"/>
      <c r="PYR300" s="310"/>
      <c r="PYS300" s="310"/>
      <c r="PYT300" s="310"/>
      <c r="PYU300" s="310"/>
      <c r="PYV300" s="310"/>
      <c r="PYW300" s="310"/>
      <c r="PYX300" s="310"/>
      <c r="PYY300" s="310"/>
      <c r="PYZ300" s="310"/>
      <c r="PZA300" s="310"/>
      <c r="PZB300" s="310"/>
      <c r="PZC300" s="310"/>
      <c r="PZD300" s="310"/>
      <c r="PZE300" s="310"/>
      <c r="PZF300" s="310"/>
      <c r="PZG300" s="310"/>
      <c r="PZH300" s="310"/>
      <c r="PZI300" s="310"/>
      <c r="PZJ300" s="310"/>
      <c r="PZK300" s="310"/>
      <c r="PZL300" s="310"/>
      <c r="PZM300" s="310"/>
      <c r="PZN300" s="310"/>
      <c r="PZO300" s="310"/>
      <c r="PZP300" s="310"/>
      <c r="PZQ300" s="310"/>
      <c r="PZR300" s="310"/>
      <c r="PZS300" s="310"/>
      <c r="PZT300" s="310"/>
      <c r="PZU300" s="310"/>
      <c r="PZV300" s="310"/>
      <c r="PZW300" s="310"/>
      <c r="PZX300" s="310"/>
      <c r="PZY300" s="310"/>
      <c r="PZZ300" s="310"/>
      <c r="QAA300" s="310"/>
      <c r="QAB300" s="310"/>
      <c r="QAC300" s="310"/>
      <c r="QAD300" s="310"/>
      <c r="QAE300" s="310"/>
      <c r="QAF300" s="310"/>
      <c r="QAG300" s="310"/>
      <c r="QAH300" s="310"/>
      <c r="QAI300" s="310"/>
      <c r="QAJ300" s="310"/>
      <c r="QAK300" s="310"/>
      <c r="QAL300" s="310"/>
      <c r="QAM300" s="310"/>
      <c r="QAN300" s="310"/>
      <c r="QAO300" s="310"/>
      <c r="QAP300" s="310"/>
      <c r="QAQ300" s="310"/>
      <c r="QAR300" s="310"/>
      <c r="QAS300" s="310"/>
      <c r="QAT300" s="310"/>
      <c r="QAU300" s="310"/>
      <c r="QAV300" s="310"/>
      <c r="QAW300" s="310"/>
      <c r="QAX300" s="310"/>
      <c r="QAY300" s="310"/>
      <c r="QAZ300" s="310"/>
      <c r="QBA300" s="310"/>
      <c r="QBB300" s="310"/>
      <c r="QBC300" s="310"/>
      <c r="QBD300" s="310"/>
      <c r="QBE300" s="310"/>
      <c r="QBF300" s="310"/>
      <c r="QBG300" s="310"/>
      <c r="QBH300" s="310"/>
      <c r="QBI300" s="310"/>
      <c r="QBJ300" s="310"/>
      <c r="QBK300" s="310"/>
      <c r="QBL300" s="310"/>
      <c r="QBM300" s="310"/>
      <c r="QBN300" s="310"/>
      <c r="QBO300" s="310"/>
      <c r="QBP300" s="310"/>
      <c r="QBQ300" s="310"/>
      <c r="QBR300" s="310"/>
      <c r="QBS300" s="310"/>
      <c r="QBT300" s="310"/>
      <c r="QBU300" s="310"/>
      <c r="QBV300" s="310"/>
      <c r="QBW300" s="310"/>
      <c r="QBX300" s="310"/>
      <c r="QBY300" s="310"/>
      <c r="QBZ300" s="310"/>
      <c r="QCA300" s="310"/>
      <c r="QCB300" s="310"/>
      <c r="QCC300" s="310"/>
      <c r="QCD300" s="310"/>
      <c r="QCE300" s="310"/>
      <c r="QCF300" s="310"/>
      <c r="QCG300" s="310"/>
      <c r="QCH300" s="310"/>
      <c r="QCI300" s="310"/>
      <c r="QCJ300" s="310"/>
      <c r="QCK300" s="310"/>
      <c r="QCL300" s="310"/>
      <c r="QCM300" s="310"/>
      <c r="QCN300" s="310"/>
      <c r="QCO300" s="310"/>
      <c r="QCP300" s="310"/>
      <c r="QCQ300" s="310"/>
      <c r="QCR300" s="310"/>
      <c r="QCS300" s="310"/>
      <c r="QCT300" s="310"/>
      <c r="QCU300" s="310"/>
      <c r="QCV300" s="310"/>
      <c r="QCW300" s="310"/>
      <c r="QCX300" s="310"/>
      <c r="QCY300" s="310"/>
      <c r="QCZ300" s="310"/>
      <c r="QDA300" s="310"/>
      <c r="QDB300" s="310"/>
      <c r="QDC300" s="310"/>
      <c r="QDD300" s="310"/>
      <c r="QDE300" s="310"/>
      <c r="QDF300" s="310"/>
      <c r="QDG300" s="310"/>
      <c r="QDH300" s="310"/>
      <c r="QDI300" s="310"/>
      <c r="QDJ300" s="310"/>
      <c r="QDK300" s="310"/>
      <c r="QDL300" s="310"/>
      <c r="QDM300" s="310"/>
      <c r="QDN300" s="310"/>
      <c r="QDO300" s="310"/>
      <c r="QDP300" s="310"/>
      <c r="QDQ300" s="310"/>
      <c r="QDR300" s="310"/>
      <c r="QDS300" s="310"/>
      <c r="QDT300" s="310"/>
      <c r="QDU300" s="310"/>
      <c r="QDV300" s="310"/>
      <c r="QDW300" s="310"/>
      <c r="QDX300" s="310"/>
      <c r="QDY300" s="310"/>
      <c r="QDZ300" s="310"/>
      <c r="QEA300" s="310"/>
      <c r="QEB300" s="310"/>
      <c r="QEC300" s="310"/>
      <c r="QED300" s="310"/>
      <c r="QEE300" s="310"/>
      <c r="QEF300" s="310"/>
      <c r="QEG300" s="310"/>
      <c r="QEH300" s="310"/>
      <c r="QEI300" s="310"/>
      <c r="QEJ300" s="310"/>
      <c r="QEK300" s="310"/>
      <c r="QEL300" s="310"/>
      <c r="QEM300" s="310"/>
      <c r="QEN300" s="310"/>
      <c r="QEO300" s="310"/>
      <c r="QEP300" s="310"/>
      <c r="QEQ300" s="310"/>
      <c r="QER300" s="310"/>
      <c r="QES300" s="310"/>
      <c r="QET300" s="310"/>
      <c r="QEU300" s="310"/>
      <c r="QEV300" s="310"/>
      <c r="QEW300" s="310"/>
      <c r="QEX300" s="310"/>
      <c r="QEY300" s="310"/>
      <c r="QEZ300" s="310"/>
      <c r="QFA300" s="310"/>
      <c r="QFB300" s="310"/>
      <c r="QFC300" s="310"/>
      <c r="QFD300" s="310"/>
      <c r="QFE300" s="310"/>
      <c r="QFF300" s="310"/>
      <c r="QFG300" s="310"/>
      <c r="QFH300" s="310"/>
      <c r="QFI300" s="310"/>
      <c r="QFJ300" s="310"/>
      <c r="QFK300" s="310"/>
      <c r="QFL300" s="310"/>
      <c r="QFM300" s="310"/>
      <c r="QFN300" s="310"/>
      <c r="QFO300" s="310"/>
      <c r="QFP300" s="310"/>
      <c r="QFQ300" s="310"/>
      <c r="QFR300" s="310"/>
      <c r="QFS300" s="310"/>
      <c r="QFT300" s="310"/>
      <c r="QFU300" s="310"/>
      <c r="QFV300" s="310"/>
      <c r="QFW300" s="310"/>
      <c r="QFX300" s="310"/>
      <c r="QFY300" s="310"/>
      <c r="QFZ300" s="310"/>
      <c r="QGA300" s="310"/>
      <c r="QGB300" s="310"/>
      <c r="QGC300" s="310"/>
      <c r="QGD300" s="310"/>
      <c r="QGE300" s="310"/>
      <c r="QGF300" s="310"/>
      <c r="QGG300" s="310"/>
      <c r="QGH300" s="310"/>
      <c r="QGI300" s="310"/>
      <c r="QGJ300" s="310"/>
      <c r="QGK300" s="310"/>
      <c r="QGL300" s="310"/>
      <c r="QGM300" s="310"/>
      <c r="QGN300" s="310"/>
      <c r="QGO300" s="310"/>
      <c r="QGP300" s="310"/>
      <c r="QGQ300" s="310"/>
      <c r="QGR300" s="310"/>
      <c r="QGS300" s="310"/>
      <c r="QGT300" s="310"/>
      <c r="QGU300" s="310"/>
      <c r="QGV300" s="310"/>
      <c r="QGW300" s="310"/>
      <c r="QGX300" s="310"/>
      <c r="QGY300" s="310"/>
      <c r="QGZ300" s="310"/>
      <c r="QHA300" s="310"/>
      <c r="QHB300" s="310"/>
      <c r="QHC300" s="310"/>
      <c r="QHD300" s="310"/>
      <c r="QHE300" s="310"/>
      <c r="QHF300" s="310"/>
      <c r="QHG300" s="310"/>
      <c r="QHH300" s="310"/>
      <c r="QHI300" s="310"/>
      <c r="QHJ300" s="310"/>
      <c r="QHK300" s="310"/>
      <c r="QHL300" s="310"/>
      <c r="QHM300" s="310"/>
      <c r="QHN300" s="310"/>
      <c r="QHO300" s="310"/>
      <c r="QHP300" s="310"/>
      <c r="QHQ300" s="310"/>
      <c r="QHR300" s="310"/>
      <c r="QHS300" s="310"/>
      <c r="QHT300" s="310"/>
      <c r="QHU300" s="310"/>
      <c r="QHV300" s="310"/>
      <c r="QHW300" s="310"/>
      <c r="QHX300" s="310"/>
      <c r="QHY300" s="310"/>
      <c r="QHZ300" s="310"/>
      <c r="QIA300" s="310"/>
      <c r="QIB300" s="310"/>
      <c r="QIC300" s="310"/>
      <c r="QID300" s="310"/>
      <c r="QIE300" s="310"/>
      <c r="QIF300" s="310"/>
      <c r="QIG300" s="310"/>
      <c r="QIH300" s="310"/>
      <c r="QII300" s="310"/>
      <c r="QIJ300" s="310"/>
      <c r="QIK300" s="310"/>
      <c r="QIL300" s="310"/>
      <c r="QIM300" s="310"/>
      <c r="QIN300" s="310"/>
      <c r="QIO300" s="310"/>
      <c r="QIP300" s="310"/>
      <c r="QIQ300" s="310"/>
      <c r="QIR300" s="310"/>
      <c r="QIS300" s="310"/>
      <c r="QIT300" s="310"/>
      <c r="QIU300" s="310"/>
      <c r="QIV300" s="310"/>
      <c r="QIW300" s="310"/>
      <c r="QIX300" s="310"/>
      <c r="QIY300" s="310"/>
      <c r="QIZ300" s="310"/>
      <c r="QJA300" s="310"/>
      <c r="QJB300" s="310"/>
      <c r="QJC300" s="310"/>
      <c r="QJD300" s="310"/>
      <c r="QJE300" s="310"/>
      <c r="QJF300" s="310"/>
      <c r="QJG300" s="310"/>
      <c r="QJH300" s="310"/>
      <c r="QJI300" s="310"/>
      <c r="QJJ300" s="310"/>
      <c r="QJK300" s="310"/>
      <c r="QJL300" s="310"/>
      <c r="QJM300" s="310"/>
      <c r="QJN300" s="310"/>
      <c r="QJO300" s="310"/>
      <c r="QJP300" s="310"/>
      <c r="QJQ300" s="310"/>
      <c r="QJR300" s="310"/>
      <c r="QJS300" s="310"/>
      <c r="QJT300" s="310"/>
      <c r="QJU300" s="310"/>
      <c r="QJV300" s="310"/>
      <c r="QJW300" s="310"/>
      <c r="QJX300" s="310"/>
      <c r="QJY300" s="310"/>
      <c r="QJZ300" s="310"/>
      <c r="QKA300" s="310"/>
      <c r="QKB300" s="310"/>
      <c r="QKC300" s="310"/>
      <c r="QKD300" s="310"/>
      <c r="QKE300" s="310"/>
      <c r="QKF300" s="310"/>
      <c r="QKG300" s="310"/>
      <c r="QKH300" s="310"/>
      <c r="QKI300" s="310"/>
      <c r="QKJ300" s="310"/>
      <c r="QKK300" s="310"/>
      <c r="QKL300" s="310"/>
      <c r="QKM300" s="310"/>
      <c r="QKN300" s="310"/>
      <c r="QKO300" s="310"/>
      <c r="QKP300" s="310"/>
      <c r="QKQ300" s="310"/>
      <c r="QKR300" s="310"/>
      <c r="QKS300" s="310"/>
      <c r="QKT300" s="310"/>
      <c r="QKU300" s="310"/>
      <c r="QKV300" s="310"/>
      <c r="QKW300" s="310"/>
      <c r="QKX300" s="310"/>
      <c r="QKY300" s="310"/>
      <c r="QKZ300" s="310"/>
      <c r="QLA300" s="310"/>
      <c r="QLB300" s="310"/>
      <c r="QLC300" s="310"/>
      <c r="QLD300" s="310"/>
      <c r="QLE300" s="310"/>
      <c r="QLF300" s="310"/>
      <c r="QLG300" s="310"/>
      <c r="QLH300" s="310"/>
      <c r="QLI300" s="310"/>
      <c r="QLJ300" s="310"/>
      <c r="QLK300" s="310"/>
      <c r="QLL300" s="310"/>
      <c r="QLM300" s="310"/>
      <c r="QLN300" s="310"/>
      <c r="QLO300" s="310"/>
      <c r="QLP300" s="310"/>
      <c r="QLQ300" s="310"/>
      <c r="QLR300" s="310"/>
      <c r="QLS300" s="310"/>
      <c r="QLT300" s="310"/>
      <c r="QLU300" s="310"/>
      <c r="QLV300" s="310"/>
      <c r="QLW300" s="310"/>
      <c r="QLX300" s="310"/>
      <c r="QLY300" s="310"/>
      <c r="QLZ300" s="310"/>
      <c r="QMA300" s="310"/>
      <c r="QMB300" s="310"/>
      <c r="QMC300" s="310"/>
      <c r="QMD300" s="310"/>
      <c r="QME300" s="310"/>
      <c r="QMF300" s="310"/>
      <c r="QMG300" s="310"/>
      <c r="QMH300" s="310"/>
      <c r="QMI300" s="310"/>
      <c r="QMJ300" s="310"/>
      <c r="QMK300" s="310"/>
      <c r="QML300" s="310"/>
      <c r="QMM300" s="310"/>
      <c r="QMN300" s="310"/>
      <c r="QMO300" s="310"/>
      <c r="QMP300" s="310"/>
      <c r="QMQ300" s="310"/>
      <c r="QMR300" s="310"/>
      <c r="QMS300" s="310"/>
      <c r="QMT300" s="310"/>
      <c r="QMU300" s="310"/>
      <c r="QMV300" s="310"/>
      <c r="QMW300" s="310"/>
      <c r="QMX300" s="310"/>
      <c r="QMY300" s="310"/>
      <c r="QMZ300" s="310"/>
      <c r="QNA300" s="310"/>
      <c r="QNB300" s="310"/>
      <c r="QNC300" s="310"/>
      <c r="QND300" s="310"/>
      <c r="QNE300" s="310"/>
      <c r="QNF300" s="310"/>
      <c r="QNG300" s="310"/>
      <c r="QNH300" s="310"/>
      <c r="QNI300" s="310"/>
      <c r="QNJ300" s="310"/>
      <c r="QNK300" s="310"/>
      <c r="QNL300" s="310"/>
      <c r="QNM300" s="310"/>
      <c r="QNN300" s="310"/>
      <c r="QNO300" s="310"/>
      <c r="QNP300" s="310"/>
      <c r="QNQ300" s="310"/>
      <c r="QNR300" s="310"/>
      <c r="QNS300" s="310"/>
      <c r="QNT300" s="310"/>
      <c r="QNU300" s="310"/>
      <c r="QNV300" s="310"/>
      <c r="QNW300" s="310"/>
      <c r="QNX300" s="310"/>
      <c r="QNY300" s="310"/>
      <c r="QNZ300" s="310"/>
      <c r="QOA300" s="310"/>
      <c r="QOB300" s="310"/>
      <c r="QOC300" s="310"/>
      <c r="QOD300" s="310"/>
      <c r="QOE300" s="310"/>
      <c r="QOF300" s="310"/>
      <c r="QOG300" s="310"/>
      <c r="QOH300" s="310"/>
      <c r="QOI300" s="310"/>
      <c r="QOJ300" s="310"/>
      <c r="QOK300" s="310"/>
      <c r="QOL300" s="310"/>
      <c r="QOM300" s="310"/>
      <c r="QON300" s="310"/>
      <c r="QOO300" s="310"/>
      <c r="QOP300" s="310"/>
      <c r="QOQ300" s="310"/>
      <c r="QOR300" s="310"/>
      <c r="QOS300" s="310"/>
      <c r="QOT300" s="310"/>
      <c r="QOU300" s="310"/>
      <c r="QOV300" s="310"/>
      <c r="QOW300" s="310"/>
      <c r="QOX300" s="310"/>
      <c r="QOY300" s="310"/>
      <c r="QOZ300" s="310"/>
      <c r="QPA300" s="310"/>
      <c r="QPB300" s="310"/>
      <c r="QPC300" s="310"/>
      <c r="QPD300" s="310"/>
      <c r="QPE300" s="310"/>
      <c r="QPF300" s="310"/>
      <c r="QPG300" s="310"/>
      <c r="QPH300" s="310"/>
      <c r="QPI300" s="310"/>
      <c r="QPJ300" s="310"/>
      <c r="QPK300" s="310"/>
      <c r="QPL300" s="310"/>
      <c r="QPM300" s="310"/>
      <c r="QPN300" s="310"/>
      <c r="QPO300" s="310"/>
      <c r="QPP300" s="310"/>
      <c r="QPQ300" s="310"/>
      <c r="QPR300" s="310"/>
      <c r="QPS300" s="310"/>
      <c r="QPT300" s="310"/>
      <c r="QPU300" s="310"/>
      <c r="QPV300" s="310"/>
      <c r="QPW300" s="310"/>
      <c r="QPX300" s="310"/>
      <c r="QPY300" s="310"/>
      <c r="QPZ300" s="310"/>
      <c r="QQA300" s="310"/>
      <c r="QQB300" s="310"/>
      <c r="QQC300" s="310"/>
      <c r="QQD300" s="310"/>
      <c r="QQE300" s="310"/>
      <c r="QQF300" s="310"/>
      <c r="QQG300" s="310"/>
      <c r="QQH300" s="310"/>
      <c r="QQI300" s="310"/>
      <c r="QQJ300" s="310"/>
      <c r="QQK300" s="310"/>
      <c r="QQL300" s="310"/>
      <c r="QQM300" s="310"/>
      <c r="QQN300" s="310"/>
      <c r="QQO300" s="310"/>
      <c r="QQP300" s="310"/>
      <c r="QQQ300" s="310"/>
      <c r="QQR300" s="310"/>
      <c r="QQS300" s="310"/>
      <c r="QQT300" s="310"/>
      <c r="QQU300" s="310"/>
      <c r="QQV300" s="310"/>
      <c r="QQW300" s="310"/>
      <c r="QQX300" s="310"/>
      <c r="QQY300" s="310"/>
      <c r="QQZ300" s="310"/>
      <c r="QRA300" s="310"/>
      <c r="QRB300" s="310"/>
      <c r="QRC300" s="310"/>
      <c r="QRD300" s="310"/>
      <c r="QRE300" s="310"/>
      <c r="QRF300" s="310"/>
      <c r="QRG300" s="310"/>
      <c r="QRH300" s="310"/>
      <c r="QRI300" s="310"/>
      <c r="QRJ300" s="310"/>
      <c r="QRK300" s="310"/>
      <c r="QRL300" s="310"/>
      <c r="QRM300" s="310"/>
      <c r="QRN300" s="310"/>
      <c r="QRO300" s="310"/>
      <c r="QRP300" s="310"/>
      <c r="QRQ300" s="310"/>
      <c r="QRR300" s="310"/>
      <c r="QRS300" s="310"/>
      <c r="QRT300" s="310"/>
      <c r="QRU300" s="310"/>
      <c r="QRV300" s="310"/>
      <c r="QRW300" s="310"/>
      <c r="QRX300" s="310"/>
      <c r="QRY300" s="310"/>
      <c r="QRZ300" s="310"/>
      <c r="QSA300" s="310"/>
      <c r="QSB300" s="310"/>
      <c r="QSC300" s="310"/>
      <c r="QSD300" s="310"/>
      <c r="QSE300" s="310"/>
      <c r="QSF300" s="310"/>
      <c r="QSG300" s="310"/>
      <c r="QSH300" s="310"/>
      <c r="QSI300" s="310"/>
      <c r="QSJ300" s="310"/>
      <c r="QSK300" s="310"/>
      <c r="QSL300" s="310"/>
      <c r="QSM300" s="310"/>
      <c r="QSN300" s="310"/>
      <c r="QSO300" s="310"/>
      <c r="QSP300" s="310"/>
      <c r="QSQ300" s="310"/>
      <c r="QSR300" s="310"/>
      <c r="QSS300" s="310"/>
      <c r="QST300" s="310"/>
      <c r="QSU300" s="310"/>
      <c r="QSV300" s="310"/>
      <c r="QSW300" s="310"/>
      <c r="QSX300" s="310"/>
      <c r="QSY300" s="310"/>
      <c r="QSZ300" s="310"/>
      <c r="QTA300" s="310"/>
      <c r="QTB300" s="310"/>
      <c r="QTC300" s="310"/>
      <c r="QTD300" s="310"/>
      <c r="QTE300" s="310"/>
      <c r="QTF300" s="310"/>
      <c r="QTG300" s="310"/>
      <c r="QTH300" s="310"/>
      <c r="QTI300" s="310"/>
      <c r="QTJ300" s="310"/>
      <c r="QTK300" s="310"/>
      <c r="QTL300" s="310"/>
      <c r="QTM300" s="310"/>
      <c r="QTN300" s="310"/>
      <c r="QTO300" s="310"/>
      <c r="QTP300" s="310"/>
      <c r="QTQ300" s="310"/>
      <c r="QTR300" s="310"/>
      <c r="QTS300" s="310"/>
      <c r="QTT300" s="310"/>
      <c r="QTU300" s="310"/>
      <c r="QTV300" s="310"/>
      <c r="QTW300" s="310"/>
      <c r="QTX300" s="310"/>
      <c r="QTY300" s="310"/>
      <c r="QTZ300" s="310"/>
      <c r="QUA300" s="310"/>
      <c r="QUB300" s="310"/>
      <c r="QUC300" s="310"/>
      <c r="QUD300" s="310"/>
      <c r="QUE300" s="310"/>
      <c r="QUF300" s="310"/>
      <c r="QUG300" s="310"/>
      <c r="QUH300" s="310"/>
      <c r="QUI300" s="310"/>
      <c r="QUJ300" s="310"/>
      <c r="QUK300" s="310"/>
      <c r="QUL300" s="310"/>
      <c r="QUM300" s="310"/>
      <c r="QUN300" s="310"/>
      <c r="QUO300" s="310"/>
      <c r="QUP300" s="310"/>
      <c r="QUQ300" s="310"/>
      <c r="QUR300" s="310"/>
      <c r="QUS300" s="310"/>
      <c r="QUT300" s="310"/>
      <c r="QUU300" s="310"/>
      <c r="QUV300" s="310"/>
      <c r="QUW300" s="310"/>
      <c r="QUX300" s="310"/>
      <c r="QUY300" s="310"/>
      <c r="QUZ300" s="310"/>
      <c r="QVA300" s="310"/>
      <c r="QVB300" s="310"/>
      <c r="QVC300" s="310"/>
      <c r="QVD300" s="310"/>
      <c r="QVE300" s="310"/>
      <c r="QVF300" s="310"/>
      <c r="QVG300" s="310"/>
      <c r="QVH300" s="310"/>
      <c r="QVI300" s="310"/>
      <c r="QVJ300" s="310"/>
      <c r="QVK300" s="310"/>
      <c r="QVL300" s="310"/>
      <c r="QVM300" s="310"/>
      <c r="QVN300" s="310"/>
      <c r="QVO300" s="310"/>
      <c r="QVP300" s="310"/>
      <c r="QVQ300" s="310"/>
      <c r="QVR300" s="310"/>
      <c r="QVS300" s="310"/>
      <c r="QVT300" s="310"/>
      <c r="QVU300" s="310"/>
      <c r="QVV300" s="310"/>
      <c r="QVW300" s="310"/>
      <c r="QVX300" s="310"/>
      <c r="QVY300" s="310"/>
      <c r="QVZ300" s="310"/>
      <c r="QWA300" s="310"/>
      <c r="QWB300" s="310"/>
      <c r="QWC300" s="310"/>
      <c r="QWD300" s="310"/>
      <c r="QWE300" s="310"/>
      <c r="QWF300" s="310"/>
      <c r="QWG300" s="310"/>
      <c r="QWH300" s="310"/>
      <c r="QWI300" s="310"/>
      <c r="QWJ300" s="310"/>
      <c r="QWK300" s="310"/>
      <c r="QWL300" s="310"/>
      <c r="QWM300" s="310"/>
      <c r="QWN300" s="310"/>
      <c r="QWO300" s="310"/>
      <c r="QWP300" s="310"/>
      <c r="QWQ300" s="310"/>
      <c r="QWR300" s="310"/>
      <c r="QWS300" s="310"/>
      <c r="QWT300" s="310"/>
      <c r="QWU300" s="310"/>
      <c r="QWV300" s="310"/>
      <c r="QWW300" s="310"/>
      <c r="QWX300" s="310"/>
      <c r="QWY300" s="310"/>
      <c r="QWZ300" s="310"/>
      <c r="QXA300" s="310"/>
      <c r="QXB300" s="310"/>
      <c r="QXC300" s="310"/>
      <c r="QXD300" s="310"/>
      <c r="QXE300" s="310"/>
      <c r="QXF300" s="310"/>
      <c r="QXG300" s="310"/>
      <c r="QXH300" s="310"/>
      <c r="QXI300" s="310"/>
      <c r="QXJ300" s="310"/>
      <c r="QXK300" s="310"/>
      <c r="QXL300" s="310"/>
      <c r="QXM300" s="310"/>
      <c r="QXN300" s="310"/>
      <c r="QXO300" s="310"/>
      <c r="QXP300" s="310"/>
      <c r="QXQ300" s="310"/>
      <c r="QXR300" s="310"/>
      <c r="QXS300" s="310"/>
      <c r="QXT300" s="310"/>
      <c r="QXU300" s="310"/>
      <c r="QXV300" s="310"/>
      <c r="QXW300" s="310"/>
      <c r="QXX300" s="310"/>
      <c r="QXY300" s="310"/>
      <c r="QXZ300" s="310"/>
      <c r="QYA300" s="310"/>
      <c r="QYB300" s="310"/>
      <c r="QYC300" s="310"/>
      <c r="QYD300" s="310"/>
      <c r="QYE300" s="310"/>
      <c r="QYF300" s="310"/>
      <c r="QYG300" s="310"/>
      <c r="QYH300" s="310"/>
      <c r="QYI300" s="310"/>
      <c r="QYJ300" s="310"/>
      <c r="QYK300" s="310"/>
      <c r="QYL300" s="310"/>
      <c r="QYM300" s="310"/>
      <c r="QYN300" s="310"/>
      <c r="QYO300" s="310"/>
      <c r="QYP300" s="310"/>
      <c r="QYQ300" s="310"/>
      <c r="QYR300" s="310"/>
      <c r="QYS300" s="310"/>
      <c r="QYT300" s="310"/>
      <c r="QYU300" s="310"/>
      <c r="QYV300" s="310"/>
      <c r="QYW300" s="310"/>
      <c r="QYX300" s="310"/>
      <c r="QYY300" s="310"/>
      <c r="QYZ300" s="310"/>
      <c r="QZA300" s="310"/>
      <c r="QZB300" s="310"/>
      <c r="QZC300" s="310"/>
      <c r="QZD300" s="310"/>
      <c r="QZE300" s="310"/>
      <c r="QZF300" s="310"/>
      <c r="QZG300" s="310"/>
      <c r="QZH300" s="310"/>
      <c r="QZI300" s="310"/>
      <c r="QZJ300" s="310"/>
      <c r="QZK300" s="310"/>
      <c r="QZL300" s="310"/>
      <c r="QZM300" s="310"/>
      <c r="QZN300" s="310"/>
      <c r="QZO300" s="310"/>
      <c r="QZP300" s="310"/>
      <c r="QZQ300" s="310"/>
      <c r="QZR300" s="310"/>
      <c r="QZS300" s="310"/>
      <c r="QZT300" s="310"/>
      <c r="QZU300" s="310"/>
      <c r="QZV300" s="310"/>
      <c r="QZW300" s="310"/>
      <c r="QZX300" s="310"/>
      <c r="QZY300" s="310"/>
      <c r="QZZ300" s="310"/>
      <c r="RAA300" s="310"/>
      <c r="RAB300" s="310"/>
      <c r="RAC300" s="310"/>
      <c r="RAD300" s="310"/>
      <c r="RAE300" s="310"/>
      <c r="RAF300" s="310"/>
      <c r="RAG300" s="310"/>
      <c r="RAH300" s="310"/>
      <c r="RAI300" s="310"/>
      <c r="RAJ300" s="310"/>
      <c r="RAK300" s="310"/>
      <c r="RAL300" s="310"/>
      <c r="RAM300" s="310"/>
      <c r="RAN300" s="310"/>
      <c r="RAO300" s="310"/>
      <c r="RAP300" s="310"/>
      <c r="RAQ300" s="310"/>
      <c r="RAR300" s="310"/>
      <c r="RAS300" s="310"/>
      <c r="RAT300" s="310"/>
      <c r="RAU300" s="310"/>
      <c r="RAV300" s="310"/>
      <c r="RAW300" s="310"/>
      <c r="RAX300" s="310"/>
      <c r="RAY300" s="310"/>
      <c r="RAZ300" s="310"/>
      <c r="RBA300" s="310"/>
      <c r="RBB300" s="310"/>
      <c r="RBC300" s="310"/>
      <c r="RBD300" s="310"/>
      <c r="RBE300" s="310"/>
      <c r="RBF300" s="310"/>
      <c r="RBG300" s="310"/>
      <c r="RBH300" s="310"/>
      <c r="RBI300" s="310"/>
      <c r="RBJ300" s="310"/>
      <c r="RBK300" s="310"/>
      <c r="RBL300" s="310"/>
      <c r="RBM300" s="310"/>
      <c r="RBN300" s="310"/>
      <c r="RBO300" s="310"/>
      <c r="RBP300" s="310"/>
      <c r="RBQ300" s="310"/>
      <c r="RBR300" s="310"/>
      <c r="RBS300" s="310"/>
      <c r="RBT300" s="310"/>
      <c r="RBU300" s="310"/>
      <c r="RBV300" s="310"/>
      <c r="RBW300" s="310"/>
      <c r="RBX300" s="310"/>
      <c r="RBY300" s="310"/>
      <c r="RBZ300" s="310"/>
      <c r="RCA300" s="310"/>
      <c r="RCB300" s="310"/>
      <c r="RCC300" s="310"/>
      <c r="RCD300" s="310"/>
      <c r="RCE300" s="310"/>
      <c r="RCF300" s="310"/>
      <c r="RCG300" s="310"/>
      <c r="RCH300" s="310"/>
      <c r="RCI300" s="310"/>
      <c r="RCJ300" s="310"/>
      <c r="RCK300" s="310"/>
      <c r="RCL300" s="310"/>
      <c r="RCM300" s="310"/>
      <c r="RCN300" s="310"/>
      <c r="RCO300" s="310"/>
      <c r="RCP300" s="310"/>
      <c r="RCQ300" s="310"/>
      <c r="RCR300" s="310"/>
      <c r="RCS300" s="310"/>
      <c r="RCT300" s="310"/>
      <c r="RCU300" s="310"/>
      <c r="RCV300" s="310"/>
      <c r="RCW300" s="310"/>
      <c r="RCX300" s="310"/>
      <c r="RCY300" s="310"/>
      <c r="RCZ300" s="310"/>
      <c r="RDA300" s="310"/>
      <c r="RDB300" s="310"/>
      <c r="RDC300" s="310"/>
      <c r="RDD300" s="310"/>
      <c r="RDE300" s="310"/>
      <c r="RDF300" s="310"/>
      <c r="RDG300" s="310"/>
      <c r="RDH300" s="310"/>
      <c r="RDI300" s="310"/>
      <c r="RDJ300" s="310"/>
      <c r="RDK300" s="310"/>
      <c r="RDL300" s="310"/>
      <c r="RDM300" s="310"/>
      <c r="RDN300" s="310"/>
      <c r="RDO300" s="310"/>
      <c r="RDP300" s="310"/>
      <c r="RDQ300" s="310"/>
      <c r="RDR300" s="310"/>
      <c r="RDS300" s="310"/>
      <c r="RDT300" s="310"/>
      <c r="RDU300" s="310"/>
      <c r="RDV300" s="310"/>
      <c r="RDW300" s="310"/>
      <c r="RDX300" s="310"/>
      <c r="RDY300" s="310"/>
      <c r="RDZ300" s="310"/>
      <c r="REA300" s="310"/>
      <c r="REB300" s="310"/>
      <c r="REC300" s="310"/>
      <c r="RED300" s="310"/>
      <c r="REE300" s="310"/>
      <c r="REF300" s="310"/>
      <c r="REG300" s="310"/>
      <c r="REH300" s="310"/>
      <c r="REI300" s="310"/>
      <c r="REJ300" s="310"/>
      <c r="REK300" s="310"/>
      <c r="REL300" s="310"/>
      <c r="REM300" s="310"/>
      <c r="REN300" s="310"/>
      <c r="REO300" s="310"/>
      <c r="REP300" s="310"/>
      <c r="REQ300" s="310"/>
      <c r="RER300" s="310"/>
      <c r="RES300" s="310"/>
      <c r="RET300" s="310"/>
      <c r="REU300" s="310"/>
      <c r="REV300" s="310"/>
      <c r="REW300" s="310"/>
      <c r="REX300" s="310"/>
      <c r="REY300" s="310"/>
      <c r="REZ300" s="310"/>
      <c r="RFA300" s="310"/>
      <c r="RFB300" s="310"/>
      <c r="RFC300" s="310"/>
      <c r="RFD300" s="310"/>
      <c r="RFE300" s="310"/>
      <c r="RFF300" s="310"/>
      <c r="RFG300" s="310"/>
      <c r="RFH300" s="310"/>
      <c r="RFI300" s="310"/>
      <c r="RFJ300" s="310"/>
      <c r="RFK300" s="310"/>
      <c r="RFL300" s="310"/>
      <c r="RFM300" s="310"/>
      <c r="RFN300" s="310"/>
      <c r="RFO300" s="310"/>
      <c r="RFP300" s="310"/>
      <c r="RFQ300" s="310"/>
      <c r="RFR300" s="310"/>
      <c r="RFS300" s="310"/>
      <c r="RFT300" s="310"/>
      <c r="RFU300" s="310"/>
      <c r="RFV300" s="310"/>
      <c r="RFW300" s="310"/>
      <c r="RFX300" s="310"/>
      <c r="RFY300" s="310"/>
      <c r="RFZ300" s="310"/>
      <c r="RGA300" s="310"/>
      <c r="RGB300" s="310"/>
      <c r="RGC300" s="310"/>
      <c r="RGD300" s="310"/>
      <c r="RGE300" s="310"/>
      <c r="RGF300" s="310"/>
      <c r="RGG300" s="310"/>
      <c r="RGH300" s="310"/>
      <c r="RGI300" s="310"/>
      <c r="RGJ300" s="310"/>
      <c r="RGK300" s="310"/>
      <c r="RGL300" s="310"/>
      <c r="RGM300" s="310"/>
      <c r="RGN300" s="310"/>
      <c r="RGO300" s="310"/>
      <c r="RGP300" s="310"/>
      <c r="RGQ300" s="310"/>
      <c r="RGR300" s="310"/>
      <c r="RGS300" s="310"/>
      <c r="RGT300" s="310"/>
      <c r="RGU300" s="310"/>
      <c r="RGV300" s="310"/>
      <c r="RGW300" s="310"/>
      <c r="RGX300" s="310"/>
      <c r="RGY300" s="310"/>
      <c r="RGZ300" s="310"/>
      <c r="RHA300" s="310"/>
      <c r="RHB300" s="310"/>
      <c r="RHC300" s="310"/>
      <c r="RHD300" s="310"/>
      <c r="RHE300" s="310"/>
      <c r="RHF300" s="310"/>
      <c r="RHG300" s="310"/>
      <c r="RHH300" s="310"/>
      <c r="RHI300" s="310"/>
      <c r="RHJ300" s="310"/>
      <c r="RHK300" s="310"/>
      <c r="RHL300" s="310"/>
      <c r="RHM300" s="310"/>
      <c r="RHN300" s="310"/>
      <c r="RHO300" s="310"/>
      <c r="RHP300" s="310"/>
      <c r="RHQ300" s="310"/>
      <c r="RHR300" s="310"/>
      <c r="RHS300" s="310"/>
      <c r="RHT300" s="310"/>
      <c r="RHU300" s="310"/>
      <c r="RHV300" s="310"/>
      <c r="RHW300" s="310"/>
      <c r="RHX300" s="310"/>
      <c r="RHY300" s="310"/>
      <c r="RHZ300" s="310"/>
      <c r="RIA300" s="310"/>
      <c r="RIB300" s="310"/>
      <c r="RIC300" s="310"/>
      <c r="RID300" s="310"/>
      <c r="RIE300" s="310"/>
      <c r="RIF300" s="310"/>
      <c r="RIG300" s="310"/>
      <c r="RIH300" s="310"/>
      <c r="RII300" s="310"/>
      <c r="RIJ300" s="310"/>
      <c r="RIK300" s="310"/>
      <c r="RIL300" s="310"/>
      <c r="RIM300" s="310"/>
      <c r="RIN300" s="310"/>
      <c r="RIO300" s="310"/>
      <c r="RIP300" s="310"/>
      <c r="RIQ300" s="310"/>
      <c r="RIR300" s="310"/>
      <c r="RIS300" s="310"/>
      <c r="RIT300" s="310"/>
      <c r="RIU300" s="310"/>
      <c r="RIV300" s="310"/>
      <c r="RIW300" s="310"/>
      <c r="RIX300" s="310"/>
      <c r="RIY300" s="310"/>
      <c r="RIZ300" s="310"/>
      <c r="RJA300" s="310"/>
      <c r="RJB300" s="310"/>
      <c r="RJC300" s="310"/>
      <c r="RJD300" s="310"/>
      <c r="RJE300" s="310"/>
      <c r="RJF300" s="310"/>
      <c r="RJG300" s="310"/>
      <c r="RJH300" s="310"/>
      <c r="RJI300" s="310"/>
      <c r="RJJ300" s="310"/>
      <c r="RJK300" s="310"/>
      <c r="RJL300" s="310"/>
      <c r="RJM300" s="310"/>
      <c r="RJN300" s="310"/>
      <c r="RJO300" s="310"/>
      <c r="RJP300" s="310"/>
      <c r="RJQ300" s="310"/>
      <c r="RJR300" s="310"/>
      <c r="RJS300" s="310"/>
      <c r="RJT300" s="310"/>
      <c r="RJU300" s="310"/>
      <c r="RJV300" s="310"/>
      <c r="RJW300" s="310"/>
      <c r="RJX300" s="310"/>
      <c r="RJY300" s="310"/>
      <c r="RJZ300" s="310"/>
      <c r="RKA300" s="310"/>
      <c r="RKB300" s="310"/>
      <c r="RKC300" s="310"/>
      <c r="RKD300" s="310"/>
      <c r="RKE300" s="310"/>
      <c r="RKF300" s="310"/>
      <c r="RKG300" s="310"/>
      <c r="RKH300" s="310"/>
      <c r="RKI300" s="310"/>
      <c r="RKJ300" s="310"/>
      <c r="RKK300" s="310"/>
      <c r="RKL300" s="310"/>
      <c r="RKM300" s="310"/>
      <c r="RKN300" s="310"/>
      <c r="RKO300" s="310"/>
      <c r="RKP300" s="310"/>
      <c r="RKQ300" s="310"/>
      <c r="RKR300" s="310"/>
      <c r="RKS300" s="310"/>
      <c r="RKT300" s="310"/>
      <c r="RKU300" s="310"/>
      <c r="RKV300" s="310"/>
      <c r="RKW300" s="310"/>
      <c r="RKX300" s="310"/>
      <c r="RKY300" s="310"/>
      <c r="RKZ300" s="310"/>
      <c r="RLA300" s="310"/>
      <c r="RLB300" s="310"/>
      <c r="RLC300" s="310"/>
      <c r="RLD300" s="310"/>
      <c r="RLE300" s="310"/>
      <c r="RLF300" s="310"/>
      <c r="RLG300" s="310"/>
      <c r="RLH300" s="310"/>
      <c r="RLI300" s="310"/>
      <c r="RLJ300" s="310"/>
      <c r="RLK300" s="310"/>
      <c r="RLL300" s="310"/>
      <c r="RLM300" s="310"/>
      <c r="RLN300" s="310"/>
      <c r="RLO300" s="310"/>
      <c r="RLP300" s="310"/>
      <c r="RLQ300" s="310"/>
      <c r="RLR300" s="310"/>
      <c r="RLS300" s="310"/>
      <c r="RLT300" s="310"/>
      <c r="RLU300" s="310"/>
      <c r="RLV300" s="310"/>
      <c r="RLW300" s="310"/>
      <c r="RLX300" s="310"/>
      <c r="RLY300" s="310"/>
      <c r="RLZ300" s="310"/>
      <c r="RMA300" s="310"/>
      <c r="RMB300" s="310"/>
      <c r="RMC300" s="310"/>
      <c r="RMD300" s="310"/>
      <c r="RME300" s="310"/>
      <c r="RMF300" s="310"/>
      <c r="RMG300" s="310"/>
      <c r="RMH300" s="310"/>
      <c r="RMI300" s="310"/>
      <c r="RMJ300" s="310"/>
      <c r="RMK300" s="310"/>
      <c r="RML300" s="310"/>
      <c r="RMM300" s="310"/>
      <c r="RMN300" s="310"/>
      <c r="RMO300" s="310"/>
      <c r="RMP300" s="310"/>
      <c r="RMQ300" s="310"/>
      <c r="RMR300" s="310"/>
      <c r="RMS300" s="310"/>
      <c r="RMT300" s="310"/>
      <c r="RMU300" s="310"/>
      <c r="RMV300" s="310"/>
      <c r="RMW300" s="310"/>
      <c r="RMX300" s="310"/>
      <c r="RMY300" s="310"/>
      <c r="RMZ300" s="310"/>
      <c r="RNA300" s="310"/>
      <c r="RNB300" s="310"/>
      <c r="RNC300" s="310"/>
      <c r="RND300" s="310"/>
      <c r="RNE300" s="310"/>
      <c r="RNF300" s="310"/>
      <c r="RNG300" s="310"/>
      <c r="RNH300" s="310"/>
      <c r="RNI300" s="310"/>
      <c r="RNJ300" s="310"/>
      <c r="RNK300" s="310"/>
      <c r="RNL300" s="310"/>
      <c r="RNM300" s="310"/>
      <c r="RNN300" s="310"/>
      <c r="RNO300" s="310"/>
      <c r="RNP300" s="310"/>
      <c r="RNQ300" s="310"/>
      <c r="RNR300" s="310"/>
      <c r="RNS300" s="310"/>
      <c r="RNT300" s="310"/>
      <c r="RNU300" s="310"/>
      <c r="RNV300" s="310"/>
      <c r="RNW300" s="310"/>
      <c r="RNX300" s="310"/>
      <c r="RNY300" s="310"/>
      <c r="RNZ300" s="310"/>
      <c r="ROA300" s="310"/>
      <c r="ROB300" s="310"/>
      <c r="ROC300" s="310"/>
      <c r="ROD300" s="310"/>
      <c r="ROE300" s="310"/>
      <c r="ROF300" s="310"/>
      <c r="ROG300" s="310"/>
      <c r="ROH300" s="310"/>
      <c r="ROI300" s="310"/>
      <c r="ROJ300" s="310"/>
      <c r="ROK300" s="310"/>
      <c r="ROL300" s="310"/>
      <c r="ROM300" s="310"/>
      <c r="RON300" s="310"/>
      <c r="ROO300" s="310"/>
      <c r="ROP300" s="310"/>
      <c r="ROQ300" s="310"/>
      <c r="ROR300" s="310"/>
      <c r="ROS300" s="310"/>
      <c r="ROT300" s="310"/>
      <c r="ROU300" s="310"/>
      <c r="ROV300" s="310"/>
      <c r="ROW300" s="310"/>
      <c r="ROX300" s="310"/>
      <c r="ROY300" s="310"/>
      <c r="ROZ300" s="310"/>
      <c r="RPA300" s="310"/>
      <c r="RPB300" s="310"/>
      <c r="RPC300" s="310"/>
      <c r="RPD300" s="310"/>
      <c r="RPE300" s="310"/>
      <c r="RPF300" s="310"/>
      <c r="RPG300" s="310"/>
      <c r="RPH300" s="310"/>
      <c r="RPI300" s="310"/>
      <c r="RPJ300" s="310"/>
      <c r="RPK300" s="310"/>
      <c r="RPL300" s="310"/>
      <c r="RPM300" s="310"/>
      <c r="RPN300" s="310"/>
      <c r="RPO300" s="310"/>
      <c r="RPP300" s="310"/>
      <c r="RPQ300" s="310"/>
      <c r="RPR300" s="310"/>
      <c r="RPS300" s="310"/>
      <c r="RPT300" s="310"/>
      <c r="RPU300" s="310"/>
      <c r="RPV300" s="310"/>
      <c r="RPW300" s="310"/>
      <c r="RPX300" s="310"/>
      <c r="RPY300" s="310"/>
      <c r="RPZ300" s="310"/>
      <c r="RQA300" s="310"/>
      <c r="RQB300" s="310"/>
      <c r="RQC300" s="310"/>
      <c r="RQD300" s="310"/>
      <c r="RQE300" s="310"/>
      <c r="RQF300" s="310"/>
      <c r="RQG300" s="310"/>
      <c r="RQH300" s="310"/>
      <c r="RQI300" s="310"/>
      <c r="RQJ300" s="310"/>
      <c r="RQK300" s="310"/>
      <c r="RQL300" s="310"/>
      <c r="RQM300" s="310"/>
      <c r="RQN300" s="310"/>
      <c r="RQO300" s="310"/>
      <c r="RQP300" s="310"/>
      <c r="RQQ300" s="310"/>
      <c r="RQR300" s="310"/>
      <c r="RQS300" s="310"/>
      <c r="RQT300" s="310"/>
      <c r="RQU300" s="310"/>
      <c r="RQV300" s="310"/>
      <c r="RQW300" s="310"/>
      <c r="RQX300" s="310"/>
      <c r="RQY300" s="310"/>
      <c r="RQZ300" s="310"/>
      <c r="RRA300" s="310"/>
      <c r="RRB300" s="310"/>
      <c r="RRC300" s="310"/>
      <c r="RRD300" s="310"/>
      <c r="RRE300" s="310"/>
      <c r="RRF300" s="310"/>
      <c r="RRG300" s="310"/>
      <c r="RRH300" s="310"/>
      <c r="RRI300" s="310"/>
      <c r="RRJ300" s="310"/>
      <c r="RRK300" s="310"/>
      <c r="RRL300" s="310"/>
      <c r="RRM300" s="310"/>
      <c r="RRN300" s="310"/>
      <c r="RRO300" s="310"/>
      <c r="RRP300" s="310"/>
      <c r="RRQ300" s="310"/>
      <c r="RRR300" s="310"/>
      <c r="RRS300" s="310"/>
      <c r="RRT300" s="310"/>
      <c r="RRU300" s="310"/>
      <c r="RRV300" s="310"/>
      <c r="RRW300" s="310"/>
      <c r="RRX300" s="310"/>
      <c r="RRY300" s="310"/>
      <c r="RRZ300" s="310"/>
      <c r="RSA300" s="310"/>
      <c r="RSB300" s="310"/>
      <c r="RSC300" s="310"/>
      <c r="RSD300" s="310"/>
      <c r="RSE300" s="310"/>
      <c r="RSF300" s="310"/>
      <c r="RSG300" s="310"/>
      <c r="RSH300" s="310"/>
      <c r="RSI300" s="310"/>
      <c r="RSJ300" s="310"/>
      <c r="RSK300" s="310"/>
      <c r="RSL300" s="310"/>
      <c r="RSM300" s="310"/>
      <c r="RSN300" s="310"/>
      <c r="RSO300" s="310"/>
      <c r="RSP300" s="310"/>
      <c r="RSQ300" s="310"/>
      <c r="RSR300" s="310"/>
      <c r="RSS300" s="310"/>
      <c r="RST300" s="310"/>
      <c r="RSU300" s="310"/>
      <c r="RSV300" s="310"/>
      <c r="RSW300" s="310"/>
      <c r="RSX300" s="310"/>
      <c r="RSY300" s="310"/>
      <c r="RSZ300" s="310"/>
      <c r="RTA300" s="310"/>
      <c r="RTB300" s="310"/>
      <c r="RTC300" s="310"/>
      <c r="RTD300" s="310"/>
      <c r="RTE300" s="310"/>
      <c r="RTF300" s="310"/>
      <c r="RTG300" s="310"/>
      <c r="RTH300" s="310"/>
      <c r="RTI300" s="310"/>
      <c r="RTJ300" s="310"/>
      <c r="RTK300" s="310"/>
      <c r="RTL300" s="310"/>
      <c r="RTM300" s="310"/>
      <c r="RTN300" s="310"/>
      <c r="RTO300" s="310"/>
      <c r="RTP300" s="310"/>
      <c r="RTQ300" s="310"/>
      <c r="RTR300" s="310"/>
      <c r="RTS300" s="310"/>
      <c r="RTT300" s="310"/>
      <c r="RTU300" s="310"/>
      <c r="RTV300" s="310"/>
      <c r="RTW300" s="310"/>
      <c r="RTX300" s="310"/>
      <c r="RTY300" s="310"/>
      <c r="RTZ300" s="310"/>
      <c r="RUA300" s="310"/>
      <c r="RUB300" s="310"/>
      <c r="RUC300" s="310"/>
      <c r="RUD300" s="310"/>
      <c r="RUE300" s="310"/>
      <c r="RUF300" s="310"/>
      <c r="RUG300" s="310"/>
      <c r="RUH300" s="310"/>
      <c r="RUI300" s="310"/>
      <c r="RUJ300" s="310"/>
      <c r="RUK300" s="310"/>
      <c r="RUL300" s="310"/>
      <c r="RUM300" s="310"/>
      <c r="RUN300" s="310"/>
      <c r="RUO300" s="310"/>
      <c r="RUP300" s="310"/>
      <c r="RUQ300" s="310"/>
      <c r="RUR300" s="310"/>
      <c r="RUS300" s="310"/>
      <c r="RUT300" s="310"/>
      <c r="RUU300" s="310"/>
      <c r="RUV300" s="310"/>
      <c r="RUW300" s="310"/>
      <c r="RUX300" s="310"/>
      <c r="RUY300" s="310"/>
      <c r="RUZ300" s="310"/>
      <c r="RVA300" s="310"/>
      <c r="RVB300" s="310"/>
      <c r="RVC300" s="310"/>
      <c r="RVD300" s="310"/>
      <c r="RVE300" s="310"/>
      <c r="RVF300" s="310"/>
      <c r="RVG300" s="310"/>
      <c r="RVH300" s="310"/>
      <c r="RVI300" s="310"/>
      <c r="RVJ300" s="310"/>
      <c r="RVK300" s="310"/>
      <c r="RVL300" s="310"/>
      <c r="RVM300" s="310"/>
      <c r="RVN300" s="310"/>
      <c r="RVO300" s="310"/>
      <c r="RVP300" s="310"/>
      <c r="RVQ300" s="310"/>
      <c r="RVR300" s="310"/>
      <c r="RVS300" s="310"/>
      <c r="RVT300" s="310"/>
      <c r="RVU300" s="310"/>
      <c r="RVV300" s="310"/>
      <c r="RVW300" s="310"/>
      <c r="RVX300" s="310"/>
      <c r="RVY300" s="310"/>
      <c r="RVZ300" s="310"/>
      <c r="RWA300" s="310"/>
      <c r="RWB300" s="310"/>
      <c r="RWC300" s="310"/>
      <c r="RWD300" s="310"/>
      <c r="RWE300" s="310"/>
      <c r="RWF300" s="310"/>
      <c r="RWG300" s="310"/>
      <c r="RWH300" s="310"/>
      <c r="RWI300" s="310"/>
      <c r="RWJ300" s="310"/>
      <c r="RWK300" s="310"/>
      <c r="RWL300" s="310"/>
      <c r="RWM300" s="310"/>
      <c r="RWN300" s="310"/>
      <c r="RWO300" s="310"/>
      <c r="RWP300" s="310"/>
      <c r="RWQ300" s="310"/>
      <c r="RWR300" s="310"/>
      <c r="RWS300" s="310"/>
      <c r="RWT300" s="310"/>
      <c r="RWU300" s="310"/>
      <c r="RWV300" s="310"/>
      <c r="RWW300" s="310"/>
      <c r="RWX300" s="310"/>
      <c r="RWY300" s="310"/>
      <c r="RWZ300" s="310"/>
      <c r="RXA300" s="310"/>
      <c r="RXB300" s="310"/>
      <c r="RXC300" s="310"/>
      <c r="RXD300" s="310"/>
      <c r="RXE300" s="310"/>
      <c r="RXF300" s="310"/>
      <c r="RXG300" s="310"/>
      <c r="RXH300" s="310"/>
      <c r="RXI300" s="310"/>
      <c r="RXJ300" s="310"/>
      <c r="RXK300" s="310"/>
      <c r="RXL300" s="310"/>
      <c r="RXM300" s="310"/>
      <c r="RXN300" s="310"/>
      <c r="RXO300" s="310"/>
      <c r="RXP300" s="310"/>
      <c r="RXQ300" s="310"/>
      <c r="RXR300" s="310"/>
      <c r="RXS300" s="310"/>
      <c r="RXT300" s="310"/>
      <c r="RXU300" s="310"/>
      <c r="RXV300" s="310"/>
      <c r="RXW300" s="310"/>
      <c r="RXX300" s="310"/>
      <c r="RXY300" s="310"/>
      <c r="RXZ300" s="310"/>
      <c r="RYA300" s="310"/>
      <c r="RYB300" s="310"/>
      <c r="RYC300" s="310"/>
      <c r="RYD300" s="310"/>
      <c r="RYE300" s="310"/>
      <c r="RYF300" s="310"/>
      <c r="RYG300" s="310"/>
      <c r="RYH300" s="310"/>
      <c r="RYI300" s="310"/>
      <c r="RYJ300" s="310"/>
      <c r="RYK300" s="310"/>
      <c r="RYL300" s="310"/>
      <c r="RYM300" s="310"/>
      <c r="RYN300" s="310"/>
      <c r="RYO300" s="310"/>
      <c r="RYP300" s="310"/>
      <c r="RYQ300" s="310"/>
      <c r="RYR300" s="310"/>
      <c r="RYS300" s="310"/>
      <c r="RYT300" s="310"/>
      <c r="RYU300" s="310"/>
      <c r="RYV300" s="310"/>
      <c r="RYW300" s="310"/>
      <c r="RYX300" s="310"/>
      <c r="RYY300" s="310"/>
      <c r="RYZ300" s="310"/>
      <c r="RZA300" s="310"/>
      <c r="RZB300" s="310"/>
      <c r="RZC300" s="310"/>
      <c r="RZD300" s="310"/>
      <c r="RZE300" s="310"/>
      <c r="RZF300" s="310"/>
      <c r="RZG300" s="310"/>
      <c r="RZH300" s="310"/>
      <c r="RZI300" s="310"/>
      <c r="RZJ300" s="310"/>
      <c r="RZK300" s="310"/>
      <c r="RZL300" s="310"/>
      <c r="RZM300" s="310"/>
      <c r="RZN300" s="310"/>
      <c r="RZO300" s="310"/>
      <c r="RZP300" s="310"/>
      <c r="RZQ300" s="310"/>
      <c r="RZR300" s="310"/>
      <c r="RZS300" s="310"/>
      <c r="RZT300" s="310"/>
      <c r="RZU300" s="310"/>
      <c r="RZV300" s="310"/>
      <c r="RZW300" s="310"/>
      <c r="RZX300" s="310"/>
      <c r="RZY300" s="310"/>
      <c r="RZZ300" s="310"/>
      <c r="SAA300" s="310"/>
      <c r="SAB300" s="310"/>
      <c r="SAC300" s="310"/>
      <c r="SAD300" s="310"/>
      <c r="SAE300" s="310"/>
      <c r="SAF300" s="310"/>
      <c r="SAG300" s="310"/>
      <c r="SAH300" s="310"/>
      <c r="SAI300" s="310"/>
      <c r="SAJ300" s="310"/>
      <c r="SAK300" s="310"/>
      <c r="SAL300" s="310"/>
      <c r="SAM300" s="310"/>
      <c r="SAN300" s="310"/>
      <c r="SAO300" s="310"/>
      <c r="SAP300" s="310"/>
      <c r="SAQ300" s="310"/>
      <c r="SAR300" s="310"/>
      <c r="SAS300" s="310"/>
      <c r="SAT300" s="310"/>
      <c r="SAU300" s="310"/>
      <c r="SAV300" s="310"/>
      <c r="SAW300" s="310"/>
      <c r="SAX300" s="310"/>
      <c r="SAY300" s="310"/>
      <c r="SAZ300" s="310"/>
      <c r="SBA300" s="310"/>
      <c r="SBB300" s="310"/>
      <c r="SBC300" s="310"/>
      <c r="SBD300" s="310"/>
      <c r="SBE300" s="310"/>
      <c r="SBF300" s="310"/>
      <c r="SBG300" s="310"/>
      <c r="SBH300" s="310"/>
      <c r="SBI300" s="310"/>
      <c r="SBJ300" s="310"/>
      <c r="SBK300" s="310"/>
      <c r="SBL300" s="310"/>
      <c r="SBM300" s="310"/>
      <c r="SBN300" s="310"/>
      <c r="SBO300" s="310"/>
      <c r="SBP300" s="310"/>
      <c r="SBQ300" s="310"/>
      <c r="SBR300" s="310"/>
      <c r="SBS300" s="310"/>
      <c r="SBT300" s="310"/>
      <c r="SBU300" s="310"/>
      <c r="SBV300" s="310"/>
      <c r="SBW300" s="310"/>
      <c r="SBX300" s="310"/>
      <c r="SBY300" s="310"/>
      <c r="SBZ300" s="310"/>
      <c r="SCA300" s="310"/>
      <c r="SCB300" s="310"/>
      <c r="SCC300" s="310"/>
      <c r="SCD300" s="310"/>
      <c r="SCE300" s="310"/>
      <c r="SCF300" s="310"/>
      <c r="SCG300" s="310"/>
      <c r="SCH300" s="310"/>
      <c r="SCI300" s="310"/>
      <c r="SCJ300" s="310"/>
      <c r="SCK300" s="310"/>
      <c r="SCL300" s="310"/>
      <c r="SCM300" s="310"/>
      <c r="SCN300" s="310"/>
      <c r="SCO300" s="310"/>
      <c r="SCP300" s="310"/>
      <c r="SCQ300" s="310"/>
      <c r="SCR300" s="310"/>
      <c r="SCS300" s="310"/>
      <c r="SCT300" s="310"/>
      <c r="SCU300" s="310"/>
      <c r="SCV300" s="310"/>
      <c r="SCW300" s="310"/>
      <c r="SCX300" s="310"/>
      <c r="SCY300" s="310"/>
      <c r="SCZ300" s="310"/>
      <c r="SDA300" s="310"/>
      <c r="SDB300" s="310"/>
      <c r="SDC300" s="310"/>
      <c r="SDD300" s="310"/>
      <c r="SDE300" s="310"/>
      <c r="SDF300" s="310"/>
      <c r="SDG300" s="310"/>
      <c r="SDH300" s="310"/>
      <c r="SDI300" s="310"/>
      <c r="SDJ300" s="310"/>
      <c r="SDK300" s="310"/>
      <c r="SDL300" s="310"/>
      <c r="SDM300" s="310"/>
      <c r="SDN300" s="310"/>
      <c r="SDO300" s="310"/>
      <c r="SDP300" s="310"/>
      <c r="SDQ300" s="310"/>
      <c r="SDR300" s="310"/>
      <c r="SDS300" s="310"/>
      <c r="SDT300" s="310"/>
      <c r="SDU300" s="310"/>
      <c r="SDV300" s="310"/>
      <c r="SDW300" s="310"/>
      <c r="SDX300" s="310"/>
      <c r="SDY300" s="310"/>
      <c r="SDZ300" s="310"/>
      <c r="SEA300" s="310"/>
      <c r="SEB300" s="310"/>
      <c r="SEC300" s="310"/>
      <c r="SED300" s="310"/>
      <c r="SEE300" s="310"/>
      <c r="SEF300" s="310"/>
      <c r="SEG300" s="310"/>
      <c r="SEH300" s="310"/>
      <c r="SEI300" s="310"/>
      <c r="SEJ300" s="310"/>
      <c r="SEK300" s="310"/>
      <c r="SEL300" s="310"/>
      <c r="SEM300" s="310"/>
      <c r="SEN300" s="310"/>
      <c r="SEO300" s="310"/>
      <c r="SEP300" s="310"/>
      <c r="SEQ300" s="310"/>
      <c r="SER300" s="310"/>
      <c r="SES300" s="310"/>
      <c r="SET300" s="310"/>
      <c r="SEU300" s="310"/>
      <c r="SEV300" s="310"/>
      <c r="SEW300" s="310"/>
      <c r="SEX300" s="310"/>
      <c r="SEY300" s="310"/>
      <c r="SEZ300" s="310"/>
      <c r="SFA300" s="310"/>
      <c r="SFB300" s="310"/>
      <c r="SFC300" s="310"/>
      <c r="SFD300" s="310"/>
      <c r="SFE300" s="310"/>
      <c r="SFF300" s="310"/>
      <c r="SFG300" s="310"/>
      <c r="SFH300" s="310"/>
      <c r="SFI300" s="310"/>
      <c r="SFJ300" s="310"/>
      <c r="SFK300" s="310"/>
      <c r="SFL300" s="310"/>
      <c r="SFM300" s="310"/>
      <c r="SFN300" s="310"/>
      <c r="SFO300" s="310"/>
      <c r="SFP300" s="310"/>
      <c r="SFQ300" s="310"/>
      <c r="SFR300" s="310"/>
      <c r="SFS300" s="310"/>
      <c r="SFT300" s="310"/>
      <c r="SFU300" s="310"/>
      <c r="SFV300" s="310"/>
      <c r="SFW300" s="310"/>
      <c r="SFX300" s="310"/>
      <c r="SFY300" s="310"/>
      <c r="SFZ300" s="310"/>
      <c r="SGA300" s="310"/>
      <c r="SGB300" s="310"/>
      <c r="SGC300" s="310"/>
      <c r="SGD300" s="310"/>
      <c r="SGE300" s="310"/>
      <c r="SGF300" s="310"/>
      <c r="SGG300" s="310"/>
      <c r="SGH300" s="310"/>
      <c r="SGI300" s="310"/>
      <c r="SGJ300" s="310"/>
      <c r="SGK300" s="310"/>
      <c r="SGL300" s="310"/>
      <c r="SGM300" s="310"/>
      <c r="SGN300" s="310"/>
      <c r="SGO300" s="310"/>
      <c r="SGP300" s="310"/>
      <c r="SGQ300" s="310"/>
      <c r="SGR300" s="310"/>
      <c r="SGS300" s="310"/>
      <c r="SGT300" s="310"/>
      <c r="SGU300" s="310"/>
      <c r="SGV300" s="310"/>
      <c r="SGW300" s="310"/>
      <c r="SGX300" s="310"/>
      <c r="SGY300" s="310"/>
      <c r="SGZ300" s="310"/>
      <c r="SHA300" s="310"/>
      <c r="SHB300" s="310"/>
      <c r="SHC300" s="310"/>
      <c r="SHD300" s="310"/>
      <c r="SHE300" s="310"/>
      <c r="SHF300" s="310"/>
      <c r="SHG300" s="310"/>
      <c r="SHH300" s="310"/>
      <c r="SHI300" s="310"/>
      <c r="SHJ300" s="310"/>
      <c r="SHK300" s="310"/>
      <c r="SHL300" s="310"/>
      <c r="SHM300" s="310"/>
      <c r="SHN300" s="310"/>
      <c r="SHO300" s="310"/>
      <c r="SHP300" s="310"/>
      <c r="SHQ300" s="310"/>
      <c r="SHR300" s="310"/>
      <c r="SHS300" s="310"/>
      <c r="SHT300" s="310"/>
      <c r="SHU300" s="310"/>
      <c r="SHV300" s="310"/>
      <c r="SHW300" s="310"/>
      <c r="SHX300" s="310"/>
      <c r="SHY300" s="310"/>
      <c r="SHZ300" s="310"/>
      <c r="SIA300" s="310"/>
      <c r="SIB300" s="310"/>
      <c r="SIC300" s="310"/>
      <c r="SID300" s="310"/>
      <c r="SIE300" s="310"/>
      <c r="SIF300" s="310"/>
      <c r="SIG300" s="310"/>
      <c r="SIH300" s="310"/>
      <c r="SII300" s="310"/>
      <c r="SIJ300" s="310"/>
      <c r="SIK300" s="310"/>
      <c r="SIL300" s="310"/>
      <c r="SIM300" s="310"/>
      <c r="SIN300" s="310"/>
      <c r="SIO300" s="310"/>
      <c r="SIP300" s="310"/>
      <c r="SIQ300" s="310"/>
      <c r="SIR300" s="310"/>
      <c r="SIS300" s="310"/>
      <c r="SIT300" s="310"/>
      <c r="SIU300" s="310"/>
      <c r="SIV300" s="310"/>
      <c r="SIW300" s="310"/>
      <c r="SIX300" s="310"/>
      <c r="SIY300" s="310"/>
      <c r="SIZ300" s="310"/>
      <c r="SJA300" s="310"/>
      <c r="SJB300" s="310"/>
      <c r="SJC300" s="310"/>
      <c r="SJD300" s="310"/>
      <c r="SJE300" s="310"/>
      <c r="SJF300" s="310"/>
      <c r="SJG300" s="310"/>
      <c r="SJH300" s="310"/>
      <c r="SJI300" s="310"/>
      <c r="SJJ300" s="310"/>
      <c r="SJK300" s="310"/>
      <c r="SJL300" s="310"/>
      <c r="SJM300" s="310"/>
      <c r="SJN300" s="310"/>
      <c r="SJO300" s="310"/>
      <c r="SJP300" s="310"/>
      <c r="SJQ300" s="310"/>
      <c r="SJR300" s="310"/>
      <c r="SJS300" s="310"/>
      <c r="SJT300" s="310"/>
      <c r="SJU300" s="310"/>
      <c r="SJV300" s="310"/>
      <c r="SJW300" s="310"/>
      <c r="SJX300" s="310"/>
      <c r="SJY300" s="310"/>
      <c r="SJZ300" s="310"/>
      <c r="SKA300" s="310"/>
      <c r="SKB300" s="310"/>
      <c r="SKC300" s="310"/>
      <c r="SKD300" s="310"/>
      <c r="SKE300" s="310"/>
      <c r="SKF300" s="310"/>
      <c r="SKG300" s="310"/>
      <c r="SKH300" s="310"/>
      <c r="SKI300" s="310"/>
      <c r="SKJ300" s="310"/>
      <c r="SKK300" s="310"/>
      <c r="SKL300" s="310"/>
      <c r="SKM300" s="310"/>
      <c r="SKN300" s="310"/>
      <c r="SKO300" s="310"/>
      <c r="SKP300" s="310"/>
      <c r="SKQ300" s="310"/>
      <c r="SKR300" s="310"/>
      <c r="SKS300" s="310"/>
      <c r="SKT300" s="310"/>
      <c r="SKU300" s="310"/>
      <c r="SKV300" s="310"/>
      <c r="SKW300" s="310"/>
      <c r="SKX300" s="310"/>
      <c r="SKY300" s="310"/>
      <c r="SKZ300" s="310"/>
      <c r="SLA300" s="310"/>
      <c r="SLB300" s="310"/>
      <c r="SLC300" s="310"/>
      <c r="SLD300" s="310"/>
      <c r="SLE300" s="310"/>
      <c r="SLF300" s="310"/>
      <c r="SLG300" s="310"/>
      <c r="SLH300" s="310"/>
      <c r="SLI300" s="310"/>
      <c r="SLJ300" s="310"/>
      <c r="SLK300" s="310"/>
      <c r="SLL300" s="310"/>
      <c r="SLM300" s="310"/>
      <c r="SLN300" s="310"/>
      <c r="SLO300" s="310"/>
      <c r="SLP300" s="310"/>
      <c r="SLQ300" s="310"/>
      <c r="SLR300" s="310"/>
      <c r="SLS300" s="310"/>
      <c r="SLT300" s="310"/>
      <c r="SLU300" s="310"/>
      <c r="SLV300" s="310"/>
      <c r="SLW300" s="310"/>
      <c r="SLX300" s="310"/>
      <c r="SLY300" s="310"/>
      <c r="SLZ300" s="310"/>
      <c r="SMA300" s="310"/>
      <c r="SMB300" s="310"/>
      <c r="SMC300" s="310"/>
      <c r="SMD300" s="310"/>
      <c r="SME300" s="310"/>
      <c r="SMF300" s="310"/>
      <c r="SMG300" s="310"/>
      <c r="SMH300" s="310"/>
      <c r="SMI300" s="310"/>
      <c r="SMJ300" s="310"/>
      <c r="SMK300" s="310"/>
      <c r="SML300" s="310"/>
      <c r="SMM300" s="310"/>
      <c r="SMN300" s="310"/>
      <c r="SMO300" s="310"/>
      <c r="SMP300" s="310"/>
      <c r="SMQ300" s="310"/>
      <c r="SMR300" s="310"/>
      <c r="SMS300" s="310"/>
      <c r="SMT300" s="310"/>
      <c r="SMU300" s="310"/>
      <c r="SMV300" s="310"/>
      <c r="SMW300" s="310"/>
      <c r="SMX300" s="310"/>
      <c r="SMY300" s="310"/>
      <c r="SMZ300" s="310"/>
      <c r="SNA300" s="310"/>
      <c r="SNB300" s="310"/>
      <c r="SNC300" s="310"/>
      <c r="SND300" s="310"/>
      <c r="SNE300" s="310"/>
      <c r="SNF300" s="310"/>
      <c r="SNG300" s="310"/>
      <c r="SNH300" s="310"/>
      <c r="SNI300" s="310"/>
      <c r="SNJ300" s="310"/>
      <c r="SNK300" s="310"/>
      <c r="SNL300" s="310"/>
      <c r="SNM300" s="310"/>
      <c r="SNN300" s="310"/>
      <c r="SNO300" s="310"/>
      <c r="SNP300" s="310"/>
      <c r="SNQ300" s="310"/>
      <c r="SNR300" s="310"/>
      <c r="SNS300" s="310"/>
      <c r="SNT300" s="310"/>
      <c r="SNU300" s="310"/>
      <c r="SNV300" s="310"/>
      <c r="SNW300" s="310"/>
      <c r="SNX300" s="310"/>
      <c r="SNY300" s="310"/>
      <c r="SNZ300" s="310"/>
      <c r="SOA300" s="310"/>
      <c r="SOB300" s="310"/>
      <c r="SOC300" s="310"/>
      <c r="SOD300" s="310"/>
      <c r="SOE300" s="310"/>
      <c r="SOF300" s="310"/>
      <c r="SOG300" s="310"/>
      <c r="SOH300" s="310"/>
      <c r="SOI300" s="310"/>
      <c r="SOJ300" s="310"/>
      <c r="SOK300" s="310"/>
      <c r="SOL300" s="310"/>
      <c r="SOM300" s="310"/>
      <c r="SON300" s="310"/>
      <c r="SOO300" s="310"/>
      <c r="SOP300" s="310"/>
      <c r="SOQ300" s="310"/>
      <c r="SOR300" s="310"/>
      <c r="SOS300" s="310"/>
      <c r="SOT300" s="310"/>
      <c r="SOU300" s="310"/>
      <c r="SOV300" s="310"/>
      <c r="SOW300" s="310"/>
      <c r="SOX300" s="310"/>
      <c r="SOY300" s="310"/>
      <c r="SOZ300" s="310"/>
      <c r="SPA300" s="310"/>
      <c r="SPB300" s="310"/>
      <c r="SPC300" s="310"/>
      <c r="SPD300" s="310"/>
      <c r="SPE300" s="310"/>
      <c r="SPF300" s="310"/>
      <c r="SPG300" s="310"/>
      <c r="SPH300" s="310"/>
      <c r="SPI300" s="310"/>
      <c r="SPJ300" s="310"/>
      <c r="SPK300" s="310"/>
      <c r="SPL300" s="310"/>
      <c r="SPM300" s="310"/>
      <c r="SPN300" s="310"/>
      <c r="SPO300" s="310"/>
      <c r="SPP300" s="310"/>
      <c r="SPQ300" s="310"/>
      <c r="SPR300" s="310"/>
      <c r="SPS300" s="310"/>
      <c r="SPT300" s="310"/>
      <c r="SPU300" s="310"/>
      <c r="SPV300" s="310"/>
      <c r="SPW300" s="310"/>
      <c r="SPX300" s="310"/>
      <c r="SPY300" s="310"/>
      <c r="SPZ300" s="310"/>
      <c r="SQA300" s="310"/>
      <c r="SQB300" s="310"/>
      <c r="SQC300" s="310"/>
      <c r="SQD300" s="310"/>
      <c r="SQE300" s="310"/>
      <c r="SQF300" s="310"/>
      <c r="SQG300" s="310"/>
      <c r="SQH300" s="310"/>
      <c r="SQI300" s="310"/>
      <c r="SQJ300" s="310"/>
      <c r="SQK300" s="310"/>
      <c r="SQL300" s="310"/>
      <c r="SQM300" s="310"/>
      <c r="SQN300" s="310"/>
      <c r="SQO300" s="310"/>
      <c r="SQP300" s="310"/>
      <c r="SQQ300" s="310"/>
      <c r="SQR300" s="310"/>
      <c r="SQS300" s="310"/>
      <c r="SQT300" s="310"/>
      <c r="SQU300" s="310"/>
      <c r="SQV300" s="310"/>
      <c r="SQW300" s="310"/>
      <c r="SQX300" s="310"/>
      <c r="SQY300" s="310"/>
      <c r="SQZ300" s="310"/>
      <c r="SRA300" s="310"/>
      <c r="SRB300" s="310"/>
      <c r="SRC300" s="310"/>
      <c r="SRD300" s="310"/>
      <c r="SRE300" s="310"/>
      <c r="SRF300" s="310"/>
      <c r="SRG300" s="310"/>
      <c r="SRH300" s="310"/>
      <c r="SRI300" s="310"/>
      <c r="SRJ300" s="310"/>
      <c r="SRK300" s="310"/>
      <c r="SRL300" s="310"/>
      <c r="SRM300" s="310"/>
      <c r="SRN300" s="310"/>
      <c r="SRO300" s="310"/>
      <c r="SRP300" s="310"/>
      <c r="SRQ300" s="310"/>
      <c r="SRR300" s="310"/>
      <c r="SRS300" s="310"/>
      <c r="SRT300" s="310"/>
      <c r="SRU300" s="310"/>
      <c r="SRV300" s="310"/>
      <c r="SRW300" s="310"/>
      <c r="SRX300" s="310"/>
      <c r="SRY300" s="310"/>
      <c r="SRZ300" s="310"/>
      <c r="SSA300" s="310"/>
      <c r="SSB300" s="310"/>
      <c r="SSC300" s="310"/>
      <c r="SSD300" s="310"/>
      <c r="SSE300" s="310"/>
      <c r="SSF300" s="310"/>
      <c r="SSG300" s="310"/>
      <c r="SSH300" s="310"/>
      <c r="SSI300" s="310"/>
      <c r="SSJ300" s="310"/>
      <c r="SSK300" s="310"/>
      <c r="SSL300" s="310"/>
      <c r="SSM300" s="310"/>
      <c r="SSN300" s="310"/>
      <c r="SSO300" s="310"/>
      <c r="SSP300" s="310"/>
      <c r="SSQ300" s="310"/>
      <c r="SSR300" s="310"/>
      <c r="SSS300" s="310"/>
      <c r="SST300" s="310"/>
      <c r="SSU300" s="310"/>
      <c r="SSV300" s="310"/>
      <c r="SSW300" s="310"/>
      <c r="SSX300" s="310"/>
      <c r="SSY300" s="310"/>
      <c r="SSZ300" s="310"/>
      <c r="STA300" s="310"/>
      <c r="STB300" s="310"/>
      <c r="STC300" s="310"/>
      <c r="STD300" s="310"/>
      <c r="STE300" s="310"/>
      <c r="STF300" s="310"/>
      <c r="STG300" s="310"/>
      <c r="STH300" s="310"/>
      <c r="STI300" s="310"/>
      <c r="STJ300" s="310"/>
      <c r="STK300" s="310"/>
      <c r="STL300" s="310"/>
      <c r="STM300" s="310"/>
      <c r="STN300" s="310"/>
      <c r="STO300" s="310"/>
      <c r="STP300" s="310"/>
      <c r="STQ300" s="310"/>
      <c r="STR300" s="310"/>
      <c r="STS300" s="310"/>
      <c r="STT300" s="310"/>
      <c r="STU300" s="310"/>
      <c r="STV300" s="310"/>
      <c r="STW300" s="310"/>
      <c r="STX300" s="310"/>
      <c r="STY300" s="310"/>
      <c r="STZ300" s="310"/>
      <c r="SUA300" s="310"/>
      <c r="SUB300" s="310"/>
      <c r="SUC300" s="310"/>
      <c r="SUD300" s="310"/>
      <c r="SUE300" s="310"/>
      <c r="SUF300" s="310"/>
      <c r="SUG300" s="310"/>
      <c r="SUH300" s="310"/>
      <c r="SUI300" s="310"/>
      <c r="SUJ300" s="310"/>
      <c r="SUK300" s="310"/>
      <c r="SUL300" s="310"/>
      <c r="SUM300" s="310"/>
      <c r="SUN300" s="310"/>
      <c r="SUO300" s="310"/>
      <c r="SUP300" s="310"/>
      <c r="SUQ300" s="310"/>
      <c r="SUR300" s="310"/>
      <c r="SUS300" s="310"/>
      <c r="SUT300" s="310"/>
      <c r="SUU300" s="310"/>
      <c r="SUV300" s="310"/>
      <c r="SUW300" s="310"/>
      <c r="SUX300" s="310"/>
      <c r="SUY300" s="310"/>
      <c r="SUZ300" s="310"/>
      <c r="SVA300" s="310"/>
      <c r="SVB300" s="310"/>
      <c r="SVC300" s="310"/>
      <c r="SVD300" s="310"/>
      <c r="SVE300" s="310"/>
      <c r="SVF300" s="310"/>
      <c r="SVG300" s="310"/>
      <c r="SVH300" s="310"/>
      <c r="SVI300" s="310"/>
      <c r="SVJ300" s="310"/>
      <c r="SVK300" s="310"/>
      <c r="SVL300" s="310"/>
      <c r="SVM300" s="310"/>
      <c r="SVN300" s="310"/>
      <c r="SVO300" s="310"/>
      <c r="SVP300" s="310"/>
      <c r="SVQ300" s="310"/>
      <c r="SVR300" s="310"/>
      <c r="SVS300" s="310"/>
      <c r="SVT300" s="310"/>
      <c r="SVU300" s="310"/>
      <c r="SVV300" s="310"/>
      <c r="SVW300" s="310"/>
      <c r="SVX300" s="310"/>
      <c r="SVY300" s="310"/>
      <c r="SVZ300" s="310"/>
      <c r="SWA300" s="310"/>
      <c r="SWB300" s="310"/>
      <c r="SWC300" s="310"/>
      <c r="SWD300" s="310"/>
      <c r="SWE300" s="310"/>
      <c r="SWF300" s="310"/>
      <c r="SWG300" s="310"/>
      <c r="SWH300" s="310"/>
      <c r="SWI300" s="310"/>
      <c r="SWJ300" s="310"/>
      <c r="SWK300" s="310"/>
      <c r="SWL300" s="310"/>
      <c r="SWM300" s="310"/>
      <c r="SWN300" s="310"/>
      <c r="SWO300" s="310"/>
      <c r="SWP300" s="310"/>
      <c r="SWQ300" s="310"/>
      <c r="SWR300" s="310"/>
      <c r="SWS300" s="310"/>
      <c r="SWT300" s="310"/>
      <c r="SWU300" s="310"/>
      <c r="SWV300" s="310"/>
      <c r="SWW300" s="310"/>
      <c r="SWX300" s="310"/>
      <c r="SWY300" s="310"/>
      <c r="SWZ300" s="310"/>
      <c r="SXA300" s="310"/>
      <c r="SXB300" s="310"/>
      <c r="SXC300" s="310"/>
      <c r="SXD300" s="310"/>
      <c r="SXE300" s="310"/>
      <c r="SXF300" s="310"/>
      <c r="SXG300" s="310"/>
      <c r="SXH300" s="310"/>
      <c r="SXI300" s="310"/>
      <c r="SXJ300" s="310"/>
      <c r="SXK300" s="310"/>
      <c r="SXL300" s="310"/>
      <c r="SXM300" s="310"/>
      <c r="SXN300" s="310"/>
      <c r="SXO300" s="310"/>
      <c r="SXP300" s="310"/>
      <c r="SXQ300" s="310"/>
      <c r="SXR300" s="310"/>
      <c r="SXS300" s="310"/>
      <c r="SXT300" s="310"/>
      <c r="SXU300" s="310"/>
      <c r="SXV300" s="310"/>
      <c r="SXW300" s="310"/>
      <c r="SXX300" s="310"/>
      <c r="SXY300" s="310"/>
      <c r="SXZ300" s="310"/>
      <c r="SYA300" s="310"/>
      <c r="SYB300" s="310"/>
      <c r="SYC300" s="310"/>
      <c r="SYD300" s="310"/>
      <c r="SYE300" s="310"/>
      <c r="SYF300" s="310"/>
      <c r="SYG300" s="310"/>
      <c r="SYH300" s="310"/>
      <c r="SYI300" s="310"/>
      <c r="SYJ300" s="310"/>
      <c r="SYK300" s="310"/>
      <c r="SYL300" s="310"/>
      <c r="SYM300" s="310"/>
      <c r="SYN300" s="310"/>
      <c r="SYO300" s="310"/>
      <c r="SYP300" s="310"/>
      <c r="SYQ300" s="310"/>
      <c r="SYR300" s="310"/>
      <c r="SYS300" s="310"/>
      <c r="SYT300" s="310"/>
      <c r="SYU300" s="310"/>
      <c r="SYV300" s="310"/>
      <c r="SYW300" s="310"/>
      <c r="SYX300" s="310"/>
      <c r="SYY300" s="310"/>
      <c r="SYZ300" s="310"/>
      <c r="SZA300" s="310"/>
      <c r="SZB300" s="310"/>
      <c r="SZC300" s="310"/>
      <c r="SZD300" s="310"/>
      <c r="SZE300" s="310"/>
      <c r="SZF300" s="310"/>
      <c r="SZG300" s="310"/>
      <c r="SZH300" s="310"/>
      <c r="SZI300" s="310"/>
      <c r="SZJ300" s="310"/>
      <c r="SZK300" s="310"/>
      <c r="SZL300" s="310"/>
      <c r="SZM300" s="310"/>
      <c r="SZN300" s="310"/>
      <c r="SZO300" s="310"/>
      <c r="SZP300" s="310"/>
      <c r="SZQ300" s="310"/>
      <c r="SZR300" s="310"/>
      <c r="SZS300" s="310"/>
      <c r="SZT300" s="310"/>
      <c r="SZU300" s="310"/>
      <c r="SZV300" s="310"/>
      <c r="SZW300" s="310"/>
      <c r="SZX300" s="310"/>
      <c r="SZY300" s="310"/>
      <c r="SZZ300" s="310"/>
      <c r="TAA300" s="310"/>
      <c r="TAB300" s="310"/>
      <c r="TAC300" s="310"/>
      <c r="TAD300" s="310"/>
      <c r="TAE300" s="310"/>
      <c r="TAF300" s="310"/>
      <c r="TAG300" s="310"/>
      <c r="TAH300" s="310"/>
      <c r="TAI300" s="310"/>
      <c r="TAJ300" s="310"/>
      <c r="TAK300" s="310"/>
      <c r="TAL300" s="310"/>
      <c r="TAM300" s="310"/>
      <c r="TAN300" s="310"/>
      <c r="TAO300" s="310"/>
      <c r="TAP300" s="310"/>
      <c r="TAQ300" s="310"/>
      <c r="TAR300" s="310"/>
      <c r="TAS300" s="310"/>
      <c r="TAT300" s="310"/>
      <c r="TAU300" s="310"/>
      <c r="TAV300" s="310"/>
      <c r="TAW300" s="310"/>
      <c r="TAX300" s="310"/>
      <c r="TAY300" s="310"/>
      <c r="TAZ300" s="310"/>
      <c r="TBA300" s="310"/>
      <c r="TBB300" s="310"/>
      <c r="TBC300" s="310"/>
      <c r="TBD300" s="310"/>
      <c r="TBE300" s="310"/>
      <c r="TBF300" s="310"/>
      <c r="TBG300" s="310"/>
      <c r="TBH300" s="310"/>
      <c r="TBI300" s="310"/>
      <c r="TBJ300" s="310"/>
      <c r="TBK300" s="310"/>
      <c r="TBL300" s="310"/>
      <c r="TBM300" s="310"/>
      <c r="TBN300" s="310"/>
      <c r="TBO300" s="310"/>
      <c r="TBP300" s="310"/>
      <c r="TBQ300" s="310"/>
      <c r="TBR300" s="310"/>
      <c r="TBS300" s="310"/>
      <c r="TBT300" s="310"/>
      <c r="TBU300" s="310"/>
      <c r="TBV300" s="310"/>
      <c r="TBW300" s="310"/>
      <c r="TBX300" s="310"/>
      <c r="TBY300" s="310"/>
      <c r="TBZ300" s="310"/>
      <c r="TCA300" s="310"/>
      <c r="TCB300" s="310"/>
      <c r="TCC300" s="310"/>
      <c r="TCD300" s="310"/>
      <c r="TCE300" s="310"/>
      <c r="TCF300" s="310"/>
      <c r="TCG300" s="310"/>
      <c r="TCH300" s="310"/>
      <c r="TCI300" s="310"/>
      <c r="TCJ300" s="310"/>
      <c r="TCK300" s="310"/>
      <c r="TCL300" s="310"/>
      <c r="TCM300" s="310"/>
      <c r="TCN300" s="310"/>
      <c r="TCO300" s="310"/>
      <c r="TCP300" s="310"/>
      <c r="TCQ300" s="310"/>
      <c r="TCR300" s="310"/>
      <c r="TCS300" s="310"/>
      <c r="TCT300" s="310"/>
      <c r="TCU300" s="310"/>
      <c r="TCV300" s="310"/>
      <c r="TCW300" s="310"/>
      <c r="TCX300" s="310"/>
      <c r="TCY300" s="310"/>
      <c r="TCZ300" s="310"/>
      <c r="TDA300" s="310"/>
      <c r="TDB300" s="310"/>
      <c r="TDC300" s="310"/>
      <c r="TDD300" s="310"/>
      <c r="TDE300" s="310"/>
      <c r="TDF300" s="310"/>
      <c r="TDG300" s="310"/>
      <c r="TDH300" s="310"/>
      <c r="TDI300" s="310"/>
      <c r="TDJ300" s="310"/>
      <c r="TDK300" s="310"/>
      <c r="TDL300" s="310"/>
      <c r="TDM300" s="310"/>
      <c r="TDN300" s="310"/>
      <c r="TDO300" s="310"/>
      <c r="TDP300" s="310"/>
      <c r="TDQ300" s="310"/>
      <c r="TDR300" s="310"/>
      <c r="TDS300" s="310"/>
      <c r="TDT300" s="310"/>
      <c r="TDU300" s="310"/>
      <c r="TDV300" s="310"/>
      <c r="TDW300" s="310"/>
      <c r="TDX300" s="310"/>
      <c r="TDY300" s="310"/>
      <c r="TDZ300" s="310"/>
      <c r="TEA300" s="310"/>
      <c r="TEB300" s="310"/>
      <c r="TEC300" s="310"/>
      <c r="TED300" s="310"/>
      <c r="TEE300" s="310"/>
      <c r="TEF300" s="310"/>
      <c r="TEG300" s="310"/>
      <c r="TEH300" s="310"/>
      <c r="TEI300" s="310"/>
      <c r="TEJ300" s="310"/>
      <c r="TEK300" s="310"/>
      <c r="TEL300" s="310"/>
      <c r="TEM300" s="310"/>
      <c r="TEN300" s="310"/>
      <c r="TEO300" s="310"/>
      <c r="TEP300" s="310"/>
      <c r="TEQ300" s="310"/>
      <c r="TER300" s="310"/>
      <c r="TES300" s="310"/>
      <c r="TET300" s="310"/>
      <c r="TEU300" s="310"/>
      <c r="TEV300" s="310"/>
      <c r="TEW300" s="310"/>
      <c r="TEX300" s="310"/>
      <c r="TEY300" s="310"/>
      <c r="TEZ300" s="310"/>
      <c r="TFA300" s="310"/>
      <c r="TFB300" s="310"/>
      <c r="TFC300" s="310"/>
      <c r="TFD300" s="310"/>
      <c r="TFE300" s="310"/>
      <c r="TFF300" s="310"/>
      <c r="TFG300" s="310"/>
      <c r="TFH300" s="310"/>
      <c r="TFI300" s="310"/>
      <c r="TFJ300" s="310"/>
      <c r="TFK300" s="310"/>
      <c r="TFL300" s="310"/>
      <c r="TFM300" s="310"/>
      <c r="TFN300" s="310"/>
      <c r="TFO300" s="310"/>
      <c r="TFP300" s="310"/>
      <c r="TFQ300" s="310"/>
      <c r="TFR300" s="310"/>
      <c r="TFS300" s="310"/>
      <c r="TFT300" s="310"/>
      <c r="TFU300" s="310"/>
      <c r="TFV300" s="310"/>
      <c r="TFW300" s="310"/>
      <c r="TFX300" s="310"/>
      <c r="TFY300" s="310"/>
      <c r="TFZ300" s="310"/>
      <c r="TGA300" s="310"/>
      <c r="TGB300" s="310"/>
      <c r="TGC300" s="310"/>
      <c r="TGD300" s="310"/>
      <c r="TGE300" s="310"/>
      <c r="TGF300" s="310"/>
      <c r="TGG300" s="310"/>
      <c r="TGH300" s="310"/>
      <c r="TGI300" s="310"/>
      <c r="TGJ300" s="310"/>
      <c r="TGK300" s="310"/>
      <c r="TGL300" s="310"/>
      <c r="TGM300" s="310"/>
      <c r="TGN300" s="310"/>
      <c r="TGO300" s="310"/>
      <c r="TGP300" s="310"/>
      <c r="TGQ300" s="310"/>
      <c r="TGR300" s="310"/>
      <c r="TGS300" s="310"/>
      <c r="TGT300" s="310"/>
      <c r="TGU300" s="310"/>
      <c r="TGV300" s="310"/>
      <c r="TGW300" s="310"/>
      <c r="TGX300" s="310"/>
      <c r="TGY300" s="310"/>
      <c r="TGZ300" s="310"/>
      <c r="THA300" s="310"/>
      <c r="THB300" s="310"/>
      <c r="THC300" s="310"/>
      <c r="THD300" s="310"/>
      <c r="THE300" s="310"/>
      <c r="THF300" s="310"/>
      <c r="THG300" s="310"/>
      <c r="THH300" s="310"/>
      <c r="THI300" s="310"/>
      <c r="THJ300" s="310"/>
      <c r="THK300" s="310"/>
      <c r="THL300" s="310"/>
      <c r="THM300" s="310"/>
      <c r="THN300" s="310"/>
      <c r="THO300" s="310"/>
      <c r="THP300" s="310"/>
      <c r="THQ300" s="310"/>
      <c r="THR300" s="310"/>
      <c r="THS300" s="310"/>
      <c r="THT300" s="310"/>
      <c r="THU300" s="310"/>
      <c r="THV300" s="310"/>
      <c r="THW300" s="310"/>
      <c r="THX300" s="310"/>
      <c r="THY300" s="310"/>
      <c r="THZ300" s="310"/>
      <c r="TIA300" s="310"/>
      <c r="TIB300" s="310"/>
      <c r="TIC300" s="310"/>
      <c r="TID300" s="310"/>
      <c r="TIE300" s="310"/>
      <c r="TIF300" s="310"/>
      <c r="TIG300" s="310"/>
      <c r="TIH300" s="310"/>
      <c r="TII300" s="310"/>
      <c r="TIJ300" s="310"/>
      <c r="TIK300" s="310"/>
      <c r="TIL300" s="310"/>
      <c r="TIM300" s="310"/>
      <c r="TIN300" s="310"/>
      <c r="TIO300" s="310"/>
      <c r="TIP300" s="310"/>
      <c r="TIQ300" s="310"/>
      <c r="TIR300" s="310"/>
      <c r="TIS300" s="310"/>
      <c r="TIT300" s="310"/>
      <c r="TIU300" s="310"/>
      <c r="TIV300" s="310"/>
      <c r="TIW300" s="310"/>
      <c r="TIX300" s="310"/>
      <c r="TIY300" s="310"/>
      <c r="TIZ300" s="310"/>
      <c r="TJA300" s="310"/>
      <c r="TJB300" s="310"/>
      <c r="TJC300" s="310"/>
      <c r="TJD300" s="310"/>
      <c r="TJE300" s="310"/>
      <c r="TJF300" s="310"/>
      <c r="TJG300" s="310"/>
      <c r="TJH300" s="310"/>
      <c r="TJI300" s="310"/>
      <c r="TJJ300" s="310"/>
      <c r="TJK300" s="310"/>
      <c r="TJL300" s="310"/>
      <c r="TJM300" s="310"/>
      <c r="TJN300" s="310"/>
      <c r="TJO300" s="310"/>
      <c r="TJP300" s="310"/>
      <c r="TJQ300" s="310"/>
      <c r="TJR300" s="310"/>
      <c r="TJS300" s="310"/>
      <c r="TJT300" s="310"/>
      <c r="TJU300" s="310"/>
      <c r="TJV300" s="310"/>
      <c r="TJW300" s="310"/>
      <c r="TJX300" s="310"/>
      <c r="TJY300" s="310"/>
      <c r="TJZ300" s="310"/>
      <c r="TKA300" s="310"/>
      <c r="TKB300" s="310"/>
      <c r="TKC300" s="310"/>
      <c r="TKD300" s="310"/>
      <c r="TKE300" s="310"/>
      <c r="TKF300" s="310"/>
      <c r="TKG300" s="310"/>
      <c r="TKH300" s="310"/>
      <c r="TKI300" s="310"/>
      <c r="TKJ300" s="310"/>
      <c r="TKK300" s="310"/>
      <c r="TKL300" s="310"/>
      <c r="TKM300" s="310"/>
      <c r="TKN300" s="310"/>
      <c r="TKO300" s="310"/>
      <c r="TKP300" s="310"/>
      <c r="TKQ300" s="310"/>
      <c r="TKR300" s="310"/>
      <c r="TKS300" s="310"/>
      <c r="TKT300" s="310"/>
      <c r="TKU300" s="310"/>
      <c r="TKV300" s="310"/>
      <c r="TKW300" s="310"/>
      <c r="TKX300" s="310"/>
      <c r="TKY300" s="310"/>
      <c r="TKZ300" s="310"/>
      <c r="TLA300" s="310"/>
      <c r="TLB300" s="310"/>
      <c r="TLC300" s="310"/>
      <c r="TLD300" s="310"/>
      <c r="TLE300" s="310"/>
      <c r="TLF300" s="310"/>
      <c r="TLG300" s="310"/>
      <c r="TLH300" s="310"/>
      <c r="TLI300" s="310"/>
      <c r="TLJ300" s="310"/>
      <c r="TLK300" s="310"/>
      <c r="TLL300" s="310"/>
      <c r="TLM300" s="310"/>
      <c r="TLN300" s="310"/>
      <c r="TLO300" s="310"/>
      <c r="TLP300" s="310"/>
      <c r="TLQ300" s="310"/>
      <c r="TLR300" s="310"/>
      <c r="TLS300" s="310"/>
      <c r="TLT300" s="310"/>
      <c r="TLU300" s="310"/>
      <c r="TLV300" s="310"/>
      <c r="TLW300" s="310"/>
      <c r="TLX300" s="310"/>
      <c r="TLY300" s="310"/>
      <c r="TLZ300" s="310"/>
      <c r="TMA300" s="310"/>
      <c r="TMB300" s="310"/>
      <c r="TMC300" s="310"/>
      <c r="TMD300" s="310"/>
      <c r="TME300" s="310"/>
      <c r="TMF300" s="310"/>
      <c r="TMG300" s="310"/>
      <c r="TMH300" s="310"/>
      <c r="TMI300" s="310"/>
      <c r="TMJ300" s="310"/>
      <c r="TMK300" s="310"/>
      <c r="TML300" s="310"/>
      <c r="TMM300" s="310"/>
      <c r="TMN300" s="310"/>
      <c r="TMO300" s="310"/>
      <c r="TMP300" s="310"/>
      <c r="TMQ300" s="310"/>
      <c r="TMR300" s="310"/>
      <c r="TMS300" s="310"/>
      <c r="TMT300" s="310"/>
      <c r="TMU300" s="310"/>
      <c r="TMV300" s="310"/>
      <c r="TMW300" s="310"/>
      <c r="TMX300" s="310"/>
      <c r="TMY300" s="310"/>
      <c r="TMZ300" s="310"/>
      <c r="TNA300" s="310"/>
      <c r="TNB300" s="310"/>
      <c r="TNC300" s="310"/>
      <c r="TND300" s="310"/>
      <c r="TNE300" s="310"/>
      <c r="TNF300" s="310"/>
      <c r="TNG300" s="310"/>
      <c r="TNH300" s="310"/>
      <c r="TNI300" s="310"/>
      <c r="TNJ300" s="310"/>
      <c r="TNK300" s="310"/>
      <c r="TNL300" s="310"/>
      <c r="TNM300" s="310"/>
      <c r="TNN300" s="310"/>
      <c r="TNO300" s="310"/>
      <c r="TNP300" s="310"/>
      <c r="TNQ300" s="310"/>
      <c r="TNR300" s="310"/>
      <c r="TNS300" s="310"/>
      <c r="TNT300" s="310"/>
      <c r="TNU300" s="310"/>
      <c r="TNV300" s="310"/>
      <c r="TNW300" s="310"/>
      <c r="TNX300" s="310"/>
      <c r="TNY300" s="310"/>
      <c r="TNZ300" s="310"/>
      <c r="TOA300" s="310"/>
      <c r="TOB300" s="310"/>
      <c r="TOC300" s="310"/>
      <c r="TOD300" s="310"/>
      <c r="TOE300" s="310"/>
      <c r="TOF300" s="310"/>
      <c r="TOG300" s="310"/>
      <c r="TOH300" s="310"/>
      <c r="TOI300" s="310"/>
      <c r="TOJ300" s="310"/>
      <c r="TOK300" s="310"/>
      <c r="TOL300" s="310"/>
      <c r="TOM300" s="310"/>
      <c r="TON300" s="310"/>
      <c r="TOO300" s="310"/>
      <c r="TOP300" s="310"/>
      <c r="TOQ300" s="310"/>
      <c r="TOR300" s="310"/>
      <c r="TOS300" s="310"/>
      <c r="TOT300" s="310"/>
      <c r="TOU300" s="310"/>
      <c r="TOV300" s="310"/>
      <c r="TOW300" s="310"/>
      <c r="TOX300" s="310"/>
      <c r="TOY300" s="310"/>
      <c r="TOZ300" s="310"/>
      <c r="TPA300" s="310"/>
      <c r="TPB300" s="310"/>
      <c r="TPC300" s="310"/>
      <c r="TPD300" s="310"/>
      <c r="TPE300" s="310"/>
      <c r="TPF300" s="310"/>
      <c r="TPG300" s="310"/>
      <c r="TPH300" s="310"/>
      <c r="TPI300" s="310"/>
      <c r="TPJ300" s="310"/>
      <c r="TPK300" s="310"/>
      <c r="TPL300" s="310"/>
      <c r="TPM300" s="310"/>
      <c r="TPN300" s="310"/>
      <c r="TPO300" s="310"/>
      <c r="TPP300" s="310"/>
      <c r="TPQ300" s="310"/>
      <c r="TPR300" s="310"/>
      <c r="TPS300" s="310"/>
      <c r="TPT300" s="310"/>
      <c r="TPU300" s="310"/>
      <c r="TPV300" s="310"/>
      <c r="TPW300" s="310"/>
      <c r="TPX300" s="310"/>
      <c r="TPY300" s="310"/>
      <c r="TPZ300" s="310"/>
      <c r="TQA300" s="310"/>
      <c r="TQB300" s="310"/>
      <c r="TQC300" s="310"/>
      <c r="TQD300" s="310"/>
      <c r="TQE300" s="310"/>
      <c r="TQF300" s="310"/>
      <c r="TQG300" s="310"/>
      <c r="TQH300" s="310"/>
      <c r="TQI300" s="310"/>
      <c r="TQJ300" s="310"/>
      <c r="TQK300" s="310"/>
      <c r="TQL300" s="310"/>
      <c r="TQM300" s="310"/>
      <c r="TQN300" s="310"/>
      <c r="TQO300" s="310"/>
      <c r="TQP300" s="310"/>
      <c r="TQQ300" s="310"/>
      <c r="TQR300" s="310"/>
      <c r="TQS300" s="310"/>
      <c r="TQT300" s="310"/>
      <c r="TQU300" s="310"/>
      <c r="TQV300" s="310"/>
      <c r="TQW300" s="310"/>
      <c r="TQX300" s="310"/>
      <c r="TQY300" s="310"/>
      <c r="TQZ300" s="310"/>
      <c r="TRA300" s="310"/>
      <c r="TRB300" s="310"/>
      <c r="TRC300" s="310"/>
      <c r="TRD300" s="310"/>
      <c r="TRE300" s="310"/>
      <c r="TRF300" s="310"/>
      <c r="TRG300" s="310"/>
      <c r="TRH300" s="310"/>
      <c r="TRI300" s="310"/>
      <c r="TRJ300" s="310"/>
      <c r="TRK300" s="310"/>
      <c r="TRL300" s="310"/>
      <c r="TRM300" s="310"/>
      <c r="TRN300" s="310"/>
      <c r="TRO300" s="310"/>
      <c r="TRP300" s="310"/>
      <c r="TRQ300" s="310"/>
      <c r="TRR300" s="310"/>
      <c r="TRS300" s="310"/>
      <c r="TRT300" s="310"/>
      <c r="TRU300" s="310"/>
      <c r="TRV300" s="310"/>
      <c r="TRW300" s="310"/>
      <c r="TRX300" s="310"/>
      <c r="TRY300" s="310"/>
      <c r="TRZ300" s="310"/>
      <c r="TSA300" s="310"/>
      <c r="TSB300" s="310"/>
      <c r="TSC300" s="310"/>
      <c r="TSD300" s="310"/>
      <c r="TSE300" s="310"/>
      <c r="TSF300" s="310"/>
      <c r="TSG300" s="310"/>
      <c r="TSH300" s="310"/>
      <c r="TSI300" s="310"/>
      <c r="TSJ300" s="310"/>
      <c r="TSK300" s="310"/>
      <c r="TSL300" s="310"/>
      <c r="TSM300" s="310"/>
      <c r="TSN300" s="310"/>
      <c r="TSO300" s="310"/>
      <c r="TSP300" s="310"/>
      <c r="TSQ300" s="310"/>
      <c r="TSR300" s="310"/>
      <c r="TSS300" s="310"/>
      <c r="TST300" s="310"/>
      <c r="TSU300" s="310"/>
      <c r="TSV300" s="310"/>
      <c r="TSW300" s="310"/>
      <c r="TSX300" s="310"/>
      <c r="TSY300" s="310"/>
      <c r="TSZ300" s="310"/>
      <c r="TTA300" s="310"/>
      <c r="TTB300" s="310"/>
      <c r="TTC300" s="310"/>
      <c r="TTD300" s="310"/>
      <c r="TTE300" s="310"/>
      <c r="TTF300" s="310"/>
      <c r="TTG300" s="310"/>
      <c r="TTH300" s="310"/>
      <c r="TTI300" s="310"/>
      <c r="TTJ300" s="310"/>
      <c r="TTK300" s="310"/>
      <c r="TTL300" s="310"/>
      <c r="TTM300" s="310"/>
      <c r="TTN300" s="310"/>
      <c r="TTO300" s="310"/>
      <c r="TTP300" s="310"/>
      <c r="TTQ300" s="310"/>
      <c r="TTR300" s="310"/>
      <c r="TTS300" s="310"/>
      <c r="TTT300" s="310"/>
      <c r="TTU300" s="310"/>
      <c r="TTV300" s="310"/>
      <c r="TTW300" s="310"/>
      <c r="TTX300" s="310"/>
      <c r="TTY300" s="310"/>
      <c r="TTZ300" s="310"/>
      <c r="TUA300" s="310"/>
      <c r="TUB300" s="310"/>
      <c r="TUC300" s="310"/>
      <c r="TUD300" s="310"/>
      <c r="TUE300" s="310"/>
      <c r="TUF300" s="310"/>
      <c r="TUG300" s="310"/>
      <c r="TUH300" s="310"/>
      <c r="TUI300" s="310"/>
      <c r="TUJ300" s="310"/>
      <c r="TUK300" s="310"/>
      <c r="TUL300" s="310"/>
      <c r="TUM300" s="310"/>
      <c r="TUN300" s="310"/>
      <c r="TUO300" s="310"/>
      <c r="TUP300" s="310"/>
      <c r="TUQ300" s="310"/>
      <c r="TUR300" s="310"/>
      <c r="TUS300" s="310"/>
      <c r="TUT300" s="310"/>
      <c r="TUU300" s="310"/>
      <c r="TUV300" s="310"/>
      <c r="TUW300" s="310"/>
      <c r="TUX300" s="310"/>
      <c r="TUY300" s="310"/>
      <c r="TUZ300" s="310"/>
      <c r="TVA300" s="310"/>
      <c r="TVB300" s="310"/>
      <c r="TVC300" s="310"/>
      <c r="TVD300" s="310"/>
      <c r="TVE300" s="310"/>
      <c r="TVF300" s="310"/>
      <c r="TVG300" s="310"/>
      <c r="TVH300" s="310"/>
      <c r="TVI300" s="310"/>
      <c r="TVJ300" s="310"/>
      <c r="TVK300" s="310"/>
      <c r="TVL300" s="310"/>
      <c r="TVM300" s="310"/>
      <c r="TVN300" s="310"/>
      <c r="TVO300" s="310"/>
      <c r="TVP300" s="310"/>
      <c r="TVQ300" s="310"/>
      <c r="TVR300" s="310"/>
      <c r="TVS300" s="310"/>
      <c r="TVT300" s="310"/>
      <c r="TVU300" s="310"/>
      <c r="TVV300" s="310"/>
      <c r="TVW300" s="310"/>
      <c r="TVX300" s="310"/>
      <c r="TVY300" s="310"/>
      <c r="TVZ300" s="310"/>
      <c r="TWA300" s="310"/>
      <c r="TWB300" s="310"/>
      <c r="TWC300" s="310"/>
      <c r="TWD300" s="310"/>
      <c r="TWE300" s="310"/>
      <c r="TWF300" s="310"/>
      <c r="TWG300" s="310"/>
      <c r="TWH300" s="310"/>
      <c r="TWI300" s="310"/>
      <c r="TWJ300" s="310"/>
      <c r="TWK300" s="310"/>
      <c r="TWL300" s="310"/>
      <c r="TWM300" s="310"/>
      <c r="TWN300" s="310"/>
      <c r="TWO300" s="310"/>
      <c r="TWP300" s="310"/>
      <c r="TWQ300" s="310"/>
      <c r="TWR300" s="310"/>
      <c r="TWS300" s="310"/>
      <c r="TWT300" s="310"/>
      <c r="TWU300" s="310"/>
      <c r="TWV300" s="310"/>
      <c r="TWW300" s="310"/>
      <c r="TWX300" s="310"/>
      <c r="TWY300" s="310"/>
      <c r="TWZ300" s="310"/>
      <c r="TXA300" s="310"/>
      <c r="TXB300" s="310"/>
      <c r="TXC300" s="310"/>
      <c r="TXD300" s="310"/>
      <c r="TXE300" s="310"/>
      <c r="TXF300" s="310"/>
      <c r="TXG300" s="310"/>
      <c r="TXH300" s="310"/>
      <c r="TXI300" s="310"/>
      <c r="TXJ300" s="310"/>
      <c r="TXK300" s="310"/>
      <c r="TXL300" s="310"/>
      <c r="TXM300" s="310"/>
      <c r="TXN300" s="310"/>
      <c r="TXO300" s="310"/>
      <c r="TXP300" s="310"/>
      <c r="TXQ300" s="310"/>
      <c r="TXR300" s="310"/>
      <c r="TXS300" s="310"/>
      <c r="TXT300" s="310"/>
      <c r="TXU300" s="310"/>
      <c r="TXV300" s="310"/>
      <c r="TXW300" s="310"/>
      <c r="TXX300" s="310"/>
      <c r="TXY300" s="310"/>
      <c r="TXZ300" s="310"/>
      <c r="TYA300" s="310"/>
      <c r="TYB300" s="310"/>
      <c r="TYC300" s="310"/>
      <c r="TYD300" s="310"/>
      <c r="TYE300" s="310"/>
      <c r="TYF300" s="310"/>
      <c r="TYG300" s="310"/>
      <c r="TYH300" s="310"/>
      <c r="TYI300" s="310"/>
      <c r="TYJ300" s="310"/>
      <c r="TYK300" s="310"/>
      <c r="TYL300" s="310"/>
      <c r="TYM300" s="310"/>
      <c r="TYN300" s="310"/>
      <c r="TYO300" s="310"/>
      <c r="TYP300" s="310"/>
      <c r="TYQ300" s="310"/>
      <c r="TYR300" s="310"/>
      <c r="TYS300" s="310"/>
      <c r="TYT300" s="310"/>
      <c r="TYU300" s="310"/>
      <c r="TYV300" s="310"/>
      <c r="TYW300" s="310"/>
      <c r="TYX300" s="310"/>
      <c r="TYY300" s="310"/>
      <c r="TYZ300" s="310"/>
      <c r="TZA300" s="310"/>
      <c r="TZB300" s="310"/>
      <c r="TZC300" s="310"/>
      <c r="TZD300" s="310"/>
      <c r="TZE300" s="310"/>
      <c r="TZF300" s="310"/>
      <c r="TZG300" s="310"/>
      <c r="TZH300" s="310"/>
      <c r="TZI300" s="310"/>
      <c r="TZJ300" s="310"/>
      <c r="TZK300" s="310"/>
      <c r="TZL300" s="310"/>
      <c r="TZM300" s="310"/>
      <c r="TZN300" s="310"/>
      <c r="TZO300" s="310"/>
      <c r="TZP300" s="310"/>
      <c r="TZQ300" s="310"/>
      <c r="TZR300" s="310"/>
      <c r="TZS300" s="310"/>
      <c r="TZT300" s="310"/>
      <c r="TZU300" s="310"/>
      <c r="TZV300" s="310"/>
      <c r="TZW300" s="310"/>
      <c r="TZX300" s="310"/>
      <c r="TZY300" s="310"/>
      <c r="TZZ300" s="310"/>
      <c r="UAA300" s="310"/>
      <c r="UAB300" s="310"/>
      <c r="UAC300" s="310"/>
      <c r="UAD300" s="310"/>
      <c r="UAE300" s="310"/>
      <c r="UAF300" s="310"/>
      <c r="UAG300" s="310"/>
      <c r="UAH300" s="310"/>
      <c r="UAI300" s="310"/>
      <c r="UAJ300" s="310"/>
      <c r="UAK300" s="310"/>
      <c r="UAL300" s="310"/>
      <c r="UAM300" s="310"/>
      <c r="UAN300" s="310"/>
      <c r="UAO300" s="310"/>
      <c r="UAP300" s="310"/>
      <c r="UAQ300" s="310"/>
      <c r="UAR300" s="310"/>
      <c r="UAS300" s="310"/>
      <c r="UAT300" s="310"/>
      <c r="UAU300" s="310"/>
      <c r="UAV300" s="310"/>
      <c r="UAW300" s="310"/>
      <c r="UAX300" s="310"/>
      <c r="UAY300" s="310"/>
      <c r="UAZ300" s="310"/>
      <c r="UBA300" s="310"/>
      <c r="UBB300" s="310"/>
      <c r="UBC300" s="310"/>
      <c r="UBD300" s="310"/>
      <c r="UBE300" s="310"/>
      <c r="UBF300" s="310"/>
      <c r="UBG300" s="310"/>
      <c r="UBH300" s="310"/>
      <c r="UBI300" s="310"/>
      <c r="UBJ300" s="310"/>
      <c r="UBK300" s="310"/>
      <c r="UBL300" s="310"/>
      <c r="UBM300" s="310"/>
      <c r="UBN300" s="310"/>
      <c r="UBO300" s="310"/>
      <c r="UBP300" s="310"/>
      <c r="UBQ300" s="310"/>
      <c r="UBR300" s="310"/>
      <c r="UBS300" s="310"/>
      <c r="UBT300" s="310"/>
      <c r="UBU300" s="310"/>
      <c r="UBV300" s="310"/>
      <c r="UBW300" s="310"/>
      <c r="UBX300" s="310"/>
      <c r="UBY300" s="310"/>
      <c r="UBZ300" s="310"/>
      <c r="UCA300" s="310"/>
      <c r="UCB300" s="310"/>
      <c r="UCC300" s="310"/>
      <c r="UCD300" s="310"/>
      <c r="UCE300" s="310"/>
      <c r="UCF300" s="310"/>
      <c r="UCG300" s="310"/>
      <c r="UCH300" s="310"/>
      <c r="UCI300" s="310"/>
      <c r="UCJ300" s="310"/>
      <c r="UCK300" s="310"/>
      <c r="UCL300" s="310"/>
      <c r="UCM300" s="310"/>
      <c r="UCN300" s="310"/>
      <c r="UCO300" s="310"/>
      <c r="UCP300" s="310"/>
      <c r="UCQ300" s="310"/>
      <c r="UCR300" s="310"/>
      <c r="UCS300" s="310"/>
      <c r="UCT300" s="310"/>
      <c r="UCU300" s="310"/>
      <c r="UCV300" s="310"/>
      <c r="UCW300" s="310"/>
      <c r="UCX300" s="310"/>
      <c r="UCY300" s="310"/>
      <c r="UCZ300" s="310"/>
      <c r="UDA300" s="310"/>
      <c r="UDB300" s="310"/>
      <c r="UDC300" s="310"/>
      <c r="UDD300" s="310"/>
      <c r="UDE300" s="310"/>
      <c r="UDF300" s="310"/>
      <c r="UDG300" s="310"/>
      <c r="UDH300" s="310"/>
      <c r="UDI300" s="310"/>
      <c r="UDJ300" s="310"/>
      <c r="UDK300" s="310"/>
      <c r="UDL300" s="310"/>
      <c r="UDM300" s="310"/>
      <c r="UDN300" s="310"/>
      <c r="UDO300" s="310"/>
      <c r="UDP300" s="310"/>
      <c r="UDQ300" s="310"/>
      <c r="UDR300" s="310"/>
      <c r="UDS300" s="310"/>
      <c r="UDT300" s="310"/>
      <c r="UDU300" s="310"/>
      <c r="UDV300" s="310"/>
      <c r="UDW300" s="310"/>
      <c r="UDX300" s="310"/>
      <c r="UDY300" s="310"/>
      <c r="UDZ300" s="310"/>
      <c r="UEA300" s="310"/>
      <c r="UEB300" s="310"/>
      <c r="UEC300" s="310"/>
      <c r="UED300" s="310"/>
      <c r="UEE300" s="310"/>
      <c r="UEF300" s="310"/>
      <c r="UEG300" s="310"/>
      <c r="UEH300" s="310"/>
      <c r="UEI300" s="310"/>
      <c r="UEJ300" s="310"/>
      <c r="UEK300" s="310"/>
      <c r="UEL300" s="310"/>
      <c r="UEM300" s="310"/>
      <c r="UEN300" s="310"/>
      <c r="UEO300" s="310"/>
      <c r="UEP300" s="310"/>
      <c r="UEQ300" s="310"/>
      <c r="UER300" s="310"/>
      <c r="UES300" s="310"/>
      <c r="UET300" s="310"/>
      <c r="UEU300" s="310"/>
      <c r="UEV300" s="310"/>
      <c r="UEW300" s="310"/>
      <c r="UEX300" s="310"/>
      <c r="UEY300" s="310"/>
      <c r="UEZ300" s="310"/>
      <c r="UFA300" s="310"/>
      <c r="UFB300" s="310"/>
      <c r="UFC300" s="310"/>
      <c r="UFD300" s="310"/>
      <c r="UFE300" s="310"/>
      <c r="UFF300" s="310"/>
      <c r="UFG300" s="310"/>
      <c r="UFH300" s="310"/>
      <c r="UFI300" s="310"/>
      <c r="UFJ300" s="310"/>
      <c r="UFK300" s="310"/>
      <c r="UFL300" s="310"/>
      <c r="UFM300" s="310"/>
      <c r="UFN300" s="310"/>
      <c r="UFO300" s="310"/>
      <c r="UFP300" s="310"/>
      <c r="UFQ300" s="310"/>
      <c r="UFR300" s="310"/>
      <c r="UFS300" s="310"/>
      <c r="UFT300" s="310"/>
      <c r="UFU300" s="310"/>
      <c r="UFV300" s="310"/>
      <c r="UFW300" s="310"/>
      <c r="UFX300" s="310"/>
      <c r="UFY300" s="310"/>
      <c r="UFZ300" s="310"/>
      <c r="UGA300" s="310"/>
      <c r="UGB300" s="310"/>
      <c r="UGC300" s="310"/>
      <c r="UGD300" s="310"/>
      <c r="UGE300" s="310"/>
      <c r="UGF300" s="310"/>
      <c r="UGG300" s="310"/>
      <c r="UGH300" s="310"/>
      <c r="UGI300" s="310"/>
      <c r="UGJ300" s="310"/>
      <c r="UGK300" s="310"/>
      <c r="UGL300" s="310"/>
      <c r="UGM300" s="310"/>
      <c r="UGN300" s="310"/>
      <c r="UGO300" s="310"/>
      <c r="UGP300" s="310"/>
      <c r="UGQ300" s="310"/>
      <c r="UGR300" s="310"/>
      <c r="UGS300" s="310"/>
      <c r="UGT300" s="310"/>
      <c r="UGU300" s="310"/>
      <c r="UGV300" s="310"/>
      <c r="UGW300" s="310"/>
      <c r="UGX300" s="310"/>
      <c r="UGY300" s="310"/>
      <c r="UGZ300" s="310"/>
      <c r="UHA300" s="310"/>
      <c r="UHB300" s="310"/>
      <c r="UHC300" s="310"/>
      <c r="UHD300" s="310"/>
      <c r="UHE300" s="310"/>
      <c r="UHF300" s="310"/>
      <c r="UHG300" s="310"/>
      <c r="UHH300" s="310"/>
      <c r="UHI300" s="310"/>
      <c r="UHJ300" s="310"/>
      <c r="UHK300" s="310"/>
      <c r="UHL300" s="310"/>
      <c r="UHM300" s="310"/>
      <c r="UHN300" s="310"/>
      <c r="UHO300" s="310"/>
      <c r="UHP300" s="310"/>
      <c r="UHQ300" s="310"/>
      <c r="UHR300" s="310"/>
      <c r="UHS300" s="310"/>
      <c r="UHT300" s="310"/>
      <c r="UHU300" s="310"/>
      <c r="UHV300" s="310"/>
      <c r="UHW300" s="310"/>
      <c r="UHX300" s="310"/>
      <c r="UHY300" s="310"/>
      <c r="UHZ300" s="310"/>
      <c r="UIA300" s="310"/>
      <c r="UIB300" s="310"/>
      <c r="UIC300" s="310"/>
      <c r="UID300" s="310"/>
      <c r="UIE300" s="310"/>
      <c r="UIF300" s="310"/>
      <c r="UIG300" s="310"/>
      <c r="UIH300" s="310"/>
      <c r="UII300" s="310"/>
      <c r="UIJ300" s="310"/>
      <c r="UIK300" s="310"/>
      <c r="UIL300" s="310"/>
      <c r="UIM300" s="310"/>
      <c r="UIN300" s="310"/>
      <c r="UIO300" s="310"/>
      <c r="UIP300" s="310"/>
      <c r="UIQ300" s="310"/>
      <c r="UIR300" s="310"/>
      <c r="UIS300" s="310"/>
      <c r="UIT300" s="310"/>
      <c r="UIU300" s="310"/>
      <c r="UIV300" s="310"/>
      <c r="UIW300" s="310"/>
      <c r="UIX300" s="310"/>
      <c r="UIY300" s="310"/>
      <c r="UIZ300" s="310"/>
      <c r="UJA300" s="310"/>
      <c r="UJB300" s="310"/>
      <c r="UJC300" s="310"/>
      <c r="UJD300" s="310"/>
      <c r="UJE300" s="310"/>
      <c r="UJF300" s="310"/>
      <c r="UJG300" s="310"/>
      <c r="UJH300" s="310"/>
      <c r="UJI300" s="310"/>
      <c r="UJJ300" s="310"/>
      <c r="UJK300" s="310"/>
      <c r="UJL300" s="310"/>
      <c r="UJM300" s="310"/>
      <c r="UJN300" s="310"/>
      <c r="UJO300" s="310"/>
      <c r="UJP300" s="310"/>
      <c r="UJQ300" s="310"/>
      <c r="UJR300" s="310"/>
      <c r="UJS300" s="310"/>
      <c r="UJT300" s="310"/>
      <c r="UJU300" s="310"/>
      <c r="UJV300" s="310"/>
      <c r="UJW300" s="310"/>
      <c r="UJX300" s="310"/>
      <c r="UJY300" s="310"/>
      <c r="UJZ300" s="310"/>
      <c r="UKA300" s="310"/>
      <c r="UKB300" s="310"/>
      <c r="UKC300" s="310"/>
      <c r="UKD300" s="310"/>
      <c r="UKE300" s="310"/>
      <c r="UKF300" s="310"/>
      <c r="UKG300" s="310"/>
      <c r="UKH300" s="310"/>
      <c r="UKI300" s="310"/>
      <c r="UKJ300" s="310"/>
      <c r="UKK300" s="310"/>
      <c r="UKL300" s="310"/>
      <c r="UKM300" s="310"/>
      <c r="UKN300" s="310"/>
      <c r="UKO300" s="310"/>
      <c r="UKP300" s="310"/>
      <c r="UKQ300" s="310"/>
      <c r="UKR300" s="310"/>
      <c r="UKS300" s="310"/>
      <c r="UKT300" s="310"/>
      <c r="UKU300" s="310"/>
      <c r="UKV300" s="310"/>
      <c r="UKW300" s="310"/>
      <c r="UKX300" s="310"/>
      <c r="UKY300" s="310"/>
      <c r="UKZ300" s="310"/>
      <c r="ULA300" s="310"/>
      <c r="ULB300" s="310"/>
      <c r="ULC300" s="310"/>
      <c r="ULD300" s="310"/>
      <c r="ULE300" s="310"/>
      <c r="ULF300" s="310"/>
      <c r="ULG300" s="310"/>
      <c r="ULH300" s="310"/>
      <c r="ULI300" s="310"/>
      <c r="ULJ300" s="310"/>
      <c r="ULK300" s="310"/>
      <c r="ULL300" s="310"/>
      <c r="ULM300" s="310"/>
      <c r="ULN300" s="310"/>
      <c r="ULO300" s="310"/>
      <c r="ULP300" s="310"/>
      <c r="ULQ300" s="310"/>
      <c r="ULR300" s="310"/>
      <c r="ULS300" s="310"/>
      <c r="ULT300" s="310"/>
      <c r="ULU300" s="310"/>
      <c r="ULV300" s="310"/>
      <c r="ULW300" s="310"/>
      <c r="ULX300" s="310"/>
      <c r="ULY300" s="310"/>
      <c r="ULZ300" s="310"/>
      <c r="UMA300" s="310"/>
      <c r="UMB300" s="310"/>
      <c r="UMC300" s="310"/>
      <c r="UMD300" s="310"/>
      <c r="UME300" s="310"/>
      <c r="UMF300" s="310"/>
      <c r="UMG300" s="310"/>
      <c r="UMH300" s="310"/>
      <c r="UMI300" s="310"/>
      <c r="UMJ300" s="310"/>
      <c r="UMK300" s="310"/>
      <c r="UML300" s="310"/>
      <c r="UMM300" s="310"/>
      <c r="UMN300" s="310"/>
      <c r="UMO300" s="310"/>
      <c r="UMP300" s="310"/>
      <c r="UMQ300" s="310"/>
      <c r="UMR300" s="310"/>
      <c r="UMS300" s="310"/>
      <c r="UMT300" s="310"/>
      <c r="UMU300" s="310"/>
      <c r="UMV300" s="310"/>
      <c r="UMW300" s="310"/>
      <c r="UMX300" s="310"/>
      <c r="UMY300" s="310"/>
      <c r="UMZ300" s="310"/>
      <c r="UNA300" s="310"/>
      <c r="UNB300" s="310"/>
      <c r="UNC300" s="310"/>
      <c r="UND300" s="310"/>
      <c r="UNE300" s="310"/>
      <c r="UNF300" s="310"/>
      <c r="UNG300" s="310"/>
      <c r="UNH300" s="310"/>
      <c r="UNI300" s="310"/>
      <c r="UNJ300" s="310"/>
      <c r="UNK300" s="310"/>
      <c r="UNL300" s="310"/>
      <c r="UNM300" s="310"/>
      <c r="UNN300" s="310"/>
      <c r="UNO300" s="310"/>
      <c r="UNP300" s="310"/>
      <c r="UNQ300" s="310"/>
      <c r="UNR300" s="310"/>
      <c r="UNS300" s="310"/>
      <c r="UNT300" s="310"/>
      <c r="UNU300" s="310"/>
      <c r="UNV300" s="310"/>
      <c r="UNW300" s="310"/>
      <c r="UNX300" s="310"/>
      <c r="UNY300" s="310"/>
      <c r="UNZ300" s="310"/>
      <c r="UOA300" s="310"/>
      <c r="UOB300" s="310"/>
      <c r="UOC300" s="310"/>
      <c r="UOD300" s="310"/>
      <c r="UOE300" s="310"/>
      <c r="UOF300" s="310"/>
      <c r="UOG300" s="310"/>
      <c r="UOH300" s="310"/>
      <c r="UOI300" s="310"/>
      <c r="UOJ300" s="310"/>
      <c r="UOK300" s="310"/>
      <c r="UOL300" s="310"/>
      <c r="UOM300" s="310"/>
      <c r="UON300" s="310"/>
      <c r="UOO300" s="310"/>
      <c r="UOP300" s="310"/>
      <c r="UOQ300" s="310"/>
      <c r="UOR300" s="310"/>
      <c r="UOS300" s="310"/>
      <c r="UOT300" s="310"/>
      <c r="UOU300" s="310"/>
      <c r="UOV300" s="310"/>
      <c r="UOW300" s="310"/>
      <c r="UOX300" s="310"/>
      <c r="UOY300" s="310"/>
      <c r="UOZ300" s="310"/>
      <c r="UPA300" s="310"/>
      <c r="UPB300" s="310"/>
      <c r="UPC300" s="310"/>
      <c r="UPD300" s="310"/>
      <c r="UPE300" s="310"/>
      <c r="UPF300" s="310"/>
      <c r="UPG300" s="310"/>
      <c r="UPH300" s="310"/>
      <c r="UPI300" s="310"/>
      <c r="UPJ300" s="310"/>
      <c r="UPK300" s="310"/>
      <c r="UPL300" s="310"/>
      <c r="UPM300" s="310"/>
      <c r="UPN300" s="310"/>
      <c r="UPO300" s="310"/>
      <c r="UPP300" s="310"/>
      <c r="UPQ300" s="310"/>
      <c r="UPR300" s="310"/>
      <c r="UPS300" s="310"/>
      <c r="UPT300" s="310"/>
      <c r="UPU300" s="310"/>
      <c r="UPV300" s="310"/>
      <c r="UPW300" s="310"/>
      <c r="UPX300" s="310"/>
      <c r="UPY300" s="310"/>
      <c r="UPZ300" s="310"/>
      <c r="UQA300" s="310"/>
      <c r="UQB300" s="310"/>
      <c r="UQC300" s="310"/>
      <c r="UQD300" s="310"/>
      <c r="UQE300" s="310"/>
      <c r="UQF300" s="310"/>
      <c r="UQG300" s="310"/>
      <c r="UQH300" s="310"/>
      <c r="UQI300" s="310"/>
      <c r="UQJ300" s="310"/>
      <c r="UQK300" s="310"/>
      <c r="UQL300" s="310"/>
      <c r="UQM300" s="310"/>
      <c r="UQN300" s="310"/>
      <c r="UQO300" s="310"/>
      <c r="UQP300" s="310"/>
      <c r="UQQ300" s="310"/>
      <c r="UQR300" s="310"/>
      <c r="UQS300" s="310"/>
      <c r="UQT300" s="310"/>
      <c r="UQU300" s="310"/>
      <c r="UQV300" s="310"/>
      <c r="UQW300" s="310"/>
      <c r="UQX300" s="310"/>
      <c r="UQY300" s="310"/>
      <c r="UQZ300" s="310"/>
      <c r="URA300" s="310"/>
      <c r="URB300" s="310"/>
      <c r="URC300" s="310"/>
      <c r="URD300" s="310"/>
      <c r="URE300" s="310"/>
      <c r="URF300" s="310"/>
      <c r="URG300" s="310"/>
      <c r="URH300" s="310"/>
      <c r="URI300" s="310"/>
      <c r="URJ300" s="310"/>
      <c r="URK300" s="310"/>
      <c r="URL300" s="310"/>
      <c r="URM300" s="310"/>
      <c r="URN300" s="310"/>
      <c r="URO300" s="310"/>
      <c r="URP300" s="310"/>
      <c r="URQ300" s="310"/>
      <c r="URR300" s="310"/>
      <c r="URS300" s="310"/>
      <c r="URT300" s="310"/>
      <c r="URU300" s="310"/>
      <c r="URV300" s="310"/>
      <c r="URW300" s="310"/>
      <c r="URX300" s="310"/>
      <c r="URY300" s="310"/>
      <c r="URZ300" s="310"/>
      <c r="USA300" s="310"/>
      <c r="USB300" s="310"/>
      <c r="USC300" s="310"/>
      <c r="USD300" s="310"/>
      <c r="USE300" s="310"/>
      <c r="USF300" s="310"/>
      <c r="USG300" s="310"/>
      <c r="USH300" s="310"/>
      <c r="USI300" s="310"/>
      <c r="USJ300" s="310"/>
      <c r="USK300" s="310"/>
      <c r="USL300" s="310"/>
      <c r="USM300" s="310"/>
      <c r="USN300" s="310"/>
      <c r="USO300" s="310"/>
      <c r="USP300" s="310"/>
      <c r="USQ300" s="310"/>
      <c r="USR300" s="310"/>
      <c r="USS300" s="310"/>
      <c r="UST300" s="310"/>
      <c r="USU300" s="310"/>
      <c r="USV300" s="310"/>
      <c r="USW300" s="310"/>
      <c r="USX300" s="310"/>
      <c r="USY300" s="310"/>
      <c r="USZ300" s="310"/>
      <c r="UTA300" s="310"/>
      <c r="UTB300" s="310"/>
      <c r="UTC300" s="310"/>
      <c r="UTD300" s="310"/>
      <c r="UTE300" s="310"/>
      <c r="UTF300" s="310"/>
      <c r="UTG300" s="310"/>
      <c r="UTH300" s="310"/>
      <c r="UTI300" s="310"/>
      <c r="UTJ300" s="310"/>
      <c r="UTK300" s="310"/>
      <c r="UTL300" s="310"/>
      <c r="UTM300" s="310"/>
      <c r="UTN300" s="310"/>
      <c r="UTO300" s="310"/>
      <c r="UTP300" s="310"/>
      <c r="UTQ300" s="310"/>
      <c r="UTR300" s="310"/>
      <c r="UTS300" s="310"/>
      <c r="UTT300" s="310"/>
      <c r="UTU300" s="310"/>
      <c r="UTV300" s="310"/>
      <c r="UTW300" s="310"/>
      <c r="UTX300" s="310"/>
      <c r="UTY300" s="310"/>
      <c r="UTZ300" s="310"/>
      <c r="UUA300" s="310"/>
      <c r="UUB300" s="310"/>
      <c r="UUC300" s="310"/>
      <c r="UUD300" s="310"/>
      <c r="UUE300" s="310"/>
      <c r="UUF300" s="310"/>
      <c r="UUG300" s="310"/>
      <c r="UUH300" s="310"/>
      <c r="UUI300" s="310"/>
      <c r="UUJ300" s="310"/>
      <c r="UUK300" s="310"/>
      <c r="UUL300" s="310"/>
      <c r="UUM300" s="310"/>
      <c r="UUN300" s="310"/>
      <c r="UUO300" s="310"/>
      <c r="UUP300" s="310"/>
      <c r="UUQ300" s="310"/>
      <c r="UUR300" s="310"/>
      <c r="UUS300" s="310"/>
      <c r="UUT300" s="310"/>
      <c r="UUU300" s="310"/>
      <c r="UUV300" s="310"/>
      <c r="UUW300" s="310"/>
      <c r="UUX300" s="310"/>
      <c r="UUY300" s="310"/>
      <c r="UUZ300" s="310"/>
      <c r="UVA300" s="310"/>
      <c r="UVB300" s="310"/>
      <c r="UVC300" s="310"/>
      <c r="UVD300" s="310"/>
      <c r="UVE300" s="310"/>
      <c r="UVF300" s="310"/>
      <c r="UVG300" s="310"/>
      <c r="UVH300" s="310"/>
      <c r="UVI300" s="310"/>
      <c r="UVJ300" s="310"/>
      <c r="UVK300" s="310"/>
      <c r="UVL300" s="310"/>
      <c r="UVM300" s="310"/>
      <c r="UVN300" s="310"/>
      <c r="UVO300" s="310"/>
      <c r="UVP300" s="310"/>
      <c r="UVQ300" s="310"/>
      <c r="UVR300" s="310"/>
      <c r="UVS300" s="310"/>
      <c r="UVT300" s="310"/>
      <c r="UVU300" s="310"/>
      <c r="UVV300" s="310"/>
      <c r="UVW300" s="310"/>
      <c r="UVX300" s="310"/>
      <c r="UVY300" s="310"/>
      <c r="UVZ300" s="310"/>
      <c r="UWA300" s="310"/>
      <c r="UWB300" s="310"/>
      <c r="UWC300" s="310"/>
      <c r="UWD300" s="310"/>
      <c r="UWE300" s="310"/>
      <c r="UWF300" s="310"/>
      <c r="UWG300" s="310"/>
      <c r="UWH300" s="310"/>
      <c r="UWI300" s="310"/>
      <c r="UWJ300" s="310"/>
      <c r="UWK300" s="310"/>
      <c r="UWL300" s="310"/>
      <c r="UWM300" s="310"/>
      <c r="UWN300" s="310"/>
      <c r="UWO300" s="310"/>
      <c r="UWP300" s="310"/>
      <c r="UWQ300" s="310"/>
      <c r="UWR300" s="310"/>
      <c r="UWS300" s="310"/>
      <c r="UWT300" s="310"/>
      <c r="UWU300" s="310"/>
      <c r="UWV300" s="310"/>
      <c r="UWW300" s="310"/>
      <c r="UWX300" s="310"/>
      <c r="UWY300" s="310"/>
      <c r="UWZ300" s="310"/>
      <c r="UXA300" s="310"/>
      <c r="UXB300" s="310"/>
      <c r="UXC300" s="310"/>
      <c r="UXD300" s="310"/>
      <c r="UXE300" s="310"/>
      <c r="UXF300" s="310"/>
      <c r="UXG300" s="310"/>
      <c r="UXH300" s="310"/>
      <c r="UXI300" s="310"/>
      <c r="UXJ300" s="310"/>
      <c r="UXK300" s="310"/>
      <c r="UXL300" s="310"/>
      <c r="UXM300" s="310"/>
      <c r="UXN300" s="310"/>
      <c r="UXO300" s="310"/>
      <c r="UXP300" s="310"/>
      <c r="UXQ300" s="310"/>
      <c r="UXR300" s="310"/>
      <c r="UXS300" s="310"/>
      <c r="UXT300" s="310"/>
      <c r="UXU300" s="310"/>
      <c r="UXV300" s="310"/>
      <c r="UXW300" s="310"/>
      <c r="UXX300" s="310"/>
      <c r="UXY300" s="310"/>
      <c r="UXZ300" s="310"/>
      <c r="UYA300" s="310"/>
      <c r="UYB300" s="310"/>
      <c r="UYC300" s="310"/>
      <c r="UYD300" s="310"/>
      <c r="UYE300" s="310"/>
      <c r="UYF300" s="310"/>
      <c r="UYG300" s="310"/>
      <c r="UYH300" s="310"/>
      <c r="UYI300" s="310"/>
      <c r="UYJ300" s="310"/>
      <c r="UYK300" s="310"/>
      <c r="UYL300" s="310"/>
      <c r="UYM300" s="310"/>
      <c r="UYN300" s="310"/>
      <c r="UYO300" s="310"/>
      <c r="UYP300" s="310"/>
      <c r="UYQ300" s="310"/>
      <c r="UYR300" s="310"/>
      <c r="UYS300" s="310"/>
      <c r="UYT300" s="310"/>
      <c r="UYU300" s="310"/>
      <c r="UYV300" s="310"/>
      <c r="UYW300" s="310"/>
      <c r="UYX300" s="310"/>
      <c r="UYY300" s="310"/>
      <c r="UYZ300" s="310"/>
      <c r="UZA300" s="310"/>
      <c r="UZB300" s="310"/>
      <c r="UZC300" s="310"/>
      <c r="UZD300" s="310"/>
      <c r="UZE300" s="310"/>
      <c r="UZF300" s="310"/>
      <c r="UZG300" s="310"/>
      <c r="UZH300" s="310"/>
      <c r="UZI300" s="310"/>
      <c r="UZJ300" s="310"/>
      <c r="UZK300" s="310"/>
      <c r="UZL300" s="310"/>
      <c r="UZM300" s="310"/>
      <c r="UZN300" s="310"/>
      <c r="UZO300" s="310"/>
      <c r="UZP300" s="310"/>
      <c r="UZQ300" s="310"/>
      <c r="UZR300" s="310"/>
      <c r="UZS300" s="310"/>
      <c r="UZT300" s="310"/>
      <c r="UZU300" s="310"/>
      <c r="UZV300" s="310"/>
      <c r="UZW300" s="310"/>
      <c r="UZX300" s="310"/>
      <c r="UZY300" s="310"/>
      <c r="UZZ300" s="310"/>
      <c r="VAA300" s="310"/>
      <c r="VAB300" s="310"/>
      <c r="VAC300" s="310"/>
      <c r="VAD300" s="310"/>
      <c r="VAE300" s="310"/>
      <c r="VAF300" s="310"/>
      <c r="VAG300" s="310"/>
      <c r="VAH300" s="310"/>
      <c r="VAI300" s="310"/>
      <c r="VAJ300" s="310"/>
      <c r="VAK300" s="310"/>
      <c r="VAL300" s="310"/>
      <c r="VAM300" s="310"/>
      <c r="VAN300" s="310"/>
      <c r="VAO300" s="310"/>
      <c r="VAP300" s="310"/>
      <c r="VAQ300" s="310"/>
      <c r="VAR300" s="310"/>
      <c r="VAS300" s="310"/>
      <c r="VAT300" s="310"/>
      <c r="VAU300" s="310"/>
      <c r="VAV300" s="310"/>
      <c r="VAW300" s="310"/>
      <c r="VAX300" s="310"/>
      <c r="VAY300" s="310"/>
      <c r="VAZ300" s="310"/>
      <c r="VBA300" s="310"/>
      <c r="VBB300" s="310"/>
      <c r="VBC300" s="310"/>
      <c r="VBD300" s="310"/>
      <c r="VBE300" s="310"/>
      <c r="VBF300" s="310"/>
      <c r="VBG300" s="310"/>
      <c r="VBH300" s="310"/>
      <c r="VBI300" s="310"/>
      <c r="VBJ300" s="310"/>
      <c r="VBK300" s="310"/>
      <c r="VBL300" s="310"/>
      <c r="VBM300" s="310"/>
      <c r="VBN300" s="310"/>
      <c r="VBO300" s="310"/>
      <c r="VBP300" s="310"/>
      <c r="VBQ300" s="310"/>
      <c r="VBR300" s="310"/>
      <c r="VBS300" s="310"/>
      <c r="VBT300" s="310"/>
      <c r="VBU300" s="310"/>
      <c r="VBV300" s="310"/>
      <c r="VBW300" s="310"/>
      <c r="VBX300" s="310"/>
      <c r="VBY300" s="310"/>
      <c r="VBZ300" s="310"/>
      <c r="VCA300" s="310"/>
      <c r="VCB300" s="310"/>
      <c r="VCC300" s="310"/>
      <c r="VCD300" s="310"/>
      <c r="VCE300" s="310"/>
      <c r="VCF300" s="310"/>
      <c r="VCG300" s="310"/>
      <c r="VCH300" s="310"/>
      <c r="VCI300" s="310"/>
      <c r="VCJ300" s="310"/>
      <c r="VCK300" s="310"/>
      <c r="VCL300" s="310"/>
      <c r="VCM300" s="310"/>
      <c r="VCN300" s="310"/>
      <c r="VCO300" s="310"/>
      <c r="VCP300" s="310"/>
      <c r="VCQ300" s="310"/>
      <c r="VCR300" s="310"/>
      <c r="VCS300" s="310"/>
      <c r="VCT300" s="310"/>
      <c r="VCU300" s="310"/>
      <c r="VCV300" s="310"/>
      <c r="VCW300" s="310"/>
      <c r="VCX300" s="310"/>
      <c r="VCY300" s="310"/>
      <c r="VCZ300" s="310"/>
      <c r="VDA300" s="310"/>
      <c r="VDB300" s="310"/>
      <c r="VDC300" s="310"/>
      <c r="VDD300" s="310"/>
      <c r="VDE300" s="310"/>
      <c r="VDF300" s="310"/>
      <c r="VDG300" s="310"/>
      <c r="VDH300" s="310"/>
      <c r="VDI300" s="310"/>
      <c r="VDJ300" s="310"/>
      <c r="VDK300" s="310"/>
      <c r="VDL300" s="310"/>
      <c r="VDM300" s="310"/>
      <c r="VDN300" s="310"/>
      <c r="VDO300" s="310"/>
      <c r="VDP300" s="310"/>
      <c r="VDQ300" s="310"/>
      <c r="VDR300" s="310"/>
      <c r="VDS300" s="310"/>
      <c r="VDT300" s="310"/>
      <c r="VDU300" s="310"/>
      <c r="VDV300" s="310"/>
      <c r="VDW300" s="310"/>
      <c r="VDX300" s="310"/>
      <c r="VDY300" s="310"/>
      <c r="VDZ300" s="310"/>
      <c r="VEA300" s="310"/>
      <c r="VEB300" s="310"/>
      <c r="VEC300" s="310"/>
      <c r="VED300" s="310"/>
      <c r="VEE300" s="310"/>
      <c r="VEF300" s="310"/>
      <c r="VEG300" s="310"/>
      <c r="VEH300" s="310"/>
      <c r="VEI300" s="310"/>
      <c r="VEJ300" s="310"/>
      <c r="VEK300" s="310"/>
      <c r="VEL300" s="310"/>
      <c r="VEM300" s="310"/>
      <c r="VEN300" s="310"/>
      <c r="VEO300" s="310"/>
      <c r="VEP300" s="310"/>
      <c r="VEQ300" s="310"/>
      <c r="VER300" s="310"/>
      <c r="VES300" s="310"/>
      <c r="VET300" s="310"/>
      <c r="VEU300" s="310"/>
      <c r="VEV300" s="310"/>
      <c r="VEW300" s="310"/>
      <c r="VEX300" s="310"/>
      <c r="VEY300" s="310"/>
      <c r="VEZ300" s="310"/>
      <c r="VFA300" s="310"/>
      <c r="VFB300" s="310"/>
      <c r="VFC300" s="310"/>
      <c r="VFD300" s="310"/>
      <c r="VFE300" s="310"/>
      <c r="VFF300" s="310"/>
      <c r="VFG300" s="310"/>
      <c r="VFH300" s="310"/>
      <c r="VFI300" s="310"/>
      <c r="VFJ300" s="310"/>
      <c r="VFK300" s="310"/>
      <c r="VFL300" s="310"/>
      <c r="VFM300" s="310"/>
      <c r="VFN300" s="310"/>
      <c r="VFO300" s="310"/>
      <c r="VFP300" s="310"/>
      <c r="VFQ300" s="310"/>
      <c r="VFR300" s="310"/>
      <c r="VFS300" s="310"/>
      <c r="VFT300" s="310"/>
      <c r="VFU300" s="310"/>
      <c r="VFV300" s="310"/>
      <c r="VFW300" s="310"/>
      <c r="VFX300" s="310"/>
      <c r="VFY300" s="310"/>
      <c r="VFZ300" s="310"/>
      <c r="VGA300" s="310"/>
      <c r="VGB300" s="310"/>
      <c r="VGC300" s="310"/>
      <c r="VGD300" s="310"/>
      <c r="VGE300" s="310"/>
      <c r="VGF300" s="310"/>
      <c r="VGG300" s="310"/>
      <c r="VGH300" s="310"/>
      <c r="VGI300" s="310"/>
      <c r="VGJ300" s="310"/>
      <c r="VGK300" s="310"/>
      <c r="VGL300" s="310"/>
      <c r="VGM300" s="310"/>
      <c r="VGN300" s="310"/>
      <c r="VGO300" s="310"/>
      <c r="VGP300" s="310"/>
      <c r="VGQ300" s="310"/>
      <c r="VGR300" s="310"/>
      <c r="VGS300" s="310"/>
      <c r="VGT300" s="310"/>
      <c r="VGU300" s="310"/>
      <c r="VGV300" s="310"/>
      <c r="VGW300" s="310"/>
      <c r="VGX300" s="310"/>
      <c r="VGY300" s="310"/>
      <c r="VGZ300" s="310"/>
      <c r="VHA300" s="310"/>
      <c r="VHB300" s="310"/>
      <c r="VHC300" s="310"/>
      <c r="VHD300" s="310"/>
      <c r="VHE300" s="310"/>
      <c r="VHF300" s="310"/>
      <c r="VHG300" s="310"/>
      <c r="VHH300" s="310"/>
      <c r="VHI300" s="310"/>
      <c r="VHJ300" s="310"/>
      <c r="VHK300" s="310"/>
      <c r="VHL300" s="310"/>
      <c r="VHM300" s="310"/>
      <c r="VHN300" s="310"/>
      <c r="VHO300" s="310"/>
      <c r="VHP300" s="310"/>
      <c r="VHQ300" s="310"/>
      <c r="VHR300" s="310"/>
      <c r="VHS300" s="310"/>
      <c r="VHT300" s="310"/>
      <c r="VHU300" s="310"/>
      <c r="VHV300" s="310"/>
      <c r="VHW300" s="310"/>
      <c r="VHX300" s="310"/>
      <c r="VHY300" s="310"/>
      <c r="VHZ300" s="310"/>
      <c r="VIA300" s="310"/>
      <c r="VIB300" s="310"/>
      <c r="VIC300" s="310"/>
      <c r="VID300" s="310"/>
      <c r="VIE300" s="310"/>
      <c r="VIF300" s="310"/>
      <c r="VIG300" s="310"/>
      <c r="VIH300" s="310"/>
      <c r="VII300" s="310"/>
      <c r="VIJ300" s="310"/>
      <c r="VIK300" s="310"/>
      <c r="VIL300" s="310"/>
      <c r="VIM300" s="310"/>
      <c r="VIN300" s="310"/>
      <c r="VIO300" s="310"/>
      <c r="VIP300" s="310"/>
      <c r="VIQ300" s="310"/>
      <c r="VIR300" s="310"/>
      <c r="VIS300" s="310"/>
      <c r="VIT300" s="310"/>
      <c r="VIU300" s="310"/>
      <c r="VIV300" s="310"/>
      <c r="VIW300" s="310"/>
      <c r="VIX300" s="310"/>
      <c r="VIY300" s="310"/>
      <c r="VIZ300" s="310"/>
      <c r="VJA300" s="310"/>
      <c r="VJB300" s="310"/>
      <c r="VJC300" s="310"/>
      <c r="VJD300" s="310"/>
      <c r="VJE300" s="310"/>
      <c r="VJF300" s="310"/>
      <c r="VJG300" s="310"/>
      <c r="VJH300" s="310"/>
      <c r="VJI300" s="310"/>
      <c r="VJJ300" s="310"/>
      <c r="VJK300" s="310"/>
      <c r="VJL300" s="310"/>
      <c r="VJM300" s="310"/>
      <c r="VJN300" s="310"/>
      <c r="VJO300" s="310"/>
      <c r="VJP300" s="310"/>
      <c r="VJQ300" s="310"/>
      <c r="VJR300" s="310"/>
      <c r="VJS300" s="310"/>
      <c r="VJT300" s="310"/>
      <c r="VJU300" s="310"/>
      <c r="VJV300" s="310"/>
      <c r="VJW300" s="310"/>
      <c r="VJX300" s="310"/>
      <c r="VJY300" s="310"/>
      <c r="VJZ300" s="310"/>
      <c r="VKA300" s="310"/>
      <c r="VKB300" s="310"/>
      <c r="VKC300" s="310"/>
      <c r="VKD300" s="310"/>
      <c r="VKE300" s="310"/>
      <c r="VKF300" s="310"/>
      <c r="VKG300" s="310"/>
      <c r="VKH300" s="310"/>
      <c r="VKI300" s="310"/>
      <c r="VKJ300" s="310"/>
      <c r="VKK300" s="310"/>
      <c r="VKL300" s="310"/>
      <c r="VKM300" s="310"/>
      <c r="VKN300" s="310"/>
      <c r="VKO300" s="310"/>
      <c r="VKP300" s="310"/>
      <c r="VKQ300" s="310"/>
      <c r="VKR300" s="310"/>
      <c r="VKS300" s="310"/>
      <c r="VKT300" s="310"/>
      <c r="VKU300" s="310"/>
      <c r="VKV300" s="310"/>
      <c r="VKW300" s="310"/>
      <c r="VKX300" s="310"/>
      <c r="VKY300" s="310"/>
      <c r="VKZ300" s="310"/>
      <c r="VLA300" s="310"/>
      <c r="VLB300" s="310"/>
      <c r="VLC300" s="310"/>
      <c r="VLD300" s="310"/>
      <c r="VLE300" s="310"/>
      <c r="VLF300" s="310"/>
      <c r="VLG300" s="310"/>
      <c r="VLH300" s="310"/>
      <c r="VLI300" s="310"/>
      <c r="VLJ300" s="310"/>
      <c r="VLK300" s="310"/>
      <c r="VLL300" s="310"/>
      <c r="VLM300" s="310"/>
      <c r="VLN300" s="310"/>
      <c r="VLO300" s="310"/>
      <c r="VLP300" s="310"/>
      <c r="VLQ300" s="310"/>
      <c r="VLR300" s="310"/>
      <c r="VLS300" s="310"/>
      <c r="VLT300" s="310"/>
      <c r="VLU300" s="310"/>
      <c r="VLV300" s="310"/>
      <c r="VLW300" s="310"/>
      <c r="VLX300" s="310"/>
      <c r="VLY300" s="310"/>
      <c r="VLZ300" s="310"/>
      <c r="VMA300" s="310"/>
      <c r="VMB300" s="310"/>
      <c r="VMC300" s="310"/>
      <c r="VMD300" s="310"/>
      <c r="VME300" s="310"/>
      <c r="VMF300" s="310"/>
      <c r="VMG300" s="310"/>
      <c r="VMH300" s="310"/>
      <c r="VMI300" s="310"/>
      <c r="VMJ300" s="310"/>
      <c r="VMK300" s="310"/>
      <c r="VML300" s="310"/>
      <c r="VMM300" s="310"/>
      <c r="VMN300" s="310"/>
      <c r="VMO300" s="310"/>
      <c r="VMP300" s="310"/>
      <c r="VMQ300" s="310"/>
      <c r="VMR300" s="310"/>
      <c r="VMS300" s="310"/>
      <c r="VMT300" s="310"/>
      <c r="VMU300" s="310"/>
      <c r="VMV300" s="310"/>
      <c r="VMW300" s="310"/>
      <c r="VMX300" s="310"/>
      <c r="VMY300" s="310"/>
      <c r="VMZ300" s="310"/>
      <c r="VNA300" s="310"/>
      <c r="VNB300" s="310"/>
      <c r="VNC300" s="310"/>
      <c r="VND300" s="310"/>
      <c r="VNE300" s="310"/>
      <c r="VNF300" s="310"/>
      <c r="VNG300" s="310"/>
      <c r="VNH300" s="310"/>
      <c r="VNI300" s="310"/>
      <c r="VNJ300" s="310"/>
      <c r="VNK300" s="310"/>
      <c r="VNL300" s="310"/>
      <c r="VNM300" s="310"/>
      <c r="VNN300" s="310"/>
      <c r="VNO300" s="310"/>
      <c r="VNP300" s="310"/>
      <c r="VNQ300" s="310"/>
      <c r="VNR300" s="310"/>
      <c r="VNS300" s="310"/>
      <c r="VNT300" s="310"/>
      <c r="VNU300" s="310"/>
      <c r="VNV300" s="310"/>
      <c r="VNW300" s="310"/>
      <c r="VNX300" s="310"/>
      <c r="VNY300" s="310"/>
      <c r="VNZ300" s="310"/>
      <c r="VOA300" s="310"/>
      <c r="VOB300" s="310"/>
      <c r="VOC300" s="310"/>
      <c r="VOD300" s="310"/>
      <c r="VOE300" s="310"/>
      <c r="VOF300" s="310"/>
      <c r="VOG300" s="310"/>
      <c r="VOH300" s="310"/>
      <c r="VOI300" s="310"/>
      <c r="VOJ300" s="310"/>
      <c r="VOK300" s="310"/>
      <c r="VOL300" s="310"/>
      <c r="VOM300" s="310"/>
      <c r="VON300" s="310"/>
      <c r="VOO300" s="310"/>
      <c r="VOP300" s="310"/>
      <c r="VOQ300" s="310"/>
      <c r="VOR300" s="310"/>
      <c r="VOS300" s="310"/>
      <c r="VOT300" s="310"/>
      <c r="VOU300" s="310"/>
      <c r="VOV300" s="310"/>
      <c r="VOW300" s="310"/>
      <c r="VOX300" s="310"/>
      <c r="VOY300" s="310"/>
      <c r="VOZ300" s="310"/>
      <c r="VPA300" s="310"/>
      <c r="VPB300" s="310"/>
      <c r="VPC300" s="310"/>
      <c r="VPD300" s="310"/>
      <c r="VPE300" s="310"/>
      <c r="VPF300" s="310"/>
      <c r="VPG300" s="310"/>
      <c r="VPH300" s="310"/>
      <c r="VPI300" s="310"/>
      <c r="VPJ300" s="310"/>
      <c r="VPK300" s="310"/>
      <c r="VPL300" s="310"/>
      <c r="VPM300" s="310"/>
      <c r="VPN300" s="310"/>
      <c r="VPO300" s="310"/>
      <c r="VPP300" s="310"/>
      <c r="VPQ300" s="310"/>
      <c r="VPR300" s="310"/>
      <c r="VPS300" s="310"/>
      <c r="VPT300" s="310"/>
      <c r="VPU300" s="310"/>
      <c r="VPV300" s="310"/>
      <c r="VPW300" s="310"/>
      <c r="VPX300" s="310"/>
      <c r="VPY300" s="310"/>
      <c r="VPZ300" s="310"/>
      <c r="VQA300" s="310"/>
      <c r="VQB300" s="310"/>
      <c r="VQC300" s="310"/>
      <c r="VQD300" s="310"/>
      <c r="VQE300" s="310"/>
      <c r="VQF300" s="310"/>
      <c r="VQG300" s="310"/>
      <c r="VQH300" s="310"/>
      <c r="VQI300" s="310"/>
      <c r="VQJ300" s="310"/>
      <c r="VQK300" s="310"/>
      <c r="VQL300" s="310"/>
      <c r="VQM300" s="310"/>
      <c r="VQN300" s="310"/>
      <c r="VQO300" s="310"/>
      <c r="VQP300" s="310"/>
      <c r="VQQ300" s="310"/>
      <c r="VQR300" s="310"/>
      <c r="VQS300" s="310"/>
      <c r="VQT300" s="310"/>
      <c r="VQU300" s="310"/>
      <c r="VQV300" s="310"/>
      <c r="VQW300" s="310"/>
      <c r="VQX300" s="310"/>
      <c r="VQY300" s="310"/>
      <c r="VQZ300" s="310"/>
      <c r="VRA300" s="310"/>
      <c r="VRB300" s="310"/>
      <c r="VRC300" s="310"/>
      <c r="VRD300" s="310"/>
      <c r="VRE300" s="310"/>
      <c r="VRF300" s="310"/>
      <c r="VRG300" s="310"/>
      <c r="VRH300" s="310"/>
      <c r="VRI300" s="310"/>
      <c r="VRJ300" s="310"/>
      <c r="VRK300" s="310"/>
      <c r="VRL300" s="310"/>
      <c r="VRM300" s="310"/>
      <c r="VRN300" s="310"/>
      <c r="VRO300" s="310"/>
      <c r="VRP300" s="310"/>
      <c r="VRQ300" s="310"/>
      <c r="VRR300" s="310"/>
      <c r="VRS300" s="310"/>
      <c r="VRT300" s="310"/>
      <c r="VRU300" s="310"/>
      <c r="VRV300" s="310"/>
      <c r="VRW300" s="310"/>
      <c r="VRX300" s="310"/>
      <c r="VRY300" s="310"/>
      <c r="VRZ300" s="310"/>
      <c r="VSA300" s="310"/>
      <c r="VSB300" s="310"/>
      <c r="VSC300" s="310"/>
      <c r="VSD300" s="310"/>
      <c r="VSE300" s="310"/>
      <c r="VSF300" s="310"/>
      <c r="VSG300" s="310"/>
      <c r="VSH300" s="310"/>
      <c r="VSI300" s="310"/>
      <c r="VSJ300" s="310"/>
      <c r="VSK300" s="310"/>
      <c r="VSL300" s="310"/>
      <c r="VSM300" s="310"/>
      <c r="VSN300" s="310"/>
      <c r="VSO300" s="310"/>
      <c r="VSP300" s="310"/>
      <c r="VSQ300" s="310"/>
      <c r="VSR300" s="310"/>
      <c r="VSS300" s="310"/>
      <c r="VST300" s="310"/>
      <c r="VSU300" s="310"/>
      <c r="VSV300" s="310"/>
      <c r="VSW300" s="310"/>
      <c r="VSX300" s="310"/>
      <c r="VSY300" s="310"/>
      <c r="VSZ300" s="310"/>
      <c r="VTA300" s="310"/>
      <c r="VTB300" s="310"/>
      <c r="VTC300" s="310"/>
      <c r="VTD300" s="310"/>
      <c r="VTE300" s="310"/>
      <c r="VTF300" s="310"/>
      <c r="VTG300" s="310"/>
      <c r="VTH300" s="310"/>
      <c r="VTI300" s="310"/>
      <c r="VTJ300" s="310"/>
      <c r="VTK300" s="310"/>
      <c r="VTL300" s="310"/>
      <c r="VTM300" s="310"/>
      <c r="VTN300" s="310"/>
      <c r="VTO300" s="310"/>
      <c r="VTP300" s="310"/>
      <c r="VTQ300" s="310"/>
      <c r="VTR300" s="310"/>
      <c r="VTS300" s="310"/>
      <c r="VTT300" s="310"/>
      <c r="VTU300" s="310"/>
      <c r="VTV300" s="310"/>
      <c r="VTW300" s="310"/>
      <c r="VTX300" s="310"/>
      <c r="VTY300" s="310"/>
      <c r="VTZ300" s="310"/>
      <c r="VUA300" s="310"/>
      <c r="VUB300" s="310"/>
      <c r="VUC300" s="310"/>
      <c r="VUD300" s="310"/>
      <c r="VUE300" s="310"/>
      <c r="VUF300" s="310"/>
      <c r="VUG300" s="310"/>
      <c r="VUH300" s="310"/>
      <c r="VUI300" s="310"/>
      <c r="VUJ300" s="310"/>
      <c r="VUK300" s="310"/>
      <c r="VUL300" s="310"/>
      <c r="VUM300" s="310"/>
      <c r="VUN300" s="310"/>
      <c r="VUO300" s="310"/>
      <c r="VUP300" s="310"/>
      <c r="VUQ300" s="310"/>
      <c r="VUR300" s="310"/>
      <c r="VUS300" s="310"/>
      <c r="VUT300" s="310"/>
      <c r="VUU300" s="310"/>
      <c r="VUV300" s="310"/>
      <c r="VUW300" s="310"/>
      <c r="VUX300" s="310"/>
      <c r="VUY300" s="310"/>
      <c r="VUZ300" s="310"/>
      <c r="VVA300" s="310"/>
      <c r="VVB300" s="310"/>
      <c r="VVC300" s="310"/>
      <c r="VVD300" s="310"/>
      <c r="VVE300" s="310"/>
      <c r="VVF300" s="310"/>
      <c r="VVG300" s="310"/>
      <c r="VVH300" s="310"/>
      <c r="VVI300" s="310"/>
      <c r="VVJ300" s="310"/>
      <c r="VVK300" s="310"/>
      <c r="VVL300" s="310"/>
      <c r="VVM300" s="310"/>
      <c r="VVN300" s="310"/>
      <c r="VVO300" s="310"/>
      <c r="VVP300" s="310"/>
      <c r="VVQ300" s="310"/>
      <c r="VVR300" s="310"/>
      <c r="VVS300" s="310"/>
      <c r="VVT300" s="310"/>
      <c r="VVU300" s="310"/>
      <c r="VVV300" s="310"/>
      <c r="VVW300" s="310"/>
      <c r="VVX300" s="310"/>
      <c r="VVY300" s="310"/>
      <c r="VVZ300" s="310"/>
      <c r="VWA300" s="310"/>
      <c r="VWB300" s="310"/>
      <c r="VWC300" s="310"/>
      <c r="VWD300" s="310"/>
      <c r="VWE300" s="310"/>
      <c r="VWF300" s="310"/>
      <c r="VWG300" s="310"/>
      <c r="VWH300" s="310"/>
      <c r="VWI300" s="310"/>
      <c r="VWJ300" s="310"/>
      <c r="VWK300" s="310"/>
      <c r="VWL300" s="310"/>
      <c r="VWM300" s="310"/>
      <c r="VWN300" s="310"/>
      <c r="VWO300" s="310"/>
      <c r="VWP300" s="310"/>
      <c r="VWQ300" s="310"/>
      <c r="VWR300" s="310"/>
      <c r="VWS300" s="310"/>
      <c r="VWT300" s="310"/>
      <c r="VWU300" s="310"/>
      <c r="VWV300" s="310"/>
      <c r="VWW300" s="310"/>
      <c r="VWX300" s="310"/>
      <c r="VWY300" s="310"/>
      <c r="VWZ300" s="310"/>
      <c r="VXA300" s="310"/>
      <c r="VXB300" s="310"/>
      <c r="VXC300" s="310"/>
      <c r="VXD300" s="310"/>
      <c r="VXE300" s="310"/>
      <c r="VXF300" s="310"/>
      <c r="VXG300" s="310"/>
      <c r="VXH300" s="310"/>
      <c r="VXI300" s="310"/>
      <c r="VXJ300" s="310"/>
      <c r="VXK300" s="310"/>
      <c r="VXL300" s="310"/>
      <c r="VXM300" s="310"/>
      <c r="VXN300" s="310"/>
      <c r="VXO300" s="310"/>
      <c r="VXP300" s="310"/>
      <c r="VXQ300" s="310"/>
      <c r="VXR300" s="310"/>
      <c r="VXS300" s="310"/>
      <c r="VXT300" s="310"/>
      <c r="VXU300" s="310"/>
      <c r="VXV300" s="310"/>
      <c r="VXW300" s="310"/>
      <c r="VXX300" s="310"/>
      <c r="VXY300" s="310"/>
      <c r="VXZ300" s="310"/>
      <c r="VYA300" s="310"/>
      <c r="VYB300" s="310"/>
      <c r="VYC300" s="310"/>
      <c r="VYD300" s="310"/>
      <c r="VYE300" s="310"/>
      <c r="VYF300" s="310"/>
      <c r="VYG300" s="310"/>
      <c r="VYH300" s="310"/>
      <c r="VYI300" s="310"/>
      <c r="VYJ300" s="310"/>
      <c r="VYK300" s="310"/>
      <c r="VYL300" s="310"/>
      <c r="VYM300" s="310"/>
      <c r="VYN300" s="310"/>
      <c r="VYO300" s="310"/>
      <c r="VYP300" s="310"/>
      <c r="VYQ300" s="310"/>
      <c r="VYR300" s="310"/>
      <c r="VYS300" s="310"/>
      <c r="VYT300" s="310"/>
      <c r="VYU300" s="310"/>
      <c r="VYV300" s="310"/>
      <c r="VYW300" s="310"/>
      <c r="VYX300" s="310"/>
      <c r="VYY300" s="310"/>
      <c r="VYZ300" s="310"/>
      <c r="VZA300" s="310"/>
      <c r="VZB300" s="310"/>
      <c r="VZC300" s="310"/>
      <c r="VZD300" s="310"/>
      <c r="VZE300" s="310"/>
      <c r="VZF300" s="310"/>
      <c r="VZG300" s="310"/>
      <c r="VZH300" s="310"/>
      <c r="VZI300" s="310"/>
      <c r="VZJ300" s="310"/>
      <c r="VZK300" s="310"/>
      <c r="VZL300" s="310"/>
      <c r="VZM300" s="310"/>
      <c r="VZN300" s="310"/>
      <c r="VZO300" s="310"/>
      <c r="VZP300" s="310"/>
      <c r="VZQ300" s="310"/>
      <c r="VZR300" s="310"/>
      <c r="VZS300" s="310"/>
      <c r="VZT300" s="310"/>
      <c r="VZU300" s="310"/>
      <c r="VZV300" s="310"/>
      <c r="VZW300" s="310"/>
      <c r="VZX300" s="310"/>
      <c r="VZY300" s="310"/>
      <c r="VZZ300" s="310"/>
      <c r="WAA300" s="310"/>
      <c r="WAB300" s="310"/>
      <c r="WAC300" s="310"/>
      <c r="WAD300" s="310"/>
      <c r="WAE300" s="310"/>
      <c r="WAF300" s="310"/>
      <c r="WAG300" s="310"/>
      <c r="WAH300" s="310"/>
      <c r="WAI300" s="310"/>
      <c r="WAJ300" s="310"/>
      <c r="WAK300" s="310"/>
      <c r="WAL300" s="310"/>
      <c r="WAM300" s="310"/>
      <c r="WAN300" s="310"/>
      <c r="WAO300" s="310"/>
      <c r="WAP300" s="310"/>
      <c r="WAQ300" s="310"/>
      <c r="WAR300" s="310"/>
      <c r="WAS300" s="310"/>
      <c r="WAT300" s="310"/>
      <c r="WAU300" s="310"/>
      <c r="WAV300" s="310"/>
      <c r="WAW300" s="310"/>
      <c r="WAX300" s="310"/>
      <c r="WAY300" s="310"/>
      <c r="WAZ300" s="310"/>
      <c r="WBA300" s="310"/>
      <c r="WBB300" s="310"/>
      <c r="WBC300" s="310"/>
      <c r="WBD300" s="310"/>
      <c r="WBE300" s="310"/>
      <c r="WBF300" s="310"/>
      <c r="WBG300" s="310"/>
      <c r="WBH300" s="310"/>
      <c r="WBI300" s="310"/>
      <c r="WBJ300" s="310"/>
      <c r="WBK300" s="310"/>
      <c r="WBL300" s="310"/>
      <c r="WBM300" s="310"/>
      <c r="WBN300" s="310"/>
      <c r="WBO300" s="310"/>
      <c r="WBP300" s="310"/>
      <c r="WBQ300" s="310"/>
      <c r="WBR300" s="310"/>
      <c r="WBS300" s="310"/>
      <c r="WBT300" s="310"/>
      <c r="WBU300" s="310"/>
      <c r="WBV300" s="310"/>
      <c r="WBW300" s="310"/>
      <c r="WBX300" s="310"/>
      <c r="WBY300" s="310"/>
      <c r="WBZ300" s="310"/>
      <c r="WCA300" s="310"/>
      <c r="WCB300" s="310"/>
      <c r="WCC300" s="310"/>
      <c r="WCD300" s="310"/>
      <c r="WCE300" s="310"/>
      <c r="WCF300" s="310"/>
      <c r="WCG300" s="310"/>
      <c r="WCH300" s="310"/>
      <c r="WCI300" s="310"/>
      <c r="WCJ300" s="310"/>
      <c r="WCK300" s="310"/>
      <c r="WCL300" s="310"/>
      <c r="WCM300" s="310"/>
      <c r="WCN300" s="310"/>
      <c r="WCO300" s="310"/>
      <c r="WCP300" s="310"/>
      <c r="WCQ300" s="310"/>
      <c r="WCR300" s="310"/>
      <c r="WCS300" s="310"/>
      <c r="WCT300" s="310"/>
      <c r="WCU300" s="310"/>
      <c r="WCV300" s="310"/>
      <c r="WCW300" s="310"/>
      <c r="WCX300" s="310"/>
      <c r="WCY300" s="310"/>
      <c r="WCZ300" s="310"/>
      <c r="WDA300" s="310"/>
      <c r="WDB300" s="310"/>
      <c r="WDC300" s="310"/>
      <c r="WDD300" s="310"/>
      <c r="WDE300" s="310"/>
      <c r="WDF300" s="310"/>
      <c r="WDG300" s="310"/>
      <c r="WDH300" s="310"/>
      <c r="WDI300" s="310"/>
      <c r="WDJ300" s="310"/>
      <c r="WDK300" s="310"/>
      <c r="WDL300" s="310"/>
      <c r="WDM300" s="310"/>
      <c r="WDN300" s="310"/>
      <c r="WDO300" s="310"/>
      <c r="WDP300" s="310"/>
      <c r="WDQ300" s="310"/>
      <c r="WDR300" s="310"/>
      <c r="WDS300" s="310"/>
      <c r="WDT300" s="310"/>
      <c r="WDU300" s="310"/>
      <c r="WDV300" s="310"/>
      <c r="WDW300" s="310"/>
      <c r="WDX300" s="310"/>
      <c r="WDY300" s="310"/>
      <c r="WDZ300" s="310"/>
      <c r="WEA300" s="310"/>
      <c r="WEB300" s="310"/>
      <c r="WEC300" s="310"/>
      <c r="WED300" s="310"/>
      <c r="WEE300" s="310"/>
      <c r="WEF300" s="310"/>
      <c r="WEG300" s="310"/>
      <c r="WEH300" s="310"/>
      <c r="WEI300" s="310"/>
      <c r="WEJ300" s="310"/>
      <c r="WEK300" s="310"/>
      <c r="WEL300" s="310"/>
      <c r="WEM300" s="310"/>
      <c r="WEN300" s="310"/>
      <c r="WEO300" s="310"/>
      <c r="WEP300" s="310"/>
      <c r="WEQ300" s="310"/>
      <c r="WER300" s="310"/>
      <c r="WES300" s="310"/>
      <c r="WET300" s="310"/>
      <c r="WEU300" s="310"/>
      <c r="WEV300" s="310"/>
      <c r="WEW300" s="310"/>
      <c r="WEX300" s="310"/>
      <c r="WEY300" s="310"/>
      <c r="WEZ300" s="310"/>
      <c r="WFA300" s="310"/>
      <c r="WFB300" s="310"/>
      <c r="WFC300" s="310"/>
      <c r="WFD300" s="310"/>
      <c r="WFE300" s="310"/>
      <c r="WFF300" s="310"/>
      <c r="WFG300" s="310"/>
      <c r="WFH300" s="310"/>
      <c r="WFI300" s="310"/>
      <c r="WFJ300" s="310"/>
      <c r="WFK300" s="310"/>
      <c r="WFL300" s="310"/>
      <c r="WFM300" s="310"/>
      <c r="WFN300" s="310"/>
      <c r="WFO300" s="310"/>
      <c r="WFP300" s="310"/>
      <c r="WFQ300" s="310"/>
      <c r="WFR300" s="310"/>
      <c r="WFS300" s="310"/>
      <c r="WFT300" s="310"/>
      <c r="WFU300" s="310"/>
      <c r="WFV300" s="310"/>
      <c r="WFW300" s="310"/>
      <c r="WFX300" s="310"/>
      <c r="WFY300" s="310"/>
      <c r="WFZ300" s="310"/>
      <c r="WGA300" s="310"/>
      <c r="WGB300" s="310"/>
      <c r="WGC300" s="310"/>
      <c r="WGD300" s="310"/>
      <c r="WGE300" s="310"/>
      <c r="WGF300" s="310"/>
      <c r="WGG300" s="310"/>
      <c r="WGH300" s="310"/>
      <c r="WGI300" s="310"/>
      <c r="WGJ300" s="310"/>
      <c r="WGK300" s="310"/>
      <c r="WGL300" s="310"/>
      <c r="WGM300" s="310"/>
      <c r="WGN300" s="310"/>
      <c r="WGO300" s="310"/>
      <c r="WGP300" s="310"/>
      <c r="WGQ300" s="310"/>
      <c r="WGR300" s="310"/>
      <c r="WGS300" s="310"/>
      <c r="WGT300" s="310"/>
      <c r="WGU300" s="310"/>
      <c r="WGV300" s="310"/>
      <c r="WGW300" s="310"/>
      <c r="WGX300" s="310"/>
      <c r="WGY300" s="310"/>
      <c r="WGZ300" s="310"/>
      <c r="WHA300" s="310"/>
      <c r="WHB300" s="310"/>
      <c r="WHC300" s="310"/>
      <c r="WHD300" s="310"/>
      <c r="WHE300" s="310"/>
      <c r="WHF300" s="310"/>
      <c r="WHG300" s="310"/>
      <c r="WHH300" s="310"/>
      <c r="WHI300" s="310"/>
      <c r="WHJ300" s="310"/>
      <c r="WHK300" s="310"/>
      <c r="WHL300" s="310"/>
      <c r="WHM300" s="310"/>
      <c r="WHN300" s="310"/>
      <c r="WHO300" s="310"/>
      <c r="WHP300" s="310"/>
      <c r="WHQ300" s="310"/>
      <c r="WHR300" s="310"/>
      <c r="WHS300" s="310"/>
      <c r="WHT300" s="310"/>
      <c r="WHU300" s="310"/>
      <c r="WHV300" s="310"/>
      <c r="WHW300" s="310"/>
      <c r="WHX300" s="310"/>
      <c r="WHY300" s="310"/>
      <c r="WHZ300" s="310"/>
      <c r="WIA300" s="310"/>
      <c r="WIB300" s="310"/>
      <c r="WIC300" s="310"/>
      <c r="WID300" s="310"/>
      <c r="WIE300" s="310"/>
      <c r="WIF300" s="310"/>
      <c r="WIG300" s="310"/>
      <c r="WIH300" s="310"/>
      <c r="WII300" s="310"/>
      <c r="WIJ300" s="310"/>
      <c r="WIK300" s="310"/>
      <c r="WIL300" s="310"/>
      <c r="WIM300" s="310"/>
      <c r="WIN300" s="310"/>
      <c r="WIO300" s="310"/>
      <c r="WIP300" s="310"/>
      <c r="WIQ300" s="310"/>
      <c r="WIR300" s="310"/>
      <c r="WIS300" s="310"/>
      <c r="WIT300" s="310"/>
      <c r="WIU300" s="310"/>
      <c r="WIV300" s="310"/>
      <c r="WIW300" s="310"/>
      <c r="WIX300" s="310"/>
      <c r="WIY300" s="310"/>
      <c r="WIZ300" s="310"/>
      <c r="WJA300" s="310"/>
      <c r="WJB300" s="310"/>
      <c r="WJC300" s="310"/>
      <c r="WJD300" s="310"/>
      <c r="WJE300" s="310"/>
      <c r="WJF300" s="310"/>
      <c r="WJG300" s="310"/>
      <c r="WJH300" s="310"/>
      <c r="WJI300" s="310"/>
      <c r="WJJ300" s="310"/>
      <c r="WJK300" s="310"/>
      <c r="WJL300" s="310"/>
      <c r="WJM300" s="310"/>
      <c r="WJN300" s="310"/>
      <c r="WJO300" s="310"/>
      <c r="WJP300" s="310"/>
      <c r="WJQ300" s="310"/>
      <c r="WJR300" s="310"/>
      <c r="WJS300" s="310"/>
      <c r="WJT300" s="310"/>
      <c r="WJU300" s="310"/>
      <c r="WJV300" s="310"/>
      <c r="WJW300" s="310"/>
      <c r="WJX300" s="310"/>
      <c r="WJY300" s="310"/>
      <c r="WJZ300" s="310"/>
      <c r="WKA300" s="310"/>
      <c r="WKB300" s="310"/>
      <c r="WKC300" s="310"/>
      <c r="WKD300" s="310"/>
      <c r="WKE300" s="310"/>
      <c r="WKF300" s="310"/>
      <c r="WKG300" s="310"/>
      <c r="WKH300" s="310"/>
      <c r="WKI300" s="310"/>
      <c r="WKJ300" s="310"/>
      <c r="WKK300" s="310"/>
      <c r="WKL300" s="310"/>
      <c r="WKM300" s="310"/>
      <c r="WKN300" s="310"/>
      <c r="WKO300" s="310"/>
      <c r="WKP300" s="310"/>
      <c r="WKQ300" s="310"/>
      <c r="WKR300" s="310"/>
      <c r="WKS300" s="310"/>
      <c r="WKT300" s="310"/>
      <c r="WKU300" s="310"/>
      <c r="WKV300" s="310"/>
      <c r="WKW300" s="310"/>
      <c r="WKX300" s="310"/>
      <c r="WKY300" s="310"/>
      <c r="WKZ300" s="310"/>
      <c r="WLA300" s="310"/>
      <c r="WLB300" s="310"/>
      <c r="WLC300" s="310"/>
      <c r="WLD300" s="310"/>
      <c r="WLE300" s="310"/>
      <c r="WLF300" s="310"/>
      <c r="WLG300" s="310"/>
      <c r="WLH300" s="310"/>
      <c r="WLI300" s="310"/>
      <c r="WLJ300" s="310"/>
      <c r="WLK300" s="310"/>
      <c r="WLL300" s="310"/>
      <c r="WLM300" s="310"/>
      <c r="WLN300" s="310"/>
      <c r="WLO300" s="310"/>
      <c r="WLP300" s="310"/>
      <c r="WLQ300" s="310"/>
      <c r="WLR300" s="310"/>
      <c r="WLS300" s="310"/>
      <c r="WLT300" s="310"/>
      <c r="WLU300" s="310"/>
      <c r="WLV300" s="310"/>
      <c r="WLW300" s="310"/>
      <c r="WLX300" s="310"/>
      <c r="WLY300" s="310"/>
      <c r="WLZ300" s="310"/>
      <c r="WMA300" s="310"/>
      <c r="WMB300" s="310"/>
      <c r="WMC300" s="310"/>
      <c r="WMD300" s="310"/>
      <c r="WME300" s="310"/>
      <c r="WMF300" s="310"/>
      <c r="WMG300" s="310"/>
      <c r="WMH300" s="310"/>
      <c r="WMI300" s="310"/>
      <c r="WMJ300" s="310"/>
      <c r="WMK300" s="310"/>
      <c r="WML300" s="310"/>
      <c r="WMM300" s="310"/>
      <c r="WMN300" s="310"/>
      <c r="WMO300" s="310"/>
      <c r="WMP300" s="310"/>
      <c r="WMQ300" s="310"/>
      <c r="WMR300" s="310"/>
      <c r="WMS300" s="310"/>
      <c r="WMT300" s="310"/>
      <c r="WMU300" s="310"/>
      <c r="WMV300" s="310"/>
      <c r="WMW300" s="310"/>
      <c r="WMX300" s="310"/>
      <c r="WMY300" s="310"/>
      <c r="WMZ300" s="310"/>
      <c r="WNA300" s="310"/>
      <c r="WNB300" s="310"/>
      <c r="WNC300" s="310"/>
      <c r="WND300" s="310"/>
      <c r="WNE300" s="310"/>
      <c r="WNF300" s="310"/>
      <c r="WNG300" s="310"/>
      <c r="WNH300" s="310"/>
      <c r="WNI300" s="310"/>
      <c r="WNJ300" s="310"/>
      <c r="WNK300" s="310"/>
      <c r="WNL300" s="310"/>
      <c r="WNM300" s="310"/>
      <c r="WNN300" s="310"/>
      <c r="WNO300" s="310"/>
      <c r="WNP300" s="310"/>
      <c r="WNQ300" s="310"/>
      <c r="WNR300" s="310"/>
      <c r="WNS300" s="310"/>
      <c r="WNT300" s="310"/>
      <c r="WNU300" s="310"/>
      <c r="WNV300" s="310"/>
      <c r="WNW300" s="310"/>
      <c r="WNX300" s="310"/>
      <c r="WNY300" s="310"/>
      <c r="WNZ300" s="310"/>
      <c r="WOA300" s="310"/>
      <c r="WOB300" s="310"/>
      <c r="WOC300" s="310"/>
      <c r="WOD300" s="310"/>
      <c r="WOE300" s="310"/>
      <c r="WOF300" s="310"/>
      <c r="WOG300" s="310"/>
      <c r="WOH300" s="310"/>
      <c r="WOI300" s="310"/>
      <c r="WOJ300" s="310"/>
      <c r="WOK300" s="310"/>
      <c r="WOL300" s="310"/>
      <c r="WOM300" s="310"/>
      <c r="WON300" s="310"/>
      <c r="WOO300" s="310"/>
      <c r="WOP300" s="310"/>
      <c r="WOQ300" s="310"/>
      <c r="WOR300" s="310"/>
      <c r="WOS300" s="310"/>
      <c r="WOT300" s="310"/>
      <c r="WOU300" s="310"/>
      <c r="WOV300" s="310"/>
      <c r="WOW300" s="310"/>
      <c r="WOX300" s="310"/>
      <c r="WOY300" s="310"/>
      <c r="WOZ300" s="310"/>
      <c r="WPA300" s="310"/>
      <c r="WPB300" s="310"/>
      <c r="WPC300" s="310"/>
      <c r="WPD300" s="310"/>
      <c r="WPE300" s="310"/>
      <c r="WPF300" s="310"/>
      <c r="WPG300" s="310"/>
      <c r="WPH300" s="310"/>
      <c r="WPI300" s="310"/>
      <c r="WPJ300" s="310"/>
      <c r="WPK300" s="310"/>
      <c r="WPL300" s="310"/>
      <c r="WPM300" s="310"/>
      <c r="WPN300" s="310"/>
      <c r="WPO300" s="310"/>
      <c r="WPP300" s="310"/>
      <c r="WPQ300" s="310"/>
      <c r="WPR300" s="310"/>
      <c r="WPS300" s="310"/>
      <c r="WPT300" s="310"/>
      <c r="WPU300" s="310"/>
      <c r="WPV300" s="310"/>
      <c r="WPW300" s="310"/>
      <c r="WPX300" s="310"/>
      <c r="WPY300" s="310"/>
      <c r="WPZ300" s="310"/>
      <c r="WQA300" s="310"/>
      <c r="WQB300" s="310"/>
      <c r="WQC300" s="310"/>
      <c r="WQD300" s="310"/>
      <c r="WQE300" s="310"/>
      <c r="WQF300" s="310"/>
      <c r="WQG300" s="310"/>
      <c r="WQH300" s="310"/>
      <c r="WQI300" s="310"/>
      <c r="WQJ300" s="310"/>
      <c r="WQK300" s="310"/>
      <c r="WQL300" s="310"/>
      <c r="WQM300" s="310"/>
      <c r="WQN300" s="310"/>
      <c r="WQO300" s="310"/>
      <c r="WQP300" s="310"/>
      <c r="WQQ300" s="310"/>
      <c r="WQR300" s="310"/>
      <c r="WQS300" s="310"/>
      <c r="WQT300" s="310"/>
      <c r="WQU300" s="310"/>
      <c r="WQV300" s="310"/>
      <c r="WQW300" s="310"/>
      <c r="WQX300" s="310"/>
      <c r="WQY300" s="310"/>
      <c r="WQZ300" s="310"/>
      <c r="WRA300" s="310"/>
      <c r="WRB300" s="310"/>
      <c r="WRC300" s="310"/>
      <c r="WRD300" s="310"/>
      <c r="WRE300" s="310"/>
      <c r="WRF300" s="310"/>
      <c r="WRG300" s="310"/>
      <c r="WRH300" s="310"/>
      <c r="WRI300" s="310"/>
      <c r="WRJ300" s="310"/>
      <c r="WRK300" s="310"/>
      <c r="WRL300" s="310"/>
      <c r="WRM300" s="310"/>
      <c r="WRN300" s="310"/>
      <c r="WRO300" s="310"/>
      <c r="WRP300" s="310"/>
      <c r="WRQ300" s="310"/>
      <c r="WRR300" s="310"/>
      <c r="WRS300" s="310"/>
      <c r="WRT300" s="310"/>
      <c r="WRU300" s="310"/>
      <c r="WRV300" s="310"/>
      <c r="WRW300" s="310"/>
      <c r="WRX300" s="310"/>
      <c r="WRY300" s="310"/>
      <c r="WRZ300" s="310"/>
      <c r="WSA300" s="310"/>
      <c r="WSB300" s="310"/>
      <c r="WSC300" s="310"/>
      <c r="WSD300" s="310"/>
      <c r="WSE300" s="310"/>
      <c r="WSF300" s="310"/>
      <c r="WSG300" s="310"/>
      <c r="WSH300" s="310"/>
      <c r="WSI300" s="310"/>
      <c r="WSJ300" s="310"/>
      <c r="WSK300" s="310"/>
      <c r="WSL300" s="310"/>
      <c r="WSM300" s="310"/>
      <c r="WSN300" s="310"/>
      <c r="WSO300" s="310"/>
      <c r="WSP300" s="310"/>
      <c r="WSQ300" s="310"/>
      <c r="WSR300" s="310"/>
      <c r="WSS300" s="310"/>
      <c r="WST300" s="310"/>
      <c r="WSU300" s="310"/>
      <c r="WSV300" s="310"/>
      <c r="WSW300" s="310"/>
      <c r="WSX300" s="310"/>
      <c r="WSY300" s="310"/>
      <c r="WSZ300" s="310"/>
      <c r="WTA300" s="310"/>
      <c r="WTB300" s="310"/>
      <c r="WTC300" s="310"/>
      <c r="WTD300" s="310"/>
      <c r="WTE300" s="310"/>
      <c r="WTF300" s="310"/>
      <c r="WTG300" s="310"/>
      <c r="WTH300" s="310"/>
      <c r="WTI300" s="310"/>
      <c r="WTJ300" s="310"/>
      <c r="WTK300" s="310"/>
      <c r="WTL300" s="310"/>
      <c r="WTM300" s="310"/>
      <c r="WTN300" s="310"/>
      <c r="WTO300" s="310"/>
      <c r="WTP300" s="310"/>
      <c r="WTQ300" s="310"/>
      <c r="WTR300" s="310"/>
      <c r="WTS300" s="310"/>
      <c r="WTT300" s="310"/>
      <c r="WTU300" s="310"/>
      <c r="WTV300" s="310"/>
      <c r="WTW300" s="310"/>
      <c r="WTX300" s="310"/>
      <c r="WTY300" s="310"/>
      <c r="WTZ300" s="310"/>
      <c r="WUA300" s="310"/>
      <c r="WUB300" s="310"/>
      <c r="WUC300" s="310"/>
      <c r="WUD300" s="310"/>
      <c r="WUE300" s="310"/>
      <c r="WUF300" s="310"/>
      <c r="WUG300" s="310"/>
      <c r="WUH300" s="310"/>
      <c r="WUI300" s="310"/>
      <c r="WUJ300" s="310"/>
      <c r="WUK300" s="310"/>
      <c r="WUL300" s="310"/>
      <c r="WUM300" s="310"/>
      <c r="WUN300" s="310"/>
      <c r="WUO300" s="310"/>
      <c r="WUP300" s="310"/>
      <c r="WUQ300" s="310"/>
      <c r="WUR300" s="310"/>
      <c r="WUS300" s="310"/>
      <c r="WUT300" s="310"/>
      <c r="WUU300" s="310"/>
      <c r="WUV300" s="310"/>
      <c r="WUW300" s="310"/>
      <c r="WUX300" s="310"/>
      <c r="WUY300" s="310"/>
      <c r="WUZ300" s="310"/>
      <c r="WVA300" s="310"/>
      <c r="WVB300" s="310"/>
      <c r="WVC300" s="310"/>
      <c r="WVD300" s="310"/>
      <c r="WVE300" s="310"/>
      <c r="WVF300" s="310"/>
      <c r="WVG300" s="310"/>
      <c r="WVH300" s="310"/>
      <c r="WVI300" s="310"/>
      <c r="WVJ300" s="310"/>
      <c r="WVK300" s="310"/>
      <c r="WVL300" s="310"/>
      <c r="WVM300" s="310"/>
      <c r="WVN300" s="310"/>
      <c r="WVO300" s="310"/>
      <c r="WVP300" s="310"/>
      <c r="WVQ300" s="310"/>
      <c r="WVR300" s="310"/>
      <c r="WVS300" s="310"/>
      <c r="WVT300" s="310"/>
      <c r="WVU300" s="310"/>
      <c r="WVV300" s="310"/>
      <c r="WVW300" s="310"/>
      <c r="WVX300" s="310"/>
      <c r="WVY300" s="310"/>
      <c r="WVZ300" s="310"/>
      <c r="WWA300" s="310"/>
      <c r="WWB300" s="310"/>
      <c r="WWC300" s="310"/>
      <c r="WWD300" s="310"/>
      <c r="WWE300" s="310"/>
      <c r="WWF300" s="310"/>
      <c r="WWG300" s="310"/>
      <c r="WWH300" s="310"/>
      <c r="WWI300" s="310"/>
      <c r="WWJ300" s="310"/>
      <c r="WWK300" s="310"/>
      <c r="WWL300" s="310"/>
      <c r="WWM300" s="310"/>
      <c r="WWN300" s="310"/>
      <c r="WWO300" s="310"/>
      <c r="WWP300" s="310"/>
      <c r="WWQ300" s="310"/>
      <c r="WWR300" s="310"/>
      <c r="WWS300" s="310"/>
      <c r="WWT300" s="310"/>
      <c r="WWU300" s="310"/>
      <c r="WWV300" s="310"/>
      <c r="WWW300" s="310"/>
      <c r="WWX300" s="310"/>
      <c r="WWY300" s="310"/>
      <c r="WWZ300" s="310"/>
      <c r="WXA300" s="310"/>
      <c r="WXB300" s="310"/>
      <c r="WXC300" s="310"/>
      <c r="WXD300" s="310"/>
      <c r="WXE300" s="310"/>
      <c r="WXF300" s="310"/>
      <c r="WXG300" s="310"/>
      <c r="WXH300" s="310"/>
      <c r="WXI300" s="310"/>
      <c r="WXJ300" s="310"/>
      <c r="WXK300" s="310"/>
      <c r="WXL300" s="310"/>
      <c r="WXM300" s="310"/>
      <c r="WXN300" s="310"/>
      <c r="WXO300" s="310"/>
      <c r="WXP300" s="310"/>
      <c r="WXQ300" s="310"/>
      <c r="WXR300" s="310"/>
      <c r="WXS300" s="310"/>
      <c r="WXT300" s="310"/>
      <c r="WXU300" s="310"/>
      <c r="WXV300" s="310"/>
      <c r="WXW300" s="310"/>
      <c r="WXX300" s="310"/>
      <c r="WXY300" s="310"/>
      <c r="WXZ300" s="310"/>
      <c r="WYA300" s="310"/>
      <c r="WYB300" s="310"/>
      <c r="WYC300" s="310"/>
      <c r="WYD300" s="310"/>
      <c r="WYE300" s="310"/>
      <c r="WYF300" s="310"/>
      <c r="WYG300" s="310"/>
      <c r="WYH300" s="310"/>
      <c r="WYI300" s="310"/>
      <c r="WYJ300" s="310"/>
      <c r="WYK300" s="310"/>
      <c r="WYL300" s="310"/>
      <c r="WYM300" s="310"/>
      <c r="WYN300" s="310"/>
      <c r="WYO300" s="310"/>
      <c r="WYP300" s="310"/>
      <c r="WYQ300" s="310"/>
      <c r="WYR300" s="310"/>
      <c r="WYS300" s="310"/>
      <c r="WYT300" s="310"/>
      <c r="WYU300" s="310"/>
      <c r="WYV300" s="310"/>
      <c r="WYW300" s="310"/>
      <c r="WYX300" s="310"/>
      <c r="WYY300" s="310"/>
      <c r="WYZ300" s="310"/>
      <c r="WZA300" s="310"/>
      <c r="WZB300" s="310"/>
      <c r="WZC300" s="310"/>
      <c r="WZD300" s="310"/>
      <c r="WZE300" s="310"/>
      <c r="WZF300" s="310"/>
      <c r="WZG300" s="310"/>
      <c r="WZH300" s="310"/>
      <c r="WZI300" s="310"/>
      <c r="WZJ300" s="310"/>
      <c r="WZK300" s="310"/>
      <c r="WZL300" s="310"/>
      <c r="WZM300" s="310"/>
      <c r="WZN300" s="310"/>
      <c r="WZO300" s="310"/>
      <c r="WZP300" s="310"/>
      <c r="WZQ300" s="310"/>
      <c r="WZR300" s="310"/>
      <c r="WZS300" s="310"/>
      <c r="WZT300" s="310"/>
      <c r="WZU300" s="310"/>
      <c r="WZV300" s="310"/>
      <c r="WZW300" s="310"/>
      <c r="WZX300" s="310"/>
      <c r="WZY300" s="310"/>
      <c r="WZZ300" s="310"/>
      <c r="XAA300" s="310"/>
      <c r="XAB300" s="310"/>
      <c r="XAC300" s="310"/>
      <c r="XAD300" s="310"/>
      <c r="XAE300" s="310"/>
      <c r="XAF300" s="310"/>
      <c r="XAG300" s="310"/>
      <c r="XAH300" s="310"/>
      <c r="XAI300" s="310"/>
      <c r="XAJ300" s="310"/>
      <c r="XAK300" s="310"/>
      <c r="XAL300" s="310"/>
      <c r="XAM300" s="310"/>
      <c r="XAN300" s="310"/>
      <c r="XAO300" s="310"/>
      <c r="XAP300" s="310"/>
      <c r="XAQ300" s="310"/>
      <c r="XAR300" s="310"/>
      <c r="XAS300" s="310"/>
      <c r="XAT300" s="310"/>
      <c r="XAU300" s="310"/>
      <c r="XAV300" s="310"/>
      <c r="XAW300" s="310"/>
      <c r="XAX300" s="310"/>
      <c r="XAY300" s="310"/>
      <c r="XAZ300" s="310"/>
      <c r="XBA300" s="310"/>
      <c r="XBB300" s="310"/>
      <c r="XBC300" s="310"/>
      <c r="XBD300" s="310"/>
      <c r="XBE300" s="310"/>
      <c r="XBF300" s="310"/>
      <c r="XBG300" s="310"/>
      <c r="XBH300" s="310"/>
      <c r="XBI300" s="310"/>
      <c r="XBJ300" s="310"/>
      <c r="XBK300" s="310"/>
      <c r="XBL300" s="310"/>
      <c r="XBM300" s="310"/>
      <c r="XBN300" s="310"/>
      <c r="XBO300" s="310"/>
      <c r="XBP300" s="310"/>
      <c r="XBQ300" s="310"/>
      <c r="XBR300" s="310"/>
      <c r="XBS300" s="310"/>
      <c r="XBT300" s="310"/>
      <c r="XBU300" s="310"/>
      <c r="XBV300" s="310"/>
      <c r="XBW300" s="310"/>
      <c r="XBX300" s="310"/>
      <c r="XBY300" s="310"/>
      <c r="XBZ300" s="310"/>
      <c r="XCA300" s="310"/>
      <c r="XCB300" s="310"/>
      <c r="XCC300" s="310"/>
      <c r="XCD300" s="310"/>
      <c r="XCE300" s="310"/>
      <c r="XCF300" s="310"/>
      <c r="XCG300" s="310"/>
      <c r="XCH300" s="310"/>
      <c r="XCI300" s="310"/>
      <c r="XCJ300" s="310"/>
      <c r="XCK300" s="310"/>
      <c r="XCL300" s="310"/>
      <c r="XCM300" s="310"/>
      <c r="XCN300" s="310"/>
      <c r="XCO300" s="310"/>
      <c r="XCP300" s="310"/>
      <c r="XCQ300" s="310"/>
      <c r="XCR300" s="310"/>
      <c r="XCS300" s="310"/>
      <c r="XCT300" s="310"/>
      <c r="XCU300" s="310"/>
      <c r="XCV300" s="310"/>
      <c r="XCW300" s="310"/>
      <c r="XCX300" s="310"/>
      <c r="XCY300" s="310"/>
      <c r="XCZ300" s="310"/>
      <c r="XDA300" s="310"/>
      <c r="XDB300" s="310"/>
      <c r="XDC300" s="310"/>
      <c r="XDD300" s="310"/>
      <c r="XDE300" s="310"/>
      <c r="XDF300" s="310"/>
      <c r="XDG300" s="310"/>
      <c r="XDH300" s="310"/>
      <c r="XDI300" s="310"/>
      <c r="XDJ300" s="310"/>
      <c r="XDK300" s="310"/>
      <c r="XDL300" s="310"/>
      <c r="XDM300" s="310"/>
      <c r="XDN300" s="310"/>
      <c r="XDO300" s="310"/>
      <c r="XDP300" s="310"/>
      <c r="XDQ300" s="310"/>
      <c r="XDR300" s="310"/>
      <c r="XDS300" s="310"/>
      <c r="XDT300" s="310"/>
      <c r="XDU300" s="310"/>
      <c r="XDV300" s="310"/>
      <c r="XDW300" s="310"/>
      <c r="XDX300" s="310"/>
      <c r="XDY300" s="310"/>
      <c r="XDZ300" s="310"/>
      <c r="XEA300" s="310"/>
      <c r="XEB300" s="310"/>
      <c r="XEC300" s="310"/>
      <c r="XED300" s="310"/>
      <c r="XEE300" s="310"/>
      <c r="XEF300" s="310"/>
      <c r="XEG300" s="310"/>
      <c r="XEH300" s="310"/>
      <c r="XEI300" s="310"/>
      <c r="XEJ300" s="310"/>
      <c r="XEK300" s="310"/>
      <c r="XEL300" s="310"/>
      <c r="XEM300" s="310"/>
      <c r="XEN300" s="310"/>
      <c r="XEO300" s="310"/>
      <c r="XEP300" s="310"/>
      <c r="XEQ300" s="310"/>
      <c r="XER300" s="310"/>
      <c r="XES300" s="310"/>
      <c r="XET300" s="310"/>
      <c r="XEU300" s="310"/>
      <c r="XEV300" s="310"/>
      <c r="XEW300" s="310"/>
      <c r="XEX300" s="310"/>
      <c r="XEY300" s="310"/>
      <c r="XEZ300" s="310"/>
    </row>
    <row r="301" spans="1:16380" ht="15" customHeight="1">
      <c r="A301" s="97" t="s">
        <v>64</v>
      </c>
      <c r="B301" s="102" t="s">
        <v>70</v>
      </c>
      <c r="C301" s="103" t="s">
        <v>55</v>
      </c>
      <c r="D301" s="129" t="s">
        <v>71</v>
      </c>
      <c r="E301" s="90"/>
      <c r="F301" s="90"/>
      <c r="G301" s="89"/>
      <c r="H301" s="90"/>
      <c r="I301" s="103" t="s">
        <v>0</v>
      </c>
      <c r="J301" s="103" t="s">
        <v>0</v>
      </c>
      <c r="K301" s="130" t="s">
        <v>72</v>
      </c>
      <c r="L301" s="131"/>
      <c r="M301" s="132"/>
      <c r="N301" s="108"/>
      <c r="O301" s="103" t="s">
        <v>58</v>
      </c>
      <c r="P301" s="128" t="s">
        <v>68</v>
      </c>
      <c r="Q301" s="91"/>
      <c r="R301" s="103"/>
      <c r="S301" s="105" t="s">
        <v>60</v>
      </c>
      <c r="T301" s="112" t="s">
        <v>69</v>
      </c>
      <c r="U301" s="119"/>
      <c r="V301" s="129"/>
      <c r="W301" s="133"/>
      <c r="X301" s="85"/>
      <c r="Y301" s="86"/>
      <c r="Z301" s="84"/>
      <c r="AA301" s="85"/>
      <c r="AB301" s="86"/>
      <c r="AC301" s="84"/>
      <c r="AD301" s="85"/>
      <c r="AE301" s="86"/>
      <c r="AF301" s="84"/>
      <c r="AG301" s="84"/>
      <c r="AH301" s="84"/>
      <c r="AI301" s="310"/>
      <c r="AJ301" s="310"/>
      <c r="AK301" s="310"/>
      <c r="AL301" s="310"/>
      <c r="AM301" s="310"/>
      <c r="AN301" s="310"/>
      <c r="AO301" s="310"/>
      <c r="AP301" s="310"/>
      <c r="AQ301" s="310"/>
      <c r="AR301" s="310"/>
      <c r="AS301" s="310"/>
      <c r="AT301" s="310"/>
      <c r="AU301" s="310"/>
      <c r="AV301" s="310"/>
      <c r="AW301" s="310"/>
      <c r="AX301" s="310"/>
      <c r="AY301" s="310"/>
      <c r="AZ301" s="310"/>
      <c r="BA301" s="310"/>
      <c r="BB301" s="310"/>
      <c r="BC301" s="310"/>
      <c r="BD301" s="310"/>
      <c r="BE301" s="310"/>
      <c r="BF301" s="310"/>
      <c r="BG301" s="310"/>
      <c r="BH301" s="310"/>
      <c r="BI301" s="310"/>
      <c r="BJ301" s="310"/>
      <c r="BK301" s="310"/>
      <c r="BL301" s="310"/>
      <c r="BM301" s="310"/>
      <c r="BN301" s="310"/>
      <c r="BO301" s="310"/>
      <c r="BP301" s="310"/>
      <c r="BQ301" s="310"/>
      <c r="BR301" s="310"/>
      <c r="BS301" s="310"/>
      <c r="BT301" s="310"/>
      <c r="BU301" s="310"/>
      <c r="BV301" s="310"/>
      <c r="BW301" s="310"/>
      <c r="BX301" s="310"/>
      <c r="BY301" s="310"/>
      <c r="BZ301" s="310"/>
      <c r="CA301" s="310"/>
      <c r="CB301" s="310"/>
      <c r="CC301" s="310"/>
      <c r="CD301" s="310"/>
      <c r="CE301" s="310"/>
      <c r="CF301" s="310"/>
      <c r="CG301" s="310"/>
      <c r="CH301" s="310"/>
      <c r="CI301" s="310"/>
      <c r="CJ301" s="310"/>
      <c r="CK301" s="310"/>
      <c r="CL301" s="310"/>
      <c r="CM301" s="310"/>
      <c r="CN301" s="310"/>
      <c r="CO301" s="310"/>
      <c r="CP301" s="310"/>
      <c r="CQ301" s="310"/>
      <c r="CR301" s="310"/>
      <c r="CS301" s="310"/>
      <c r="CT301" s="310"/>
      <c r="CU301" s="310"/>
      <c r="CV301" s="310"/>
      <c r="CW301" s="310"/>
      <c r="CX301" s="310"/>
      <c r="CY301" s="310"/>
      <c r="CZ301" s="310"/>
      <c r="DA301" s="310"/>
      <c r="DB301" s="310"/>
      <c r="DC301" s="310"/>
      <c r="DD301" s="310"/>
      <c r="DE301" s="310"/>
      <c r="DF301" s="310"/>
      <c r="DG301" s="310"/>
      <c r="DH301" s="310"/>
      <c r="DI301" s="310"/>
      <c r="DJ301" s="310"/>
      <c r="DK301" s="310"/>
      <c r="DL301" s="310"/>
      <c r="DM301" s="310"/>
      <c r="DN301" s="310"/>
      <c r="DO301" s="310"/>
      <c r="DP301" s="310"/>
      <c r="DQ301" s="310"/>
      <c r="DR301" s="310"/>
      <c r="DS301" s="310"/>
      <c r="DT301" s="310"/>
      <c r="DU301" s="310"/>
      <c r="DV301" s="310"/>
      <c r="DW301" s="310"/>
      <c r="DX301" s="310"/>
      <c r="DY301" s="310"/>
      <c r="DZ301" s="310"/>
      <c r="EA301" s="310"/>
      <c r="EB301" s="310"/>
      <c r="EC301" s="310"/>
      <c r="ED301" s="310"/>
      <c r="EE301" s="310"/>
      <c r="EF301" s="310"/>
      <c r="EG301" s="310"/>
      <c r="EH301" s="310"/>
      <c r="EI301" s="310"/>
      <c r="EJ301" s="310"/>
      <c r="EK301" s="310"/>
      <c r="EL301" s="310"/>
      <c r="EM301" s="310"/>
      <c r="EN301" s="310"/>
      <c r="EO301" s="310"/>
      <c r="EP301" s="310"/>
      <c r="EQ301" s="310"/>
      <c r="ER301" s="310"/>
      <c r="ES301" s="310"/>
      <c r="ET301" s="310"/>
      <c r="EU301" s="310"/>
      <c r="EV301" s="310"/>
      <c r="EW301" s="310"/>
      <c r="EX301" s="310"/>
      <c r="EY301" s="310"/>
      <c r="EZ301" s="310"/>
      <c r="FA301" s="310"/>
      <c r="FB301" s="310"/>
      <c r="FC301" s="310"/>
      <c r="FD301" s="310"/>
      <c r="FE301" s="310"/>
      <c r="FF301" s="310"/>
      <c r="FG301" s="310"/>
      <c r="FH301" s="310"/>
      <c r="FI301" s="310"/>
      <c r="FJ301" s="310"/>
      <c r="FK301" s="310"/>
      <c r="FL301" s="310"/>
      <c r="FM301" s="310"/>
      <c r="FN301" s="310"/>
      <c r="FO301" s="310"/>
      <c r="FP301" s="310"/>
      <c r="FQ301" s="310"/>
      <c r="FR301" s="310"/>
      <c r="FS301" s="310"/>
      <c r="FT301" s="310"/>
      <c r="FU301" s="310"/>
      <c r="FV301" s="310"/>
      <c r="FW301" s="310"/>
      <c r="FX301" s="310"/>
      <c r="FY301" s="310"/>
      <c r="FZ301" s="310"/>
      <c r="GA301" s="310"/>
      <c r="GB301" s="310"/>
      <c r="GC301" s="310"/>
      <c r="GD301" s="310"/>
      <c r="GE301" s="310"/>
      <c r="GF301" s="310"/>
      <c r="GG301" s="310"/>
      <c r="GH301" s="310"/>
      <c r="GI301" s="310"/>
      <c r="GJ301" s="310"/>
      <c r="GK301" s="310"/>
      <c r="GL301" s="310"/>
      <c r="GM301" s="310"/>
      <c r="GN301" s="310"/>
      <c r="GO301" s="310"/>
      <c r="GP301" s="310"/>
      <c r="GQ301" s="310"/>
      <c r="GR301" s="310"/>
      <c r="GS301" s="310"/>
      <c r="GT301" s="310"/>
      <c r="GU301" s="310"/>
      <c r="GV301" s="310"/>
      <c r="GW301" s="310"/>
      <c r="GX301" s="310"/>
      <c r="GY301" s="310"/>
      <c r="GZ301" s="310"/>
      <c r="HA301" s="310"/>
      <c r="HB301" s="310"/>
      <c r="HC301" s="310"/>
      <c r="HD301" s="310"/>
      <c r="HE301" s="310"/>
      <c r="HF301" s="310"/>
      <c r="HG301" s="310"/>
      <c r="HH301" s="310"/>
      <c r="HI301" s="310"/>
      <c r="HJ301" s="310"/>
      <c r="HK301" s="310"/>
      <c r="HL301" s="310"/>
      <c r="HM301" s="310"/>
      <c r="HN301" s="310"/>
      <c r="HO301" s="310"/>
      <c r="HP301" s="310"/>
      <c r="HQ301" s="310"/>
      <c r="HR301" s="310"/>
      <c r="HS301" s="310"/>
      <c r="HT301" s="310"/>
      <c r="HU301" s="310"/>
      <c r="HV301" s="310"/>
      <c r="HW301" s="310"/>
      <c r="HX301" s="310"/>
      <c r="HY301" s="310"/>
      <c r="HZ301" s="310"/>
      <c r="IA301" s="310"/>
      <c r="IB301" s="310"/>
      <c r="IC301" s="310"/>
      <c r="ID301" s="310"/>
      <c r="IE301" s="310"/>
      <c r="IF301" s="310"/>
      <c r="IG301" s="310"/>
      <c r="IH301" s="310"/>
      <c r="II301" s="310"/>
      <c r="IJ301" s="310"/>
      <c r="IK301" s="310"/>
      <c r="IL301" s="310"/>
      <c r="IM301" s="310"/>
      <c r="IN301" s="310"/>
      <c r="IO301" s="310"/>
      <c r="IP301" s="310"/>
      <c r="IQ301" s="310"/>
      <c r="IR301" s="310"/>
      <c r="IS301" s="310"/>
      <c r="IT301" s="310"/>
      <c r="IU301" s="310"/>
      <c r="IV301" s="310"/>
      <c r="IW301" s="310"/>
      <c r="IX301" s="310"/>
      <c r="IY301" s="310"/>
      <c r="IZ301" s="310"/>
      <c r="JA301" s="310"/>
      <c r="JB301" s="310"/>
      <c r="JC301" s="310"/>
      <c r="JD301" s="310"/>
      <c r="JE301" s="310"/>
      <c r="JF301" s="310"/>
      <c r="JG301" s="310"/>
      <c r="JH301" s="310"/>
      <c r="JI301" s="310"/>
      <c r="JJ301" s="310"/>
      <c r="JK301" s="310"/>
      <c r="JL301" s="310"/>
      <c r="JM301" s="310"/>
      <c r="JN301" s="310"/>
      <c r="JO301" s="310"/>
      <c r="JP301" s="310"/>
      <c r="JQ301" s="310"/>
      <c r="JR301" s="310"/>
      <c r="JS301" s="310"/>
      <c r="JT301" s="310"/>
      <c r="JU301" s="310"/>
      <c r="JV301" s="310"/>
      <c r="JW301" s="310"/>
      <c r="JX301" s="310"/>
      <c r="JY301" s="310"/>
      <c r="JZ301" s="310"/>
      <c r="KA301" s="310"/>
      <c r="KB301" s="310"/>
      <c r="KC301" s="310"/>
      <c r="KD301" s="310"/>
      <c r="KE301" s="310"/>
      <c r="KF301" s="310"/>
      <c r="KG301" s="310"/>
      <c r="KH301" s="310"/>
      <c r="KI301" s="310"/>
      <c r="KJ301" s="310"/>
      <c r="KK301" s="310"/>
      <c r="KL301" s="310"/>
      <c r="KM301" s="310"/>
      <c r="KN301" s="310"/>
      <c r="KO301" s="310"/>
      <c r="KP301" s="310"/>
      <c r="KQ301" s="310"/>
      <c r="KR301" s="310"/>
      <c r="KS301" s="310"/>
      <c r="KT301" s="310"/>
      <c r="KU301" s="310"/>
      <c r="KV301" s="310"/>
      <c r="KW301" s="310"/>
      <c r="KX301" s="310"/>
      <c r="KY301" s="310"/>
      <c r="KZ301" s="310"/>
      <c r="LA301" s="310"/>
      <c r="LB301" s="310"/>
      <c r="LC301" s="310"/>
      <c r="LD301" s="310"/>
      <c r="LE301" s="310"/>
      <c r="LF301" s="310"/>
      <c r="LG301" s="310"/>
      <c r="LH301" s="310"/>
      <c r="LI301" s="310"/>
      <c r="LJ301" s="310"/>
      <c r="LK301" s="310"/>
      <c r="LL301" s="310"/>
      <c r="LM301" s="310"/>
      <c r="LN301" s="310"/>
      <c r="LO301" s="310"/>
      <c r="LP301" s="310"/>
      <c r="LQ301" s="310"/>
      <c r="LR301" s="310"/>
      <c r="LS301" s="310"/>
      <c r="LT301" s="310"/>
      <c r="LU301" s="310"/>
      <c r="LV301" s="310"/>
      <c r="LW301" s="310"/>
      <c r="LX301" s="310"/>
      <c r="LY301" s="310"/>
      <c r="LZ301" s="310"/>
      <c r="MA301" s="310"/>
      <c r="MB301" s="310"/>
      <c r="MC301" s="310"/>
      <c r="MD301" s="310"/>
      <c r="ME301" s="310"/>
      <c r="MF301" s="310"/>
      <c r="MG301" s="310"/>
      <c r="MH301" s="310"/>
      <c r="MI301" s="310"/>
      <c r="MJ301" s="310"/>
      <c r="MK301" s="310"/>
      <c r="ML301" s="310"/>
      <c r="MM301" s="310"/>
      <c r="MN301" s="310"/>
      <c r="MO301" s="310"/>
      <c r="MP301" s="310"/>
      <c r="MQ301" s="310"/>
      <c r="MR301" s="310"/>
      <c r="MS301" s="310"/>
      <c r="MT301" s="310"/>
      <c r="MU301" s="310"/>
      <c r="MV301" s="310"/>
      <c r="MW301" s="310"/>
      <c r="MX301" s="310"/>
      <c r="MY301" s="310"/>
      <c r="MZ301" s="310"/>
      <c r="NA301" s="310"/>
      <c r="NB301" s="310"/>
      <c r="NC301" s="310"/>
      <c r="ND301" s="310"/>
      <c r="NE301" s="310"/>
      <c r="NF301" s="310"/>
      <c r="NG301" s="310"/>
      <c r="NH301" s="310"/>
      <c r="NI301" s="310"/>
      <c r="NJ301" s="310"/>
      <c r="NK301" s="310"/>
      <c r="NL301" s="310"/>
      <c r="NM301" s="310"/>
      <c r="NN301" s="310"/>
      <c r="NO301" s="310"/>
      <c r="NP301" s="310"/>
      <c r="NQ301" s="310"/>
      <c r="NR301" s="310"/>
      <c r="NS301" s="310"/>
      <c r="NT301" s="310"/>
      <c r="NU301" s="310"/>
      <c r="NV301" s="310"/>
      <c r="NW301" s="310"/>
      <c r="NX301" s="310"/>
      <c r="NY301" s="310"/>
      <c r="NZ301" s="310"/>
      <c r="OA301" s="310"/>
      <c r="OB301" s="310"/>
      <c r="OC301" s="310"/>
      <c r="OD301" s="310"/>
      <c r="OE301" s="310"/>
      <c r="OF301" s="310"/>
      <c r="OG301" s="310"/>
      <c r="OH301" s="310"/>
      <c r="OI301" s="310"/>
      <c r="OJ301" s="310"/>
      <c r="OK301" s="310"/>
      <c r="OL301" s="310"/>
      <c r="OM301" s="310"/>
      <c r="ON301" s="310"/>
      <c r="OO301" s="310"/>
      <c r="OP301" s="310"/>
      <c r="OQ301" s="310"/>
      <c r="OR301" s="310"/>
      <c r="OS301" s="310"/>
      <c r="OT301" s="310"/>
      <c r="OU301" s="310"/>
      <c r="OV301" s="310"/>
      <c r="OW301" s="310"/>
      <c r="OX301" s="310"/>
      <c r="OY301" s="310"/>
      <c r="OZ301" s="310"/>
      <c r="PA301" s="310"/>
      <c r="PB301" s="310"/>
      <c r="PC301" s="310"/>
      <c r="PD301" s="310"/>
      <c r="PE301" s="310"/>
      <c r="PF301" s="310"/>
      <c r="PG301" s="310"/>
      <c r="PH301" s="310"/>
      <c r="PI301" s="310"/>
      <c r="PJ301" s="310"/>
      <c r="PK301" s="310"/>
      <c r="PL301" s="310"/>
      <c r="PM301" s="310"/>
      <c r="PN301" s="310"/>
      <c r="PO301" s="310"/>
      <c r="PP301" s="310"/>
      <c r="PQ301" s="310"/>
      <c r="PR301" s="310"/>
      <c r="PS301" s="310"/>
      <c r="PT301" s="310"/>
      <c r="PU301" s="310"/>
      <c r="PV301" s="310"/>
      <c r="PW301" s="310"/>
      <c r="PX301" s="310"/>
      <c r="PY301" s="310"/>
      <c r="PZ301" s="310"/>
      <c r="QA301" s="310"/>
      <c r="QB301" s="310"/>
      <c r="QC301" s="310"/>
      <c r="QD301" s="310"/>
      <c r="QE301" s="310"/>
      <c r="QF301" s="310"/>
      <c r="QG301" s="310"/>
      <c r="QH301" s="310"/>
      <c r="QI301" s="310"/>
      <c r="QJ301" s="310"/>
      <c r="QK301" s="310"/>
      <c r="QL301" s="310"/>
      <c r="QM301" s="310"/>
      <c r="QN301" s="310"/>
      <c r="QO301" s="310"/>
      <c r="QP301" s="310"/>
      <c r="QQ301" s="310"/>
      <c r="QR301" s="310"/>
      <c r="QS301" s="310"/>
      <c r="QT301" s="310"/>
      <c r="QU301" s="310"/>
      <c r="QV301" s="310"/>
      <c r="QW301" s="310"/>
      <c r="QX301" s="310"/>
      <c r="QY301" s="310"/>
      <c r="QZ301" s="310"/>
      <c r="RA301" s="310"/>
      <c r="RB301" s="310"/>
      <c r="RC301" s="310"/>
      <c r="RD301" s="310"/>
      <c r="RE301" s="310"/>
      <c r="RF301" s="310"/>
      <c r="RG301" s="310"/>
      <c r="RH301" s="310"/>
      <c r="RI301" s="310"/>
      <c r="RJ301" s="310"/>
      <c r="RK301" s="310"/>
      <c r="RL301" s="310"/>
      <c r="RM301" s="310"/>
      <c r="RN301" s="310"/>
      <c r="RO301" s="310"/>
      <c r="RP301" s="310"/>
      <c r="RQ301" s="310"/>
      <c r="RR301" s="310"/>
      <c r="RS301" s="310"/>
      <c r="RT301" s="310"/>
      <c r="RU301" s="310"/>
      <c r="RV301" s="310"/>
      <c r="RW301" s="310"/>
      <c r="RX301" s="310"/>
      <c r="RY301" s="310"/>
      <c r="RZ301" s="310"/>
      <c r="SA301" s="310"/>
      <c r="SB301" s="310"/>
      <c r="SC301" s="310"/>
      <c r="SD301" s="310"/>
      <c r="SE301" s="310"/>
      <c r="SF301" s="310"/>
      <c r="SG301" s="310"/>
      <c r="SH301" s="310"/>
      <c r="SI301" s="310"/>
      <c r="SJ301" s="310"/>
      <c r="SK301" s="310"/>
      <c r="SL301" s="310"/>
      <c r="SM301" s="310"/>
      <c r="SN301" s="310"/>
      <c r="SO301" s="310"/>
      <c r="SP301" s="310"/>
      <c r="SQ301" s="310"/>
      <c r="SR301" s="310"/>
      <c r="SS301" s="310"/>
      <c r="ST301" s="310"/>
      <c r="SU301" s="310"/>
      <c r="SV301" s="310"/>
      <c r="SW301" s="310"/>
      <c r="SX301" s="310"/>
      <c r="SY301" s="310"/>
      <c r="SZ301" s="310"/>
      <c r="TA301" s="310"/>
      <c r="TB301" s="310"/>
      <c r="TC301" s="310"/>
      <c r="TD301" s="310"/>
      <c r="TE301" s="310"/>
      <c r="TF301" s="310"/>
      <c r="TG301" s="310"/>
      <c r="TH301" s="310"/>
      <c r="TI301" s="310"/>
      <c r="TJ301" s="310"/>
      <c r="TK301" s="310"/>
      <c r="TL301" s="310"/>
      <c r="TM301" s="310"/>
      <c r="TN301" s="310"/>
      <c r="TO301" s="310"/>
      <c r="TP301" s="310"/>
      <c r="TQ301" s="310"/>
      <c r="TR301" s="310"/>
      <c r="TS301" s="310"/>
      <c r="TT301" s="310"/>
      <c r="TU301" s="310"/>
      <c r="TV301" s="310"/>
      <c r="TW301" s="310"/>
      <c r="TX301" s="310"/>
      <c r="TY301" s="310"/>
      <c r="TZ301" s="310"/>
      <c r="UA301" s="310"/>
      <c r="UB301" s="310"/>
      <c r="UC301" s="310"/>
      <c r="UD301" s="310"/>
      <c r="UE301" s="310"/>
      <c r="UF301" s="310"/>
      <c r="UG301" s="310"/>
      <c r="UH301" s="310"/>
      <c r="UI301" s="310"/>
      <c r="UJ301" s="310"/>
      <c r="UK301" s="310"/>
      <c r="UL301" s="310"/>
      <c r="UM301" s="310"/>
      <c r="UN301" s="310"/>
      <c r="UO301" s="310"/>
      <c r="UP301" s="310"/>
      <c r="UQ301" s="310"/>
      <c r="UR301" s="310"/>
      <c r="US301" s="310"/>
      <c r="UT301" s="310"/>
      <c r="UU301" s="310"/>
      <c r="UV301" s="310"/>
      <c r="UW301" s="310"/>
      <c r="UX301" s="310"/>
      <c r="UY301" s="310"/>
      <c r="UZ301" s="310"/>
      <c r="VA301" s="310"/>
      <c r="VB301" s="310"/>
      <c r="VC301" s="310"/>
      <c r="VD301" s="310"/>
      <c r="VE301" s="310"/>
      <c r="VF301" s="310"/>
      <c r="VG301" s="310"/>
      <c r="VH301" s="310"/>
      <c r="VI301" s="310"/>
      <c r="VJ301" s="310"/>
      <c r="VK301" s="310"/>
      <c r="VL301" s="310"/>
      <c r="VM301" s="310"/>
      <c r="VN301" s="310"/>
      <c r="VO301" s="310"/>
      <c r="VP301" s="310"/>
      <c r="VQ301" s="310"/>
      <c r="VR301" s="310"/>
      <c r="VS301" s="310"/>
      <c r="VT301" s="310"/>
      <c r="VU301" s="310"/>
      <c r="VV301" s="310"/>
      <c r="VW301" s="310"/>
      <c r="VX301" s="310"/>
      <c r="VY301" s="310"/>
      <c r="VZ301" s="310"/>
      <c r="WA301" s="310"/>
      <c r="WB301" s="310"/>
      <c r="WC301" s="310"/>
      <c r="WD301" s="310"/>
      <c r="WE301" s="310"/>
      <c r="WF301" s="310"/>
      <c r="WG301" s="310"/>
      <c r="WH301" s="310"/>
      <c r="WI301" s="310"/>
      <c r="WJ301" s="310"/>
      <c r="WK301" s="310"/>
      <c r="WL301" s="310"/>
      <c r="WM301" s="310"/>
      <c r="WN301" s="310"/>
      <c r="WO301" s="310"/>
      <c r="WP301" s="310"/>
      <c r="WQ301" s="310"/>
      <c r="WR301" s="310"/>
      <c r="WS301" s="310"/>
      <c r="WT301" s="310"/>
      <c r="WU301" s="310"/>
      <c r="WV301" s="310"/>
      <c r="WW301" s="310"/>
      <c r="WX301" s="310"/>
      <c r="WY301" s="310"/>
      <c r="WZ301" s="310"/>
      <c r="XA301" s="310"/>
      <c r="XB301" s="310"/>
      <c r="XC301" s="310"/>
      <c r="XD301" s="310"/>
      <c r="XE301" s="310"/>
      <c r="XF301" s="310"/>
      <c r="XG301" s="310"/>
      <c r="XH301" s="310"/>
      <c r="XI301" s="310"/>
      <c r="XJ301" s="310"/>
      <c r="XK301" s="310"/>
      <c r="XL301" s="310"/>
      <c r="XM301" s="310"/>
      <c r="XN301" s="310"/>
      <c r="XO301" s="310"/>
      <c r="XP301" s="310"/>
      <c r="XQ301" s="310"/>
      <c r="XR301" s="310"/>
      <c r="XS301" s="310"/>
      <c r="XT301" s="310"/>
      <c r="XU301" s="310"/>
      <c r="XV301" s="310"/>
      <c r="XW301" s="310"/>
      <c r="XX301" s="310"/>
      <c r="XY301" s="310"/>
      <c r="XZ301" s="310"/>
      <c r="YA301" s="310"/>
      <c r="YB301" s="310"/>
      <c r="YC301" s="310"/>
      <c r="YD301" s="310"/>
      <c r="YE301" s="310"/>
      <c r="YF301" s="310"/>
      <c r="YG301" s="310"/>
      <c r="YH301" s="310"/>
      <c r="YI301" s="310"/>
      <c r="YJ301" s="310"/>
      <c r="YK301" s="310"/>
      <c r="YL301" s="310"/>
      <c r="YM301" s="310"/>
      <c r="YN301" s="310"/>
      <c r="YO301" s="310"/>
      <c r="YP301" s="310"/>
      <c r="YQ301" s="310"/>
      <c r="YR301" s="310"/>
      <c r="YS301" s="310"/>
      <c r="YT301" s="310"/>
      <c r="YU301" s="310"/>
      <c r="YV301" s="310"/>
      <c r="YW301" s="310"/>
      <c r="YX301" s="310"/>
      <c r="YY301" s="310"/>
      <c r="YZ301" s="310"/>
      <c r="ZA301" s="310"/>
      <c r="ZB301" s="310"/>
      <c r="ZC301" s="310"/>
      <c r="ZD301" s="310"/>
      <c r="ZE301" s="310"/>
      <c r="ZF301" s="310"/>
      <c r="ZG301" s="310"/>
      <c r="ZH301" s="310"/>
      <c r="ZI301" s="310"/>
      <c r="ZJ301" s="310"/>
      <c r="ZK301" s="310"/>
      <c r="ZL301" s="310"/>
      <c r="ZM301" s="310"/>
      <c r="ZN301" s="310"/>
      <c r="ZO301" s="310"/>
      <c r="ZP301" s="310"/>
      <c r="ZQ301" s="310"/>
      <c r="ZR301" s="310"/>
      <c r="ZS301" s="310"/>
      <c r="ZT301" s="310"/>
      <c r="ZU301" s="310"/>
      <c r="ZV301" s="310"/>
      <c r="ZW301" s="310"/>
      <c r="ZX301" s="310"/>
      <c r="ZY301" s="310"/>
      <c r="ZZ301" s="310"/>
      <c r="AAA301" s="310"/>
      <c r="AAB301" s="310"/>
      <c r="AAC301" s="310"/>
      <c r="AAD301" s="310"/>
      <c r="AAE301" s="310"/>
      <c r="AAF301" s="310"/>
      <c r="AAG301" s="310"/>
      <c r="AAH301" s="310"/>
      <c r="AAI301" s="310"/>
      <c r="AAJ301" s="310"/>
      <c r="AAK301" s="310"/>
      <c r="AAL301" s="310"/>
      <c r="AAM301" s="310"/>
      <c r="AAN301" s="310"/>
      <c r="AAO301" s="310"/>
      <c r="AAP301" s="310"/>
      <c r="AAQ301" s="310"/>
      <c r="AAR301" s="310"/>
      <c r="AAS301" s="310"/>
      <c r="AAT301" s="310"/>
      <c r="AAU301" s="310"/>
      <c r="AAV301" s="310"/>
      <c r="AAW301" s="310"/>
      <c r="AAX301" s="310"/>
      <c r="AAY301" s="310"/>
      <c r="AAZ301" s="310"/>
      <c r="ABA301" s="310"/>
      <c r="ABB301" s="310"/>
      <c r="ABC301" s="310"/>
      <c r="ABD301" s="310"/>
      <c r="ABE301" s="310"/>
      <c r="ABF301" s="310"/>
      <c r="ABG301" s="310"/>
      <c r="ABH301" s="310"/>
      <c r="ABI301" s="310"/>
      <c r="ABJ301" s="310"/>
      <c r="ABK301" s="310"/>
      <c r="ABL301" s="310"/>
      <c r="ABM301" s="310"/>
      <c r="ABN301" s="310"/>
      <c r="ABO301" s="310"/>
      <c r="ABP301" s="310"/>
      <c r="ABQ301" s="310"/>
      <c r="ABR301" s="310"/>
      <c r="ABS301" s="310"/>
      <c r="ABT301" s="310"/>
      <c r="ABU301" s="310"/>
      <c r="ABV301" s="310"/>
      <c r="ABW301" s="310"/>
      <c r="ABX301" s="310"/>
      <c r="ABY301" s="310"/>
      <c r="ABZ301" s="310"/>
      <c r="ACA301" s="310"/>
      <c r="ACB301" s="310"/>
      <c r="ACC301" s="310"/>
      <c r="ACD301" s="310"/>
      <c r="ACE301" s="310"/>
      <c r="ACF301" s="310"/>
      <c r="ACG301" s="310"/>
      <c r="ACH301" s="310"/>
      <c r="ACI301" s="310"/>
      <c r="ACJ301" s="310"/>
      <c r="ACK301" s="310"/>
      <c r="ACL301" s="310"/>
      <c r="ACM301" s="310"/>
      <c r="ACN301" s="310"/>
      <c r="ACO301" s="310"/>
      <c r="ACP301" s="310"/>
      <c r="ACQ301" s="310"/>
      <c r="ACR301" s="310"/>
      <c r="ACS301" s="310"/>
      <c r="ACT301" s="310"/>
      <c r="ACU301" s="310"/>
      <c r="ACV301" s="310"/>
      <c r="ACW301" s="310"/>
      <c r="ACX301" s="310"/>
      <c r="ACY301" s="310"/>
      <c r="ACZ301" s="310"/>
      <c r="ADA301" s="310"/>
      <c r="ADB301" s="310"/>
      <c r="ADC301" s="310"/>
      <c r="ADD301" s="310"/>
      <c r="ADE301" s="310"/>
      <c r="ADF301" s="310"/>
      <c r="ADG301" s="310"/>
      <c r="ADH301" s="310"/>
      <c r="ADI301" s="310"/>
      <c r="ADJ301" s="310"/>
      <c r="ADK301" s="310"/>
      <c r="ADL301" s="310"/>
      <c r="ADM301" s="310"/>
      <c r="ADN301" s="310"/>
      <c r="ADO301" s="310"/>
      <c r="ADP301" s="310"/>
      <c r="ADQ301" s="310"/>
      <c r="ADR301" s="310"/>
      <c r="ADS301" s="310"/>
      <c r="ADT301" s="310"/>
      <c r="ADU301" s="310"/>
      <c r="ADV301" s="310"/>
      <c r="ADW301" s="310"/>
      <c r="ADX301" s="310"/>
      <c r="ADY301" s="310"/>
      <c r="ADZ301" s="310"/>
      <c r="AEA301" s="310"/>
      <c r="AEB301" s="310"/>
      <c r="AEC301" s="310"/>
      <c r="AED301" s="310"/>
      <c r="AEE301" s="310"/>
      <c r="AEF301" s="310"/>
      <c r="AEG301" s="310"/>
      <c r="AEH301" s="310"/>
      <c r="AEI301" s="310"/>
      <c r="AEJ301" s="310"/>
      <c r="AEK301" s="310"/>
      <c r="AEL301" s="310"/>
      <c r="AEM301" s="310"/>
      <c r="AEN301" s="310"/>
      <c r="AEO301" s="310"/>
      <c r="AEP301" s="310"/>
      <c r="AEQ301" s="310"/>
      <c r="AER301" s="310"/>
      <c r="AES301" s="310"/>
      <c r="AET301" s="310"/>
      <c r="AEU301" s="310"/>
      <c r="AEV301" s="310"/>
      <c r="AEW301" s="310"/>
      <c r="AEX301" s="310"/>
      <c r="AEY301" s="310"/>
      <c r="AEZ301" s="310"/>
      <c r="AFA301" s="310"/>
      <c r="AFB301" s="310"/>
      <c r="AFC301" s="310"/>
      <c r="AFD301" s="310"/>
      <c r="AFE301" s="310"/>
      <c r="AFF301" s="310"/>
      <c r="AFG301" s="310"/>
      <c r="AFH301" s="310"/>
      <c r="AFI301" s="310"/>
      <c r="AFJ301" s="310"/>
      <c r="AFK301" s="310"/>
      <c r="AFL301" s="310"/>
      <c r="AFM301" s="310"/>
      <c r="AFN301" s="310"/>
      <c r="AFO301" s="310"/>
      <c r="AFP301" s="310"/>
      <c r="AFQ301" s="310"/>
      <c r="AFR301" s="310"/>
      <c r="AFS301" s="310"/>
      <c r="AFT301" s="310"/>
      <c r="AFU301" s="310"/>
      <c r="AFV301" s="310"/>
      <c r="AFW301" s="310"/>
      <c r="AFX301" s="310"/>
      <c r="AFY301" s="310"/>
      <c r="AFZ301" s="310"/>
      <c r="AGA301" s="310"/>
      <c r="AGB301" s="310"/>
      <c r="AGC301" s="310"/>
      <c r="AGD301" s="310"/>
      <c r="AGE301" s="310"/>
      <c r="AGF301" s="310"/>
      <c r="AGG301" s="310"/>
      <c r="AGH301" s="310"/>
      <c r="AGI301" s="310"/>
      <c r="AGJ301" s="310"/>
      <c r="AGK301" s="310"/>
      <c r="AGL301" s="310"/>
      <c r="AGM301" s="310"/>
      <c r="AGN301" s="310"/>
      <c r="AGO301" s="310"/>
      <c r="AGP301" s="310"/>
      <c r="AGQ301" s="310"/>
      <c r="AGR301" s="310"/>
      <c r="AGS301" s="310"/>
      <c r="AGT301" s="310"/>
      <c r="AGU301" s="310"/>
      <c r="AGV301" s="310"/>
      <c r="AGW301" s="310"/>
      <c r="AGX301" s="310"/>
      <c r="AGY301" s="310"/>
      <c r="AGZ301" s="310"/>
      <c r="AHA301" s="310"/>
      <c r="AHB301" s="310"/>
      <c r="AHC301" s="310"/>
      <c r="AHD301" s="310"/>
      <c r="AHE301" s="310"/>
      <c r="AHF301" s="310"/>
      <c r="AHG301" s="310"/>
      <c r="AHH301" s="310"/>
      <c r="AHI301" s="310"/>
      <c r="AHJ301" s="310"/>
      <c r="AHK301" s="310"/>
      <c r="AHL301" s="310"/>
      <c r="AHM301" s="310"/>
      <c r="AHN301" s="310"/>
      <c r="AHO301" s="310"/>
      <c r="AHP301" s="310"/>
      <c r="AHQ301" s="310"/>
      <c r="AHR301" s="310"/>
      <c r="AHS301" s="310"/>
      <c r="AHT301" s="310"/>
      <c r="AHU301" s="310"/>
      <c r="AHV301" s="310"/>
      <c r="AHW301" s="310"/>
      <c r="AHX301" s="310"/>
      <c r="AHY301" s="310"/>
      <c r="AHZ301" s="310"/>
      <c r="AIA301" s="310"/>
      <c r="AIB301" s="310"/>
      <c r="AIC301" s="310"/>
      <c r="AID301" s="310"/>
      <c r="AIE301" s="310"/>
      <c r="AIF301" s="310"/>
      <c r="AIG301" s="310"/>
      <c r="AIH301" s="310"/>
      <c r="AII301" s="310"/>
      <c r="AIJ301" s="310"/>
      <c r="AIK301" s="310"/>
      <c r="AIL301" s="310"/>
      <c r="AIM301" s="310"/>
      <c r="AIN301" s="310"/>
      <c r="AIO301" s="310"/>
      <c r="AIP301" s="310"/>
      <c r="AIQ301" s="310"/>
      <c r="AIR301" s="310"/>
      <c r="AIS301" s="310"/>
      <c r="AIT301" s="310"/>
      <c r="AIU301" s="310"/>
      <c r="AIV301" s="310"/>
      <c r="AIW301" s="310"/>
      <c r="AIX301" s="310"/>
      <c r="AIY301" s="310"/>
      <c r="AIZ301" s="310"/>
      <c r="AJA301" s="310"/>
      <c r="AJB301" s="310"/>
      <c r="AJC301" s="310"/>
      <c r="AJD301" s="310"/>
      <c r="AJE301" s="310"/>
      <c r="AJF301" s="310"/>
      <c r="AJG301" s="310"/>
      <c r="AJH301" s="310"/>
      <c r="AJI301" s="310"/>
      <c r="AJJ301" s="310"/>
      <c r="AJK301" s="310"/>
      <c r="AJL301" s="310"/>
      <c r="AJM301" s="310"/>
      <c r="AJN301" s="310"/>
      <c r="AJO301" s="310"/>
      <c r="AJP301" s="310"/>
      <c r="AJQ301" s="310"/>
      <c r="AJR301" s="310"/>
      <c r="AJS301" s="310"/>
      <c r="AJT301" s="310"/>
      <c r="AJU301" s="310"/>
      <c r="AJV301" s="310"/>
      <c r="AJW301" s="310"/>
      <c r="AJX301" s="310"/>
      <c r="AJY301" s="310"/>
      <c r="AJZ301" s="310"/>
      <c r="AKA301" s="310"/>
      <c r="AKB301" s="310"/>
      <c r="AKC301" s="310"/>
      <c r="AKD301" s="310"/>
      <c r="AKE301" s="310"/>
      <c r="AKF301" s="310"/>
      <c r="AKG301" s="310"/>
      <c r="AKH301" s="310"/>
      <c r="AKI301" s="310"/>
      <c r="AKJ301" s="310"/>
      <c r="AKK301" s="310"/>
      <c r="AKL301" s="310"/>
      <c r="AKM301" s="310"/>
      <c r="AKN301" s="310"/>
      <c r="AKO301" s="310"/>
      <c r="AKP301" s="310"/>
      <c r="AKQ301" s="310"/>
      <c r="AKR301" s="310"/>
      <c r="AKS301" s="310"/>
      <c r="AKT301" s="310"/>
      <c r="AKU301" s="310"/>
      <c r="AKV301" s="310"/>
      <c r="AKW301" s="310"/>
      <c r="AKX301" s="310"/>
      <c r="AKY301" s="310"/>
      <c r="AKZ301" s="310"/>
      <c r="ALA301" s="310"/>
      <c r="ALB301" s="310"/>
      <c r="ALC301" s="310"/>
      <c r="ALD301" s="310"/>
      <c r="ALE301" s="310"/>
      <c r="ALF301" s="310"/>
      <c r="ALG301" s="310"/>
      <c r="ALH301" s="310"/>
      <c r="ALI301" s="310"/>
      <c r="ALJ301" s="310"/>
      <c r="ALK301" s="310"/>
      <c r="ALL301" s="310"/>
      <c r="ALM301" s="310"/>
      <c r="ALN301" s="310"/>
      <c r="ALO301" s="310"/>
      <c r="ALP301" s="310"/>
      <c r="ALQ301" s="310"/>
      <c r="ALR301" s="310"/>
      <c r="ALS301" s="310"/>
      <c r="ALT301" s="310"/>
      <c r="ALU301" s="310"/>
      <c r="ALV301" s="310"/>
      <c r="ALW301" s="310"/>
      <c r="ALX301" s="310"/>
      <c r="ALY301" s="310"/>
      <c r="ALZ301" s="310"/>
      <c r="AMA301" s="310"/>
      <c r="AMB301" s="310"/>
      <c r="AMC301" s="310"/>
      <c r="AMD301" s="310"/>
      <c r="AME301" s="310"/>
      <c r="AMF301" s="310"/>
      <c r="AMG301" s="310"/>
      <c r="AMH301" s="310"/>
      <c r="AMI301" s="310"/>
      <c r="AMJ301" s="310"/>
      <c r="AMK301" s="310"/>
      <c r="AML301" s="310"/>
      <c r="AMM301" s="310"/>
      <c r="AMN301" s="310"/>
      <c r="AMO301" s="310"/>
      <c r="AMP301" s="310"/>
      <c r="AMQ301" s="310"/>
      <c r="AMR301" s="310"/>
      <c r="AMS301" s="310"/>
      <c r="AMT301" s="310"/>
      <c r="AMU301" s="310"/>
      <c r="AMV301" s="310"/>
      <c r="AMW301" s="310"/>
      <c r="AMX301" s="310"/>
      <c r="AMY301" s="310"/>
      <c r="AMZ301" s="310"/>
      <c r="ANA301" s="310"/>
      <c r="ANB301" s="310"/>
      <c r="ANC301" s="310"/>
      <c r="AND301" s="310"/>
      <c r="ANE301" s="310"/>
      <c r="ANF301" s="310"/>
      <c r="ANG301" s="310"/>
      <c r="ANH301" s="310"/>
      <c r="ANI301" s="310"/>
      <c r="ANJ301" s="310"/>
      <c r="ANK301" s="310"/>
      <c r="ANL301" s="310"/>
      <c r="ANM301" s="310"/>
      <c r="ANN301" s="310"/>
      <c r="ANO301" s="310"/>
      <c r="ANP301" s="310"/>
      <c r="ANQ301" s="310"/>
      <c r="ANR301" s="310"/>
      <c r="ANS301" s="310"/>
      <c r="ANT301" s="310"/>
      <c r="ANU301" s="310"/>
      <c r="ANV301" s="310"/>
      <c r="ANW301" s="310"/>
      <c r="ANX301" s="310"/>
      <c r="ANY301" s="310"/>
      <c r="ANZ301" s="310"/>
      <c r="AOA301" s="310"/>
      <c r="AOB301" s="310"/>
      <c r="AOC301" s="310"/>
      <c r="AOD301" s="310"/>
      <c r="AOE301" s="310"/>
      <c r="AOF301" s="310"/>
      <c r="AOG301" s="310"/>
      <c r="AOH301" s="310"/>
      <c r="AOI301" s="310"/>
      <c r="AOJ301" s="310"/>
      <c r="AOK301" s="310"/>
      <c r="AOL301" s="310"/>
      <c r="AOM301" s="310"/>
      <c r="AON301" s="310"/>
      <c r="AOO301" s="310"/>
      <c r="AOP301" s="310"/>
      <c r="AOQ301" s="310"/>
      <c r="AOR301" s="310"/>
      <c r="AOS301" s="310"/>
      <c r="AOT301" s="310"/>
      <c r="AOU301" s="310"/>
      <c r="AOV301" s="310"/>
      <c r="AOW301" s="310"/>
      <c r="AOX301" s="310"/>
      <c r="AOY301" s="310"/>
      <c r="AOZ301" s="310"/>
      <c r="APA301" s="310"/>
      <c r="APB301" s="310"/>
      <c r="APC301" s="310"/>
      <c r="APD301" s="310"/>
      <c r="APE301" s="310"/>
      <c r="APF301" s="310"/>
      <c r="APG301" s="310"/>
      <c r="APH301" s="310"/>
      <c r="API301" s="310"/>
      <c r="APJ301" s="310"/>
      <c r="APK301" s="310"/>
      <c r="APL301" s="310"/>
      <c r="APM301" s="310"/>
      <c r="APN301" s="310"/>
      <c r="APO301" s="310"/>
      <c r="APP301" s="310"/>
      <c r="APQ301" s="310"/>
      <c r="APR301" s="310"/>
      <c r="APS301" s="310"/>
      <c r="APT301" s="310"/>
      <c r="APU301" s="310"/>
      <c r="APV301" s="310"/>
      <c r="APW301" s="310"/>
      <c r="APX301" s="310"/>
      <c r="APY301" s="310"/>
      <c r="APZ301" s="310"/>
      <c r="AQA301" s="310"/>
      <c r="AQB301" s="310"/>
      <c r="AQC301" s="310"/>
      <c r="AQD301" s="310"/>
      <c r="AQE301" s="310"/>
      <c r="AQF301" s="310"/>
      <c r="AQG301" s="310"/>
      <c r="AQH301" s="310"/>
      <c r="AQI301" s="310"/>
      <c r="AQJ301" s="310"/>
      <c r="AQK301" s="310"/>
      <c r="AQL301" s="310"/>
      <c r="AQM301" s="310"/>
      <c r="AQN301" s="310"/>
      <c r="AQO301" s="310"/>
      <c r="AQP301" s="310"/>
      <c r="AQQ301" s="310"/>
      <c r="AQR301" s="310"/>
      <c r="AQS301" s="310"/>
      <c r="AQT301" s="310"/>
      <c r="AQU301" s="310"/>
      <c r="AQV301" s="310"/>
      <c r="AQW301" s="310"/>
      <c r="AQX301" s="310"/>
      <c r="AQY301" s="310"/>
      <c r="AQZ301" s="310"/>
      <c r="ARA301" s="310"/>
      <c r="ARB301" s="310"/>
      <c r="ARC301" s="310"/>
      <c r="ARD301" s="310"/>
      <c r="ARE301" s="310"/>
      <c r="ARF301" s="310"/>
      <c r="ARG301" s="310"/>
      <c r="ARH301" s="310"/>
      <c r="ARI301" s="310"/>
      <c r="ARJ301" s="310"/>
      <c r="ARK301" s="310"/>
      <c r="ARL301" s="310"/>
      <c r="ARM301" s="310"/>
      <c r="ARN301" s="310"/>
      <c r="ARO301" s="310"/>
      <c r="ARP301" s="310"/>
      <c r="ARQ301" s="310"/>
      <c r="ARR301" s="310"/>
      <c r="ARS301" s="310"/>
      <c r="ART301" s="310"/>
      <c r="ARU301" s="310"/>
      <c r="ARV301" s="310"/>
      <c r="ARW301" s="310"/>
      <c r="ARX301" s="310"/>
      <c r="ARY301" s="310"/>
      <c r="ARZ301" s="310"/>
      <c r="ASA301" s="310"/>
      <c r="ASB301" s="310"/>
      <c r="ASC301" s="310"/>
      <c r="ASD301" s="310"/>
      <c r="ASE301" s="310"/>
      <c r="ASF301" s="310"/>
      <c r="ASG301" s="310"/>
      <c r="ASH301" s="310"/>
      <c r="ASI301" s="310"/>
      <c r="ASJ301" s="310"/>
      <c r="ASK301" s="310"/>
      <c r="ASL301" s="310"/>
      <c r="ASM301" s="310"/>
      <c r="ASN301" s="310"/>
      <c r="ASO301" s="310"/>
      <c r="ASP301" s="310"/>
      <c r="ASQ301" s="310"/>
      <c r="ASR301" s="310"/>
      <c r="ASS301" s="310"/>
      <c r="AST301" s="310"/>
      <c r="ASU301" s="310"/>
      <c r="ASV301" s="310"/>
      <c r="ASW301" s="310"/>
      <c r="ASX301" s="310"/>
      <c r="ASY301" s="310"/>
      <c r="ASZ301" s="310"/>
      <c r="ATA301" s="310"/>
      <c r="ATB301" s="310"/>
      <c r="ATC301" s="310"/>
      <c r="ATD301" s="310"/>
      <c r="ATE301" s="310"/>
      <c r="ATF301" s="310"/>
      <c r="ATG301" s="310"/>
      <c r="ATH301" s="310"/>
      <c r="ATI301" s="310"/>
      <c r="ATJ301" s="310"/>
      <c r="ATK301" s="310"/>
      <c r="ATL301" s="310"/>
      <c r="ATM301" s="310"/>
      <c r="ATN301" s="310"/>
      <c r="ATO301" s="310"/>
      <c r="ATP301" s="310"/>
      <c r="ATQ301" s="310"/>
      <c r="ATR301" s="310"/>
      <c r="ATS301" s="310"/>
      <c r="ATT301" s="310"/>
      <c r="ATU301" s="310"/>
      <c r="ATV301" s="310"/>
      <c r="ATW301" s="310"/>
      <c r="ATX301" s="310"/>
      <c r="ATY301" s="310"/>
      <c r="ATZ301" s="310"/>
      <c r="AUA301" s="310"/>
      <c r="AUB301" s="310"/>
      <c r="AUC301" s="310"/>
      <c r="AUD301" s="310"/>
      <c r="AUE301" s="310"/>
      <c r="AUF301" s="310"/>
      <c r="AUG301" s="310"/>
      <c r="AUH301" s="310"/>
      <c r="AUI301" s="310"/>
      <c r="AUJ301" s="310"/>
      <c r="AUK301" s="310"/>
      <c r="AUL301" s="310"/>
      <c r="AUM301" s="310"/>
      <c r="AUN301" s="310"/>
      <c r="AUO301" s="310"/>
      <c r="AUP301" s="310"/>
      <c r="AUQ301" s="310"/>
      <c r="AUR301" s="310"/>
      <c r="AUS301" s="310"/>
      <c r="AUT301" s="310"/>
      <c r="AUU301" s="310"/>
      <c r="AUV301" s="310"/>
      <c r="AUW301" s="310"/>
      <c r="AUX301" s="310"/>
      <c r="AUY301" s="310"/>
      <c r="AUZ301" s="310"/>
      <c r="AVA301" s="310"/>
      <c r="AVB301" s="310"/>
      <c r="AVC301" s="310"/>
      <c r="AVD301" s="310"/>
      <c r="AVE301" s="310"/>
      <c r="AVF301" s="310"/>
      <c r="AVG301" s="310"/>
      <c r="AVH301" s="310"/>
      <c r="AVI301" s="310"/>
      <c r="AVJ301" s="310"/>
      <c r="AVK301" s="310"/>
      <c r="AVL301" s="310"/>
      <c r="AVM301" s="310"/>
      <c r="AVN301" s="310"/>
      <c r="AVO301" s="310"/>
      <c r="AVP301" s="310"/>
      <c r="AVQ301" s="310"/>
      <c r="AVR301" s="310"/>
      <c r="AVS301" s="310"/>
      <c r="AVT301" s="310"/>
      <c r="AVU301" s="310"/>
      <c r="AVV301" s="310"/>
      <c r="AVW301" s="310"/>
      <c r="AVX301" s="310"/>
      <c r="AVY301" s="310"/>
      <c r="AVZ301" s="310"/>
      <c r="AWA301" s="310"/>
      <c r="AWB301" s="310"/>
      <c r="AWC301" s="310"/>
      <c r="AWD301" s="310"/>
      <c r="AWE301" s="310"/>
      <c r="AWF301" s="310"/>
      <c r="AWG301" s="310"/>
      <c r="AWH301" s="310"/>
      <c r="AWI301" s="310"/>
      <c r="AWJ301" s="310"/>
      <c r="AWK301" s="310"/>
      <c r="AWL301" s="310"/>
      <c r="AWM301" s="310"/>
      <c r="AWN301" s="310"/>
      <c r="AWO301" s="310"/>
      <c r="AWP301" s="310"/>
      <c r="AWQ301" s="310"/>
      <c r="AWR301" s="310"/>
      <c r="AWS301" s="310"/>
      <c r="AWT301" s="310"/>
      <c r="AWU301" s="310"/>
      <c r="AWV301" s="310"/>
      <c r="AWW301" s="310"/>
      <c r="AWX301" s="310"/>
      <c r="AWY301" s="310"/>
      <c r="AWZ301" s="310"/>
      <c r="AXA301" s="310"/>
      <c r="AXB301" s="310"/>
      <c r="AXC301" s="310"/>
      <c r="AXD301" s="310"/>
      <c r="AXE301" s="310"/>
      <c r="AXF301" s="310"/>
      <c r="AXG301" s="310"/>
      <c r="AXH301" s="310"/>
      <c r="AXI301" s="310"/>
      <c r="AXJ301" s="310"/>
      <c r="AXK301" s="310"/>
      <c r="AXL301" s="310"/>
      <c r="AXM301" s="310"/>
      <c r="AXN301" s="310"/>
      <c r="AXO301" s="310"/>
      <c r="AXP301" s="310"/>
      <c r="AXQ301" s="310"/>
      <c r="AXR301" s="310"/>
      <c r="AXS301" s="310"/>
      <c r="AXT301" s="310"/>
      <c r="AXU301" s="310"/>
      <c r="AXV301" s="310"/>
      <c r="AXW301" s="310"/>
      <c r="AXX301" s="310"/>
      <c r="AXY301" s="310"/>
      <c r="AXZ301" s="310"/>
      <c r="AYA301" s="310"/>
      <c r="AYB301" s="310"/>
      <c r="AYC301" s="310"/>
      <c r="AYD301" s="310"/>
      <c r="AYE301" s="310"/>
      <c r="AYF301" s="310"/>
      <c r="AYG301" s="310"/>
      <c r="AYH301" s="310"/>
      <c r="AYI301" s="310"/>
      <c r="AYJ301" s="310"/>
      <c r="AYK301" s="310"/>
      <c r="AYL301" s="310"/>
      <c r="AYM301" s="310"/>
      <c r="AYN301" s="310"/>
      <c r="AYO301" s="310"/>
      <c r="AYP301" s="310"/>
      <c r="AYQ301" s="310"/>
      <c r="AYR301" s="310"/>
      <c r="AYS301" s="310"/>
      <c r="AYT301" s="310"/>
      <c r="AYU301" s="310"/>
      <c r="AYV301" s="310"/>
      <c r="AYW301" s="310"/>
      <c r="AYX301" s="310"/>
      <c r="AYY301" s="310"/>
      <c r="AYZ301" s="310"/>
      <c r="AZA301" s="310"/>
      <c r="AZB301" s="310"/>
      <c r="AZC301" s="310"/>
      <c r="AZD301" s="310"/>
      <c r="AZE301" s="310"/>
      <c r="AZF301" s="310"/>
      <c r="AZG301" s="310"/>
      <c r="AZH301" s="310"/>
      <c r="AZI301" s="310"/>
      <c r="AZJ301" s="310"/>
      <c r="AZK301" s="310"/>
      <c r="AZL301" s="310"/>
      <c r="AZM301" s="310"/>
      <c r="AZN301" s="310"/>
      <c r="AZO301" s="310"/>
      <c r="AZP301" s="310"/>
      <c r="AZQ301" s="310"/>
      <c r="AZR301" s="310"/>
      <c r="AZS301" s="310"/>
      <c r="AZT301" s="310"/>
      <c r="AZU301" s="310"/>
      <c r="AZV301" s="310"/>
      <c r="AZW301" s="310"/>
      <c r="AZX301" s="310"/>
      <c r="AZY301" s="310"/>
      <c r="AZZ301" s="310"/>
      <c r="BAA301" s="310"/>
      <c r="BAB301" s="310"/>
      <c r="BAC301" s="310"/>
      <c r="BAD301" s="310"/>
      <c r="BAE301" s="310"/>
      <c r="BAF301" s="310"/>
      <c r="BAG301" s="310"/>
      <c r="BAH301" s="310"/>
      <c r="BAI301" s="310"/>
      <c r="BAJ301" s="310"/>
      <c r="BAK301" s="310"/>
      <c r="BAL301" s="310"/>
      <c r="BAM301" s="310"/>
      <c r="BAN301" s="310"/>
      <c r="BAO301" s="310"/>
      <c r="BAP301" s="310"/>
      <c r="BAQ301" s="310"/>
      <c r="BAR301" s="310"/>
      <c r="BAS301" s="310"/>
      <c r="BAT301" s="310"/>
      <c r="BAU301" s="310"/>
      <c r="BAV301" s="310"/>
      <c r="BAW301" s="310"/>
      <c r="BAX301" s="310"/>
      <c r="BAY301" s="310"/>
      <c r="BAZ301" s="310"/>
      <c r="BBA301" s="310"/>
      <c r="BBB301" s="310"/>
      <c r="BBC301" s="310"/>
      <c r="BBD301" s="310"/>
      <c r="BBE301" s="310"/>
      <c r="BBF301" s="310"/>
      <c r="BBG301" s="310"/>
      <c r="BBH301" s="310"/>
      <c r="BBI301" s="310"/>
      <c r="BBJ301" s="310"/>
      <c r="BBK301" s="310"/>
      <c r="BBL301" s="310"/>
      <c r="BBM301" s="310"/>
      <c r="BBN301" s="310"/>
      <c r="BBO301" s="310"/>
      <c r="BBP301" s="310"/>
      <c r="BBQ301" s="310"/>
      <c r="BBR301" s="310"/>
      <c r="BBS301" s="310"/>
      <c r="BBT301" s="310"/>
      <c r="BBU301" s="310"/>
      <c r="BBV301" s="310"/>
      <c r="BBW301" s="310"/>
      <c r="BBX301" s="310"/>
      <c r="BBY301" s="310"/>
      <c r="BBZ301" s="310"/>
      <c r="BCA301" s="310"/>
      <c r="BCB301" s="310"/>
      <c r="BCC301" s="310"/>
      <c r="BCD301" s="310"/>
      <c r="BCE301" s="310"/>
      <c r="BCF301" s="310"/>
      <c r="BCG301" s="310"/>
      <c r="BCH301" s="310"/>
      <c r="BCI301" s="310"/>
      <c r="BCJ301" s="310"/>
      <c r="BCK301" s="310"/>
      <c r="BCL301" s="310"/>
      <c r="BCM301" s="310"/>
      <c r="BCN301" s="310"/>
      <c r="BCO301" s="310"/>
      <c r="BCP301" s="310"/>
      <c r="BCQ301" s="310"/>
      <c r="BCR301" s="310"/>
      <c r="BCS301" s="310"/>
      <c r="BCT301" s="310"/>
      <c r="BCU301" s="310"/>
      <c r="BCV301" s="310"/>
      <c r="BCW301" s="310"/>
      <c r="BCX301" s="310"/>
      <c r="BCY301" s="310"/>
      <c r="BCZ301" s="310"/>
      <c r="BDA301" s="310"/>
      <c r="BDB301" s="310"/>
      <c r="BDC301" s="310"/>
      <c r="BDD301" s="310"/>
      <c r="BDE301" s="310"/>
      <c r="BDF301" s="310"/>
      <c r="BDG301" s="310"/>
      <c r="BDH301" s="310"/>
      <c r="BDI301" s="310"/>
      <c r="BDJ301" s="310"/>
      <c r="BDK301" s="310"/>
      <c r="BDL301" s="310"/>
      <c r="BDM301" s="310"/>
      <c r="BDN301" s="310"/>
      <c r="BDO301" s="310"/>
      <c r="BDP301" s="310"/>
      <c r="BDQ301" s="310"/>
      <c r="BDR301" s="310"/>
      <c r="BDS301" s="310"/>
      <c r="BDT301" s="310"/>
      <c r="BDU301" s="310"/>
      <c r="BDV301" s="310"/>
      <c r="BDW301" s="310"/>
      <c r="BDX301" s="310"/>
      <c r="BDY301" s="310"/>
      <c r="BDZ301" s="310"/>
      <c r="BEA301" s="310"/>
      <c r="BEB301" s="310"/>
      <c r="BEC301" s="310"/>
      <c r="BED301" s="310"/>
      <c r="BEE301" s="310"/>
      <c r="BEF301" s="310"/>
      <c r="BEG301" s="310"/>
      <c r="BEH301" s="310"/>
      <c r="BEI301" s="310"/>
      <c r="BEJ301" s="310"/>
      <c r="BEK301" s="310"/>
      <c r="BEL301" s="310"/>
      <c r="BEM301" s="310"/>
      <c r="BEN301" s="310"/>
      <c r="BEO301" s="310"/>
      <c r="BEP301" s="310"/>
      <c r="BEQ301" s="310"/>
      <c r="BER301" s="310"/>
      <c r="BES301" s="310"/>
      <c r="BET301" s="310"/>
      <c r="BEU301" s="310"/>
      <c r="BEV301" s="310"/>
      <c r="BEW301" s="310"/>
      <c r="BEX301" s="310"/>
      <c r="BEY301" s="310"/>
      <c r="BEZ301" s="310"/>
      <c r="BFA301" s="310"/>
      <c r="BFB301" s="310"/>
      <c r="BFC301" s="310"/>
      <c r="BFD301" s="310"/>
      <c r="BFE301" s="310"/>
      <c r="BFF301" s="310"/>
      <c r="BFG301" s="310"/>
      <c r="BFH301" s="310"/>
      <c r="BFI301" s="310"/>
      <c r="BFJ301" s="310"/>
      <c r="BFK301" s="310"/>
      <c r="BFL301" s="310"/>
      <c r="BFM301" s="310"/>
      <c r="BFN301" s="310"/>
      <c r="BFO301" s="310"/>
      <c r="BFP301" s="310"/>
      <c r="BFQ301" s="310"/>
      <c r="BFR301" s="310"/>
      <c r="BFS301" s="310"/>
      <c r="BFT301" s="310"/>
      <c r="BFU301" s="310"/>
      <c r="BFV301" s="310"/>
      <c r="BFW301" s="310"/>
      <c r="BFX301" s="310"/>
      <c r="BFY301" s="310"/>
      <c r="BFZ301" s="310"/>
      <c r="BGA301" s="310"/>
      <c r="BGB301" s="310"/>
      <c r="BGC301" s="310"/>
      <c r="BGD301" s="310"/>
      <c r="BGE301" s="310"/>
      <c r="BGF301" s="310"/>
      <c r="BGG301" s="310"/>
      <c r="BGH301" s="310"/>
      <c r="BGI301" s="310"/>
      <c r="BGJ301" s="310"/>
      <c r="BGK301" s="310"/>
      <c r="BGL301" s="310"/>
      <c r="BGM301" s="310"/>
      <c r="BGN301" s="310"/>
      <c r="BGO301" s="310"/>
      <c r="BGP301" s="310"/>
      <c r="BGQ301" s="310"/>
      <c r="BGR301" s="310"/>
      <c r="BGS301" s="310"/>
      <c r="BGT301" s="310"/>
      <c r="BGU301" s="310"/>
      <c r="BGV301" s="310"/>
      <c r="BGW301" s="310"/>
      <c r="BGX301" s="310"/>
      <c r="BGY301" s="310"/>
      <c r="BGZ301" s="310"/>
      <c r="BHA301" s="310"/>
      <c r="BHB301" s="310"/>
      <c r="BHC301" s="310"/>
      <c r="BHD301" s="310"/>
      <c r="BHE301" s="310"/>
      <c r="BHF301" s="310"/>
      <c r="BHG301" s="310"/>
      <c r="BHH301" s="310"/>
      <c r="BHI301" s="310"/>
      <c r="BHJ301" s="310"/>
      <c r="BHK301" s="310"/>
      <c r="BHL301" s="310"/>
      <c r="BHM301" s="310"/>
      <c r="BHN301" s="310"/>
      <c r="BHO301" s="310"/>
      <c r="BHP301" s="310"/>
      <c r="BHQ301" s="310"/>
      <c r="BHR301" s="310"/>
      <c r="BHS301" s="310"/>
      <c r="BHT301" s="310"/>
      <c r="BHU301" s="310"/>
      <c r="BHV301" s="310"/>
      <c r="BHW301" s="310"/>
      <c r="BHX301" s="310"/>
      <c r="BHY301" s="310"/>
      <c r="BHZ301" s="310"/>
      <c r="BIA301" s="310"/>
      <c r="BIB301" s="310"/>
      <c r="BIC301" s="310"/>
      <c r="BID301" s="310"/>
      <c r="BIE301" s="310"/>
      <c r="BIF301" s="310"/>
      <c r="BIG301" s="310"/>
      <c r="BIH301" s="310"/>
      <c r="BII301" s="310"/>
      <c r="BIJ301" s="310"/>
      <c r="BIK301" s="310"/>
      <c r="BIL301" s="310"/>
      <c r="BIM301" s="310"/>
      <c r="BIN301" s="310"/>
      <c r="BIO301" s="310"/>
      <c r="BIP301" s="310"/>
      <c r="BIQ301" s="310"/>
      <c r="BIR301" s="310"/>
      <c r="BIS301" s="310"/>
      <c r="BIT301" s="310"/>
      <c r="BIU301" s="310"/>
      <c r="BIV301" s="310"/>
      <c r="BIW301" s="310"/>
      <c r="BIX301" s="310"/>
      <c r="BIY301" s="310"/>
      <c r="BIZ301" s="310"/>
      <c r="BJA301" s="310"/>
      <c r="BJB301" s="310"/>
      <c r="BJC301" s="310"/>
      <c r="BJD301" s="310"/>
      <c r="BJE301" s="310"/>
      <c r="BJF301" s="310"/>
      <c r="BJG301" s="310"/>
      <c r="BJH301" s="310"/>
      <c r="BJI301" s="310"/>
      <c r="BJJ301" s="310"/>
      <c r="BJK301" s="310"/>
      <c r="BJL301" s="310"/>
      <c r="BJM301" s="310"/>
      <c r="BJN301" s="310"/>
      <c r="BJO301" s="310"/>
      <c r="BJP301" s="310"/>
      <c r="BJQ301" s="310"/>
      <c r="BJR301" s="310"/>
      <c r="BJS301" s="310"/>
      <c r="BJT301" s="310"/>
      <c r="BJU301" s="310"/>
      <c r="BJV301" s="310"/>
      <c r="BJW301" s="310"/>
      <c r="BJX301" s="310"/>
      <c r="BJY301" s="310"/>
      <c r="BJZ301" s="310"/>
      <c r="BKA301" s="310"/>
      <c r="BKB301" s="310"/>
      <c r="BKC301" s="310"/>
      <c r="BKD301" s="310"/>
      <c r="BKE301" s="310"/>
      <c r="BKF301" s="310"/>
      <c r="BKG301" s="310"/>
      <c r="BKH301" s="310"/>
      <c r="BKI301" s="310"/>
      <c r="BKJ301" s="310"/>
      <c r="BKK301" s="310"/>
      <c r="BKL301" s="310"/>
      <c r="BKM301" s="310"/>
      <c r="BKN301" s="310"/>
      <c r="BKO301" s="310"/>
      <c r="BKP301" s="310"/>
      <c r="BKQ301" s="310"/>
      <c r="BKR301" s="310"/>
      <c r="BKS301" s="310"/>
      <c r="BKT301" s="310"/>
      <c r="BKU301" s="310"/>
      <c r="BKV301" s="310"/>
      <c r="BKW301" s="310"/>
      <c r="BKX301" s="310"/>
      <c r="BKY301" s="310"/>
      <c r="BKZ301" s="310"/>
      <c r="BLA301" s="310"/>
      <c r="BLB301" s="310"/>
      <c r="BLC301" s="310"/>
      <c r="BLD301" s="310"/>
      <c r="BLE301" s="310"/>
      <c r="BLF301" s="310"/>
      <c r="BLG301" s="310"/>
      <c r="BLH301" s="310"/>
      <c r="BLI301" s="310"/>
      <c r="BLJ301" s="310"/>
      <c r="BLK301" s="310"/>
      <c r="BLL301" s="310"/>
      <c r="BLM301" s="310"/>
      <c r="BLN301" s="310"/>
      <c r="BLO301" s="310"/>
      <c r="BLP301" s="310"/>
      <c r="BLQ301" s="310"/>
      <c r="BLR301" s="310"/>
      <c r="BLS301" s="310"/>
      <c r="BLT301" s="310"/>
      <c r="BLU301" s="310"/>
      <c r="BLV301" s="310"/>
      <c r="BLW301" s="310"/>
      <c r="BLX301" s="310"/>
      <c r="BLY301" s="310"/>
      <c r="BLZ301" s="310"/>
      <c r="BMA301" s="310"/>
      <c r="BMB301" s="310"/>
      <c r="BMC301" s="310"/>
      <c r="BMD301" s="310"/>
      <c r="BME301" s="310"/>
      <c r="BMF301" s="310"/>
      <c r="BMG301" s="310"/>
      <c r="BMH301" s="310"/>
      <c r="BMI301" s="310"/>
      <c r="BMJ301" s="310"/>
      <c r="BMK301" s="310"/>
      <c r="BML301" s="310"/>
      <c r="BMM301" s="310"/>
      <c r="BMN301" s="310"/>
      <c r="BMO301" s="310"/>
      <c r="BMP301" s="310"/>
      <c r="BMQ301" s="310"/>
      <c r="BMR301" s="310"/>
      <c r="BMS301" s="310"/>
      <c r="BMT301" s="310"/>
      <c r="BMU301" s="310"/>
      <c r="BMV301" s="310"/>
      <c r="BMW301" s="310"/>
      <c r="BMX301" s="310"/>
      <c r="BMY301" s="310"/>
      <c r="BMZ301" s="310"/>
      <c r="BNA301" s="310"/>
      <c r="BNB301" s="310"/>
      <c r="BNC301" s="310"/>
      <c r="BND301" s="310"/>
      <c r="BNE301" s="310"/>
      <c r="BNF301" s="310"/>
      <c r="BNG301" s="310"/>
      <c r="BNH301" s="310"/>
      <c r="BNI301" s="310"/>
      <c r="BNJ301" s="310"/>
      <c r="BNK301" s="310"/>
      <c r="BNL301" s="310"/>
      <c r="BNM301" s="310"/>
      <c r="BNN301" s="310"/>
      <c r="BNO301" s="310"/>
      <c r="BNP301" s="310"/>
      <c r="BNQ301" s="310"/>
      <c r="BNR301" s="310"/>
      <c r="BNS301" s="310"/>
      <c r="BNT301" s="310"/>
      <c r="BNU301" s="310"/>
      <c r="BNV301" s="310"/>
      <c r="BNW301" s="310"/>
      <c r="BNX301" s="310"/>
      <c r="BNY301" s="310"/>
      <c r="BNZ301" s="310"/>
      <c r="BOA301" s="310"/>
      <c r="BOB301" s="310"/>
      <c r="BOC301" s="310"/>
      <c r="BOD301" s="310"/>
      <c r="BOE301" s="310"/>
      <c r="BOF301" s="310"/>
      <c r="BOG301" s="310"/>
      <c r="BOH301" s="310"/>
      <c r="BOI301" s="310"/>
      <c r="BOJ301" s="310"/>
      <c r="BOK301" s="310"/>
      <c r="BOL301" s="310"/>
      <c r="BOM301" s="310"/>
      <c r="BON301" s="310"/>
      <c r="BOO301" s="310"/>
      <c r="BOP301" s="310"/>
      <c r="BOQ301" s="310"/>
      <c r="BOR301" s="310"/>
      <c r="BOS301" s="310"/>
      <c r="BOT301" s="310"/>
      <c r="BOU301" s="310"/>
      <c r="BOV301" s="310"/>
      <c r="BOW301" s="310"/>
      <c r="BOX301" s="310"/>
      <c r="BOY301" s="310"/>
      <c r="BOZ301" s="310"/>
      <c r="BPA301" s="310"/>
      <c r="BPB301" s="310"/>
      <c r="BPC301" s="310"/>
      <c r="BPD301" s="310"/>
      <c r="BPE301" s="310"/>
      <c r="BPF301" s="310"/>
      <c r="BPG301" s="310"/>
      <c r="BPH301" s="310"/>
      <c r="BPI301" s="310"/>
      <c r="BPJ301" s="310"/>
      <c r="BPK301" s="310"/>
      <c r="BPL301" s="310"/>
      <c r="BPM301" s="310"/>
      <c r="BPN301" s="310"/>
      <c r="BPO301" s="310"/>
      <c r="BPP301" s="310"/>
      <c r="BPQ301" s="310"/>
      <c r="BPR301" s="310"/>
      <c r="BPS301" s="310"/>
      <c r="BPT301" s="310"/>
      <c r="BPU301" s="310"/>
      <c r="BPV301" s="310"/>
      <c r="BPW301" s="310"/>
      <c r="BPX301" s="310"/>
      <c r="BPY301" s="310"/>
      <c r="BPZ301" s="310"/>
      <c r="BQA301" s="310"/>
      <c r="BQB301" s="310"/>
      <c r="BQC301" s="310"/>
      <c r="BQD301" s="310"/>
      <c r="BQE301" s="310"/>
      <c r="BQF301" s="310"/>
      <c r="BQG301" s="310"/>
      <c r="BQH301" s="310"/>
      <c r="BQI301" s="310"/>
      <c r="BQJ301" s="310"/>
      <c r="BQK301" s="310"/>
      <c r="BQL301" s="310"/>
      <c r="BQM301" s="310"/>
      <c r="BQN301" s="310"/>
      <c r="BQO301" s="310"/>
      <c r="BQP301" s="310"/>
      <c r="BQQ301" s="310"/>
      <c r="BQR301" s="310"/>
      <c r="BQS301" s="310"/>
      <c r="BQT301" s="310"/>
      <c r="BQU301" s="310"/>
      <c r="BQV301" s="310"/>
      <c r="BQW301" s="310"/>
      <c r="BQX301" s="310"/>
      <c r="BQY301" s="310"/>
      <c r="BQZ301" s="310"/>
      <c r="BRA301" s="310"/>
      <c r="BRB301" s="310"/>
      <c r="BRC301" s="310"/>
      <c r="BRD301" s="310"/>
      <c r="BRE301" s="310"/>
      <c r="BRF301" s="310"/>
      <c r="BRG301" s="310"/>
      <c r="BRH301" s="310"/>
      <c r="BRI301" s="310"/>
      <c r="BRJ301" s="310"/>
      <c r="BRK301" s="310"/>
      <c r="BRL301" s="310"/>
      <c r="BRM301" s="310"/>
      <c r="BRN301" s="310"/>
      <c r="BRO301" s="310"/>
      <c r="BRP301" s="310"/>
      <c r="BRQ301" s="310"/>
      <c r="BRR301" s="310"/>
      <c r="BRS301" s="310"/>
      <c r="BRT301" s="310"/>
      <c r="BRU301" s="310"/>
      <c r="BRV301" s="310"/>
      <c r="BRW301" s="310"/>
      <c r="BRX301" s="310"/>
      <c r="BRY301" s="310"/>
      <c r="BRZ301" s="310"/>
      <c r="BSA301" s="310"/>
      <c r="BSB301" s="310"/>
      <c r="BSC301" s="310"/>
      <c r="BSD301" s="310"/>
      <c r="BSE301" s="310"/>
      <c r="BSF301" s="310"/>
      <c r="BSG301" s="310"/>
      <c r="BSH301" s="310"/>
      <c r="BSI301" s="310"/>
      <c r="BSJ301" s="310"/>
      <c r="BSK301" s="310"/>
      <c r="BSL301" s="310"/>
      <c r="BSM301" s="310"/>
      <c r="BSN301" s="310"/>
      <c r="BSO301" s="310"/>
      <c r="BSP301" s="310"/>
      <c r="BSQ301" s="310"/>
      <c r="BSR301" s="310"/>
      <c r="BSS301" s="310"/>
      <c r="BST301" s="310"/>
      <c r="BSU301" s="310"/>
      <c r="BSV301" s="310"/>
      <c r="BSW301" s="310"/>
      <c r="BSX301" s="310"/>
      <c r="BSY301" s="310"/>
      <c r="BSZ301" s="310"/>
      <c r="BTA301" s="310"/>
      <c r="BTB301" s="310"/>
      <c r="BTC301" s="310"/>
      <c r="BTD301" s="310"/>
      <c r="BTE301" s="310"/>
      <c r="BTF301" s="310"/>
      <c r="BTG301" s="310"/>
      <c r="BTH301" s="310"/>
      <c r="BTI301" s="310"/>
      <c r="BTJ301" s="310"/>
      <c r="BTK301" s="310"/>
      <c r="BTL301" s="310"/>
      <c r="BTM301" s="310"/>
      <c r="BTN301" s="310"/>
      <c r="BTO301" s="310"/>
      <c r="BTP301" s="310"/>
      <c r="BTQ301" s="310"/>
      <c r="BTR301" s="310"/>
      <c r="BTS301" s="310"/>
      <c r="BTT301" s="310"/>
      <c r="BTU301" s="310"/>
      <c r="BTV301" s="310"/>
      <c r="BTW301" s="310"/>
      <c r="BTX301" s="310"/>
      <c r="BTY301" s="310"/>
      <c r="BTZ301" s="310"/>
      <c r="BUA301" s="310"/>
      <c r="BUB301" s="310"/>
      <c r="BUC301" s="310"/>
      <c r="BUD301" s="310"/>
      <c r="BUE301" s="310"/>
      <c r="BUF301" s="310"/>
      <c r="BUG301" s="310"/>
      <c r="BUH301" s="310"/>
      <c r="BUI301" s="310"/>
      <c r="BUJ301" s="310"/>
      <c r="BUK301" s="310"/>
      <c r="BUL301" s="310"/>
      <c r="BUM301" s="310"/>
      <c r="BUN301" s="310"/>
      <c r="BUO301" s="310"/>
      <c r="BUP301" s="310"/>
      <c r="BUQ301" s="310"/>
      <c r="BUR301" s="310"/>
      <c r="BUS301" s="310"/>
      <c r="BUT301" s="310"/>
      <c r="BUU301" s="310"/>
      <c r="BUV301" s="310"/>
      <c r="BUW301" s="310"/>
      <c r="BUX301" s="310"/>
      <c r="BUY301" s="310"/>
      <c r="BUZ301" s="310"/>
      <c r="BVA301" s="310"/>
      <c r="BVB301" s="310"/>
      <c r="BVC301" s="310"/>
      <c r="BVD301" s="310"/>
      <c r="BVE301" s="310"/>
      <c r="BVF301" s="310"/>
      <c r="BVG301" s="310"/>
      <c r="BVH301" s="310"/>
      <c r="BVI301" s="310"/>
      <c r="BVJ301" s="310"/>
      <c r="BVK301" s="310"/>
      <c r="BVL301" s="310"/>
      <c r="BVM301" s="310"/>
      <c r="BVN301" s="310"/>
      <c r="BVO301" s="310"/>
      <c r="BVP301" s="310"/>
      <c r="BVQ301" s="310"/>
      <c r="BVR301" s="310"/>
      <c r="BVS301" s="310"/>
      <c r="BVT301" s="310"/>
      <c r="BVU301" s="310"/>
      <c r="BVV301" s="310"/>
      <c r="BVW301" s="310"/>
      <c r="BVX301" s="310"/>
      <c r="BVY301" s="310"/>
      <c r="BVZ301" s="310"/>
      <c r="BWA301" s="310"/>
      <c r="BWB301" s="310"/>
      <c r="BWC301" s="310"/>
      <c r="BWD301" s="310"/>
      <c r="BWE301" s="310"/>
      <c r="BWF301" s="310"/>
      <c r="BWG301" s="310"/>
      <c r="BWH301" s="310"/>
      <c r="BWI301" s="310"/>
      <c r="BWJ301" s="310"/>
      <c r="BWK301" s="310"/>
      <c r="BWL301" s="310"/>
      <c r="BWM301" s="310"/>
      <c r="BWN301" s="310"/>
      <c r="BWO301" s="310"/>
      <c r="BWP301" s="310"/>
      <c r="BWQ301" s="310"/>
      <c r="BWR301" s="310"/>
      <c r="BWS301" s="310"/>
      <c r="BWT301" s="310"/>
      <c r="BWU301" s="310"/>
      <c r="BWV301" s="310"/>
      <c r="BWW301" s="310"/>
      <c r="BWX301" s="310"/>
      <c r="BWY301" s="310"/>
      <c r="BWZ301" s="310"/>
      <c r="BXA301" s="310"/>
      <c r="BXB301" s="310"/>
      <c r="BXC301" s="310"/>
      <c r="BXD301" s="310"/>
      <c r="BXE301" s="310"/>
      <c r="BXF301" s="310"/>
      <c r="BXG301" s="310"/>
      <c r="BXH301" s="310"/>
      <c r="BXI301" s="310"/>
      <c r="BXJ301" s="310"/>
      <c r="BXK301" s="310"/>
      <c r="BXL301" s="310"/>
      <c r="BXM301" s="310"/>
      <c r="BXN301" s="310"/>
      <c r="BXO301" s="310"/>
      <c r="BXP301" s="310"/>
      <c r="BXQ301" s="310"/>
      <c r="BXR301" s="310"/>
      <c r="BXS301" s="310"/>
      <c r="BXT301" s="310"/>
      <c r="BXU301" s="310"/>
      <c r="BXV301" s="310"/>
      <c r="BXW301" s="310"/>
      <c r="BXX301" s="310"/>
      <c r="BXY301" s="310"/>
      <c r="BXZ301" s="310"/>
      <c r="BYA301" s="310"/>
      <c r="BYB301" s="310"/>
      <c r="BYC301" s="310"/>
      <c r="BYD301" s="310"/>
      <c r="BYE301" s="310"/>
      <c r="BYF301" s="310"/>
      <c r="BYG301" s="310"/>
      <c r="BYH301" s="310"/>
      <c r="BYI301" s="310"/>
      <c r="BYJ301" s="310"/>
      <c r="BYK301" s="310"/>
      <c r="BYL301" s="310"/>
      <c r="BYM301" s="310"/>
      <c r="BYN301" s="310"/>
      <c r="BYO301" s="310"/>
      <c r="BYP301" s="310"/>
      <c r="BYQ301" s="310"/>
      <c r="BYR301" s="310"/>
      <c r="BYS301" s="310"/>
      <c r="BYT301" s="310"/>
      <c r="BYU301" s="310"/>
      <c r="BYV301" s="310"/>
      <c r="BYW301" s="310"/>
      <c r="BYX301" s="310"/>
      <c r="BYY301" s="310"/>
      <c r="BYZ301" s="310"/>
      <c r="BZA301" s="310"/>
      <c r="BZB301" s="310"/>
      <c r="BZC301" s="310"/>
      <c r="BZD301" s="310"/>
      <c r="BZE301" s="310"/>
      <c r="BZF301" s="310"/>
      <c r="BZG301" s="310"/>
      <c r="BZH301" s="310"/>
      <c r="BZI301" s="310"/>
      <c r="BZJ301" s="310"/>
      <c r="BZK301" s="310"/>
      <c r="BZL301" s="310"/>
      <c r="BZM301" s="310"/>
      <c r="BZN301" s="310"/>
      <c r="BZO301" s="310"/>
      <c r="BZP301" s="310"/>
      <c r="BZQ301" s="310"/>
      <c r="BZR301" s="310"/>
      <c r="BZS301" s="310"/>
      <c r="BZT301" s="310"/>
      <c r="BZU301" s="310"/>
      <c r="BZV301" s="310"/>
      <c r="BZW301" s="310"/>
      <c r="BZX301" s="310"/>
      <c r="BZY301" s="310"/>
      <c r="BZZ301" s="310"/>
      <c r="CAA301" s="310"/>
      <c r="CAB301" s="310"/>
      <c r="CAC301" s="310"/>
      <c r="CAD301" s="310"/>
      <c r="CAE301" s="310"/>
      <c r="CAF301" s="310"/>
      <c r="CAG301" s="310"/>
      <c r="CAH301" s="310"/>
      <c r="CAI301" s="310"/>
      <c r="CAJ301" s="310"/>
      <c r="CAK301" s="310"/>
      <c r="CAL301" s="310"/>
      <c r="CAM301" s="310"/>
      <c r="CAN301" s="310"/>
      <c r="CAO301" s="310"/>
      <c r="CAP301" s="310"/>
      <c r="CAQ301" s="310"/>
      <c r="CAR301" s="310"/>
      <c r="CAS301" s="310"/>
      <c r="CAT301" s="310"/>
      <c r="CAU301" s="310"/>
      <c r="CAV301" s="310"/>
      <c r="CAW301" s="310"/>
      <c r="CAX301" s="310"/>
      <c r="CAY301" s="310"/>
      <c r="CAZ301" s="310"/>
      <c r="CBA301" s="310"/>
      <c r="CBB301" s="310"/>
      <c r="CBC301" s="310"/>
      <c r="CBD301" s="310"/>
      <c r="CBE301" s="310"/>
      <c r="CBF301" s="310"/>
      <c r="CBG301" s="310"/>
      <c r="CBH301" s="310"/>
      <c r="CBI301" s="310"/>
      <c r="CBJ301" s="310"/>
      <c r="CBK301" s="310"/>
      <c r="CBL301" s="310"/>
      <c r="CBM301" s="310"/>
      <c r="CBN301" s="310"/>
      <c r="CBO301" s="310"/>
      <c r="CBP301" s="310"/>
      <c r="CBQ301" s="310"/>
      <c r="CBR301" s="310"/>
      <c r="CBS301" s="310"/>
      <c r="CBT301" s="310"/>
      <c r="CBU301" s="310"/>
      <c r="CBV301" s="310"/>
      <c r="CBW301" s="310"/>
      <c r="CBX301" s="310"/>
      <c r="CBY301" s="310"/>
      <c r="CBZ301" s="310"/>
      <c r="CCA301" s="310"/>
      <c r="CCB301" s="310"/>
      <c r="CCC301" s="310"/>
      <c r="CCD301" s="310"/>
      <c r="CCE301" s="310"/>
      <c r="CCF301" s="310"/>
      <c r="CCG301" s="310"/>
      <c r="CCH301" s="310"/>
      <c r="CCI301" s="310"/>
      <c r="CCJ301" s="310"/>
      <c r="CCK301" s="310"/>
      <c r="CCL301" s="310"/>
      <c r="CCM301" s="310"/>
      <c r="CCN301" s="310"/>
      <c r="CCO301" s="310"/>
      <c r="CCP301" s="310"/>
      <c r="CCQ301" s="310"/>
      <c r="CCR301" s="310"/>
      <c r="CCS301" s="310"/>
      <c r="CCT301" s="310"/>
      <c r="CCU301" s="310"/>
      <c r="CCV301" s="310"/>
      <c r="CCW301" s="310"/>
      <c r="CCX301" s="310"/>
      <c r="CCY301" s="310"/>
      <c r="CCZ301" s="310"/>
      <c r="CDA301" s="310"/>
      <c r="CDB301" s="310"/>
      <c r="CDC301" s="310"/>
      <c r="CDD301" s="310"/>
      <c r="CDE301" s="310"/>
      <c r="CDF301" s="310"/>
      <c r="CDG301" s="310"/>
      <c r="CDH301" s="310"/>
      <c r="CDI301" s="310"/>
      <c r="CDJ301" s="310"/>
      <c r="CDK301" s="310"/>
      <c r="CDL301" s="310"/>
      <c r="CDM301" s="310"/>
      <c r="CDN301" s="310"/>
      <c r="CDO301" s="310"/>
      <c r="CDP301" s="310"/>
      <c r="CDQ301" s="310"/>
      <c r="CDR301" s="310"/>
      <c r="CDS301" s="310"/>
      <c r="CDT301" s="310"/>
      <c r="CDU301" s="310"/>
      <c r="CDV301" s="310"/>
      <c r="CDW301" s="310"/>
      <c r="CDX301" s="310"/>
      <c r="CDY301" s="310"/>
      <c r="CDZ301" s="310"/>
      <c r="CEA301" s="310"/>
      <c r="CEB301" s="310"/>
      <c r="CEC301" s="310"/>
      <c r="CED301" s="310"/>
      <c r="CEE301" s="310"/>
      <c r="CEF301" s="310"/>
      <c r="CEG301" s="310"/>
      <c r="CEH301" s="310"/>
      <c r="CEI301" s="310"/>
      <c r="CEJ301" s="310"/>
      <c r="CEK301" s="310"/>
      <c r="CEL301" s="310"/>
      <c r="CEM301" s="310"/>
      <c r="CEN301" s="310"/>
      <c r="CEO301" s="310"/>
      <c r="CEP301" s="310"/>
      <c r="CEQ301" s="310"/>
      <c r="CER301" s="310"/>
      <c r="CES301" s="310"/>
      <c r="CET301" s="310"/>
      <c r="CEU301" s="310"/>
      <c r="CEV301" s="310"/>
      <c r="CEW301" s="310"/>
      <c r="CEX301" s="310"/>
      <c r="CEY301" s="310"/>
      <c r="CEZ301" s="310"/>
      <c r="CFA301" s="310"/>
      <c r="CFB301" s="310"/>
      <c r="CFC301" s="310"/>
      <c r="CFD301" s="310"/>
      <c r="CFE301" s="310"/>
      <c r="CFF301" s="310"/>
      <c r="CFG301" s="310"/>
      <c r="CFH301" s="310"/>
      <c r="CFI301" s="310"/>
      <c r="CFJ301" s="310"/>
      <c r="CFK301" s="310"/>
      <c r="CFL301" s="310"/>
      <c r="CFM301" s="310"/>
      <c r="CFN301" s="310"/>
      <c r="CFO301" s="310"/>
      <c r="CFP301" s="310"/>
      <c r="CFQ301" s="310"/>
      <c r="CFR301" s="310"/>
      <c r="CFS301" s="310"/>
      <c r="CFT301" s="310"/>
      <c r="CFU301" s="310"/>
      <c r="CFV301" s="310"/>
      <c r="CFW301" s="310"/>
      <c r="CFX301" s="310"/>
      <c r="CFY301" s="310"/>
      <c r="CFZ301" s="310"/>
      <c r="CGA301" s="310"/>
      <c r="CGB301" s="310"/>
      <c r="CGC301" s="310"/>
      <c r="CGD301" s="310"/>
      <c r="CGE301" s="310"/>
      <c r="CGF301" s="310"/>
      <c r="CGG301" s="310"/>
      <c r="CGH301" s="310"/>
      <c r="CGI301" s="310"/>
      <c r="CGJ301" s="310"/>
      <c r="CGK301" s="310"/>
      <c r="CGL301" s="310"/>
      <c r="CGM301" s="310"/>
      <c r="CGN301" s="310"/>
      <c r="CGO301" s="310"/>
      <c r="CGP301" s="310"/>
      <c r="CGQ301" s="310"/>
      <c r="CGR301" s="310"/>
      <c r="CGS301" s="310"/>
      <c r="CGT301" s="310"/>
      <c r="CGU301" s="310"/>
      <c r="CGV301" s="310"/>
      <c r="CGW301" s="310"/>
      <c r="CGX301" s="310"/>
      <c r="CGY301" s="310"/>
      <c r="CGZ301" s="310"/>
      <c r="CHA301" s="310"/>
      <c r="CHB301" s="310"/>
      <c r="CHC301" s="310"/>
      <c r="CHD301" s="310"/>
      <c r="CHE301" s="310"/>
      <c r="CHF301" s="310"/>
      <c r="CHG301" s="310"/>
      <c r="CHH301" s="310"/>
      <c r="CHI301" s="310"/>
      <c r="CHJ301" s="310"/>
      <c r="CHK301" s="310"/>
      <c r="CHL301" s="310"/>
      <c r="CHM301" s="310"/>
      <c r="CHN301" s="310"/>
      <c r="CHO301" s="310"/>
      <c r="CHP301" s="310"/>
      <c r="CHQ301" s="310"/>
      <c r="CHR301" s="310"/>
      <c r="CHS301" s="310"/>
      <c r="CHT301" s="310"/>
      <c r="CHU301" s="310"/>
      <c r="CHV301" s="310"/>
      <c r="CHW301" s="310"/>
      <c r="CHX301" s="310"/>
      <c r="CHY301" s="310"/>
      <c r="CHZ301" s="310"/>
      <c r="CIA301" s="310"/>
      <c r="CIB301" s="310"/>
      <c r="CIC301" s="310"/>
      <c r="CID301" s="310"/>
      <c r="CIE301" s="310"/>
      <c r="CIF301" s="310"/>
      <c r="CIG301" s="310"/>
      <c r="CIH301" s="310"/>
      <c r="CII301" s="310"/>
      <c r="CIJ301" s="310"/>
      <c r="CIK301" s="310"/>
      <c r="CIL301" s="310"/>
      <c r="CIM301" s="310"/>
      <c r="CIN301" s="310"/>
      <c r="CIO301" s="310"/>
      <c r="CIP301" s="310"/>
      <c r="CIQ301" s="310"/>
      <c r="CIR301" s="310"/>
      <c r="CIS301" s="310"/>
      <c r="CIT301" s="310"/>
      <c r="CIU301" s="310"/>
      <c r="CIV301" s="310"/>
      <c r="CIW301" s="310"/>
      <c r="CIX301" s="310"/>
      <c r="CIY301" s="310"/>
      <c r="CIZ301" s="310"/>
      <c r="CJA301" s="310"/>
      <c r="CJB301" s="310"/>
      <c r="CJC301" s="310"/>
      <c r="CJD301" s="310"/>
      <c r="CJE301" s="310"/>
      <c r="CJF301" s="310"/>
      <c r="CJG301" s="310"/>
      <c r="CJH301" s="310"/>
      <c r="CJI301" s="310"/>
      <c r="CJJ301" s="310"/>
      <c r="CJK301" s="310"/>
      <c r="CJL301" s="310"/>
      <c r="CJM301" s="310"/>
      <c r="CJN301" s="310"/>
      <c r="CJO301" s="310"/>
      <c r="CJP301" s="310"/>
      <c r="CJQ301" s="310"/>
      <c r="CJR301" s="310"/>
      <c r="CJS301" s="310"/>
      <c r="CJT301" s="310"/>
      <c r="CJU301" s="310"/>
      <c r="CJV301" s="310"/>
      <c r="CJW301" s="310"/>
      <c r="CJX301" s="310"/>
      <c r="CJY301" s="310"/>
      <c r="CJZ301" s="310"/>
      <c r="CKA301" s="310"/>
      <c r="CKB301" s="310"/>
      <c r="CKC301" s="310"/>
      <c r="CKD301" s="310"/>
      <c r="CKE301" s="310"/>
      <c r="CKF301" s="310"/>
      <c r="CKG301" s="310"/>
      <c r="CKH301" s="310"/>
      <c r="CKI301" s="310"/>
      <c r="CKJ301" s="310"/>
      <c r="CKK301" s="310"/>
      <c r="CKL301" s="310"/>
      <c r="CKM301" s="310"/>
      <c r="CKN301" s="310"/>
      <c r="CKO301" s="310"/>
      <c r="CKP301" s="310"/>
      <c r="CKQ301" s="310"/>
      <c r="CKR301" s="310"/>
      <c r="CKS301" s="310"/>
      <c r="CKT301" s="310"/>
      <c r="CKU301" s="310"/>
      <c r="CKV301" s="310"/>
      <c r="CKW301" s="310"/>
      <c r="CKX301" s="310"/>
      <c r="CKY301" s="310"/>
      <c r="CKZ301" s="310"/>
      <c r="CLA301" s="310"/>
      <c r="CLB301" s="310"/>
      <c r="CLC301" s="310"/>
      <c r="CLD301" s="310"/>
      <c r="CLE301" s="310"/>
      <c r="CLF301" s="310"/>
      <c r="CLG301" s="310"/>
      <c r="CLH301" s="310"/>
      <c r="CLI301" s="310"/>
      <c r="CLJ301" s="310"/>
      <c r="CLK301" s="310"/>
      <c r="CLL301" s="310"/>
      <c r="CLM301" s="310"/>
      <c r="CLN301" s="310"/>
      <c r="CLO301" s="310"/>
      <c r="CLP301" s="310"/>
      <c r="CLQ301" s="310"/>
      <c r="CLR301" s="310"/>
      <c r="CLS301" s="310"/>
      <c r="CLT301" s="310"/>
      <c r="CLU301" s="310"/>
      <c r="CLV301" s="310"/>
      <c r="CLW301" s="310"/>
      <c r="CLX301" s="310"/>
      <c r="CLY301" s="310"/>
      <c r="CLZ301" s="310"/>
      <c r="CMA301" s="310"/>
      <c r="CMB301" s="310"/>
      <c r="CMC301" s="310"/>
      <c r="CMD301" s="310"/>
      <c r="CME301" s="310"/>
      <c r="CMF301" s="310"/>
      <c r="CMG301" s="310"/>
      <c r="CMH301" s="310"/>
      <c r="CMI301" s="310"/>
      <c r="CMJ301" s="310"/>
      <c r="CMK301" s="310"/>
      <c r="CML301" s="310"/>
      <c r="CMM301" s="310"/>
      <c r="CMN301" s="310"/>
      <c r="CMO301" s="310"/>
      <c r="CMP301" s="310"/>
      <c r="CMQ301" s="310"/>
      <c r="CMR301" s="310"/>
      <c r="CMS301" s="310"/>
      <c r="CMT301" s="310"/>
      <c r="CMU301" s="310"/>
      <c r="CMV301" s="310"/>
      <c r="CMW301" s="310"/>
      <c r="CMX301" s="310"/>
      <c r="CMY301" s="310"/>
      <c r="CMZ301" s="310"/>
      <c r="CNA301" s="310"/>
      <c r="CNB301" s="310"/>
      <c r="CNC301" s="310"/>
      <c r="CND301" s="310"/>
      <c r="CNE301" s="310"/>
      <c r="CNF301" s="310"/>
      <c r="CNG301" s="310"/>
      <c r="CNH301" s="310"/>
      <c r="CNI301" s="310"/>
      <c r="CNJ301" s="310"/>
      <c r="CNK301" s="310"/>
      <c r="CNL301" s="310"/>
      <c r="CNM301" s="310"/>
      <c r="CNN301" s="310"/>
      <c r="CNO301" s="310"/>
      <c r="CNP301" s="310"/>
      <c r="CNQ301" s="310"/>
      <c r="CNR301" s="310"/>
      <c r="CNS301" s="310"/>
      <c r="CNT301" s="310"/>
      <c r="CNU301" s="310"/>
      <c r="CNV301" s="310"/>
      <c r="CNW301" s="310"/>
      <c r="CNX301" s="310"/>
      <c r="CNY301" s="310"/>
      <c r="CNZ301" s="310"/>
      <c r="COA301" s="310"/>
      <c r="COB301" s="310"/>
      <c r="COC301" s="310"/>
      <c r="COD301" s="310"/>
      <c r="COE301" s="310"/>
      <c r="COF301" s="310"/>
      <c r="COG301" s="310"/>
      <c r="COH301" s="310"/>
      <c r="COI301" s="310"/>
      <c r="COJ301" s="310"/>
      <c r="COK301" s="310"/>
      <c r="COL301" s="310"/>
      <c r="COM301" s="310"/>
      <c r="CON301" s="310"/>
      <c r="COO301" s="310"/>
      <c r="COP301" s="310"/>
      <c r="COQ301" s="310"/>
      <c r="COR301" s="310"/>
      <c r="COS301" s="310"/>
      <c r="COT301" s="310"/>
      <c r="COU301" s="310"/>
      <c r="COV301" s="310"/>
      <c r="COW301" s="310"/>
      <c r="COX301" s="310"/>
      <c r="COY301" s="310"/>
      <c r="COZ301" s="310"/>
      <c r="CPA301" s="310"/>
      <c r="CPB301" s="310"/>
      <c r="CPC301" s="310"/>
      <c r="CPD301" s="310"/>
      <c r="CPE301" s="310"/>
      <c r="CPF301" s="310"/>
      <c r="CPG301" s="310"/>
      <c r="CPH301" s="310"/>
      <c r="CPI301" s="310"/>
      <c r="CPJ301" s="310"/>
      <c r="CPK301" s="310"/>
      <c r="CPL301" s="310"/>
      <c r="CPM301" s="310"/>
      <c r="CPN301" s="310"/>
      <c r="CPO301" s="310"/>
      <c r="CPP301" s="310"/>
      <c r="CPQ301" s="310"/>
      <c r="CPR301" s="310"/>
      <c r="CPS301" s="310"/>
      <c r="CPT301" s="310"/>
      <c r="CPU301" s="310"/>
      <c r="CPV301" s="310"/>
      <c r="CPW301" s="310"/>
      <c r="CPX301" s="310"/>
      <c r="CPY301" s="310"/>
      <c r="CPZ301" s="310"/>
      <c r="CQA301" s="310"/>
      <c r="CQB301" s="310"/>
      <c r="CQC301" s="310"/>
      <c r="CQD301" s="310"/>
      <c r="CQE301" s="310"/>
      <c r="CQF301" s="310"/>
      <c r="CQG301" s="310"/>
      <c r="CQH301" s="310"/>
      <c r="CQI301" s="310"/>
      <c r="CQJ301" s="310"/>
      <c r="CQK301" s="310"/>
      <c r="CQL301" s="310"/>
      <c r="CQM301" s="310"/>
      <c r="CQN301" s="310"/>
      <c r="CQO301" s="310"/>
      <c r="CQP301" s="310"/>
      <c r="CQQ301" s="310"/>
      <c r="CQR301" s="310"/>
      <c r="CQS301" s="310"/>
      <c r="CQT301" s="310"/>
      <c r="CQU301" s="310"/>
      <c r="CQV301" s="310"/>
      <c r="CQW301" s="310"/>
      <c r="CQX301" s="310"/>
      <c r="CQY301" s="310"/>
      <c r="CQZ301" s="310"/>
      <c r="CRA301" s="310"/>
      <c r="CRB301" s="310"/>
      <c r="CRC301" s="310"/>
      <c r="CRD301" s="310"/>
      <c r="CRE301" s="310"/>
      <c r="CRF301" s="310"/>
      <c r="CRG301" s="310"/>
      <c r="CRH301" s="310"/>
      <c r="CRI301" s="310"/>
      <c r="CRJ301" s="310"/>
      <c r="CRK301" s="310"/>
      <c r="CRL301" s="310"/>
      <c r="CRM301" s="310"/>
      <c r="CRN301" s="310"/>
      <c r="CRO301" s="310"/>
      <c r="CRP301" s="310"/>
      <c r="CRQ301" s="310"/>
      <c r="CRR301" s="310"/>
      <c r="CRS301" s="310"/>
      <c r="CRT301" s="310"/>
      <c r="CRU301" s="310"/>
      <c r="CRV301" s="310"/>
      <c r="CRW301" s="310"/>
      <c r="CRX301" s="310"/>
      <c r="CRY301" s="310"/>
      <c r="CRZ301" s="310"/>
      <c r="CSA301" s="310"/>
      <c r="CSB301" s="310"/>
      <c r="CSC301" s="310"/>
      <c r="CSD301" s="310"/>
      <c r="CSE301" s="310"/>
      <c r="CSF301" s="310"/>
      <c r="CSG301" s="310"/>
      <c r="CSH301" s="310"/>
      <c r="CSI301" s="310"/>
      <c r="CSJ301" s="310"/>
      <c r="CSK301" s="310"/>
      <c r="CSL301" s="310"/>
      <c r="CSM301" s="310"/>
      <c r="CSN301" s="310"/>
      <c r="CSO301" s="310"/>
      <c r="CSP301" s="310"/>
      <c r="CSQ301" s="310"/>
      <c r="CSR301" s="310"/>
      <c r="CSS301" s="310"/>
      <c r="CST301" s="310"/>
      <c r="CSU301" s="310"/>
      <c r="CSV301" s="310"/>
      <c r="CSW301" s="310"/>
      <c r="CSX301" s="310"/>
      <c r="CSY301" s="310"/>
      <c r="CSZ301" s="310"/>
      <c r="CTA301" s="310"/>
      <c r="CTB301" s="310"/>
      <c r="CTC301" s="310"/>
      <c r="CTD301" s="310"/>
      <c r="CTE301" s="310"/>
      <c r="CTF301" s="310"/>
      <c r="CTG301" s="310"/>
      <c r="CTH301" s="310"/>
      <c r="CTI301" s="310"/>
      <c r="CTJ301" s="310"/>
      <c r="CTK301" s="310"/>
      <c r="CTL301" s="310"/>
      <c r="CTM301" s="310"/>
      <c r="CTN301" s="310"/>
      <c r="CTO301" s="310"/>
      <c r="CTP301" s="310"/>
      <c r="CTQ301" s="310"/>
      <c r="CTR301" s="310"/>
      <c r="CTS301" s="310"/>
      <c r="CTT301" s="310"/>
      <c r="CTU301" s="310"/>
      <c r="CTV301" s="310"/>
      <c r="CTW301" s="310"/>
      <c r="CTX301" s="310"/>
      <c r="CTY301" s="310"/>
      <c r="CTZ301" s="310"/>
      <c r="CUA301" s="310"/>
      <c r="CUB301" s="310"/>
      <c r="CUC301" s="310"/>
      <c r="CUD301" s="310"/>
      <c r="CUE301" s="310"/>
      <c r="CUF301" s="310"/>
      <c r="CUG301" s="310"/>
      <c r="CUH301" s="310"/>
      <c r="CUI301" s="310"/>
      <c r="CUJ301" s="310"/>
      <c r="CUK301" s="310"/>
      <c r="CUL301" s="310"/>
      <c r="CUM301" s="310"/>
      <c r="CUN301" s="310"/>
      <c r="CUO301" s="310"/>
      <c r="CUP301" s="310"/>
      <c r="CUQ301" s="310"/>
      <c r="CUR301" s="310"/>
      <c r="CUS301" s="310"/>
      <c r="CUT301" s="310"/>
      <c r="CUU301" s="310"/>
      <c r="CUV301" s="310"/>
      <c r="CUW301" s="310"/>
      <c r="CUX301" s="310"/>
      <c r="CUY301" s="310"/>
      <c r="CUZ301" s="310"/>
      <c r="CVA301" s="310"/>
      <c r="CVB301" s="310"/>
      <c r="CVC301" s="310"/>
      <c r="CVD301" s="310"/>
      <c r="CVE301" s="310"/>
      <c r="CVF301" s="310"/>
      <c r="CVG301" s="310"/>
      <c r="CVH301" s="310"/>
      <c r="CVI301" s="310"/>
      <c r="CVJ301" s="310"/>
      <c r="CVK301" s="310"/>
      <c r="CVL301" s="310"/>
      <c r="CVM301" s="310"/>
      <c r="CVN301" s="310"/>
      <c r="CVO301" s="310"/>
      <c r="CVP301" s="310"/>
      <c r="CVQ301" s="310"/>
      <c r="CVR301" s="310"/>
      <c r="CVS301" s="310"/>
      <c r="CVT301" s="310"/>
      <c r="CVU301" s="310"/>
      <c r="CVV301" s="310"/>
      <c r="CVW301" s="310"/>
      <c r="CVX301" s="310"/>
      <c r="CVY301" s="310"/>
      <c r="CVZ301" s="310"/>
      <c r="CWA301" s="310"/>
      <c r="CWB301" s="310"/>
      <c r="CWC301" s="310"/>
      <c r="CWD301" s="310"/>
      <c r="CWE301" s="310"/>
      <c r="CWF301" s="310"/>
      <c r="CWG301" s="310"/>
      <c r="CWH301" s="310"/>
      <c r="CWI301" s="310"/>
      <c r="CWJ301" s="310"/>
      <c r="CWK301" s="310"/>
      <c r="CWL301" s="310"/>
      <c r="CWM301" s="310"/>
      <c r="CWN301" s="310"/>
      <c r="CWO301" s="310"/>
      <c r="CWP301" s="310"/>
      <c r="CWQ301" s="310"/>
      <c r="CWR301" s="310"/>
      <c r="CWS301" s="310"/>
      <c r="CWT301" s="310"/>
      <c r="CWU301" s="310"/>
      <c r="CWV301" s="310"/>
      <c r="CWW301" s="310"/>
      <c r="CWX301" s="310"/>
      <c r="CWY301" s="310"/>
      <c r="CWZ301" s="310"/>
      <c r="CXA301" s="310"/>
      <c r="CXB301" s="310"/>
      <c r="CXC301" s="310"/>
      <c r="CXD301" s="310"/>
      <c r="CXE301" s="310"/>
      <c r="CXF301" s="310"/>
      <c r="CXG301" s="310"/>
      <c r="CXH301" s="310"/>
      <c r="CXI301" s="310"/>
      <c r="CXJ301" s="310"/>
      <c r="CXK301" s="310"/>
      <c r="CXL301" s="310"/>
      <c r="CXM301" s="310"/>
      <c r="CXN301" s="310"/>
      <c r="CXO301" s="310"/>
      <c r="CXP301" s="310"/>
      <c r="CXQ301" s="310"/>
      <c r="CXR301" s="310"/>
      <c r="CXS301" s="310"/>
      <c r="CXT301" s="310"/>
      <c r="CXU301" s="310"/>
      <c r="CXV301" s="310"/>
      <c r="CXW301" s="310"/>
      <c r="CXX301" s="310"/>
      <c r="CXY301" s="310"/>
      <c r="CXZ301" s="310"/>
      <c r="CYA301" s="310"/>
      <c r="CYB301" s="310"/>
      <c r="CYC301" s="310"/>
      <c r="CYD301" s="310"/>
      <c r="CYE301" s="310"/>
      <c r="CYF301" s="310"/>
      <c r="CYG301" s="310"/>
      <c r="CYH301" s="310"/>
      <c r="CYI301" s="310"/>
      <c r="CYJ301" s="310"/>
      <c r="CYK301" s="310"/>
      <c r="CYL301" s="310"/>
      <c r="CYM301" s="310"/>
      <c r="CYN301" s="310"/>
      <c r="CYO301" s="310"/>
      <c r="CYP301" s="310"/>
      <c r="CYQ301" s="310"/>
      <c r="CYR301" s="310"/>
      <c r="CYS301" s="310"/>
      <c r="CYT301" s="310"/>
      <c r="CYU301" s="310"/>
      <c r="CYV301" s="310"/>
      <c r="CYW301" s="310"/>
      <c r="CYX301" s="310"/>
      <c r="CYY301" s="310"/>
      <c r="CYZ301" s="310"/>
      <c r="CZA301" s="310"/>
      <c r="CZB301" s="310"/>
      <c r="CZC301" s="310"/>
      <c r="CZD301" s="310"/>
      <c r="CZE301" s="310"/>
      <c r="CZF301" s="310"/>
      <c r="CZG301" s="310"/>
      <c r="CZH301" s="310"/>
      <c r="CZI301" s="310"/>
      <c r="CZJ301" s="310"/>
      <c r="CZK301" s="310"/>
      <c r="CZL301" s="310"/>
      <c r="CZM301" s="310"/>
      <c r="CZN301" s="310"/>
      <c r="CZO301" s="310"/>
      <c r="CZP301" s="310"/>
      <c r="CZQ301" s="310"/>
      <c r="CZR301" s="310"/>
      <c r="CZS301" s="310"/>
      <c r="CZT301" s="310"/>
      <c r="CZU301" s="310"/>
      <c r="CZV301" s="310"/>
      <c r="CZW301" s="310"/>
      <c r="CZX301" s="310"/>
      <c r="CZY301" s="310"/>
      <c r="CZZ301" s="310"/>
      <c r="DAA301" s="310"/>
      <c r="DAB301" s="310"/>
      <c r="DAC301" s="310"/>
      <c r="DAD301" s="310"/>
      <c r="DAE301" s="310"/>
      <c r="DAF301" s="310"/>
      <c r="DAG301" s="310"/>
      <c r="DAH301" s="310"/>
      <c r="DAI301" s="310"/>
      <c r="DAJ301" s="310"/>
      <c r="DAK301" s="310"/>
      <c r="DAL301" s="310"/>
      <c r="DAM301" s="310"/>
      <c r="DAN301" s="310"/>
      <c r="DAO301" s="310"/>
      <c r="DAP301" s="310"/>
      <c r="DAQ301" s="310"/>
      <c r="DAR301" s="310"/>
      <c r="DAS301" s="310"/>
      <c r="DAT301" s="310"/>
      <c r="DAU301" s="310"/>
      <c r="DAV301" s="310"/>
      <c r="DAW301" s="310"/>
      <c r="DAX301" s="310"/>
      <c r="DAY301" s="310"/>
      <c r="DAZ301" s="310"/>
      <c r="DBA301" s="310"/>
      <c r="DBB301" s="310"/>
      <c r="DBC301" s="310"/>
      <c r="DBD301" s="310"/>
      <c r="DBE301" s="310"/>
      <c r="DBF301" s="310"/>
      <c r="DBG301" s="310"/>
      <c r="DBH301" s="310"/>
      <c r="DBI301" s="310"/>
      <c r="DBJ301" s="310"/>
      <c r="DBK301" s="310"/>
      <c r="DBL301" s="310"/>
      <c r="DBM301" s="310"/>
      <c r="DBN301" s="310"/>
      <c r="DBO301" s="310"/>
      <c r="DBP301" s="310"/>
      <c r="DBQ301" s="310"/>
      <c r="DBR301" s="310"/>
      <c r="DBS301" s="310"/>
      <c r="DBT301" s="310"/>
      <c r="DBU301" s="310"/>
      <c r="DBV301" s="310"/>
      <c r="DBW301" s="310"/>
      <c r="DBX301" s="310"/>
      <c r="DBY301" s="310"/>
      <c r="DBZ301" s="310"/>
      <c r="DCA301" s="310"/>
      <c r="DCB301" s="310"/>
      <c r="DCC301" s="310"/>
      <c r="DCD301" s="310"/>
      <c r="DCE301" s="310"/>
      <c r="DCF301" s="310"/>
      <c r="DCG301" s="310"/>
      <c r="DCH301" s="310"/>
      <c r="DCI301" s="310"/>
      <c r="DCJ301" s="310"/>
      <c r="DCK301" s="310"/>
      <c r="DCL301" s="310"/>
      <c r="DCM301" s="310"/>
      <c r="DCN301" s="310"/>
      <c r="DCO301" s="310"/>
      <c r="DCP301" s="310"/>
      <c r="DCQ301" s="310"/>
      <c r="DCR301" s="310"/>
      <c r="DCS301" s="310"/>
      <c r="DCT301" s="310"/>
      <c r="DCU301" s="310"/>
      <c r="DCV301" s="310"/>
      <c r="DCW301" s="310"/>
      <c r="DCX301" s="310"/>
      <c r="DCY301" s="310"/>
      <c r="DCZ301" s="310"/>
      <c r="DDA301" s="310"/>
      <c r="DDB301" s="310"/>
      <c r="DDC301" s="310"/>
      <c r="DDD301" s="310"/>
      <c r="DDE301" s="310"/>
      <c r="DDF301" s="310"/>
      <c r="DDG301" s="310"/>
      <c r="DDH301" s="310"/>
      <c r="DDI301" s="310"/>
      <c r="DDJ301" s="310"/>
      <c r="DDK301" s="310"/>
      <c r="DDL301" s="310"/>
      <c r="DDM301" s="310"/>
      <c r="DDN301" s="310"/>
      <c r="DDO301" s="310"/>
      <c r="DDP301" s="310"/>
      <c r="DDQ301" s="310"/>
      <c r="DDR301" s="310"/>
      <c r="DDS301" s="310"/>
      <c r="DDT301" s="310"/>
      <c r="DDU301" s="310"/>
      <c r="DDV301" s="310"/>
      <c r="DDW301" s="310"/>
      <c r="DDX301" s="310"/>
      <c r="DDY301" s="310"/>
      <c r="DDZ301" s="310"/>
      <c r="DEA301" s="310"/>
      <c r="DEB301" s="310"/>
      <c r="DEC301" s="310"/>
      <c r="DED301" s="310"/>
      <c r="DEE301" s="310"/>
      <c r="DEF301" s="310"/>
      <c r="DEG301" s="310"/>
      <c r="DEH301" s="310"/>
      <c r="DEI301" s="310"/>
      <c r="DEJ301" s="310"/>
      <c r="DEK301" s="310"/>
      <c r="DEL301" s="310"/>
      <c r="DEM301" s="310"/>
      <c r="DEN301" s="310"/>
      <c r="DEO301" s="310"/>
      <c r="DEP301" s="310"/>
      <c r="DEQ301" s="310"/>
      <c r="DER301" s="310"/>
      <c r="DES301" s="310"/>
      <c r="DET301" s="310"/>
      <c r="DEU301" s="310"/>
      <c r="DEV301" s="310"/>
      <c r="DEW301" s="310"/>
      <c r="DEX301" s="310"/>
      <c r="DEY301" s="310"/>
      <c r="DEZ301" s="310"/>
      <c r="DFA301" s="310"/>
      <c r="DFB301" s="310"/>
      <c r="DFC301" s="310"/>
      <c r="DFD301" s="310"/>
      <c r="DFE301" s="310"/>
      <c r="DFF301" s="310"/>
      <c r="DFG301" s="310"/>
      <c r="DFH301" s="310"/>
      <c r="DFI301" s="310"/>
      <c r="DFJ301" s="310"/>
      <c r="DFK301" s="310"/>
      <c r="DFL301" s="310"/>
      <c r="DFM301" s="310"/>
      <c r="DFN301" s="310"/>
      <c r="DFO301" s="310"/>
      <c r="DFP301" s="310"/>
      <c r="DFQ301" s="310"/>
      <c r="DFR301" s="310"/>
      <c r="DFS301" s="310"/>
      <c r="DFT301" s="310"/>
      <c r="DFU301" s="310"/>
      <c r="DFV301" s="310"/>
      <c r="DFW301" s="310"/>
      <c r="DFX301" s="310"/>
      <c r="DFY301" s="310"/>
      <c r="DFZ301" s="310"/>
      <c r="DGA301" s="310"/>
      <c r="DGB301" s="310"/>
      <c r="DGC301" s="310"/>
      <c r="DGD301" s="310"/>
      <c r="DGE301" s="310"/>
      <c r="DGF301" s="310"/>
      <c r="DGG301" s="310"/>
      <c r="DGH301" s="310"/>
      <c r="DGI301" s="310"/>
      <c r="DGJ301" s="310"/>
      <c r="DGK301" s="310"/>
      <c r="DGL301" s="310"/>
      <c r="DGM301" s="310"/>
      <c r="DGN301" s="310"/>
      <c r="DGO301" s="310"/>
      <c r="DGP301" s="310"/>
      <c r="DGQ301" s="310"/>
      <c r="DGR301" s="310"/>
      <c r="DGS301" s="310"/>
      <c r="DGT301" s="310"/>
      <c r="DGU301" s="310"/>
      <c r="DGV301" s="310"/>
      <c r="DGW301" s="310"/>
      <c r="DGX301" s="310"/>
      <c r="DGY301" s="310"/>
      <c r="DGZ301" s="310"/>
      <c r="DHA301" s="310"/>
      <c r="DHB301" s="310"/>
      <c r="DHC301" s="310"/>
      <c r="DHD301" s="310"/>
      <c r="DHE301" s="310"/>
      <c r="DHF301" s="310"/>
      <c r="DHG301" s="310"/>
      <c r="DHH301" s="310"/>
      <c r="DHI301" s="310"/>
      <c r="DHJ301" s="310"/>
      <c r="DHK301" s="310"/>
      <c r="DHL301" s="310"/>
      <c r="DHM301" s="310"/>
      <c r="DHN301" s="310"/>
      <c r="DHO301" s="310"/>
      <c r="DHP301" s="310"/>
      <c r="DHQ301" s="310"/>
      <c r="DHR301" s="310"/>
      <c r="DHS301" s="310"/>
      <c r="DHT301" s="310"/>
      <c r="DHU301" s="310"/>
      <c r="DHV301" s="310"/>
      <c r="DHW301" s="310"/>
      <c r="DHX301" s="310"/>
      <c r="DHY301" s="310"/>
      <c r="DHZ301" s="310"/>
      <c r="DIA301" s="310"/>
      <c r="DIB301" s="310"/>
      <c r="DIC301" s="310"/>
      <c r="DID301" s="310"/>
      <c r="DIE301" s="310"/>
      <c r="DIF301" s="310"/>
      <c r="DIG301" s="310"/>
      <c r="DIH301" s="310"/>
      <c r="DII301" s="310"/>
      <c r="DIJ301" s="310"/>
      <c r="DIK301" s="310"/>
      <c r="DIL301" s="310"/>
      <c r="DIM301" s="310"/>
      <c r="DIN301" s="310"/>
      <c r="DIO301" s="310"/>
      <c r="DIP301" s="310"/>
      <c r="DIQ301" s="310"/>
      <c r="DIR301" s="310"/>
      <c r="DIS301" s="310"/>
      <c r="DIT301" s="310"/>
      <c r="DIU301" s="310"/>
      <c r="DIV301" s="310"/>
      <c r="DIW301" s="310"/>
      <c r="DIX301" s="310"/>
      <c r="DIY301" s="310"/>
      <c r="DIZ301" s="310"/>
      <c r="DJA301" s="310"/>
      <c r="DJB301" s="310"/>
      <c r="DJC301" s="310"/>
      <c r="DJD301" s="310"/>
      <c r="DJE301" s="310"/>
      <c r="DJF301" s="310"/>
      <c r="DJG301" s="310"/>
      <c r="DJH301" s="310"/>
      <c r="DJI301" s="310"/>
      <c r="DJJ301" s="310"/>
      <c r="DJK301" s="310"/>
      <c r="DJL301" s="310"/>
      <c r="DJM301" s="310"/>
      <c r="DJN301" s="310"/>
      <c r="DJO301" s="310"/>
      <c r="DJP301" s="310"/>
      <c r="DJQ301" s="310"/>
      <c r="DJR301" s="310"/>
      <c r="DJS301" s="310"/>
      <c r="DJT301" s="310"/>
      <c r="DJU301" s="310"/>
      <c r="DJV301" s="310"/>
      <c r="DJW301" s="310"/>
      <c r="DJX301" s="310"/>
      <c r="DJY301" s="310"/>
      <c r="DJZ301" s="310"/>
      <c r="DKA301" s="310"/>
      <c r="DKB301" s="310"/>
      <c r="DKC301" s="310"/>
      <c r="DKD301" s="310"/>
      <c r="DKE301" s="310"/>
      <c r="DKF301" s="310"/>
      <c r="DKG301" s="310"/>
      <c r="DKH301" s="310"/>
      <c r="DKI301" s="310"/>
      <c r="DKJ301" s="310"/>
      <c r="DKK301" s="310"/>
      <c r="DKL301" s="310"/>
      <c r="DKM301" s="310"/>
      <c r="DKN301" s="310"/>
      <c r="DKO301" s="310"/>
      <c r="DKP301" s="310"/>
      <c r="DKQ301" s="310"/>
      <c r="DKR301" s="310"/>
      <c r="DKS301" s="310"/>
      <c r="DKT301" s="310"/>
      <c r="DKU301" s="310"/>
      <c r="DKV301" s="310"/>
      <c r="DKW301" s="310"/>
      <c r="DKX301" s="310"/>
      <c r="DKY301" s="310"/>
      <c r="DKZ301" s="310"/>
      <c r="DLA301" s="310"/>
      <c r="DLB301" s="310"/>
      <c r="DLC301" s="310"/>
      <c r="DLD301" s="310"/>
      <c r="DLE301" s="310"/>
      <c r="DLF301" s="310"/>
      <c r="DLG301" s="310"/>
      <c r="DLH301" s="310"/>
      <c r="DLI301" s="310"/>
      <c r="DLJ301" s="310"/>
      <c r="DLK301" s="310"/>
      <c r="DLL301" s="310"/>
      <c r="DLM301" s="310"/>
      <c r="DLN301" s="310"/>
      <c r="DLO301" s="310"/>
      <c r="DLP301" s="310"/>
      <c r="DLQ301" s="310"/>
      <c r="DLR301" s="310"/>
      <c r="DLS301" s="310"/>
      <c r="DLT301" s="310"/>
      <c r="DLU301" s="310"/>
      <c r="DLV301" s="310"/>
      <c r="DLW301" s="310"/>
      <c r="DLX301" s="310"/>
      <c r="DLY301" s="310"/>
      <c r="DLZ301" s="310"/>
      <c r="DMA301" s="310"/>
      <c r="DMB301" s="310"/>
      <c r="DMC301" s="310"/>
      <c r="DMD301" s="310"/>
      <c r="DME301" s="310"/>
      <c r="DMF301" s="310"/>
      <c r="DMG301" s="310"/>
      <c r="DMH301" s="310"/>
      <c r="DMI301" s="310"/>
      <c r="DMJ301" s="310"/>
      <c r="DMK301" s="310"/>
      <c r="DML301" s="310"/>
      <c r="DMM301" s="310"/>
      <c r="DMN301" s="310"/>
      <c r="DMO301" s="310"/>
      <c r="DMP301" s="310"/>
      <c r="DMQ301" s="310"/>
      <c r="DMR301" s="310"/>
      <c r="DMS301" s="310"/>
      <c r="DMT301" s="310"/>
      <c r="DMU301" s="310"/>
      <c r="DMV301" s="310"/>
      <c r="DMW301" s="310"/>
      <c r="DMX301" s="310"/>
      <c r="DMY301" s="310"/>
      <c r="DMZ301" s="310"/>
      <c r="DNA301" s="310"/>
      <c r="DNB301" s="310"/>
      <c r="DNC301" s="310"/>
      <c r="DND301" s="310"/>
      <c r="DNE301" s="310"/>
      <c r="DNF301" s="310"/>
      <c r="DNG301" s="310"/>
      <c r="DNH301" s="310"/>
      <c r="DNI301" s="310"/>
      <c r="DNJ301" s="310"/>
      <c r="DNK301" s="310"/>
      <c r="DNL301" s="310"/>
      <c r="DNM301" s="310"/>
      <c r="DNN301" s="310"/>
      <c r="DNO301" s="310"/>
      <c r="DNP301" s="310"/>
      <c r="DNQ301" s="310"/>
      <c r="DNR301" s="310"/>
      <c r="DNS301" s="310"/>
      <c r="DNT301" s="310"/>
      <c r="DNU301" s="310"/>
      <c r="DNV301" s="310"/>
      <c r="DNW301" s="310"/>
      <c r="DNX301" s="310"/>
      <c r="DNY301" s="310"/>
      <c r="DNZ301" s="310"/>
      <c r="DOA301" s="310"/>
      <c r="DOB301" s="310"/>
      <c r="DOC301" s="310"/>
      <c r="DOD301" s="310"/>
      <c r="DOE301" s="310"/>
      <c r="DOF301" s="310"/>
      <c r="DOG301" s="310"/>
      <c r="DOH301" s="310"/>
      <c r="DOI301" s="310"/>
      <c r="DOJ301" s="310"/>
      <c r="DOK301" s="310"/>
      <c r="DOL301" s="310"/>
      <c r="DOM301" s="310"/>
      <c r="DON301" s="310"/>
      <c r="DOO301" s="310"/>
      <c r="DOP301" s="310"/>
      <c r="DOQ301" s="310"/>
      <c r="DOR301" s="310"/>
      <c r="DOS301" s="310"/>
      <c r="DOT301" s="310"/>
      <c r="DOU301" s="310"/>
      <c r="DOV301" s="310"/>
      <c r="DOW301" s="310"/>
      <c r="DOX301" s="310"/>
      <c r="DOY301" s="310"/>
      <c r="DOZ301" s="310"/>
      <c r="DPA301" s="310"/>
      <c r="DPB301" s="310"/>
      <c r="DPC301" s="310"/>
      <c r="DPD301" s="310"/>
      <c r="DPE301" s="310"/>
      <c r="DPF301" s="310"/>
      <c r="DPG301" s="310"/>
      <c r="DPH301" s="310"/>
      <c r="DPI301" s="310"/>
      <c r="DPJ301" s="310"/>
      <c r="DPK301" s="310"/>
      <c r="DPL301" s="310"/>
      <c r="DPM301" s="310"/>
      <c r="DPN301" s="310"/>
      <c r="DPO301" s="310"/>
      <c r="DPP301" s="310"/>
      <c r="DPQ301" s="310"/>
      <c r="DPR301" s="310"/>
      <c r="DPS301" s="310"/>
      <c r="DPT301" s="310"/>
      <c r="DPU301" s="310"/>
      <c r="DPV301" s="310"/>
      <c r="DPW301" s="310"/>
      <c r="DPX301" s="310"/>
      <c r="DPY301" s="310"/>
      <c r="DPZ301" s="310"/>
      <c r="DQA301" s="310"/>
      <c r="DQB301" s="310"/>
      <c r="DQC301" s="310"/>
      <c r="DQD301" s="310"/>
      <c r="DQE301" s="310"/>
      <c r="DQF301" s="310"/>
      <c r="DQG301" s="310"/>
      <c r="DQH301" s="310"/>
      <c r="DQI301" s="310"/>
      <c r="DQJ301" s="310"/>
      <c r="DQK301" s="310"/>
      <c r="DQL301" s="310"/>
      <c r="DQM301" s="310"/>
      <c r="DQN301" s="310"/>
      <c r="DQO301" s="310"/>
      <c r="DQP301" s="310"/>
      <c r="DQQ301" s="310"/>
      <c r="DQR301" s="310"/>
      <c r="DQS301" s="310"/>
      <c r="DQT301" s="310"/>
      <c r="DQU301" s="310"/>
      <c r="DQV301" s="310"/>
      <c r="DQW301" s="310"/>
      <c r="DQX301" s="310"/>
      <c r="DQY301" s="310"/>
      <c r="DQZ301" s="310"/>
      <c r="DRA301" s="310"/>
      <c r="DRB301" s="310"/>
      <c r="DRC301" s="310"/>
      <c r="DRD301" s="310"/>
      <c r="DRE301" s="310"/>
      <c r="DRF301" s="310"/>
      <c r="DRG301" s="310"/>
      <c r="DRH301" s="310"/>
      <c r="DRI301" s="310"/>
      <c r="DRJ301" s="310"/>
      <c r="DRK301" s="310"/>
      <c r="DRL301" s="310"/>
      <c r="DRM301" s="310"/>
      <c r="DRN301" s="310"/>
      <c r="DRO301" s="310"/>
      <c r="DRP301" s="310"/>
      <c r="DRQ301" s="310"/>
      <c r="DRR301" s="310"/>
      <c r="DRS301" s="310"/>
      <c r="DRT301" s="310"/>
      <c r="DRU301" s="310"/>
      <c r="DRV301" s="310"/>
      <c r="DRW301" s="310"/>
      <c r="DRX301" s="310"/>
      <c r="DRY301" s="310"/>
      <c r="DRZ301" s="310"/>
      <c r="DSA301" s="310"/>
      <c r="DSB301" s="310"/>
      <c r="DSC301" s="310"/>
      <c r="DSD301" s="310"/>
      <c r="DSE301" s="310"/>
      <c r="DSF301" s="310"/>
      <c r="DSG301" s="310"/>
      <c r="DSH301" s="310"/>
      <c r="DSI301" s="310"/>
      <c r="DSJ301" s="310"/>
      <c r="DSK301" s="310"/>
      <c r="DSL301" s="310"/>
      <c r="DSM301" s="310"/>
      <c r="DSN301" s="310"/>
      <c r="DSO301" s="310"/>
      <c r="DSP301" s="310"/>
      <c r="DSQ301" s="310"/>
      <c r="DSR301" s="310"/>
      <c r="DSS301" s="310"/>
      <c r="DST301" s="310"/>
      <c r="DSU301" s="310"/>
      <c r="DSV301" s="310"/>
      <c r="DSW301" s="310"/>
      <c r="DSX301" s="310"/>
      <c r="DSY301" s="310"/>
      <c r="DSZ301" s="310"/>
      <c r="DTA301" s="310"/>
      <c r="DTB301" s="310"/>
      <c r="DTC301" s="310"/>
      <c r="DTD301" s="310"/>
      <c r="DTE301" s="310"/>
      <c r="DTF301" s="310"/>
      <c r="DTG301" s="310"/>
      <c r="DTH301" s="310"/>
      <c r="DTI301" s="310"/>
      <c r="DTJ301" s="310"/>
      <c r="DTK301" s="310"/>
      <c r="DTL301" s="310"/>
      <c r="DTM301" s="310"/>
      <c r="DTN301" s="310"/>
      <c r="DTO301" s="310"/>
      <c r="DTP301" s="310"/>
      <c r="DTQ301" s="310"/>
      <c r="DTR301" s="310"/>
      <c r="DTS301" s="310"/>
      <c r="DTT301" s="310"/>
      <c r="DTU301" s="310"/>
      <c r="DTV301" s="310"/>
      <c r="DTW301" s="310"/>
      <c r="DTX301" s="310"/>
      <c r="DTY301" s="310"/>
      <c r="DTZ301" s="310"/>
      <c r="DUA301" s="310"/>
      <c r="DUB301" s="310"/>
      <c r="DUC301" s="310"/>
      <c r="DUD301" s="310"/>
      <c r="DUE301" s="310"/>
      <c r="DUF301" s="310"/>
      <c r="DUG301" s="310"/>
      <c r="DUH301" s="310"/>
      <c r="DUI301" s="310"/>
      <c r="DUJ301" s="310"/>
      <c r="DUK301" s="310"/>
      <c r="DUL301" s="310"/>
      <c r="DUM301" s="310"/>
      <c r="DUN301" s="310"/>
      <c r="DUO301" s="310"/>
      <c r="DUP301" s="310"/>
      <c r="DUQ301" s="310"/>
      <c r="DUR301" s="310"/>
      <c r="DUS301" s="310"/>
      <c r="DUT301" s="310"/>
      <c r="DUU301" s="310"/>
      <c r="DUV301" s="310"/>
      <c r="DUW301" s="310"/>
      <c r="DUX301" s="310"/>
      <c r="DUY301" s="310"/>
      <c r="DUZ301" s="310"/>
      <c r="DVA301" s="310"/>
      <c r="DVB301" s="310"/>
      <c r="DVC301" s="310"/>
      <c r="DVD301" s="310"/>
      <c r="DVE301" s="310"/>
      <c r="DVF301" s="310"/>
      <c r="DVG301" s="310"/>
      <c r="DVH301" s="310"/>
      <c r="DVI301" s="310"/>
      <c r="DVJ301" s="310"/>
      <c r="DVK301" s="310"/>
      <c r="DVL301" s="310"/>
      <c r="DVM301" s="310"/>
      <c r="DVN301" s="310"/>
      <c r="DVO301" s="310"/>
      <c r="DVP301" s="310"/>
      <c r="DVQ301" s="310"/>
      <c r="DVR301" s="310"/>
      <c r="DVS301" s="310"/>
      <c r="DVT301" s="310"/>
      <c r="DVU301" s="310"/>
      <c r="DVV301" s="310"/>
      <c r="DVW301" s="310"/>
      <c r="DVX301" s="310"/>
      <c r="DVY301" s="310"/>
      <c r="DVZ301" s="310"/>
      <c r="DWA301" s="310"/>
      <c r="DWB301" s="310"/>
      <c r="DWC301" s="310"/>
      <c r="DWD301" s="310"/>
      <c r="DWE301" s="310"/>
      <c r="DWF301" s="310"/>
      <c r="DWG301" s="310"/>
      <c r="DWH301" s="310"/>
      <c r="DWI301" s="310"/>
      <c r="DWJ301" s="310"/>
      <c r="DWK301" s="310"/>
      <c r="DWL301" s="310"/>
      <c r="DWM301" s="310"/>
      <c r="DWN301" s="310"/>
      <c r="DWO301" s="310"/>
      <c r="DWP301" s="310"/>
      <c r="DWQ301" s="310"/>
      <c r="DWR301" s="310"/>
      <c r="DWS301" s="310"/>
      <c r="DWT301" s="310"/>
      <c r="DWU301" s="310"/>
      <c r="DWV301" s="310"/>
      <c r="DWW301" s="310"/>
      <c r="DWX301" s="310"/>
      <c r="DWY301" s="310"/>
      <c r="DWZ301" s="310"/>
      <c r="DXA301" s="310"/>
      <c r="DXB301" s="310"/>
      <c r="DXC301" s="310"/>
      <c r="DXD301" s="310"/>
      <c r="DXE301" s="310"/>
      <c r="DXF301" s="310"/>
      <c r="DXG301" s="310"/>
      <c r="DXH301" s="310"/>
      <c r="DXI301" s="310"/>
      <c r="DXJ301" s="310"/>
      <c r="DXK301" s="310"/>
      <c r="DXL301" s="310"/>
      <c r="DXM301" s="310"/>
      <c r="DXN301" s="310"/>
      <c r="DXO301" s="310"/>
      <c r="DXP301" s="310"/>
      <c r="DXQ301" s="310"/>
      <c r="DXR301" s="310"/>
      <c r="DXS301" s="310"/>
      <c r="DXT301" s="310"/>
      <c r="DXU301" s="310"/>
      <c r="DXV301" s="310"/>
      <c r="DXW301" s="310"/>
      <c r="DXX301" s="310"/>
      <c r="DXY301" s="310"/>
      <c r="DXZ301" s="310"/>
      <c r="DYA301" s="310"/>
      <c r="DYB301" s="310"/>
      <c r="DYC301" s="310"/>
      <c r="DYD301" s="310"/>
      <c r="DYE301" s="310"/>
      <c r="DYF301" s="310"/>
      <c r="DYG301" s="310"/>
      <c r="DYH301" s="310"/>
      <c r="DYI301" s="310"/>
      <c r="DYJ301" s="310"/>
      <c r="DYK301" s="310"/>
      <c r="DYL301" s="310"/>
      <c r="DYM301" s="310"/>
      <c r="DYN301" s="310"/>
      <c r="DYO301" s="310"/>
      <c r="DYP301" s="310"/>
      <c r="DYQ301" s="310"/>
      <c r="DYR301" s="310"/>
      <c r="DYS301" s="310"/>
      <c r="DYT301" s="310"/>
      <c r="DYU301" s="310"/>
      <c r="DYV301" s="310"/>
      <c r="DYW301" s="310"/>
      <c r="DYX301" s="310"/>
      <c r="DYY301" s="310"/>
      <c r="DYZ301" s="310"/>
      <c r="DZA301" s="310"/>
      <c r="DZB301" s="310"/>
      <c r="DZC301" s="310"/>
      <c r="DZD301" s="310"/>
      <c r="DZE301" s="310"/>
      <c r="DZF301" s="310"/>
      <c r="DZG301" s="310"/>
      <c r="DZH301" s="310"/>
      <c r="DZI301" s="310"/>
      <c r="DZJ301" s="310"/>
      <c r="DZK301" s="310"/>
      <c r="DZL301" s="310"/>
      <c r="DZM301" s="310"/>
      <c r="DZN301" s="310"/>
      <c r="DZO301" s="310"/>
      <c r="DZP301" s="310"/>
      <c r="DZQ301" s="310"/>
      <c r="DZR301" s="310"/>
      <c r="DZS301" s="310"/>
      <c r="DZT301" s="310"/>
      <c r="DZU301" s="310"/>
      <c r="DZV301" s="310"/>
      <c r="DZW301" s="310"/>
      <c r="DZX301" s="310"/>
      <c r="DZY301" s="310"/>
      <c r="DZZ301" s="310"/>
      <c r="EAA301" s="310"/>
      <c r="EAB301" s="310"/>
      <c r="EAC301" s="310"/>
      <c r="EAD301" s="310"/>
      <c r="EAE301" s="310"/>
      <c r="EAF301" s="310"/>
      <c r="EAG301" s="310"/>
      <c r="EAH301" s="310"/>
      <c r="EAI301" s="310"/>
      <c r="EAJ301" s="310"/>
      <c r="EAK301" s="310"/>
      <c r="EAL301" s="310"/>
      <c r="EAM301" s="310"/>
      <c r="EAN301" s="310"/>
      <c r="EAO301" s="310"/>
      <c r="EAP301" s="310"/>
      <c r="EAQ301" s="310"/>
      <c r="EAR301" s="310"/>
      <c r="EAS301" s="310"/>
      <c r="EAT301" s="310"/>
      <c r="EAU301" s="310"/>
      <c r="EAV301" s="310"/>
      <c r="EAW301" s="310"/>
      <c r="EAX301" s="310"/>
      <c r="EAY301" s="310"/>
      <c r="EAZ301" s="310"/>
      <c r="EBA301" s="310"/>
      <c r="EBB301" s="310"/>
      <c r="EBC301" s="310"/>
      <c r="EBD301" s="310"/>
      <c r="EBE301" s="310"/>
      <c r="EBF301" s="310"/>
      <c r="EBG301" s="310"/>
      <c r="EBH301" s="310"/>
      <c r="EBI301" s="310"/>
      <c r="EBJ301" s="310"/>
      <c r="EBK301" s="310"/>
      <c r="EBL301" s="310"/>
      <c r="EBM301" s="310"/>
      <c r="EBN301" s="310"/>
      <c r="EBO301" s="310"/>
      <c r="EBP301" s="310"/>
      <c r="EBQ301" s="310"/>
      <c r="EBR301" s="310"/>
      <c r="EBS301" s="310"/>
      <c r="EBT301" s="310"/>
      <c r="EBU301" s="310"/>
      <c r="EBV301" s="310"/>
      <c r="EBW301" s="310"/>
      <c r="EBX301" s="310"/>
      <c r="EBY301" s="310"/>
      <c r="EBZ301" s="310"/>
      <c r="ECA301" s="310"/>
      <c r="ECB301" s="310"/>
      <c r="ECC301" s="310"/>
      <c r="ECD301" s="310"/>
      <c r="ECE301" s="310"/>
      <c r="ECF301" s="310"/>
      <c r="ECG301" s="310"/>
      <c r="ECH301" s="310"/>
      <c r="ECI301" s="310"/>
      <c r="ECJ301" s="310"/>
      <c r="ECK301" s="310"/>
      <c r="ECL301" s="310"/>
      <c r="ECM301" s="310"/>
      <c r="ECN301" s="310"/>
      <c r="ECO301" s="310"/>
      <c r="ECP301" s="310"/>
      <c r="ECQ301" s="310"/>
      <c r="ECR301" s="310"/>
      <c r="ECS301" s="310"/>
      <c r="ECT301" s="310"/>
      <c r="ECU301" s="310"/>
      <c r="ECV301" s="310"/>
      <c r="ECW301" s="310"/>
      <c r="ECX301" s="310"/>
      <c r="ECY301" s="310"/>
      <c r="ECZ301" s="310"/>
      <c r="EDA301" s="310"/>
      <c r="EDB301" s="310"/>
      <c r="EDC301" s="310"/>
      <c r="EDD301" s="310"/>
      <c r="EDE301" s="310"/>
      <c r="EDF301" s="310"/>
      <c r="EDG301" s="310"/>
      <c r="EDH301" s="310"/>
      <c r="EDI301" s="310"/>
      <c r="EDJ301" s="310"/>
      <c r="EDK301" s="310"/>
      <c r="EDL301" s="310"/>
      <c r="EDM301" s="310"/>
      <c r="EDN301" s="310"/>
      <c r="EDO301" s="310"/>
      <c r="EDP301" s="310"/>
      <c r="EDQ301" s="310"/>
      <c r="EDR301" s="310"/>
      <c r="EDS301" s="310"/>
      <c r="EDT301" s="310"/>
      <c r="EDU301" s="310"/>
      <c r="EDV301" s="310"/>
      <c r="EDW301" s="310"/>
      <c r="EDX301" s="310"/>
      <c r="EDY301" s="310"/>
      <c r="EDZ301" s="310"/>
      <c r="EEA301" s="310"/>
      <c r="EEB301" s="310"/>
      <c r="EEC301" s="310"/>
      <c r="EED301" s="310"/>
      <c r="EEE301" s="310"/>
      <c r="EEF301" s="310"/>
      <c r="EEG301" s="310"/>
      <c r="EEH301" s="310"/>
      <c r="EEI301" s="310"/>
      <c r="EEJ301" s="310"/>
      <c r="EEK301" s="310"/>
      <c r="EEL301" s="310"/>
      <c r="EEM301" s="310"/>
      <c r="EEN301" s="310"/>
      <c r="EEO301" s="310"/>
      <c r="EEP301" s="310"/>
      <c r="EEQ301" s="310"/>
      <c r="EER301" s="310"/>
      <c r="EES301" s="310"/>
      <c r="EET301" s="310"/>
      <c r="EEU301" s="310"/>
      <c r="EEV301" s="310"/>
      <c r="EEW301" s="310"/>
      <c r="EEX301" s="310"/>
      <c r="EEY301" s="310"/>
      <c r="EEZ301" s="310"/>
      <c r="EFA301" s="310"/>
      <c r="EFB301" s="310"/>
      <c r="EFC301" s="310"/>
      <c r="EFD301" s="310"/>
      <c r="EFE301" s="310"/>
      <c r="EFF301" s="310"/>
      <c r="EFG301" s="310"/>
      <c r="EFH301" s="310"/>
      <c r="EFI301" s="310"/>
      <c r="EFJ301" s="310"/>
      <c r="EFK301" s="310"/>
      <c r="EFL301" s="310"/>
      <c r="EFM301" s="310"/>
      <c r="EFN301" s="310"/>
      <c r="EFO301" s="310"/>
      <c r="EFP301" s="310"/>
      <c r="EFQ301" s="310"/>
      <c r="EFR301" s="310"/>
      <c r="EFS301" s="310"/>
      <c r="EFT301" s="310"/>
      <c r="EFU301" s="310"/>
      <c r="EFV301" s="310"/>
      <c r="EFW301" s="310"/>
      <c r="EFX301" s="310"/>
      <c r="EFY301" s="310"/>
      <c r="EFZ301" s="310"/>
      <c r="EGA301" s="310"/>
      <c r="EGB301" s="310"/>
      <c r="EGC301" s="310"/>
      <c r="EGD301" s="310"/>
      <c r="EGE301" s="310"/>
      <c r="EGF301" s="310"/>
      <c r="EGG301" s="310"/>
      <c r="EGH301" s="310"/>
      <c r="EGI301" s="310"/>
      <c r="EGJ301" s="310"/>
      <c r="EGK301" s="310"/>
      <c r="EGL301" s="310"/>
      <c r="EGM301" s="310"/>
      <c r="EGN301" s="310"/>
      <c r="EGO301" s="310"/>
      <c r="EGP301" s="310"/>
      <c r="EGQ301" s="310"/>
      <c r="EGR301" s="310"/>
      <c r="EGS301" s="310"/>
      <c r="EGT301" s="310"/>
      <c r="EGU301" s="310"/>
      <c r="EGV301" s="310"/>
      <c r="EGW301" s="310"/>
      <c r="EGX301" s="310"/>
      <c r="EGY301" s="310"/>
      <c r="EGZ301" s="310"/>
      <c r="EHA301" s="310"/>
      <c r="EHB301" s="310"/>
      <c r="EHC301" s="310"/>
      <c r="EHD301" s="310"/>
      <c r="EHE301" s="310"/>
      <c r="EHF301" s="310"/>
      <c r="EHG301" s="310"/>
      <c r="EHH301" s="310"/>
      <c r="EHI301" s="310"/>
      <c r="EHJ301" s="310"/>
      <c r="EHK301" s="310"/>
      <c r="EHL301" s="310"/>
      <c r="EHM301" s="310"/>
      <c r="EHN301" s="310"/>
      <c r="EHO301" s="310"/>
      <c r="EHP301" s="310"/>
      <c r="EHQ301" s="310"/>
      <c r="EHR301" s="310"/>
      <c r="EHS301" s="310"/>
      <c r="EHT301" s="310"/>
      <c r="EHU301" s="310"/>
      <c r="EHV301" s="310"/>
      <c r="EHW301" s="310"/>
      <c r="EHX301" s="310"/>
      <c r="EHY301" s="310"/>
      <c r="EHZ301" s="310"/>
      <c r="EIA301" s="310"/>
      <c r="EIB301" s="310"/>
      <c r="EIC301" s="310"/>
      <c r="EID301" s="310"/>
      <c r="EIE301" s="310"/>
      <c r="EIF301" s="310"/>
      <c r="EIG301" s="310"/>
      <c r="EIH301" s="310"/>
      <c r="EII301" s="310"/>
      <c r="EIJ301" s="310"/>
      <c r="EIK301" s="310"/>
      <c r="EIL301" s="310"/>
      <c r="EIM301" s="310"/>
      <c r="EIN301" s="310"/>
      <c r="EIO301" s="310"/>
      <c r="EIP301" s="310"/>
      <c r="EIQ301" s="310"/>
      <c r="EIR301" s="310"/>
      <c r="EIS301" s="310"/>
      <c r="EIT301" s="310"/>
      <c r="EIU301" s="310"/>
      <c r="EIV301" s="310"/>
      <c r="EIW301" s="310"/>
      <c r="EIX301" s="310"/>
      <c r="EIY301" s="310"/>
      <c r="EIZ301" s="310"/>
      <c r="EJA301" s="310"/>
      <c r="EJB301" s="310"/>
      <c r="EJC301" s="310"/>
      <c r="EJD301" s="310"/>
      <c r="EJE301" s="310"/>
      <c r="EJF301" s="310"/>
      <c r="EJG301" s="310"/>
      <c r="EJH301" s="310"/>
      <c r="EJI301" s="310"/>
      <c r="EJJ301" s="310"/>
      <c r="EJK301" s="310"/>
      <c r="EJL301" s="310"/>
      <c r="EJM301" s="310"/>
      <c r="EJN301" s="310"/>
      <c r="EJO301" s="310"/>
      <c r="EJP301" s="310"/>
      <c r="EJQ301" s="310"/>
      <c r="EJR301" s="310"/>
      <c r="EJS301" s="310"/>
      <c r="EJT301" s="310"/>
      <c r="EJU301" s="310"/>
      <c r="EJV301" s="310"/>
      <c r="EJW301" s="310"/>
      <c r="EJX301" s="310"/>
      <c r="EJY301" s="310"/>
      <c r="EJZ301" s="310"/>
      <c r="EKA301" s="310"/>
      <c r="EKB301" s="310"/>
      <c r="EKC301" s="310"/>
      <c r="EKD301" s="310"/>
      <c r="EKE301" s="310"/>
      <c r="EKF301" s="310"/>
      <c r="EKG301" s="310"/>
      <c r="EKH301" s="310"/>
      <c r="EKI301" s="310"/>
      <c r="EKJ301" s="310"/>
      <c r="EKK301" s="310"/>
      <c r="EKL301" s="310"/>
      <c r="EKM301" s="310"/>
      <c r="EKN301" s="310"/>
      <c r="EKO301" s="310"/>
      <c r="EKP301" s="310"/>
      <c r="EKQ301" s="310"/>
      <c r="EKR301" s="310"/>
      <c r="EKS301" s="310"/>
      <c r="EKT301" s="310"/>
      <c r="EKU301" s="310"/>
      <c r="EKV301" s="310"/>
      <c r="EKW301" s="310"/>
      <c r="EKX301" s="310"/>
      <c r="EKY301" s="310"/>
      <c r="EKZ301" s="310"/>
      <c r="ELA301" s="310"/>
      <c r="ELB301" s="310"/>
      <c r="ELC301" s="310"/>
      <c r="ELD301" s="310"/>
      <c r="ELE301" s="310"/>
      <c r="ELF301" s="310"/>
      <c r="ELG301" s="310"/>
      <c r="ELH301" s="310"/>
      <c r="ELI301" s="310"/>
      <c r="ELJ301" s="310"/>
      <c r="ELK301" s="310"/>
      <c r="ELL301" s="310"/>
      <c r="ELM301" s="310"/>
      <c r="ELN301" s="310"/>
      <c r="ELO301" s="310"/>
      <c r="ELP301" s="310"/>
      <c r="ELQ301" s="310"/>
      <c r="ELR301" s="310"/>
      <c r="ELS301" s="310"/>
      <c r="ELT301" s="310"/>
      <c r="ELU301" s="310"/>
      <c r="ELV301" s="310"/>
      <c r="ELW301" s="310"/>
      <c r="ELX301" s="310"/>
      <c r="ELY301" s="310"/>
      <c r="ELZ301" s="310"/>
      <c r="EMA301" s="310"/>
      <c r="EMB301" s="310"/>
      <c r="EMC301" s="310"/>
      <c r="EMD301" s="310"/>
      <c r="EME301" s="310"/>
      <c r="EMF301" s="310"/>
      <c r="EMG301" s="310"/>
      <c r="EMH301" s="310"/>
      <c r="EMI301" s="310"/>
      <c r="EMJ301" s="310"/>
      <c r="EMK301" s="310"/>
      <c r="EML301" s="310"/>
      <c r="EMM301" s="310"/>
      <c r="EMN301" s="310"/>
      <c r="EMO301" s="310"/>
      <c r="EMP301" s="310"/>
      <c r="EMQ301" s="310"/>
      <c r="EMR301" s="310"/>
      <c r="EMS301" s="310"/>
      <c r="EMT301" s="310"/>
      <c r="EMU301" s="310"/>
      <c r="EMV301" s="310"/>
      <c r="EMW301" s="310"/>
      <c r="EMX301" s="310"/>
      <c r="EMY301" s="310"/>
      <c r="EMZ301" s="310"/>
      <c r="ENA301" s="310"/>
      <c r="ENB301" s="310"/>
      <c r="ENC301" s="310"/>
      <c r="END301" s="310"/>
      <c r="ENE301" s="310"/>
      <c r="ENF301" s="310"/>
      <c r="ENG301" s="310"/>
      <c r="ENH301" s="310"/>
      <c r="ENI301" s="310"/>
      <c r="ENJ301" s="310"/>
      <c r="ENK301" s="310"/>
      <c r="ENL301" s="310"/>
      <c r="ENM301" s="310"/>
      <c r="ENN301" s="310"/>
      <c r="ENO301" s="310"/>
      <c r="ENP301" s="310"/>
      <c r="ENQ301" s="310"/>
      <c r="ENR301" s="310"/>
      <c r="ENS301" s="310"/>
      <c r="ENT301" s="310"/>
      <c r="ENU301" s="310"/>
      <c r="ENV301" s="310"/>
      <c r="ENW301" s="310"/>
      <c r="ENX301" s="310"/>
      <c r="ENY301" s="310"/>
      <c r="ENZ301" s="310"/>
      <c r="EOA301" s="310"/>
      <c r="EOB301" s="310"/>
      <c r="EOC301" s="310"/>
      <c r="EOD301" s="310"/>
      <c r="EOE301" s="310"/>
      <c r="EOF301" s="310"/>
      <c r="EOG301" s="310"/>
      <c r="EOH301" s="310"/>
      <c r="EOI301" s="310"/>
      <c r="EOJ301" s="310"/>
      <c r="EOK301" s="310"/>
      <c r="EOL301" s="310"/>
      <c r="EOM301" s="310"/>
      <c r="EON301" s="310"/>
      <c r="EOO301" s="310"/>
      <c r="EOP301" s="310"/>
      <c r="EOQ301" s="310"/>
      <c r="EOR301" s="310"/>
      <c r="EOS301" s="310"/>
      <c r="EOT301" s="310"/>
      <c r="EOU301" s="310"/>
      <c r="EOV301" s="310"/>
      <c r="EOW301" s="310"/>
      <c r="EOX301" s="310"/>
      <c r="EOY301" s="310"/>
      <c r="EOZ301" s="310"/>
      <c r="EPA301" s="310"/>
      <c r="EPB301" s="310"/>
      <c r="EPC301" s="310"/>
      <c r="EPD301" s="310"/>
      <c r="EPE301" s="310"/>
      <c r="EPF301" s="310"/>
      <c r="EPG301" s="310"/>
      <c r="EPH301" s="310"/>
      <c r="EPI301" s="310"/>
      <c r="EPJ301" s="310"/>
      <c r="EPK301" s="310"/>
      <c r="EPL301" s="310"/>
      <c r="EPM301" s="310"/>
      <c r="EPN301" s="310"/>
      <c r="EPO301" s="310"/>
      <c r="EPP301" s="310"/>
      <c r="EPQ301" s="310"/>
      <c r="EPR301" s="310"/>
      <c r="EPS301" s="310"/>
      <c r="EPT301" s="310"/>
      <c r="EPU301" s="310"/>
      <c r="EPV301" s="310"/>
      <c r="EPW301" s="310"/>
      <c r="EPX301" s="310"/>
      <c r="EPY301" s="310"/>
      <c r="EPZ301" s="310"/>
      <c r="EQA301" s="310"/>
      <c r="EQB301" s="310"/>
      <c r="EQC301" s="310"/>
      <c r="EQD301" s="310"/>
      <c r="EQE301" s="310"/>
      <c r="EQF301" s="310"/>
      <c r="EQG301" s="310"/>
      <c r="EQH301" s="310"/>
      <c r="EQI301" s="310"/>
      <c r="EQJ301" s="310"/>
      <c r="EQK301" s="310"/>
      <c r="EQL301" s="310"/>
      <c r="EQM301" s="310"/>
      <c r="EQN301" s="310"/>
      <c r="EQO301" s="310"/>
      <c r="EQP301" s="310"/>
      <c r="EQQ301" s="310"/>
      <c r="EQR301" s="310"/>
      <c r="EQS301" s="310"/>
      <c r="EQT301" s="310"/>
      <c r="EQU301" s="310"/>
      <c r="EQV301" s="310"/>
      <c r="EQW301" s="310"/>
      <c r="EQX301" s="310"/>
      <c r="EQY301" s="310"/>
      <c r="EQZ301" s="310"/>
      <c r="ERA301" s="310"/>
      <c r="ERB301" s="310"/>
      <c r="ERC301" s="310"/>
      <c r="ERD301" s="310"/>
      <c r="ERE301" s="310"/>
      <c r="ERF301" s="310"/>
      <c r="ERG301" s="310"/>
      <c r="ERH301" s="310"/>
      <c r="ERI301" s="310"/>
      <c r="ERJ301" s="310"/>
      <c r="ERK301" s="310"/>
      <c r="ERL301" s="310"/>
      <c r="ERM301" s="310"/>
      <c r="ERN301" s="310"/>
      <c r="ERO301" s="310"/>
      <c r="ERP301" s="310"/>
      <c r="ERQ301" s="310"/>
      <c r="ERR301" s="310"/>
      <c r="ERS301" s="310"/>
      <c r="ERT301" s="310"/>
      <c r="ERU301" s="310"/>
      <c r="ERV301" s="310"/>
      <c r="ERW301" s="310"/>
      <c r="ERX301" s="310"/>
      <c r="ERY301" s="310"/>
      <c r="ERZ301" s="310"/>
      <c r="ESA301" s="310"/>
      <c r="ESB301" s="310"/>
      <c r="ESC301" s="310"/>
      <c r="ESD301" s="310"/>
      <c r="ESE301" s="310"/>
      <c r="ESF301" s="310"/>
      <c r="ESG301" s="310"/>
      <c r="ESH301" s="310"/>
      <c r="ESI301" s="310"/>
      <c r="ESJ301" s="310"/>
      <c r="ESK301" s="310"/>
      <c r="ESL301" s="310"/>
      <c r="ESM301" s="310"/>
      <c r="ESN301" s="310"/>
      <c r="ESO301" s="310"/>
      <c r="ESP301" s="310"/>
      <c r="ESQ301" s="310"/>
      <c r="ESR301" s="310"/>
      <c r="ESS301" s="310"/>
      <c r="EST301" s="310"/>
      <c r="ESU301" s="310"/>
      <c r="ESV301" s="310"/>
      <c r="ESW301" s="310"/>
      <c r="ESX301" s="310"/>
      <c r="ESY301" s="310"/>
      <c r="ESZ301" s="310"/>
      <c r="ETA301" s="310"/>
      <c r="ETB301" s="310"/>
      <c r="ETC301" s="310"/>
      <c r="ETD301" s="310"/>
      <c r="ETE301" s="310"/>
      <c r="ETF301" s="310"/>
      <c r="ETG301" s="310"/>
      <c r="ETH301" s="310"/>
      <c r="ETI301" s="310"/>
      <c r="ETJ301" s="310"/>
      <c r="ETK301" s="310"/>
      <c r="ETL301" s="310"/>
      <c r="ETM301" s="310"/>
      <c r="ETN301" s="310"/>
      <c r="ETO301" s="310"/>
      <c r="ETP301" s="310"/>
      <c r="ETQ301" s="310"/>
      <c r="ETR301" s="310"/>
      <c r="ETS301" s="310"/>
      <c r="ETT301" s="310"/>
      <c r="ETU301" s="310"/>
      <c r="ETV301" s="310"/>
      <c r="ETW301" s="310"/>
      <c r="ETX301" s="310"/>
      <c r="ETY301" s="310"/>
      <c r="ETZ301" s="310"/>
      <c r="EUA301" s="310"/>
      <c r="EUB301" s="310"/>
      <c r="EUC301" s="310"/>
      <c r="EUD301" s="310"/>
      <c r="EUE301" s="310"/>
      <c r="EUF301" s="310"/>
      <c r="EUG301" s="310"/>
      <c r="EUH301" s="310"/>
      <c r="EUI301" s="310"/>
      <c r="EUJ301" s="310"/>
      <c r="EUK301" s="310"/>
      <c r="EUL301" s="310"/>
      <c r="EUM301" s="310"/>
      <c r="EUN301" s="310"/>
      <c r="EUO301" s="310"/>
      <c r="EUP301" s="310"/>
      <c r="EUQ301" s="310"/>
      <c r="EUR301" s="310"/>
      <c r="EUS301" s="310"/>
      <c r="EUT301" s="310"/>
      <c r="EUU301" s="310"/>
      <c r="EUV301" s="310"/>
      <c r="EUW301" s="310"/>
      <c r="EUX301" s="310"/>
      <c r="EUY301" s="310"/>
      <c r="EUZ301" s="310"/>
      <c r="EVA301" s="310"/>
      <c r="EVB301" s="310"/>
      <c r="EVC301" s="310"/>
      <c r="EVD301" s="310"/>
      <c r="EVE301" s="310"/>
      <c r="EVF301" s="310"/>
      <c r="EVG301" s="310"/>
      <c r="EVH301" s="310"/>
      <c r="EVI301" s="310"/>
      <c r="EVJ301" s="310"/>
      <c r="EVK301" s="310"/>
      <c r="EVL301" s="310"/>
      <c r="EVM301" s="310"/>
      <c r="EVN301" s="310"/>
      <c r="EVO301" s="310"/>
      <c r="EVP301" s="310"/>
      <c r="EVQ301" s="310"/>
      <c r="EVR301" s="310"/>
      <c r="EVS301" s="310"/>
      <c r="EVT301" s="310"/>
      <c r="EVU301" s="310"/>
      <c r="EVV301" s="310"/>
      <c r="EVW301" s="310"/>
      <c r="EVX301" s="310"/>
      <c r="EVY301" s="310"/>
      <c r="EVZ301" s="310"/>
      <c r="EWA301" s="310"/>
      <c r="EWB301" s="310"/>
      <c r="EWC301" s="310"/>
      <c r="EWD301" s="310"/>
      <c r="EWE301" s="310"/>
      <c r="EWF301" s="310"/>
      <c r="EWG301" s="310"/>
      <c r="EWH301" s="310"/>
      <c r="EWI301" s="310"/>
      <c r="EWJ301" s="310"/>
      <c r="EWK301" s="310"/>
      <c r="EWL301" s="310"/>
      <c r="EWM301" s="310"/>
      <c r="EWN301" s="310"/>
      <c r="EWO301" s="310"/>
      <c r="EWP301" s="310"/>
      <c r="EWQ301" s="310"/>
      <c r="EWR301" s="310"/>
      <c r="EWS301" s="310"/>
      <c r="EWT301" s="310"/>
      <c r="EWU301" s="310"/>
      <c r="EWV301" s="310"/>
      <c r="EWW301" s="310"/>
      <c r="EWX301" s="310"/>
      <c r="EWY301" s="310"/>
      <c r="EWZ301" s="310"/>
      <c r="EXA301" s="310"/>
      <c r="EXB301" s="310"/>
      <c r="EXC301" s="310"/>
      <c r="EXD301" s="310"/>
      <c r="EXE301" s="310"/>
      <c r="EXF301" s="310"/>
      <c r="EXG301" s="310"/>
      <c r="EXH301" s="310"/>
      <c r="EXI301" s="310"/>
      <c r="EXJ301" s="310"/>
      <c r="EXK301" s="310"/>
      <c r="EXL301" s="310"/>
      <c r="EXM301" s="310"/>
      <c r="EXN301" s="310"/>
      <c r="EXO301" s="310"/>
      <c r="EXP301" s="310"/>
      <c r="EXQ301" s="310"/>
      <c r="EXR301" s="310"/>
      <c r="EXS301" s="310"/>
      <c r="EXT301" s="310"/>
      <c r="EXU301" s="310"/>
      <c r="EXV301" s="310"/>
      <c r="EXW301" s="310"/>
      <c r="EXX301" s="310"/>
      <c r="EXY301" s="310"/>
      <c r="EXZ301" s="310"/>
      <c r="EYA301" s="310"/>
      <c r="EYB301" s="310"/>
      <c r="EYC301" s="310"/>
      <c r="EYD301" s="310"/>
      <c r="EYE301" s="310"/>
      <c r="EYF301" s="310"/>
      <c r="EYG301" s="310"/>
      <c r="EYH301" s="310"/>
      <c r="EYI301" s="310"/>
      <c r="EYJ301" s="310"/>
      <c r="EYK301" s="310"/>
      <c r="EYL301" s="310"/>
      <c r="EYM301" s="310"/>
      <c r="EYN301" s="310"/>
      <c r="EYO301" s="310"/>
      <c r="EYP301" s="310"/>
      <c r="EYQ301" s="310"/>
      <c r="EYR301" s="310"/>
      <c r="EYS301" s="310"/>
      <c r="EYT301" s="310"/>
      <c r="EYU301" s="310"/>
      <c r="EYV301" s="310"/>
      <c r="EYW301" s="310"/>
      <c r="EYX301" s="310"/>
      <c r="EYY301" s="310"/>
      <c r="EYZ301" s="310"/>
      <c r="EZA301" s="310"/>
      <c r="EZB301" s="310"/>
      <c r="EZC301" s="310"/>
      <c r="EZD301" s="310"/>
      <c r="EZE301" s="310"/>
      <c r="EZF301" s="310"/>
      <c r="EZG301" s="310"/>
      <c r="EZH301" s="310"/>
      <c r="EZI301" s="310"/>
      <c r="EZJ301" s="310"/>
      <c r="EZK301" s="310"/>
      <c r="EZL301" s="310"/>
      <c r="EZM301" s="310"/>
      <c r="EZN301" s="310"/>
      <c r="EZO301" s="310"/>
      <c r="EZP301" s="310"/>
      <c r="EZQ301" s="310"/>
      <c r="EZR301" s="310"/>
      <c r="EZS301" s="310"/>
      <c r="EZT301" s="310"/>
      <c r="EZU301" s="310"/>
      <c r="EZV301" s="310"/>
      <c r="EZW301" s="310"/>
      <c r="EZX301" s="310"/>
      <c r="EZY301" s="310"/>
      <c r="EZZ301" s="310"/>
      <c r="FAA301" s="310"/>
      <c r="FAB301" s="310"/>
      <c r="FAC301" s="310"/>
      <c r="FAD301" s="310"/>
      <c r="FAE301" s="310"/>
      <c r="FAF301" s="310"/>
      <c r="FAG301" s="310"/>
      <c r="FAH301" s="310"/>
      <c r="FAI301" s="310"/>
      <c r="FAJ301" s="310"/>
      <c r="FAK301" s="310"/>
      <c r="FAL301" s="310"/>
      <c r="FAM301" s="310"/>
      <c r="FAN301" s="310"/>
      <c r="FAO301" s="310"/>
      <c r="FAP301" s="310"/>
      <c r="FAQ301" s="310"/>
      <c r="FAR301" s="310"/>
      <c r="FAS301" s="310"/>
      <c r="FAT301" s="310"/>
      <c r="FAU301" s="310"/>
      <c r="FAV301" s="310"/>
      <c r="FAW301" s="310"/>
      <c r="FAX301" s="310"/>
      <c r="FAY301" s="310"/>
      <c r="FAZ301" s="310"/>
      <c r="FBA301" s="310"/>
      <c r="FBB301" s="310"/>
      <c r="FBC301" s="310"/>
      <c r="FBD301" s="310"/>
      <c r="FBE301" s="310"/>
      <c r="FBF301" s="310"/>
      <c r="FBG301" s="310"/>
      <c r="FBH301" s="310"/>
      <c r="FBI301" s="310"/>
      <c r="FBJ301" s="310"/>
      <c r="FBK301" s="310"/>
      <c r="FBL301" s="310"/>
      <c r="FBM301" s="310"/>
      <c r="FBN301" s="310"/>
      <c r="FBO301" s="310"/>
      <c r="FBP301" s="310"/>
      <c r="FBQ301" s="310"/>
      <c r="FBR301" s="310"/>
      <c r="FBS301" s="310"/>
      <c r="FBT301" s="310"/>
      <c r="FBU301" s="310"/>
      <c r="FBV301" s="310"/>
      <c r="FBW301" s="310"/>
      <c r="FBX301" s="310"/>
      <c r="FBY301" s="310"/>
      <c r="FBZ301" s="310"/>
      <c r="FCA301" s="310"/>
      <c r="FCB301" s="310"/>
      <c r="FCC301" s="310"/>
      <c r="FCD301" s="310"/>
      <c r="FCE301" s="310"/>
      <c r="FCF301" s="310"/>
      <c r="FCG301" s="310"/>
      <c r="FCH301" s="310"/>
      <c r="FCI301" s="310"/>
      <c r="FCJ301" s="310"/>
      <c r="FCK301" s="310"/>
      <c r="FCL301" s="310"/>
      <c r="FCM301" s="310"/>
      <c r="FCN301" s="310"/>
      <c r="FCO301" s="310"/>
      <c r="FCP301" s="310"/>
      <c r="FCQ301" s="310"/>
      <c r="FCR301" s="310"/>
      <c r="FCS301" s="310"/>
      <c r="FCT301" s="310"/>
      <c r="FCU301" s="310"/>
      <c r="FCV301" s="310"/>
      <c r="FCW301" s="310"/>
      <c r="FCX301" s="310"/>
      <c r="FCY301" s="310"/>
      <c r="FCZ301" s="310"/>
      <c r="FDA301" s="310"/>
      <c r="FDB301" s="310"/>
      <c r="FDC301" s="310"/>
      <c r="FDD301" s="310"/>
      <c r="FDE301" s="310"/>
      <c r="FDF301" s="310"/>
      <c r="FDG301" s="310"/>
      <c r="FDH301" s="310"/>
      <c r="FDI301" s="310"/>
      <c r="FDJ301" s="310"/>
      <c r="FDK301" s="310"/>
      <c r="FDL301" s="310"/>
      <c r="FDM301" s="310"/>
      <c r="FDN301" s="310"/>
      <c r="FDO301" s="310"/>
      <c r="FDP301" s="310"/>
      <c r="FDQ301" s="310"/>
      <c r="FDR301" s="310"/>
      <c r="FDS301" s="310"/>
      <c r="FDT301" s="310"/>
      <c r="FDU301" s="310"/>
      <c r="FDV301" s="310"/>
      <c r="FDW301" s="310"/>
      <c r="FDX301" s="310"/>
      <c r="FDY301" s="310"/>
      <c r="FDZ301" s="310"/>
      <c r="FEA301" s="310"/>
      <c r="FEB301" s="310"/>
      <c r="FEC301" s="310"/>
      <c r="FED301" s="310"/>
      <c r="FEE301" s="310"/>
      <c r="FEF301" s="310"/>
      <c r="FEG301" s="310"/>
      <c r="FEH301" s="310"/>
      <c r="FEI301" s="310"/>
      <c r="FEJ301" s="310"/>
      <c r="FEK301" s="310"/>
      <c r="FEL301" s="310"/>
      <c r="FEM301" s="310"/>
      <c r="FEN301" s="310"/>
      <c r="FEO301" s="310"/>
      <c r="FEP301" s="310"/>
      <c r="FEQ301" s="310"/>
      <c r="FER301" s="310"/>
      <c r="FES301" s="310"/>
      <c r="FET301" s="310"/>
      <c r="FEU301" s="310"/>
      <c r="FEV301" s="310"/>
      <c r="FEW301" s="310"/>
      <c r="FEX301" s="310"/>
      <c r="FEY301" s="310"/>
      <c r="FEZ301" s="310"/>
      <c r="FFA301" s="310"/>
      <c r="FFB301" s="310"/>
      <c r="FFC301" s="310"/>
      <c r="FFD301" s="310"/>
      <c r="FFE301" s="310"/>
      <c r="FFF301" s="310"/>
      <c r="FFG301" s="310"/>
      <c r="FFH301" s="310"/>
      <c r="FFI301" s="310"/>
      <c r="FFJ301" s="310"/>
      <c r="FFK301" s="310"/>
      <c r="FFL301" s="310"/>
      <c r="FFM301" s="310"/>
      <c r="FFN301" s="310"/>
      <c r="FFO301" s="310"/>
      <c r="FFP301" s="310"/>
      <c r="FFQ301" s="310"/>
      <c r="FFR301" s="310"/>
      <c r="FFS301" s="310"/>
      <c r="FFT301" s="310"/>
      <c r="FFU301" s="310"/>
      <c r="FFV301" s="310"/>
      <c r="FFW301" s="310"/>
      <c r="FFX301" s="310"/>
      <c r="FFY301" s="310"/>
      <c r="FFZ301" s="310"/>
      <c r="FGA301" s="310"/>
      <c r="FGB301" s="310"/>
      <c r="FGC301" s="310"/>
      <c r="FGD301" s="310"/>
      <c r="FGE301" s="310"/>
      <c r="FGF301" s="310"/>
      <c r="FGG301" s="310"/>
      <c r="FGH301" s="310"/>
      <c r="FGI301" s="310"/>
      <c r="FGJ301" s="310"/>
      <c r="FGK301" s="310"/>
      <c r="FGL301" s="310"/>
      <c r="FGM301" s="310"/>
      <c r="FGN301" s="310"/>
      <c r="FGO301" s="310"/>
      <c r="FGP301" s="310"/>
      <c r="FGQ301" s="310"/>
      <c r="FGR301" s="310"/>
      <c r="FGS301" s="310"/>
      <c r="FGT301" s="310"/>
      <c r="FGU301" s="310"/>
      <c r="FGV301" s="310"/>
      <c r="FGW301" s="310"/>
      <c r="FGX301" s="310"/>
      <c r="FGY301" s="310"/>
      <c r="FGZ301" s="310"/>
      <c r="FHA301" s="310"/>
      <c r="FHB301" s="310"/>
      <c r="FHC301" s="310"/>
      <c r="FHD301" s="310"/>
      <c r="FHE301" s="310"/>
      <c r="FHF301" s="310"/>
      <c r="FHG301" s="310"/>
      <c r="FHH301" s="310"/>
      <c r="FHI301" s="310"/>
      <c r="FHJ301" s="310"/>
      <c r="FHK301" s="310"/>
      <c r="FHL301" s="310"/>
      <c r="FHM301" s="310"/>
      <c r="FHN301" s="310"/>
      <c r="FHO301" s="310"/>
      <c r="FHP301" s="310"/>
      <c r="FHQ301" s="310"/>
      <c r="FHR301" s="310"/>
      <c r="FHS301" s="310"/>
      <c r="FHT301" s="310"/>
      <c r="FHU301" s="310"/>
      <c r="FHV301" s="310"/>
      <c r="FHW301" s="310"/>
      <c r="FHX301" s="310"/>
      <c r="FHY301" s="310"/>
      <c r="FHZ301" s="310"/>
      <c r="FIA301" s="310"/>
      <c r="FIB301" s="310"/>
      <c r="FIC301" s="310"/>
      <c r="FID301" s="310"/>
      <c r="FIE301" s="310"/>
      <c r="FIF301" s="310"/>
      <c r="FIG301" s="310"/>
      <c r="FIH301" s="310"/>
      <c r="FII301" s="310"/>
      <c r="FIJ301" s="310"/>
      <c r="FIK301" s="310"/>
      <c r="FIL301" s="310"/>
      <c r="FIM301" s="310"/>
      <c r="FIN301" s="310"/>
      <c r="FIO301" s="310"/>
      <c r="FIP301" s="310"/>
      <c r="FIQ301" s="310"/>
      <c r="FIR301" s="310"/>
      <c r="FIS301" s="310"/>
      <c r="FIT301" s="310"/>
      <c r="FIU301" s="310"/>
      <c r="FIV301" s="310"/>
      <c r="FIW301" s="310"/>
      <c r="FIX301" s="310"/>
      <c r="FIY301" s="310"/>
      <c r="FIZ301" s="310"/>
      <c r="FJA301" s="310"/>
      <c r="FJB301" s="310"/>
      <c r="FJC301" s="310"/>
      <c r="FJD301" s="310"/>
      <c r="FJE301" s="310"/>
      <c r="FJF301" s="310"/>
      <c r="FJG301" s="310"/>
      <c r="FJH301" s="310"/>
      <c r="FJI301" s="310"/>
      <c r="FJJ301" s="310"/>
      <c r="FJK301" s="310"/>
      <c r="FJL301" s="310"/>
      <c r="FJM301" s="310"/>
      <c r="FJN301" s="310"/>
      <c r="FJO301" s="310"/>
      <c r="FJP301" s="310"/>
      <c r="FJQ301" s="310"/>
      <c r="FJR301" s="310"/>
      <c r="FJS301" s="310"/>
      <c r="FJT301" s="310"/>
      <c r="FJU301" s="310"/>
      <c r="FJV301" s="310"/>
      <c r="FJW301" s="310"/>
      <c r="FJX301" s="310"/>
      <c r="FJY301" s="310"/>
      <c r="FJZ301" s="310"/>
      <c r="FKA301" s="310"/>
      <c r="FKB301" s="310"/>
      <c r="FKC301" s="310"/>
      <c r="FKD301" s="310"/>
      <c r="FKE301" s="310"/>
      <c r="FKF301" s="310"/>
      <c r="FKG301" s="310"/>
      <c r="FKH301" s="310"/>
      <c r="FKI301" s="310"/>
      <c r="FKJ301" s="310"/>
      <c r="FKK301" s="310"/>
      <c r="FKL301" s="310"/>
      <c r="FKM301" s="310"/>
      <c r="FKN301" s="310"/>
      <c r="FKO301" s="310"/>
      <c r="FKP301" s="310"/>
      <c r="FKQ301" s="310"/>
      <c r="FKR301" s="310"/>
      <c r="FKS301" s="310"/>
      <c r="FKT301" s="310"/>
      <c r="FKU301" s="310"/>
      <c r="FKV301" s="310"/>
      <c r="FKW301" s="310"/>
      <c r="FKX301" s="310"/>
      <c r="FKY301" s="310"/>
      <c r="FKZ301" s="310"/>
      <c r="FLA301" s="310"/>
      <c r="FLB301" s="310"/>
      <c r="FLC301" s="310"/>
      <c r="FLD301" s="310"/>
      <c r="FLE301" s="310"/>
      <c r="FLF301" s="310"/>
      <c r="FLG301" s="310"/>
      <c r="FLH301" s="310"/>
      <c r="FLI301" s="310"/>
      <c r="FLJ301" s="310"/>
      <c r="FLK301" s="310"/>
      <c r="FLL301" s="310"/>
      <c r="FLM301" s="310"/>
      <c r="FLN301" s="310"/>
      <c r="FLO301" s="310"/>
      <c r="FLP301" s="310"/>
      <c r="FLQ301" s="310"/>
      <c r="FLR301" s="310"/>
      <c r="FLS301" s="310"/>
      <c r="FLT301" s="310"/>
      <c r="FLU301" s="310"/>
      <c r="FLV301" s="310"/>
      <c r="FLW301" s="310"/>
      <c r="FLX301" s="310"/>
      <c r="FLY301" s="310"/>
      <c r="FLZ301" s="310"/>
      <c r="FMA301" s="310"/>
      <c r="FMB301" s="310"/>
      <c r="FMC301" s="310"/>
      <c r="FMD301" s="310"/>
      <c r="FME301" s="310"/>
      <c r="FMF301" s="310"/>
      <c r="FMG301" s="310"/>
      <c r="FMH301" s="310"/>
      <c r="FMI301" s="310"/>
      <c r="FMJ301" s="310"/>
      <c r="FMK301" s="310"/>
      <c r="FML301" s="310"/>
      <c r="FMM301" s="310"/>
      <c r="FMN301" s="310"/>
      <c r="FMO301" s="310"/>
      <c r="FMP301" s="310"/>
      <c r="FMQ301" s="310"/>
      <c r="FMR301" s="310"/>
      <c r="FMS301" s="310"/>
      <c r="FMT301" s="310"/>
      <c r="FMU301" s="310"/>
      <c r="FMV301" s="310"/>
      <c r="FMW301" s="310"/>
      <c r="FMX301" s="310"/>
      <c r="FMY301" s="310"/>
      <c r="FMZ301" s="310"/>
      <c r="FNA301" s="310"/>
      <c r="FNB301" s="310"/>
      <c r="FNC301" s="310"/>
      <c r="FND301" s="310"/>
      <c r="FNE301" s="310"/>
      <c r="FNF301" s="310"/>
      <c r="FNG301" s="310"/>
      <c r="FNH301" s="310"/>
      <c r="FNI301" s="310"/>
      <c r="FNJ301" s="310"/>
      <c r="FNK301" s="310"/>
      <c r="FNL301" s="310"/>
      <c r="FNM301" s="310"/>
      <c r="FNN301" s="310"/>
      <c r="FNO301" s="310"/>
      <c r="FNP301" s="310"/>
      <c r="FNQ301" s="310"/>
      <c r="FNR301" s="310"/>
      <c r="FNS301" s="310"/>
      <c r="FNT301" s="310"/>
      <c r="FNU301" s="310"/>
      <c r="FNV301" s="310"/>
      <c r="FNW301" s="310"/>
      <c r="FNX301" s="310"/>
      <c r="FNY301" s="310"/>
      <c r="FNZ301" s="310"/>
      <c r="FOA301" s="310"/>
      <c r="FOB301" s="310"/>
      <c r="FOC301" s="310"/>
      <c r="FOD301" s="310"/>
      <c r="FOE301" s="310"/>
      <c r="FOF301" s="310"/>
      <c r="FOG301" s="310"/>
      <c r="FOH301" s="310"/>
      <c r="FOI301" s="310"/>
      <c r="FOJ301" s="310"/>
      <c r="FOK301" s="310"/>
      <c r="FOL301" s="310"/>
      <c r="FOM301" s="310"/>
      <c r="FON301" s="310"/>
      <c r="FOO301" s="310"/>
      <c r="FOP301" s="310"/>
      <c r="FOQ301" s="310"/>
      <c r="FOR301" s="310"/>
      <c r="FOS301" s="310"/>
      <c r="FOT301" s="310"/>
      <c r="FOU301" s="310"/>
      <c r="FOV301" s="310"/>
      <c r="FOW301" s="310"/>
      <c r="FOX301" s="310"/>
      <c r="FOY301" s="310"/>
      <c r="FOZ301" s="310"/>
      <c r="FPA301" s="310"/>
      <c r="FPB301" s="310"/>
      <c r="FPC301" s="310"/>
      <c r="FPD301" s="310"/>
      <c r="FPE301" s="310"/>
      <c r="FPF301" s="310"/>
      <c r="FPG301" s="310"/>
      <c r="FPH301" s="310"/>
      <c r="FPI301" s="310"/>
      <c r="FPJ301" s="310"/>
      <c r="FPK301" s="310"/>
      <c r="FPL301" s="310"/>
      <c r="FPM301" s="310"/>
      <c r="FPN301" s="310"/>
      <c r="FPO301" s="310"/>
      <c r="FPP301" s="310"/>
      <c r="FPQ301" s="310"/>
      <c r="FPR301" s="310"/>
      <c r="FPS301" s="310"/>
      <c r="FPT301" s="310"/>
      <c r="FPU301" s="310"/>
      <c r="FPV301" s="310"/>
      <c r="FPW301" s="310"/>
      <c r="FPX301" s="310"/>
      <c r="FPY301" s="310"/>
      <c r="FPZ301" s="310"/>
      <c r="FQA301" s="310"/>
      <c r="FQB301" s="310"/>
      <c r="FQC301" s="310"/>
      <c r="FQD301" s="310"/>
      <c r="FQE301" s="310"/>
      <c r="FQF301" s="310"/>
      <c r="FQG301" s="310"/>
      <c r="FQH301" s="310"/>
      <c r="FQI301" s="310"/>
      <c r="FQJ301" s="310"/>
      <c r="FQK301" s="310"/>
      <c r="FQL301" s="310"/>
      <c r="FQM301" s="310"/>
      <c r="FQN301" s="310"/>
      <c r="FQO301" s="310"/>
      <c r="FQP301" s="310"/>
      <c r="FQQ301" s="310"/>
      <c r="FQR301" s="310"/>
      <c r="FQS301" s="310"/>
      <c r="FQT301" s="310"/>
      <c r="FQU301" s="310"/>
      <c r="FQV301" s="310"/>
      <c r="FQW301" s="310"/>
      <c r="FQX301" s="310"/>
      <c r="FQY301" s="310"/>
      <c r="FQZ301" s="310"/>
      <c r="FRA301" s="310"/>
      <c r="FRB301" s="310"/>
      <c r="FRC301" s="310"/>
      <c r="FRD301" s="310"/>
      <c r="FRE301" s="310"/>
      <c r="FRF301" s="310"/>
      <c r="FRG301" s="310"/>
      <c r="FRH301" s="310"/>
      <c r="FRI301" s="310"/>
      <c r="FRJ301" s="310"/>
      <c r="FRK301" s="310"/>
      <c r="FRL301" s="310"/>
      <c r="FRM301" s="310"/>
      <c r="FRN301" s="310"/>
      <c r="FRO301" s="310"/>
      <c r="FRP301" s="310"/>
      <c r="FRQ301" s="310"/>
      <c r="FRR301" s="310"/>
      <c r="FRS301" s="310"/>
      <c r="FRT301" s="310"/>
      <c r="FRU301" s="310"/>
      <c r="FRV301" s="310"/>
      <c r="FRW301" s="310"/>
      <c r="FRX301" s="310"/>
      <c r="FRY301" s="310"/>
      <c r="FRZ301" s="310"/>
      <c r="FSA301" s="310"/>
      <c r="FSB301" s="310"/>
      <c r="FSC301" s="310"/>
      <c r="FSD301" s="310"/>
      <c r="FSE301" s="310"/>
      <c r="FSF301" s="310"/>
      <c r="FSG301" s="310"/>
      <c r="FSH301" s="310"/>
      <c r="FSI301" s="310"/>
      <c r="FSJ301" s="310"/>
      <c r="FSK301" s="310"/>
      <c r="FSL301" s="310"/>
      <c r="FSM301" s="310"/>
      <c r="FSN301" s="310"/>
      <c r="FSO301" s="310"/>
      <c r="FSP301" s="310"/>
      <c r="FSQ301" s="310"/>
      <c r="FSR301" s="310"/>
      <c r="FSS301" s="310"/>
      <c r="FST301" s="310"/>
      <c r="FSU301" s="310"/>
      <c r="FSV301" s="310"/>
      <c r="FSW301" s="310"/>
      <c r="FSX301" s="310"/>
      <c r="FSY301" s="310"/>
      <c r="FSZ301" s="310"/>
      <c r="FTA301" s="310"/>
      <c r="FTB301" s="310"/>
      <c r="FTC301" s="310"/>
      <c r="FTD301" s="310"/>
      <c r="FTE301" s="310"/>
      <c r="FTF301" s="310"/>
      <c r="FTG301" s="310"/>
      <c r="FTH301" s="310"/>
      <c r="FTI301" s="310"/>
      <c r="FTJ301" s="310"/>
      <c r="FTK301" s="310"/>
      <c r="FTL301" s="310"/>
      <c r="FTM301" s="310"/>
      <c r="FTN301" s="310"/>
      <c r="FTO301" s="310"/>
      <c r="FTP301" s="310"/>
      <c r="FTQ301" s="310"/>
      <c r="FTR301" s="310"/>
      <c r="FTS301" s="310"/>
      <c r="FTT301" s="310"/>
      <c r="FTU301" s="310"/>
      <c r="FTV301" s="310"/>
      <c r="FTW301" s="310"/>
      <c r="FTX301" s="310"/>
      <c r="FTY301" s="310"/>
      <c r="FTZ301" s="310"/>
      <c r="FUA301" s="310"/>
      <c r="FUB301" s="310"/>
      <c r="FUC301" s="310"/>
      <c r="FUD301" s="310"/>
      <c r="FUE301" s="310"/>
      <c r="FUF301" s="310"/>
      <c r="FUG301" s="310"/>
      <c r="FUH301" s="310"/>
      <c r="FUI301" s="310"/>
      <c r="FUJ301" s="310"/>
      <c r="FUK301" s="310"/>
      <c r="FUL301" s="310"/>
      <c r="FUM301" s="310"/>
      <c r="FUN301" s="310"/>
      <c r="FUO301" s="310"/>
      <c r="FUP301" s="310"/>
      <c r="FUQ301" s="310"/>
      <c r="FUR301" s="310"/>
      <c r="FUS301" s="310"/>
      <c r="FUT301" s="310"/>
      <c r="FUU301" s="310"/>
      <c r="FUV301" s="310"/>
      <c r="FUW301" s="310"/>
      <c r="FUX301" s="310"/>
      <c r="FUY301" s="310"/>
      <c r="FUZ301" s="310"/>
      <c r="FVA301" s="310"/>
      <c r="FVB301" s="310"/>
      <c r="FVC301" s="310"/>
      <c r="FVD301" s="310"/>
      <c r="FVE301" s="310"/>
      <c r="FVF301" s="310"/>
      <c r="FVG301" s="310"/>
      <c r="FVH301" s="310"/>
      <c r="FVI301" s="310"/>
      <c r="FVJ301" s="310"/>
      <c r="FVK301" s="310"/>
      <c r="FVL301" s="310"/>
      <c r="FVM301" s="310"/>
      <c r="FVN301" s="310"/>
      <c r="FVO301" s="310"/>
      <c r="FVP301" s="310"/>
      <c r="FVQ301" s="310"/>
      <c r="FVR301" s="310"/>
      <c r="FVS301" s="310"/>
      <c r="FVT301" s="310"/>
      <c r="FVU301" s="310"/>
      <c r="FVV301" s="310"/>
      <c r="FVW301" s="310"/>
      <c r="FVX301" s="310"/>
      <c r="FVY301" s="310"/>
      <c r="FVZ301" s="310"/>
      <c r="FWA301" s="310"/>
      <c r="FWB301" s="310"/>
      <c r="FWC301" s="310"/>
      <c r="FWD301" s="310"/>
      <c r="FWE301" s="310"/>
      <c r="FWF301" s="310"/>
      <c r="FWG301" s="310"/>
      <c r="FWH301" s="310"/>
      <c r="FWI301" s="310"/>
      <c r="FWJ301" s="310"/>
      <c r="FWK301" s="310"/>
      <c r="FWL301" s="310"/>
      <c r="FWM301" s="310"/>
      <c r="FWN301" s="310"/>
      <c r="FWO301" s="310"/>
      <c r="FWP301" s="310"/>
      <c r="FWQ301" s="310"/>
      <c r="FWR301" s="310"/>
      <c r="FWS301" s="310"/>
      <c r="FWT301" s="310"/>
      <c r="FWU301" s="310"/>
      <c r="FWV301" s="310"/>
      <c r="FWW301" s="310"/>
      <c r="FWX301" s="310"/>
      <c r="FWY301" s="310"/>
      <c r="FWZ301" s="310"/>
      <c r="FXA301" s="310"/>
      <c r="FXB301" s="310"/>
      <c r="FXC301" s="310"/>
      <c r="FXD301" s="310"/>
      <c r="FXE301" s="310"/>
      <c r="FXF301" s="310"/>
      <c r="FXG301" s="310"/>
      <c r="FXH301" s="310"/>
      <c r="FXI301" s="310"/>
      <c r="FXJ301" s="310"/>
      <c r="FXK301" s="310"/>
      <c r="FXL301" s="310"/>
      <c r="FXM301" s="310"/>
      <c r="FXN301" s="310"/>
      <c r="FXO301" s="310"/>
      <c r="FXP301" s="310"/>
      <c r="FXQ301" s="310"/>
      <c r="FXR301" s="310"/>
      <c r="FXS301" s="310"/>
      <c r="FXT301" s="310"/>
      <c r="FXU301" s="310"/>
      <c r="FXV301" s="310"/>
      <c r="FXW301" s="310"/>
      <c r="FXX301" s="310"/>
      <c r="FXY301" s="310"/>
      <c r="FXZ301" s="310"/>
      <c r="FYA301" s="310"/>
      <c r="FYB301" s="310"/>
      <c r="FYC301" s="310"/>
      <c r="FYD301" s="310"/>
      <c r="FYE301" s="310"/>
      <c r="FYF301" s="310"/>
      <c r="FYG301" s="310"/>
      <c r="FYH301" s="310"/>
      <c r="FYI301" s="310"/>
      <c r="FYJ301" s="310"/>
      <c r="FYK301" s="310"/>
      <c r="FYL301" s="310"/>
      <c r="FYM301" s="310"/>
      <c r="FYN301" s="310"/>
      <c r="FYO301" s="310"/>
      <c r="FYP301" s="310"/>
      <c r="FYQ301" s="310"/>
      <c r="FYR301" s="310"/>
      <c r="FYS301" s="310"/>
      <c r="FYT301" s="310"/>
      <c r="FYU301" s="310"/>
      <c r="FYV301" s="310"/>
      <c r="FYW301" s="310"/>
      <c r="FYX301" s="310"/>
      <c r="FYY301" s="310"/>
      <c r="FYZ301" s="310"/>
      <c r="FZA301" s="310"/>
      <c r="FZB301" s="310"/>
      <c r="FZC301" s="310"/>
      <c r="FZD301" s="310"/>
      <c r="FZE301" s="310"/>
      <c r="FZF301" s="310"/>
      <c r="FZG301" s="310"/>
      <c r="FZH301" s="310"/>
      <c r="FZI301" s="310"/>
      <c r="FZJ301" s="310"/>
      <c r="FZK301" s="310"/>
      <c r="FZL301" s="310"/>
      <c r="FZM301" s="310"/>
      <c r="FZN301" s="310"/>
      <c r="FZO301" s="310"/>
      <c r="FZP301" s="310"/>
      <c r="FZQ301" s="310"/>
      <c r="FZR301" s="310"/>
      <c r="FZS301" s="310"/>
      <c r="FZT301" s="310"/>
      <c r="FZU301" s="310"/>
      <c r="FZV301" s="310"/>
      <c r="FZW301" s="310"/>
      <c r="FZX301" s="310"/>
      <c r="FZY301" s="310"/>
      <c r="FZZ301" s="310"/>
      <c r="GAA301" s="310"/>
      <c r="GAB301" s="310"/>
      <c r="GAC301" s="310"/>
      <c r="GAD301" s="310"/>
      <c r="GAE301" s="310"/>
      <c r="GAF301" s="310"/>
      <c r="GAG301" s="310"/>
      <c r="GAH301" s="310"/>
      <c r="GAI301" s="310"/>
      <c r="GAJ301" s="310"/>
      <c r="GAK301" s="310"/>
      <c r="GAL301" s="310"/>
      <c r="GAM301" s="310"/>
      <c r="GAN301" s="310"/>
      <c r="GAO301" s="310"/>
      <c r="GAP301" s="310"/>
      <c r="GAQ301" s="310"/>
      <c r="GAR301" s="310"/>
      <c r="GAS301" s="310"/>
      <c r="GAT301" s="310"/>
      <c r="GAU301" s="310"/>
      <c r="GAV301" s="310"/>
      <c r="GAW301" s="310"/>
      <c r="GAX301" s="310"/>
      <c r="GAY301" s="310"/>
      <c r="GAZ301" s="310"/>
      <c r="GBA301" s="310"/>
      <c r="GBB301" s="310"/>
      <c r="GBC301" s="310"/>
      <c r="GBD301" s="310"/>
      <c r="GBE301" s="310"/>
      <c r="GBF301" s="310"/>
      <c r="GBG301" s="310"/>
      <c r="GBH301" s="310"/>
      <c r="GBI301" s="310"/>
      <c r="GBJ301" s="310"/>
      <c r="GBK301" s="310"/>
      <c r="GBL301" s="310"/>
      <c r="GBM301" s="310"/>
      <c r="GBN301" s="310"/>
      <c r="GBO301" s="310"/>
      <c r="GBP301" s="310"/>
      <c r="GBQ301" s="310"/>
      <c r="GBR301" s="310"/>
      <c r="GBS301" s="310"/>
      <c r="GBT301" s="310"/>
      <c r="GBU301" s="310"/>
      <c r="GBV301" s="310"/>
      <c r="GBW301" s="310"/>
      <c r="GBX301" s="310"/>
      <c r="GBY301" s="310"/>
      <c r="GBZ301" s="310"/>
      <c r="GCA301" s="310"/>
      <c r="GCB301" s="310"/>
      <c r="GCC301" s="310"/>
      <c r="GCD301" s="310"/>
      <c r="GCE301" s="310"/>
      <c r="GCF301" s="310"/>
      <c r="GCG301" s="310"/>
      <c r="GCH301" s="310"/>
      <c r="GCI301" s="310"/>
      <c r="GCJ301" s="310"/>
      <c r="GCK301" s="310"/>
      <c r="GCL301" s="310"/>
      <c r="GCM301" s="310"/>
      <c r="GCN301" s="310"/>
      <c r="GCO301" s="310"/>
      <c r="GCP301" s="310"/>
      <c r="GCQ301" s="310"/>
      <c r="GCR301" s="310"/>
      <c r="GCS301" s="310"/>
      <c r="GCT301" s="310"/>
      <c r="GCU301" s="310"/>
      <c r="GCV301" s="310"/>
      <c r="GCW301" s="310"/>
      <c r="GCX301" s="310"/>
      <c r="GCY301" s="310"/>
      <c r="GCZ301" s="310"/>
      <c r="GDA301" s="310"/>
      <c r="GDB301" s="310"/>
      <c r="GDC301" s="310"/>
      <c r="GDD301" s="310"/>
      <c r="GDE301" s="310"/>
      <c r="GDF301" s="310"/>
      <c r="GDG301" s="310"/>
      <c r="GDH301" s="310"/>
      <c r="GDI301" s="310"/>
      <c r="GDJ301" s="310"/>
      <c r="GDK301" s="310"/>
      <c r="GDL301" s="310"/>
      <c r="GDM301" s="310"/>
      <c r="GDN301" s="310"/>
      <c r="GDO301" s="310"/>
      <c r="GDP301" s="310"/>
      <c r="GDQ301" s="310"/>
      <c r="GDR301" s="310"/>
      <c r="GDS301" s="310"/>
      <c r="GDT301" s="310"/>
      <c r="GDU301" s="310"/>
      <c r="GDV301" s="310"/>
      <c r="GDW301" s="310"/>
      <c r="GDX301" s="310"/>
      <c r="GDY301" s="310"/>
      <c r="GDZ301" s="310"/>
      <c r="GEA301" s="310"/>
      <c r="GEB301" s="310"/>
      <c r="GEC301" s="310"/>
      <c r="GED301" s="310"/>
      <c r="GEE301" s="310"/>
      <c r="GEF301" s="310"/>
      <c r="GEG301" s="310"/>
      <c r="GEH301" s="310"/>
      <c r="GEI301" s="310"/>
      <c r="GEJ301" s="310"/>
      <c r="GEK301" s="310"/>
      <c r="GEL301" s="310"/>
      <c r="GEM301" s="310"/>
      <c r="GEN301" s="310"/>
      <c r="GEO301" s="310"/>
      <c r="GEP301" s="310"/>
      <c r="GEQ301" s="310"/>
      <c r="GER301" s="310"/>
      <c r="GES301" s="310"/>
      <c r="GET301" s="310"/>
      <c r="GEU301" s="310"/>
      <c r="GEV301" s="310"/>
      <c r="GEW301" s="310"/>
      <c r="GEX301" s="310"/>
      <c r="GEY301" s="310"/>
      <c r="GEZ301" s="310"/>
      <c r="GFA301" s="310"/>
      <c r="GFB301" s="310"/>
      <c r="GFC301" s="310"/>
      <c r="GFD301" s="310"/>
      <c r="GFE301" s="310"/>
      <c r="GFF301" s="310"/>
      <c r="GFG301" s="310"/>
      <c r="GFH301" s="310"/>
      <c r="GFI301" s="310"/>
      <c r="GFJ301" s="310"/>
      <c r="GFK301" s="310"/>
      <c r="GFL301" s="310"/>
      <c r="GFM301" s="310"/>
      <c r="GFN301" s="310"/>
      <c r="GFO301" s="310"/>
      <c r="GFP301" s="310"/>
      <c r="GFQ301" s="310"/>
      <c r="GFR301" s="310"/>
      <c r="GFS301" s="310"/>
      <c r="GFT301" s="310"/>
      <c r="GFU301" s="310"/>
      <c r="GFV301" s="310"/>
      <c r="GFW301" s="310"/>
      <c r="GFX301" s="310"/>
      <c r="GFY301" s="310"/>
      <c r="GFZ301" s="310"/>
      <c r="GGA301" s="310"/>
      <c r="GGB301" s="310"/>
      <c r="GGC301" s="310"/>
      <c r="GGD301" s="310"/>
      <c r="GGE301" s="310"/>
      <c r="GGF301" s="310"/>
      <c r="GGG301" s="310"/>
      <c r="GGH301" s="310"/>
      <c r="GGI301" s="310"/>
      <c r="GGJ301" s="310"/>
      <c r="GGK301" s="310"/>
      <c r="GGL301" s="310"/>
      <c r="GGM301" s="310"/>
      <c r="GGN301" s="310"/>
      <c r="GGO301" s="310"/>
      <c r="GGP301" s="310"/>
      <c r="GGQ301" s="310"/>
      <c r="GGR301" s="310"/>
      <c r="GGS301" s="310"/>
      <c r="GGT301" s="310"/>
      <c r="GGU301" s="310"/>
      <c r="GGV301" s="310"/>
      <c r="GGW301" s="310"/>
      <c r="GGX301" s="310"/>
      <c r="GGY301" s="310"/>
      <c r="GGZ301" s="310"/>
      <c r="GHA301" s="310"/>
      <c r="GHB301" s="310"/>
      <c r="GHC301" s="310"/>
      <c r="GHD301" s="310"/>
      <c r="GHE301" s="310"/>
      <c r="GHF301" s="310"/>
      <c r="GHG301" s="310"/>
      <c r="GHH301" s="310"/>
      <c r="GHI301" s="310"/>
      <c r="GHJ301" s="310"/>
      <c r="GHK301" s="310"/>
      <c r="GHL301" s="310"/>
      <c r="GHM301" s="310"/>
      <c r="GHN301" s="310"/>
      <c r="GHO301" s="310"/>
      <c r="GHP301" s="310"/>
      <c r="GHQ301" s="310"/>
      <c r="GHR301" s="310"/>
      <c r="GHS301" s="310"/>
      <c r="GHT301" s="310"/>
      <c r="GHU301" s="310"/>
      <c r="GHV301" s="310"/>
      <c r="GHW301" s="310"/>
      <c r="GHX301" s="310"/>
      <c r="GHY301" s="310"/>
      <c r="GHZ301" s="310"/>
      <c r="GIA301" s="310"/>
      <c r="GIB301" s="310"/>
      <c r="GIC301" s="310"/>
      <c r="GID301" s="310"/>
      <c r="GIE301" s="310"/>
      <c r="GIF301" s="310"/>
      <c r="GIG301" s="310"/>
      <c r="GIH301" s="310"/>
      <c r="GII301" s="310"/>
      <c r="GIJ301" s="310"/>
      <c r="GIK301" s="310"/>
      <c r="GIL301" s="310"/>
      <c r="GIM301" s="310"/>
      <c r="GIN301" s="310"/>
      <c r="GIO301" s="310"/>
      <c r="GIP301" s="310"/>
      <c r="GIQ301" s="310"/>
      <c r="GIR301" s="310"/>
      <c r="GIS301" s="310"/>
      <c r="GIT301" s="310"/>
      <c r="GIU301" s="310"/>
      <c r="GIV301" s="310"/>
      <c r="GIW301" s="310"/>
      <c r="GIX301" s="310"/>
      <c r="GIY301" s="310"/>
      <c r="GIZ301" s="310"/>
      <c r="GJA301" s="310"/>
      <c r="GJB301" s="310"/>
      <c r="GJC301" s="310"/>
      <c r="GJD301" s="310"/>
      <c r="GJE301" s="310"/>
      <c r="GJF301" s="310"/>
      <c r="GJG301" s="310"/>
      <c r="GJH301" s="310"/>
      <c r="GJI301" s="310"/>
      <c r="GJJ301" s="310"/>
      <c r="GJK301" s="310"/>
      <c r="GJL301" s="310"/>
      <c r="GJM301" s="310"/>
      <c r="GJN301" s="310"/>
      <c r="GJO301" s="310"/>
      <c r="GJP301" s="310"/>
      <c r="GJQ301" s="310"/>
      <c r="GJR301" s="310"/>
      <c r="GJS301" s="310"/>
      <c r="GJT301" s="310"/>
      <c r="GJU301" s="310"/>
      <c r="GJV301" s="310"/>
      <c r="GJW301" s="310"/>
      <c r="GJX301" s="310"/>
      <c r="GJY301" s="310"/>
      <c r="GJZ301" s="310"/>
      <c r="GKA301" s="310"/>
      <c r="GKB301" s="310"/>
      <c r="GKC301" s="310"/>
      <c r="GKD301" s="310"/>
      <c r="GKE301" s="310"/>
      <c r="GKF301" s="310"/>
      <c r="GKG301" s="310"/>
      <c r="GKH301" s="310"/>
      <c r="GKI301" s="310"/>
      <c r="GKJ301" s="310"/>
      <c r="GKK301" s="310"/>
      <c r="GKL301" s="310"/>
      <c r="GKM301" s="310"/>
      <c r="GKN301" s="310"/>
      <c r="GKO301" s="310"/>
      <c r="GKP301" s="310"/>
      <c r="GKQ301" s="310"/>
      <c r="GKR301" s="310"/>
      <c r="GKS301" s="310"/>
      <c r="GKT301" s="310"/>
      <c r="GKU301" s="310"/>
      <c r="GKV301" s="310"/>
      <c r="GKW301" s="310"/>
      <c r="GKX301" s="310"/>
      <c r="GKY301" s="310"/>
      <c r="GKZ301" s="310"/>
      <c r="GLA301" s="310"/>
      <c r="GLB301" s="310"/>
      <c r="GLC301" s="310"/>
      <c r="GLD301" s="310"/>
      <c r="GLE301" s="310"/>
      <c r="GLF301" s="310"/>
      <c r="GLG301" s="310"/>
      <c r="GLH301" s="310"/>
      <c r="GLI301" s="310"/>
      <c r="GLJ301" s="310"/>
      <c r="GLK301" s="310"/>
      <c r="GLL301" s="310"/>
      <c r="GLM301" s="310"/>
      <c r="GLN301" s="310"/>
      <c r="GLO301" s="310"/>
      <c r="GLP301" s="310"/>
      <c r="GLQ301" s="310"/>
      <c r="GLR301" s="310"/>
      <c r="GLS301" s="310"/>
      <c r="GLT301" s="310"/>
      <c r="GLU301" s="310"/>
      <c r="GLV301" s="310"/>
      <c r="GLW301" s="310"/>
      <c r="GLX301" s="310"/>
      <c r="GLY301" s="310"/>
      <c r="GLZ301" s="310"/>
      <c r="GMA301" s="310"/>
      <c r="GMB301" s="310"/>
      <c r="GMC301" s="310"/>
      <c r="GMD301" s="310"/>
      <c r="GME301" s="310"/>
      <c r="GMF301" s="310"/>
      <c r="GMG301" s="310"/>
      <c r="GMH301" s="310"/>
      <c r="GMI301" s="310"/>
      <c r="GMJ301" s="310"/>
      <c r="GMK301" s="310"/>
      <c r="GML301" s="310"/>
      <c r="GMM301" s="310"/>
      <c r="GMN301" s="310"/>
      <c r="GMO301" s="310"/>
      <c r="GMP301" s="310"/>
      <c r="GMQ301" s="310"/>
      <c r="GMR301" s="310"/>
      <c r="GMS301" s="310"/>
      <c r="GMT301" s="310"/>
      <c r="GMU301" s="310"/>
      <c r="GMV301" s="310"/>
      <c r="GMW301" s="310"/>
      <c r="GMX301" s="310"/>
      <c r="GMY301" s="310"/>
      <c r="GMZ301" s="310"/>
      <c r="GNA301" s="310"/>
      <c r="GNB301" s="310"/>
      <c r="GNC301" s="310"/>
      <c r="GND301" s="310"/>
      <c r="GNE301" s="310"/>
      <c r="GNF301" s="310"/>
      <c r="GNG301" s="310"/>
      <c r="GNH301" s="310"/>
      <c r="GNI301" s="310"/>
      <c r="GNJ301" s="310"/>
      <c r="GNK301" s="310"/>
      <c r="GNL301" s="310"/>
      <c r="GNM301" s="310"/>
      <c r="GNN301" s="310"/>
      <c r="GNO301" s="310"/>
      <c r="GNP301" s="310"/>
      <c r="GNQ301" s="310"/>
      <c r="GNR301" s="310"/>
      <c r="GNS301" s="310"/>
      <c r="GNT301" s="310"/>
      <c r="GNU301" s="310"/>
      <c r="GNV301" s="310"/>
      <c r="GNW301" s="310"/>
      <c r="GNX301" s="310"/>
      <c r="GNY301" s="310"/>
      <c r="GNZ301" s="310"/>
      <c r="GOA301" s="310"/>
      <c r="GOB301" s="310"/>
      <c r="GOC301" s="310"/>
      <c r="GOD301" s="310"/>
      <c r="GOE301" s="310"/>
      <c r="GOF301" s="310"/>
      <c r="GOG301" s="310"/>
      <c r="GOH301" s="310"/>
      <c r="GOI301" s="310"/>
      <c r="GOJ301" s="310"/>
      <c r="GOK301" s="310"/>
      <c r="GOL301" s="310"/>
      <c r="GOM301" s="310"/>
      <c r="GON301" s="310"/>
      <c r="GOO301" s="310"/>
      <c r="GOP301" s="310"/>
      <c r="GOQ301" s="310"/>
      <c r="GOR301" s="310"/>
      <c r="GOS301" s="310"/>
      <c r="GOT301" s="310"/>
      <c r="GOU301" s="310"/>
      <c r="GOV301" s="310"/>
      <c r="GOW301" s="310"/>
      <c r="GOX301" s="310"/>
      <c r="GOY301" s="310"/>
      <c r="GOZ301" s="310"/>
      <c r="GPA301" s="310"/>
      <c r="GPB301" s="310"/>
      <c r="GPC301" s="310"/>
      <c r="GPD301" s="310"/>
      <c r="GPE301" s="310"/>
      <c r="GPF301" s="310"/>
      <c r="GPG301" s="310"/>
      <c r="GPH301" s="310"/>
      <c r="GPI301" s="310"/>
      <c r="GPJ301" s="310"/>
      <c r="GPK301" s="310"/>
      <c r="GPL301" s="310"/>
      <c r="GPM301" s="310"/>
      <c r="GPN301" s="310"/>
      <c r="GPO301" s="310"/>
      <c r="GPP301" s="310"/>
      <c r="GPQ301" s="310"/>
      <c r="GPR301" s="310"/>
      <c r="GPS301" s="310"/>
      <c r="GPT301" s="310"/>
      <c r="GPU301" s="310"/>
      <c r="GPV301" s="310"/>
      <c r="GPW301" s="310"/>
      <c r="GPX301" s="310"/>
      <c r="GPY301" s="310"/>
      <c r="GPZ301" s="310"/>
      <c r="GQA301" s="310"/>
      <c r="GQB301" s="310"/>
      <c r="GQC301" s="310"/>
      <c r="GQD301" s="310"/>
      <c r="GQE301" s="310"/>
      <c r="GQF301" s="310"/>
      <c r="GQG301" s="310"/>
      <c r="GQH301" s="310"/>
      <c r="GQI301" s="310"/>
      <c r="GQJ301" s="310"/>
      <c r="GQK301" s="310"/>
      <c r="GQL301" s="310"/>
      <c r="GQM301" s="310"/>
      <c r="GQN301" s="310"/>
      <c r="GQO301" s="310"/>
      <c r="GQP301" s="310"/>
      <c r="GQQ301" s="310"/>
      <c r="GQR301" s="310"/>
      <c r="GQS301" s="310"/>
      <c r="GQT301" s="310"/>
      <c r="GQU301" s="310"/>
      <c r="GQV301" s="310"/>
      <c r="GQW301" s="310"/>
      <c r="GQX301" s="310"/>
      <c r="GQY301" s="310"/>
      <c r="GQZ301" s="310"/>
      <c r="GRA301" s="310"/>
      <c r="GRB301" s="310"/>
      <c r="GRC301" s="310"/>
      <c r="GRD301" s="310"/>
      <c r="GRE301" s="310"/>
      <c r="GRF301" s="310"/>
      <c r="GRG301" s="310"/>
      <c r="GRH301" s="310"/>
      <c r="GRI301" s="310"/>
      <c r="GRJ301" s="310"/>
      <c r="GRK301" s="310"/>
      <c r="GRL301" s="310"/>
      <c r="GRM301" s="310"/>
      <c r="GRN301" s="310"/>
      <c r="GRO301" s="310"/>
      <c r="GRP301" s="310"/>
      <c r="GRQ301" s="310"/>
      <c r="GRR301" s="310"/>
      <c r="GRS301" s="310"/>
      <c r="GRT301" s="310"/>
      <c r="GRU301" s="310"/>
      <c r="GRV301" s="310"/>
      <c r="GRW301" s="310"/>
      <c r="GRX301" s="310"/>
      <c r="GRY301" s="310"/>
      <c r="GRZ301" s="310"/>
      <c r="GSA301" s="310"/>
      <c r="GSB301" s="310"/>
      <c r="GSC301" s="310"/>
      <c r="GSD301" s="310"/>
      <c r="GSE301" s="310"/>
      <c r="GSF301" s="310"/>
      <c r="GSG301" s="310"/>
      <c r="GSH301" s="310"/>
      <c r="GSI301" s="310"/>
      <c r="GSJ301" s="310"/>
      <c r="GSK301" s="310"/>
      <c r="GSL301" s="310"/>
      <c r="GSM301" s="310"/>
      <c r="GSN301" s="310"/>
      <c r="GSO301" s="310"/>
      <c r="GSP301" s="310"/>
      <c r="GSQ301" s="310"/>
      <c r="GSR301" s="310"/>
      <c r="GSS301" s="310"/>
      <c r="GST301" s="310"/>
      <c r="GSU301" s="310"/>
      <c r="GSV301" s="310"/>
      <c r="GSW301" s="310"/>
      <c r="GSX301" s="310"/>
      <c r="GSY301" s="310"/>
      <c r="GSZ301" s="310"/>
      <c r="GTA301" s="310"/>
      <c r="GTB301" s="310"/>
      <c r="GTC301" s="310"/>
      <c r="GTD301" s="310"/>
      <c r="GTE301" s="310"/>
      <c r="GTF301" s="310"/>
      <c r="GTG301" s="310"/>
      <c r="GTH301" s="310"/>
      <c r="GTI301" s="310"/>
      <c r="GTJ301" s="310"/>
      <c r="GTK301" s="310"/>
      <c r="GTL301" s="310"/>
      <c r="GTM301" s="310"/>
      <c r="GTN301" s="310"/>
      <c r="GTO301" s="310"/>
      <c r="GTP301" s="310"/>
      <c r="GTQ301" s="310"/>
      <c r="GTR301" s="310"/>
      <c r="GTS301" s="310"/>
      <c r="GTT301" s="310"/>
      <c r="GTU301" s="310"/>
      <c r="GTV301" s="310"/>
      <c r="GTW301" s="310"/>
      <c r="GTX301" s="310"/>
      <c r="GTY301" s="310"/>
      <c r="GTZ301" s="310"/>
      <c r="GUA301" s="310"/>
      <c r="GUB301" s="310"/>
      <c r="GUC301" s="310"/>
      <c r="GUD301" s="310"/>
      <c r="GUE301" s="310"/>
      <c r="GUF301" s="310"/>
      <c r="GUG301" s="310"/>
      <c r="GUH301" s="310"/>
      <c r="GUI301" s="310"/>
      <c r="GUJ301" s="310"/>
      <c r="GUK301" s="310"/>
      <c r="GUL301" s="310"/>
      <c r="GUM301" s="310"/>
      <c r="GUN301" s="310"/>
      <c r="GUO301" s="310"/>
      <c r="GUP301" s="310"/>
      <c r="GUQ301" s="310"/>
      <c r="GUR301" s="310"/>
      <c r="GUS301" s="310"/>
      <c r="GUT301" s="310"/>
      <c r="GUU301" s="310"/>
      <c r="GUV301" s="310"/>
      <c r="GUW301" s="310"/>
      <c r="GUX301" s="310"/>
      <c r="GUY301" s="310"/>
      <c r="GUZ301" s="310"/>
      <c r="GVA301" s="310"/>
      <c r="GVB301" s="310"/>
      <c r="GVC301" s="310"/>
      <c r="GVD301" s="310"/>
      <c r="GVE301" s="310"/>
      <c r="GVF301" s="310"/>
      <c r="GVG301" s="310"/>
      <c r="GVH301" s="310"/>
      <c r="GVI301" s="310"/>
      <c r="GVJ301" s="310"/>
      <c r="GVK301" s="310"/>
      <c r="GVL301" s="310"/>
      <c r="GVM301" s="310"/>
      <c r="GVN301" s="310"/>
      <c r="GVO301" s="310"/>
      <c r="GVP301" s="310"/>
      <c r="GVQ301" s="310"/>
      <c r="GVR301" s="310"/>
      <c r="GVS301" s="310"/>
      <c r="GVT301" s="310"/>
      <c r="GVU301" s="310"/>
      <c r="GVV301" s="310"/>
      <c r="GVW301" s="310"/>
      <c r="GVX301" s="310"/>
      <c r="GVY301" s="310"/>
      <c r="GVZ301" s="310"/>
      <c r="GWA301" s="310"/>
      <c r="GWB301" s="310"/>
      <c r="GWC301" s="310"/>
      <c r="GWD301" s="310"/>
      <c r="GWE301" s="310"/>
      <c r="GWF301" s="310"/>
      <c r="GWG301" s="310"/>
      <c r="GWH301" s="310"/>
      <c r="GWI301" s="310"/>
      <c r="GWJ301" s="310"/>
      <c r="GWK301" s="310"/>
      <c r="GWL301" s="310"/>
      <c r="GWM301" s="310"/>
      <c r="GWN301" s="310"/>
      <c r="GWO301" s="310"/>
      <c r="GWP301" s="310"/>
      <c r="GWQ301" s="310"/>
      <c r="GWR301" s="310"/>
      <c r="GWS301" s="310"/>
      <c r="GWT301" s="310"/>
      <c r="GWU301" s="310"/>
      <c r="GWV301" s="310"/>
      <c r="GWW301" s="310"/>
      <c r="GWX301" s="310"/>
      <c r="GWY301" s="310"/>
      <c r="GWZ301" s="310"/>
      <c r="GXA301" s="310"/>
      <c r="GXB301" s="310"/>
      <c r="GXC301" s="310"/>
      <c r="GXD301" s="310"/>
      <c r="GXE301" s="310"/>
      <c r="GXF301" s="310"/>
      <c r="GXG301" s="310"/>
      <c r="GXH301" s="310"/>
      <c r="GXI301" s="310"/>
      <c r="GXJ301" s="310"/>
      <c r="GXK301" s="310"/>
      <c r="GXL301" s="310"/>
      <c r="GXM301" s="310"/>
      <c r="GXN301" s="310"/>
      <c r="GXO301" s="310"/>
      <c r="GXP301" s="310"/>
      <c r="GXQ301" s="310"/>
      <c r="GXR301" s="310"/>
      <c r="GXS301" s="310"/>
      <c r="GXT301" s="310"/>
      <c r="GXU301" s="310"/>
      <c r="GXV301" s="310"/>
      <c r="GXW301" s="310"/>
      <c r="GXX301" s="310"/>
      <c r="GXY301" s="310"/>
      <c r="GXZ301" s="310"/>
      <c r="GYA301" s="310"/>
      <c r="GYB301" s="310"/>
      <c r="GYC301" s="310"/>
      <c r="GYD301" s="310"/>
      <c r="GYE301" s="310"/>
      <c r="GYF301" s="310"/>
      <c r="GYG301" s="310"/>
      <c r="GYH301" s="310"/>
      <c r="GYI301" s="310"/>
      <c r="GYJ301" s="310"/>
      <c r="GYK301" s="310"/>
      <c r="GYL301" s="310"/>
      <c r="GYM301" s="310"/>
      <c r="GYN301" s="310"/>
      <c r="GYO301" s="310"/>
      <c r="GYP301" s="310"/>
      <c r="GYQ301" s="310"/>
      <c r="GYR301" s="310"/>
      <c r="GYS301" s="310"/>
      <c r="GYT301" s="310"/>
      <c r="GYU301" s="310"/>
      <c r="GYV301" s="310"/>
      <c r="GYW301" s="310"/>
      <c r="GYX301" s="310"/>
      <c r="GYY301" s="310"/>
      <c r="GYZ301" s="310"/>
      <c r="GZA301" s="310"/>
      <c r="GZB301" s="310"/>
      <c r="GZC301" s="310"/>
      <c r="GZD301" s="310"/>
      <c r="GZE301" s="310"/>
      <c r="GZF301" s="310"/>
      <c r="GZG301" s="310"/>
      <c r="GZH301" s="310"/>
      <c r="GZI301" s="310"/>
      <c r="GZJ301" s="310"/>
      <c r="GZK301" s="310"/>
      <c r="GZL301" s="310"/>
      <c r="GZM301" s="310"/>
      <c r="GZN301" s="310"/>
      <c r="GZO301" s="310"/>
      <c r="GZP301" s="310"/>
      <c r="GZQ301" s="310"/>
      <c r="GZR301" s="310"/>
      <c r="GZS301" s="310"/>
      <c r="GZT301" s="310"/>
      <c r="GZU301" s="310"/>
      <c r="GZV301" s="310"/>
      <c r="GZW301" s="310"/>
      <c r="GZX301" s="310"/>
      <c r="GZY301" s="310"/>
      <c r="GZZ301" s="310"/>
      <c r="HAA301" s="310"/>
      <c r="HAB301" s="310"/>
      <c r="HAC301" s="310"/>
      <c r="HAD301" s="310"/>
      <c r="HAE301" s="310"/>
      <c r="HAF301" s="310"/>
      <c r="HAG301" s="310"/>
      <c r="HAH301" s="310"/>
      <c r="HAI301" s="310"/>
      <c r="HAJ301" s="310"/>
      <c r="HAK301" s="310"/>
      <c r="HAL301" s="310"/>
      <c r="HAM301" s="310"/>
      <c r="HAN301" s="310"/>
      <c r="HAO301" s="310"/>
      <c r="HAP301" s="310"/>
      <c r="HAQ301" s="310"/>
      <c r="HAR301" s="310"/>
      <c r="HAS301" s="310"/>
      <c r="HAT301" s="310"/>
      <c r="HAU301" s="310"/>
      <c r="HAV301" s="310"/>
      <c r="HAW301" s="310"/>
      <c r="HAX301" s="310"/>
      <c r="HAY301" s="310"/>
      <c r="HAZ301" s="310"/>
      <c r="HBA301" s="310"/>
      <c r="HBB301" s="310"/>
      <c r="HBC301" s="310"/>
      <c r="HBD301" s="310"/>
      <c r="HBE301" s="310"/>
      <c r="HBF301" s="310"/>
      <c r="HBG301" s="310"/>
      <c r="HBH301" s="310"/>
      <c r="HBI301" s="310"/>
      <c r="HBJ301" s="310"/>
      <c r="HBK301" s="310"/>
      <c r="HBL301" s="310"/>
      <c r="HBM301" s="310"/>
      <c r="HBN301" s="310"/>
      <c r="HBO301" s="310"/>
      <c r="HBP301" s="310"/>
      <c r="HBQ301" s="310"/>
      <c r="HBR301" s="310"/>
      <c r="HBS301" s="310"/>
      <c r="HBT301" s="310"/>
      <c r="HBU301" s="310"/>
      <c r="HBV301" s="310"/>
      <c r="HBW301" s="310"/>
      <c r="HBX301" s="310"/>
      <c r="HBY301" s="310"/>
      <c r="HBZ301" s="310"/>
      <c r="HCA301" s="310"/>
      <c r="HCB301" s="310"/>
      <c r="HCC301" s="310"/>
      <c r="HCD301" s="310"/>
      <c r="HCE301" s="310"/>
      <c r="HCF301" s="310"/>
      <c r="HCG301" s="310"/>
      <c r="HCH301" s="310"/>
      <c r="HCI301" s="310"/>
      <c r="HCJ301" s="310"/>
      <c r="HCK301" s="310"/>
      <c r="HCL301" s="310"/>
      <c r="HCM301" s="310"/>
      <c r="HCN301" s="310"/>
      <c r="HCO301" s="310"/>
      <c r="HCP301" s="310"/>
      <c r="HCQ301" s="310"/>
      <c r="HCR301" s="310"/>
      <c r="HCS301" s="310"/>
      <c r="HCT301" s="310"/>
      <c r="HCU301" s="310"/>
      <c r="HCV301" s="310"/>
      <c r="HCW301" s="310"/>
      <c r="HCX301" s="310"/>
      <c r="HCY301" s="310"/>
      <c r="HCZ301" s="310"/>
      <c r="HDA301" s="310"/>
      <c r="HDB301" s="310"/>
      <c r="HDC301" s="310"/>
      <c r="HDD301" s="310"/>
      <c r="HDE301" s="310"/>
      <c r="HDF301" s="310"/>
      <c r="HDG301" s="310"/>
      <c r="HDH301" s="310"/>
      <c r="HDI301" s="310"/>
      <c r="HDJ301" s="310"/>
      <c r="HDK301" s="310"/>
      <c r="HDL301" s="310"/>
      <c r="HDM301" s="310"/>
      <c r="HDN301" s="310"/>
      <c r="HDO301" s="310"/>
      <c r="HDP301" s="310"/>
      <c r="HDQ301" s="310"/>
      <c r="HDR301" s="310"/>
      <c r="HDS301" s="310"/>
      <c r="HDT301" s="310"/>
      <c r="HDU301" s="310"/>
      <c r="HDV301" s="310"/>
      <c r="HDW301" s="310"/>
      <c r="HDX301" s="310"/>
      <c r="HDY301" s="310"/>
      <c r="HDZ301" s="310"/>
      <c r="HEA301" s="310"/>
      <c r="HEB301" s="310"/>
      <c r="HEC301" s="310"/>
      <c r="HED301" s="310"/>
      <c r="HEE301" s="310"/>
      <c r="HEF301" s="310"/>
      <c r="HEG301" s="310"/>
      <c r="HEH301" s="310"/>
      <c r="HEI301" s="310"/>
      <c r="HEJ301" s="310"/>
      <c r="HEK301" s="310"/>
      <c r="HEL301" s="310"/>
      <c r="HEM301" s="310"/>
      <c r="HEN301" s="310"/>
      <c r="HEO301" s="310"/>
      <c r="HEP301" s="310"/>
      <c r="HEQ301" s="310"/>
      <c r="HER301" s="310"/>
      <c r="HES301" s="310"/>
      <c r="HET301" s="310"/>
      <c r="HEU301" s="310"/>
      <c r="HEV301" s="310"/>
      <c r="HEW301" s="310"/>
      <c r="HEX301" s="310"/>
      <c r="HEY301" s="310"/>
      <c r="HEZ301" s="310"/>
      <c r="HFA301" s="310"/>
      <c r="HFB301" s="310"/>
      <c r="HFC301" s="310"/>
      <c r="HFD301" s="310"/>
      <c r="HFE301" s="310"/>
      <c r="HFF301" s="310"/>
      <c r="HFG301" s="310"/>
      <c r="HFH301" s="310"/>
      <c r="HFI301" s="310"/>
      <c r="HFJ301" s="310"/>
      <c r="HFK301" s="310"/>
      <c r="HFL301" s="310"/>
      <c r="HFM301" s="310"/>
      <c r="HFN301" s="310"/>
      <c r="HFO301" s="310"/>
      <c r="HFP301" s="310"/>
      <c r="HFQ301" s="310"/>
      <c r="HFR301" s="310"/>
      <c r="HFS301" s="310"/>
      <c r="HFT301" s="310"/>
      <c r="HFU301" s="310"/>
      <c r="HFV301" s="310"/>
      <c r="HFW301" s="310"/>
      <c r="HFX301" s="310"/>
      <c r="HFY301" s="310"/>
      <c r="HFZ301" s="310"/>
      <c r="HGA301" s="310"/>
      <c r="HGB301" s="310"/>
      <c r="HGC301" s="310"/>
      <c r="HGD301" s="310"/>
      <c r="HGE301" s="310"/>
      <c r="HGF301" s="310"/>
      <c r="HGG301" s="310"/>
      <c r="HGH301" s="310"/>
      <c r="HGI301" s="310"/>
      <c r="HGJ301" s="310"/>
      <c r="HGK301" s="310"/>
      <c r="HGL301" s="310"/>
      <c r="HGM301" s="310"/>
      <c r="HGN301" s="310"/>
      <c r="HGO301" s="310"/>
      <c r="HGP301" s="310"/>
      <c r="HGQ301" s="310"/>
      <c r="HGR301" s="310"/>
      <c r="HGS301" s="310"/>
      <c r="HGT301" s="310"/>
      <c r="HGU301" s="310"/>
      <c r="HGV301" s="310"/>
      <c r="HGW301" s="310"/>
      <c r="HGX301" s="310"/>
      <c r="HGY301" s="310"/>
      <c r="HGZ301" s="310"/>
      <c r="HHA301" s="310"/>
      <c r="HHB301" s="310"/>
      <c r="HHC301" s="310"/>
      <c r="HHD301" s="310"/>
      <c r="HHE301" s="310"/>
      <c r="HHF301" s="310"/>
      <c r="HHG301" s="310"/>
      <c r="HHH301" s="310"/>
      <c r="HHI301" s="310"/>
      <c r="HHJ301" s="310"/>
      <c r="HHK301" s="310"/>
      <c r="HHL301" s="310"/>
      <c r="HHM301" s="310"/>
      <c r="HHN301" s="310"/>
      <c r="HHO301" s="310"/>
      <c r="HHP301" s="310"/>
      <c r="HHQ301" s="310"/>
      <c r="HHR301" s="310"/>
      <c r="HHS301" s="310"/>
      <c r="HHT301" s="310"/>
      <c r="HHU301" s="310"/>
      <c r="HHV301" s="310"/>
      <c r="HHW301" s="310"/>
      <c r="HHX301" s="310"/>
      <c r="HHY301" s="310"/>
      <c r="HHZ301" s="310"/>
      <c r="HIA301" s="310"/>
      <c r="HIB301" s="310"/>
      <c r="HIC301" s="310"/>
      <c r="HID301" s="310"/>
      <c r="HIE301" s="310"/>
      <c r="HIF301" s="310"/>
      <c r="HIG301" s="310"/>
      <c r="HIH301" s="310"/>
      <c r="HII301" s="310"/>
      <c r="HIJ301" s="310"/>
      <c r="HIK301" s="310"/>
      <c r="HIL301" s="310"/>
      <c r="HIM301" s="310"/>
      <c r="HIN301" s="310"/>
      <c r="HIO301" s="310"/>
      <c r="HIP301" s="310"/>
      <c r="HIQ301" s="310"/>
      <c r="HIR301" s="310"/>
      <c r="HIS301" s="310"/>
      <c r="HIT301" s="310"/>
      <c r="HIU301" s="310"/>
      <c r="HIV301" s="310"/>
      <c r="HIW301" s="310"/>
      <c r="HIX301" s="310"/>
      <c r="HIY301" s="310"/>
      <c r="HIZ301" s="310"/>
      <c r="HJA301" s="310"/>
      <c r="HJB301" s="310"/>
      <c r="HJC301" s="310"/>
      <c r="HJD301" s="310"/>
      <c r="HJE301" s="310"/>
      <c r="HJF301" s="310"/>
      <c r="HJG301" s="310"/>
      <c r="HJH301" s="310"/>
      <c r="HJI301" s="310"/>
      <c r="HJJ301" s="310"/>
      <c r="HJK301" s="310"/>
      <c r="HJL301" s="310"/>
      <c r="HJM301" s="310"/>
      <c r="HJN301" s="310"/>
      <c r="HJO301" s="310"/>
      <c r="HJP301" s="310"/>
      <c r="HJQ301" s="310"/>
      <c r="HJR301" s="310"/>
      <c r="HJS301" s="310"/>
      <c r="HJT301" s="310"/>
      <c r="HJU301" s="310"/>
      <c r="HJV301" s="310"/>
      <c r="HJW301" s="310"/>
      <c r="HJX301" s="310"/>
      <c r="HJY301" s="310"/>
      <c r="HJZ301" s="310"/>
      <c r="HKA301" s="310"/>
      <c r="HKB301" s="310"/>
      <c r="HKC301" s="310"/>
      <c r="HKD301" s="310"/>
      <c r="HKE301" s="310"/>
      <c r="HKF301" s="310"/>
      <c r="HKG301" s="310"/>
      <c r="HKH301" s="310"/>
      <c r="HKI301" s="310"/>
      <c r="HKJ301" s="310"/>
      <c r="HKK301" s="310"/>
      <c r="HKL301" s="310"/>
      <c r="HKM301" s="310"/>
      <c r="HKN301" s="310"/>
      <c r="HKO301" s="310"/>
      <c r="HKP301" s="310"/>
      <c r="HKQ301" s="310"/>
      <c r="HKR301" s="310"/>
      <c r="HKS301" s="310"/>
      <c r="HKT301" s="310"/>
      <c r="HKU301" s="310"/>
      <c r="HKV301" s="310"/>
      <c r="HKW301" s="310"/>
      <c r="HKX301" s="310"/>
      <c r="HKY301" s="310"/>
      <c r="HKZ301" s="310"/>
      <c r="HLA301" s="310"/>
      <c r="HLB301" s="310"/>
      <c r="HLC301" s="310"/>
      <c r="HLD301" s="310"/>
      <c r="HLE301" s="310"/>
      <c r="HLF301" s="310"/>
      <c r="HLG301" s="310"/>
      <c r="HLH301" s="310"/>
      <c r="HLI301" s="310"/>
      <c r="HLJ301" s="310"/>
      <c r="HLK301" s="310"/>
      <c r="HLL301" s="310"/>
      <c r="HLM301" s="310"/>
      <c r="HLN301" s="310"/>
      <c r="HLO301" s="310"/>
      <c r="HLP301" s="310"/>
      <c r="HLQ301" s="310"/>
      <c r="HLR301" s="310"/>
      <c r="HLS301" s="310"/>
      <c r="HLT301" s="310"/>
      <c r="HLU301" s="310"/>
      <c r="HLV301" s="310"/>
      <c r="HLW301" s="310"/>
      <c r="HLX301" s="310"/>
      <c r="HLY301" s="310"/>
      <c r="HLZ301" s="310"/>
      <c r="HMA301" s="310"/>
      <c r="HMB301" s="310"/>
      <c r="HMC301" s="310"/>
      <c r="HMD301" s="310"/>
      <c r="HME301" s="310"/>
      <c r="HMF301" s="310"/>
      <c r="HMG301" s="310"/>
      <c r="HMH301" s="310"/>
      <c r="HMI301" s="310"/>
      <c r="HMJ301" s="310"/>
      <c r="HMK301" s="310"/>
      <c r="HML301" s="310"/>
      <c r="HMM301" s="310"/>
      <c r="HMN301" s="310"/>
      <c r="HMO301" s="310"/>
      <c r="HMP301" s="310"/>
      <c r="HMQ301" s="310"/>
      <c r="HMR301" s="310"/>
      <c r="HMS301" s="310"/>
      <c r="HMT301" s="310"/>
      <c r="HMU301" s="310"/>
      <c r="HMV301" s="310"/>
      <c r="HMW301" s="310"/>
      <c r="HMX301" s="310"/>
      <c r="HMY301" s="310"/>
      <c r="HMZ301" s="310"/>
      <c r="HNA301" s="310"/>
      <c r="HNB301" s="310"/>
      <c r="HNC301" s="310"/>
      <c r="HND301" s="310"/>
      <c r="HNE301" s="310"/>
      <c r="HNF301" s="310"/>
      <c r="HNG301" s="310"/>
      <c r="HNH301" s="310"/>
      <c r="HNI301" s="310"/>
      <c r="HNJ301" s="310"/>
      <c r="HNK301" s="310"/>
      <c r="HNL301" s="310"/>
      <c r="HNM301" s="310"/>
      <c r="HNN301" s="310"/>
      <c r="HNO301" s="310"/>
      <c r="HNP301" s="310"/>
      <c r="HNQ301" s="310"/>
      <c r="HNR301" s="310"/>
      <c r="HNS301" s="310"/>
      <c r="HNT301" s="310"/>
      <c r="HNU301" s="310"/>
      <c r="HNV301" s="310"/>
      <c r="HNW301" s="310"/>
      <c r="HNX301" s="310"/>
      <c r="HNY301" s="310"/>
      <c r="HNZ301" s="310"/>
      <c r="HOA301" s="310"/>
      <c r="HOB301" s="310"/>
      <c r="HOC301" s="310"/>
      <c r="HOD301" s="310"/>
      <c r="HOE301" s="310"/>
      <c r="HOF301" s="310"/>
      <c r="HOG301" s="310"/>
      <c r="HOH301" s="310"/>
      <c r="HOI301" s="310"/>
      <c r="HOJ301" s="310"/>
      <c r="HOK301" s="310"/>
      <c r="HOL301" s="310"/>
      <c r="HOM301" s="310"/>
      <c r="HON301" s="310"/>
      <c r="HOO301" s="310"/>
      <c r="HOP301" s="310"/>
      <c r="HOQ301" s="310"/>
      <c r="HOR301" s="310"/>
      <c r="HOS301" s="310"/>
      <c r="HOT301" s="310"/>
      <c r="HOU301" s="310"/>
      <c r="HOV301" s="310"/>
      <c r="HOW301" s="310"/>
      <c r="HOX301" s="310"/>
      <c r="HOY301" s="310"/>
      <c r="HOZ301" s="310"/>
      <c r="HPA301" s="310"/>
      <c r="HPB301" s="310"/>
      <c r="HPC301" s="310"/>
      <c r="HPD301" s="310"/>
      <c r="HPE301" s="310"/>
      <c r="HPF301" s="310"/>
      <c r="HPG301" s="310"/>
      <c r="HPH301" s="310"/>
      <c r="HPI301" s="310"/>
      <c r="HPJ301" s="310"/>
      <c r="HPK301" s="310"/>
      <c r="HPL301" s="310"/>
      <c r="HPM301" s="310"/>
      <c r="HPN301" s="310"/>
      <c r="HPO301" s="310"/>
      <c r="HPP301" s="310"/>
      <c r="HPQ301" s="310"/>
      <c r="HPR301" s="310"/>
      <c r="HPS301" s="310"/>
      <c r="HPT301" s="310"/>
      <c r="HPU301" s="310"/>
      <c r="HPV301" s="310"/>
      <c r="HPW301" s="310"/>
      <c r="HPX301" s="310"/>
      <c r="HPY301" s="310"/>
      <c r="HPZ301" s="310"/>
      <c r="HQA301" s="310"/>
      <c r="HQB301" s="310"/>
      <c r="HQC301" s="310"/>
      <c r="HQD301" s="310"/>
      <c r="HQE301" s="310"/>
      <c r="HQF301" s="310"/>
      <c r="HQG301" s="310"/>
      <c r="HQH301" s="310"/>
      <c r="HQI301" s="310"/>
      <c r="HQJ301" s="310"/>
      <c r="HQK301" s="310"/>
      <c r="HQL301" s="310"/>
      <c r="HQM301" s="310"/>
      <c r="HQN301" s="310"/>
      <c r="HQO301" s="310"/>
      <c r="HQP301" s="310"/>
      <c r="HQQ301" s="310"/>
      <c r="HQR301" s="310"/>
      <c r="HQS301" s="310"/>
      <c r="HQT301" s="310"/>
      <c r="HQU301" s="310"/>
      <c r="HQV301" s="310"/>
      <c r="HQW301" s="310"/>
      <c r="HQX301" s="310"/>
      <c r="HQY301" s="310"/>
      <c r="HQZ301" s="310"/>
      <c r="HRA301" s="310"/>
      <c r="HRB301" s="310"/>
      <c r="HRC301" s="310"/>
      <c r="HRD301" s="310"/>
      <c r="HRE301" s="310"/>
      <c r="HRF301" s="310"/>
      <c r="HRG301" s="310"/>
      <c r="HRH301" s="310"/>
      <c r="HRI301" s="310"/>
      <c r="HRJ301" s="310"/>
      <c r="HRK301" s="310"/>
      <c r="HRL301" s="310"/>
      <c r="HRM301" s="310"/>
      <c r="HRN301" s="310"/>
      <c r="HRO301" s="310"/>
      <c r="HRP301" s="310"/>
      <c r="HRQ301" s="310"/>
      <c r="HRR301" s="310"/>
      <c r="HRS301" s="310"/>
      <c r="HRT301" s="310"/>
      <c r="HRU301" s="310"/>
      <c r="HRV301" s="310"/>
      <c r="HRW301" s="310"/>
      <c r="HRX301" s="310"/>
      <c r="HRY301" s="310"/>
      <c r="HRZ301" s="310"/>
      <c r="HSA301" s="310"/>
      <c r="HSB301" s="310"/>
      <c r="HSC301" s="310"/>
      <c r="HSD301" s="310"/>
      <c r="HSE301" s="310"/>
      <c r="HSF301" s="310"/>
      <c r="HSG301" s="310"/>
      <c r="HSH301" s="310"/>
      <c r="HSI301" s="310"/>
      <c r="HSJ301" s="310"/>
      <c r="HSK301" s="310"/>
      <c r="HSL301" s="310"/>
      <c r="HSM301" s="310"/>
      <c r="HSN301" s="310"/>
      <c r="HSO301" s="310"/>
      <c r="HSP301" s="310"/>
      <c r="HSQ301" s="310"/>
      <c r="HSR301" s="310"/>
      <c r="HSS301" s="310"/>
      <c r="HST301" s="310"/>
      <c r="HSU301" s="310"/>
      <c r="HSV301" s="310"/>
      <c r="HSW301" s="310"/>
      <c r="HSX301" s="310"/>
      <c r="HSY301" s="310"/>
      <c r="HSZ301" s="310"/>
      <c r="HTA301" s="310"/>
      <c r="HTB301" s="310"/>
      <c r="HTC301" s="310"/>
      <c r="HTD301" s="310"/>
      <c r="HTE301" s="310"/>
      <c r="HTF301" s="310"/>
      <c r="HTG301" s="310"/>
      <c r="HTH301" s="310"/>
      <c r="HTI301" s="310"/>
      <c r="HTJ301" s="310"/>
      <c r="HTK301" s="310"/>
      <c r="HTL301" s="310"/>
      <c r="HTM301" s="310"/>
      <c r="HTN301" s="310"/>
      <c r="HTO301" s="310"/>
      <c r="HTP301" s="310"/>
      <c r="HTQ301" s="310"/>
      <c r="HTR301" s="310"/>
      <c r="HTS301" s="310"/>
      <c r="HTT301" s="310"/>
      <c r="HTU301" s="310"/>
      <c r="HTV301" s="310"/>
      <c r="HTW301" s="310"/>
      <c r="HTX301" s="310"/>
      <c r="HTY301" s="310"/>
      <c r="HTZ301" s="310"/>
      <c r="HUA301" s="310"/>
      <c r="HUB301" s="310"/>
      <c r="HUC301" s="310"/>
      <c r="HUD301" s="310"/>
      <c r="HUE301" s="310"/>
      <c r="HUF301" s="310"/>
      <c r="HUG301" s="310"/>
      <c r="HUH301" s="310"/>
      <c r="HUI301" s="310"/>
      <c r="HUJ301" s="310"/>
      <c r="HUK301" s="310"/>
      <c r="HUL301" s="310"/>
      <c r="HUM301" s="310"/>
      <c r="HUN301" s="310"/>
      <c r="HUO301" s="310"/>
      <c r="HUP301" s="310"/>
      <c r="HUQ301" s="310"/>
      <c r="HUR301" s="310"/>
      <c r="HUS301" s="310"/>
      <c r="HUT301" s="310"/>
      <c r="HUU301" s="310"/>
      <c r="HUV301" s="310"/>
      <c r="HUW301" s="310"/>
      <c r="HUX301" s="310"/>
      <c r="HUY301" s="310"/>
      <c r="HUZ301" s="310"/>
      <c r="HVA301" s="310"/>
      <c r="HVB301" s="310"/>
      <c r="HVC301" s="310"/>
      <c r="HVD301" s="310"/>
      <c r="HVE301" s="310"/>
      <c r="HVF301" s="310"/>
      <c r="HVG301" s="310"/>
      <c r="HVH301" s="310"/>
      <c r="HVI301" s="310"/>
      <c r="HVJ301" s="310"/>
      <c r="HVK301" s="310"/>
      <c r="HVL301" s="310"/>
      <c r="HVM301" s="310"/>
      <c r="HVN301" s="310"/>
      <c r="HVO301" s="310"/>
      <c r="HVP301" s="310"/>
      <c r="HVQ301" s="310"/>
      <c r="HVR301" s="310"/>
      <c r="HVS301" s="310"/>
      <c r="HVT301" s="310"/>
      <c r="HVU301" s="310"/>
      <c r="HVV301" s="310"/>
      <c r="HVW301" s="310"/>
      <c r="HVX301" s="310"/>
      <c r="HVY301" s="310"/>
      <c r="HVZ301" s="310"/>
      <c r="HWA301" s="310"/>
      <c r="HWB301" s="310"/>
      <c r="HWC301" s="310"/>
      <c r="HWD301" s="310"/>
      <c r="HWE301" s="310"/>
      <c r="HWF301" s="310"/>
      <c r="HWG301" s="310"/>
      <c r="HWH301" s="310"/>
      <c r="HWI301" s="310"/>
      <c r="HWJ301" s="310"/>
      <c r="HWK301" s="310"/>
      <c r="HWL301" s="310"/>
      <c r="HWM301" s="310"/>
      <c r="HWN301" s="310"/>
      <c r="HWO301" s="310"/>
      <c r="HWP301" s="310"/>
      <c r="HWQ301" s="310"/>
      <c r="HWR301" s="310"/>
      <c r="HWS301" s="310"/>
      <c r="HWT301" s="310"/>
      <c r="HWU301" s="310"/>
      <c r="HWV301" s="310"/>
      <c r="HWW301" s="310"/>
      <c r="HWX301" s="310"/>
      <c r="HWY301" s="310"/>
      <c r="HWZ301" s="310"/>
      <c r="HXA301" s="310"/>
      <c r="HXB301" s="310"/>
      <c r="HXC301" s="310"/>
      <c r="HXD301" s="310"/>
      <c r="HXE301" s="310"/>
      <c r="HXF301" s="310"/>
      <c r="HXG301" s="310"/>
      <c r="HXH301" s="310"/>
      <c r="HXI301" s="310"/>
      <c r="HXJ301" s="310"/>
      <c r="HXK301" s="310"/>
      <c r="HXL301" s="310"/>
      <c r="HXM301" s="310"/>
      <c r="HXN301" s="310"/>
      <c r="HXO301" s="310"/>
      <c r="HXP301" s="310"/>
      <c r="HXQ301" s="310"/>
      <c r="HXR301" s="310"/>
      <c r="HXS301" s="310"/>
      <c r="HXT301" s="310"/>
      <c r="HXU301" s="310"/>
      <c r="HXV301" s="310"/>
      <c r="HXW301" s="310"/>
      <c r="HXX301" s="310"/>
      <c r="HXY301" s="310"/>
      <c r="HXZ301" s="310"/>
      <c r="HYA301" s="310"/>
      <c r="HYB301" s="310"/>
      <c r="HYC301" s="310"/>
      <c r="HYD301" s="310"/>
      <c r="HYE301" s="310"/>
      <c r="HYF301" s="310"/>
      <c r="HYG301" s="310"/>
      <c r="HYH301" s="310"/>
      <c r="HYI301" s="310"/>
      <c r="HYJ301" s="310"/>
      <c r="HYK301" s="310"/>
      <c r="HYL301" s="310"/>
      <c r="HYM301" s="310"/>
      <c r="HYN301" s="310"/>
      <c r="HYO301" s="310"/>
      <c r="HYP301" s="310"/>
      <c r="HYQ301" s="310"/>
      <c r="HYR301" s="310"/>
      <c r="HYS301" s="310"/>
      <c r="HYT301" s="310"/>
      <c r="HYU301" s="310"/>
      <c r="HYV301" s="310"/>
      <c r="HYW301" s="310"/>
      <c r="HYX301" s="310"/>
      <c r="HYY301" s="310"/>
      <c r="HYZ301" s="310"/>
      <c r="HZA301" s="310"/>
      <c r="HZB301" s="310"/>
      <c r="HZC301" s="310"/>
      <c r="HZD301" s="310"/>
      <c r="HZE301" s="310"/>
      <c r="HZF301" s="310"/>
      <c r="HZG301" s="310"/>
      <c r="HZH301" s="310"/>
      <c r="HZI301" s="310"/>
      <c r="HZJ301" s="310"/>
      <c r="HZK301" s="310"/>
      <c r="HZL301" s="310"/>
      <c r="HZM301" s="310"/>
      <c r="HZN301" s="310"/>
      <c r="HZO301" s="310"/>
      <c r="HZP301" s="310"/>
      <c r="HZQ301" s="310"/>
      <c r="HZR301" s="310"/>
      <c r="HZS301" s="310"/>
      <c r="HZT301" s="310"/>
      <c r="HZU301" s="310"/>
      <c r="HZV301" s="310"/>
      <c r="HZW301" s="310"/>
      <c r="HZX301" s="310"/>
      <c r="HZY301" s="310"/>
      <c r="HZZ301" s="310"/>
      <c r="IAA301" s="310"/>
      <c r="IAB301" s="310"/>
      <c r="IAC301" s="310"/>
      <c r="IAD301" s="310"/>
      <c r="IAE301" s="310"/>
      <c r="IAF301" s="310"/>
      <c r="IAG301" s="310"/>
      <c r="IAH301" s="310"/>
      <c r="IAI301" s="310"/>
      <c r="IAJ301" s="310"/>
      <c r="IAK301" s="310"/>
      <c r="IAL301" s="310"/>
      <c r="IAM301" s="310"/>
      <c r="IAN301" s="310"/>
      <c r="IAO301" s="310"/>
      <c r="IAP301" s="310"/>
      <c r="IAQ301" s="310"/>
      <c r="IAR301" s="310"/>
      <c r="IAS301" s="310"/>
      <c r="IAT301" s="310"/>
      <c r="IAU301" s="310"/>
      <c r="IAV301" s="310"/>
      <c r="IAW301" s="310"/>
      <c r="IAX301" s="310"/>
      <c r="IAY301" s="310"/>
      <c r="IAZ301" s="310"/>
      <c r="IBA301" s="310"/>
      <c r="IBB301" s="310"/>
      <c r="IBC301" s="310"/>
      <c r="IBD301" s="310"/>
      <c r="IBE301" s="310"/>
      <c r="IBF301" s="310"/>
      <c r="IBG301" s="310"/>
      <c r="IBH301" s="310"/>
      <c r="IBI301" s="310"/>
      <c r="IBJ301" s="310"/>
      <c r="IBK301" s="310"/>
      <c r="IBL301" s="310"/>
      <c r="IBM301" s="310"/>
      <c r="IBN301" s="310"/>
      <c r="IBO301" s="310"/>
      <c r="IBP301" s="310"/>
      <c r="IBQ301" s="310"/>
      <c r="IBR301" s="310"/>
      <c r="IBS301" s="310"/>
      <c r="IBT301" s="310"/>
      <c r="IBU301" s="310"/>
      <c r="IBV301" s="310"/>
      <c r="IBW301" s="310"/>
      <c r="IBX301" s="310"/>
      <c r="IBY301" s="310"/>
      <c r="IBZ301" s="310"/>
      <c r="ICA301" s="310"/>
      <c r="ICB301" s="310"/>
      <c r="ICC301" s="310"/>
      <c r="ICD301" s="310"/>
      <c r="ICE301" s="310"/>
      <c r="ICF301" s="310"/>
      <c r="ICG301" s="310"/>
      <c r="ICH301" s="310"/>
      <c r="ICI301" s="310"/>
      <c r="ICJ301" s="310"/>
      <c r="ICK301" s="310"/>
      <c r="ICL301" s="310"/>
      <c r="ICM301" s="310"/>
      <c r="ICN301" s="310"/>
      <c r="ICO301" s="310"/>
      <c r="ICP301" s="310"/>
      <c r="ICQ301" s="310"/>
      <c r="ICR301" s="310"/>
      <c r="ICS301" s="310"/>
      <c r="ICT301" s="310"/>
      <c r="ICU301" s="310"/>
      <c r="ICV301" s="310"/>
      <c r="ICW301" s="310"/>
      <c r="ICX301" s="310"/>
      <c r="ICY301" s="310"/>
      <c r="ICZ301" s="310"/>
      <c r="IDA301" s="310"/>
      <c r="IDB301" s="310"/>
      <c r="IDC301" s="310"/>
      <c r="IDD301" s="310"/>
      <c r="IDE301" s="310"/>
      <c r="IDF301" s="310"/>
      <c r="IDG301" s="310"/>
      <c r="IDH301" s="310"/>
      <c r="IDI301" s="310"/>
      <c r="IDJ301" s="310"/>
      <c r="IDK301" s="310"/>
      <c r="IDL301" s="310"/>
      <c r="IDM301" s="310"/>
      <c r="IDN301" s="310"/>
      <c r="IDO301" s="310"/>
      <c r="IDP301" s="310"/>
      <c r="IDQ301" s="310"/>
      <c r="IDR301" s="310"/>
      <c r="IDS301" s="310"/>
      <c r="IDT301" s="310"/>
      <c r="IDU301" s="310"/>
      <c r="IDV301" s="310"/>
      <c r="IDW301" s="310"/>
      <c r="IDX301" s="310"/>
      <c r="IDY301" s="310"/>
      <c r="IDZ301" s="310"/>
      <c r="IEA301" s="310"/>
      <c r="IEB301" s="310"/>
      <c r="IEC301" s="310"/>
      <c r="IED301" s="310"/>
      <c r="IEE301" s="310"/>
      <c r="IEF301" s="310"/>
      <c r="IEG301" s="310"/>
      <c r="IEH301" s="310"/>
      <c r="IEI301" s="310"/>
      <c r="IEJ301" s="310"/>
      <c r="IEK301" s="310"/>
      <c r="IEL301" s="310"/>
      <c r="IEM301" s="310"/>
      <c r="IEN301" s="310"/>
      <c r="IEO301" s="310"/>
      <c r="IEP301" s="310"/>
      <c r="IEQ301" s="310"/>
      <c r="IER301" s="310"/>
      <c r="IES301" s="310"/>
      <c r="IET301" s="310"/>
      <c r="IEU301" s="310"/>
      <c r="IEV301" s="310"/>
      <c r="IEW301" s="310"/>
      <c r="IEX301" s="310"/>
      <c r="IEY301" s="310"/>
      <c r="IEZ301" s="310"/>
      <c r="IFA301" s="310"/>
      <c r="IFB301" s="310"/>
      <c r="IFC301" s="310"/>
      <c r="IFD301" s="310"/>
      <c r="IFE301" s="310"/>
      <c r="IFF301" s="310"/>
      <c r="IFG301" s="310"/>
      <c r="IFH301" s="310"/>
      <c r="IFI301" s="310"/>
      <c r="IFJ301" s="310"/>
      <c r="IFK301" s="310"/>
      <c r="IFL301" s="310"/>
      <c r="IFM301" s="310"/>
      <c r="IFN301" s="310"/>
      <c r="IFO301" s="310"/>
      <c r="IFP301" s="310"/>
      <c r="IFQ301" s="310"/>
      <c r="IFR301" s="310"/>
      <c r="IFS301" s="310"/>
      <c r="IFT301" s="310"/>
      <c r="IFU301" s="310"/>
      <c r="IFV301" s="310"/>
      <c r="IFW301" s="310"/>
      <c r="IFX301" s="310"/>
      <c r="IFY301" s="310"/>
      <c r="IFZ301" s="310"/>
      <c r="IGA301" s="310"/>
      <c r="IGB301" s="310"/>
      <c r="IGC301" s="310"/>
      <c r="IGD301" s="310"/>
      <c r="IGE301" s="310"/>
      <c r="IGF301" s="310"/>
      <c r="IGG301" s="310"/>
      <c r="IGH301" s="310"/>
      <c r="IGI301" s="310"/>
      <c r="IGJ301" s="310"/>
      <c r="IGK301" s="310"/>
      <c r="IGL301" s="310"/>
      <c r="IGM301" s="310"/>
      <c r="IGN301" s="310"/>
      <c r="IGO301" s="310"/>
      <c r="IGP301" s="310"/>
      <c r="IGQ301" s="310"/>
      <c r="IGR301" s="310"/>
      <c r="IGS301" s="310"/>
      <c r="IGT301" s="310"/>
      <c r="IGU301" s="310"/>
      <c r="IGV301" s="310"/>
      <c r="IGW301" s="310"/>
      <c r="IGX301" s="310"/>
      <c r="IGY301" s="310"/>
      <c r="IGZ301" s="310"/>
      <c r="IHA301" s="310"/>
      <c r="IHB301" s="310"/>
      <c r="IHC301" s="310"/>
      <c r="IHD301" s="310"/>
      <c r="IHE301" s="310"/>
      <c r="IHF301" s="310"/>
      <c r="IHG301" s="310"/>
      <c r="IHH301" s="310"/>
      <c r="IHI301" s="310"/>
      <c r="IHJ301" s="310"/>
      <c r="IHK301" s="310"/>
      <c r="IHL301" s="310"/>
      <c r="IHM301" s="310"/>
      <c r="IHN301" s="310"/>
      <c r="IHO301" s="310"/>
      <c r="IHP301" s="310"/>
      <c r="IHQ301" s="310"/>
      <c r="IHR301" s="310"/>
      <c r="IHS301" s="310"/>
      <c r="IHT301" s="310"/>
      <c r="IHU301" s="310"/>
      <c r="IHV301" s="310"/>
      <c r="IHW301" s="310"/>
      <c r="IHX301" s="310"/>
      <c r="IHY301" s="310"/>
      <c r="IHZ301" s="310"/>
      <c r="IIA301" s="310"/>
      <c r="IIB301" s="310"/>
      <c r="IIC301" s="310"/>
      <c r="IID301" s="310"/>
      <c r="IIE301" s="310"/>
      <c r="IIF301" s="310"/>
      <c r="IIG301" s="310"/>
      <c r="IIH301" s="310"/>
      <c r="III301" s="310"/>
      <c r="IIJ301" s="310"/>
      <c r="IIK301" s="310"/>
      <c r="IIL301" s="310"/>
      <c r="IIM301" s="310"/>
      <c r="IIN301" s="310"/>
      <c r="IIO301" s="310"/>
      <c r="IIP301" s="310"/>
      <c r="IIQ301" s="310"/>
      <c r="IIR301" s="310"/>
      <c r="IIS301" s="310"/>
      <c r="IIT301" s="310"/>
      <c r="IIU301" s="310"/>
      <c r="IIV301" s="310"/>
      <c r="IIW301" s="310"/>
      <c r="IIX301" s="310"/>
      <c r="IIY301" s="310"/>
      <c r="IIZ301" s="310"/>
      <c r="IJA301" s="310"/>
      <c r="IJB301" s="310"/>
      <c r="IJC301" s="310"/>
      <c r="IJD301" s="310"/>
      <c r="IJE301" s="310"/>
      <c r="IJF301" s="310"/>
      <c r="IJG301" s="310"/>
      <c r="IJH301" s="310"/>
      <c r="IJI301" s="310"/>
      <c r="IJJ301" s="310"/>
      <c r="IJK301" s="310"/>
      <c r="IJL301" s="310"/>
      <c r="IJM301" s="310"/>
      <c r="IJN301" s="310"/>
      <c r="IJO301" s="310"/>
      <c r="IJP301" s="310"/>
      <c r="IJQ301" s="310"/>
      <c r="IJR301" s="310"/>
      <c r="IJS301" s="310"/>
      <c r="IJT301" s="310"/>
      <c r="IJU301" s="310"/>
      <c r="IJV301" s="310"/>
      <c r="IJW301" s="310"/>
      <c r="IJX301" s="310"/>
      <c r="IJY301" s="310"/>
      <c r="IJZ301" s="310"/>
      <c r="IKA301" s="310"/>
      <c r="IKB301" s="310"/>
      <c r="IKC301" s="310"/>
      <c r="IKD301" s="310"/>
      <c r="IKE301" s="310"/>
      <c r="IKF301" s="310"/>
      <c r="IKG301" s="310"/>
      <c r="IKH301" s="310"/>
      <c r="IKI301" s="310"/>
      <c r="IKJ301" s="310"/>
      <c r="IKK301" s="310"/>
      <c r="IKL301" s="310"/>
      <c r="IKM301" s="310"/>
      <c r="IKN301" s="310"/>
      <c r="IKO301" s="310"/>
      <c r="IKP301" s="310"/>
      <c r="IKQ301" s="310"/>
      <c r="IKR301" s="310"/>
      <c r="IKS301" s="310"/>
      <c r="IKT301" s="310"/>
      <c r="IKU301" s="310"/>
      <c r="IKV301" s="310"/>
      <c r="IKW301" s="310"/>
      <c r="IKX301" s="310"/>
      <c r="IKY301" s="310"/>
      <c r="IKZ301" s="310"/>
      <c r="ILA301" s="310"/>
      <c r="ILB301" s="310"/>
      <c r="ILC301" s="310"/>
      <c r="ILD301" s="310"/>
      <c r="ILE301" s="310"/>
      <c r="ILF301" s="310"/>
      <c r="ILG301" s="310"/>
      <c r="ILH301" s="310"/>
      <c r="ILI301" s="310"/>
      <c r="ILJ301" s="310"/>
      <c r="ILK301" s="310"/>
      <c r="ILL301" s="310"/>
      <c r="ILM301" s="310"/>
      <c r="ILN301" s="310"/>
      <c r="ILO301" s="310"/>
      <c r="ILP301" s="310"/>
      <c r="ILQ301" s="310"/>
      <c r="ILR301" s="310"/>
      <c r="ILS301" s="310"/>
      <c r="ILT301" s="310"/>
      <c r="ILU301" s="310"/>
      <c r="ILV301" s="310"/>
      <c r="ILW301" s="310"/>
      <c r="ILX301" s="310"/>
      <c r="ILY301" s="310"/>
      <c r="ILZ301" s="310"/>
      <c r="IMA301" s="310"/>
      <c r="IMB301" s="310"/>
      <c r="IMC301" s="310"/>
      <c r="IMD301" s="310"/>
      <c r="IME301" s="310"/>
      <c r="IMF301" s="310"/>
      <c r="IMG301" s="310"/>
      <c r="IMH301" s="310"/>
      <c r="IMI301" s="310"/>
      <c r="IMJ301" s="310"/>
      <c r="IMK301" s="310"/>
      <c r="IML301" s="310"/>
      <c r="IMM301" s="310"/>
      <c r="IMN301" s="310"/>
      <c r="IMO301" s="310"/>
      <c r="IMP301" s="310"/>
      <c r="IMQ301" s="310"/>
      <c r="IMR301" s="310"/>
      <c r="IMS301" s="310"/>
      <c r="IMT301" s="310"/>
      <c r="IMU301" s="310"/>
      <c r="IMV301" s="310"/>
      <c r="IMW301" s="310"/>
      <c r="IMX301" s="310"/>
      <c r="IMY301" s="310"/>
      <c r="IMZ301" s="310"/>
      <c r="INA301" s="310"/>
      <c r="INB301" s="310"/>
      <c r="INC301" s="310"/>
      <c r="IND301" s="310"/>
      <c r="INE301" s="310"/>
      <c r="INF301" s="310"/>
      <c r="ING301" s="310"/>
      <c r="INH301" s="310"/>
      <c r="INI301" s="310"/>
      <c r="INJ301" s="310"/>
      <c r="INK301" s="310"/>
      <c r="INL301" s="310"/>
      <c r="INM301" s="310"/>
      <c r="INN301" s="310"/>
      <c r="INO301" s="310"/>
      <c r="INP301" s="310"/>
      <c r="INQ301" s="310"/>
      <c r="INR301" s="310"/>
      <c r="INS301" s="310"/>
      <c r="INT301" s="310"/>
      <c r="INU301" s="310"/>
      <c r="INV301" s="310"/>
      <c r="INW301" s="310"/>
      <c r="INX301" s="310"/>
      <c r="INY301" s="310"/>
      <c r="INZ301" s="310"/>
      <c r="IOA301" s="310"/>
      <c r="IOB301" s="310"/>
      <c r="IOC301" s="310"/>
      <c r="IOD301" s="310"/>
      <c r="IOE301" s="310"/>
      <c r="IOF301" s="310"/>
      <c r="IOG301" s="310"/>
      <c r="IOH301" s="310"/>
      <c r="IOI301" s="310"/>
      <c r="IOJ301" s="310"/>
      <c r="IOK301" s="310"/>
      <c r="IOL301" s="310"/>
      <c r="IOM301" s="310"/>
      <c r="ION301" s="310"/>
      <c r="IOO301" s="310"/>
      <c r="IOP301" s="310"/>
      <c r="IOQ301" s="310"/>
      <c r="IOR301" s="310"/>
      <c r="IOS301" s="310"/>
      <c r="IOT301" s="310"/>
      <c r="IOU301" s="310"/>
      <c r="IOV301" s="310"/>
      <c r="IOW301" s="310"/>
      <c r="IOX301" s="310"/>
      <c r="IOY301" s="310"/>
      <c r="IOZ301" s="310"/>
      <c r="IPA301" s="310"/>
      <c r="IPB301" s="310"/>
      <c r="IPC301" s="310"/>
      <c r="IPD301" s="310"/>
      <c r="IPE301" s="310"/>
      <c r="IPF301" s="310"/>
      <c r="IPG301" s="310"/>
      <c r="IPH301" s="310"/>
      <c r="IPI301" s="310"/>
      <c r="IPJ301" s="310"/>
      <c r="IPK301" s="310"/>
      <c r="IPL301" s="310"/>
      <c r="IPM301" s="310"/>
      <c r="IPN301" s="310"/>
      <c r="IPO301" s="310"/>
      <c r="IPP301" s="310"/>
      <c r="IPQ301" s="310"/>
      <c r="IPR301" s="310"/>
      <c r="IPS301" s="310"/>
      <c r="IPT301" s="310"/>
      <c r="IPU301" s="310"/>
      <c r="IPV301" s="310"/>
      <c r="IPW301" s="310"/>
      <c r="IPX301" s="310"/>
      <c r="IPY301" s="310"/>
      <c r="IPZ301" s="310"/>
      <c r="IQA301" s="310"/>
      <c r="IQB301" s="310"/>
      <c r="IQC301" s="310"/>
      <c r="IQD301" s="310"/>
      <c r="IQE301" s="310"/>
      <c r="IQF301" s="310"/>
      <c r="IQG301" s="310"/>
      <c r="IQH301" s="310"/>
      <c r="IQI301" s="310"/>
      <c r="IQJ301" s="310"/>
      <c r="IQK301" s="310"/>
      <c r="IQL301" s="310"/>
      <c r="IQM301" s="310"/>
      <c r="IQN301" s="310"/>
      <c r="IQO301" s="310"/>
      <c r="IQP301" s="310"/>
      <c r="IQQ301" s="310"/>
      <c r="IQR301" s="310"/>
      <c r="IQS301" s="310"/>
      <c r="IQT301" s="310"/>
      <c r="IQU301" s="310"/>
      <c r="IQV301" s="310"/>
      <c r="IQW301" s="310"/>
      <c r="IQX301" s="310"/>
      <c r="IQY301" s="310"/>
      <c r="IQZ301" s="310"/>
      <c r="IRA301" s="310"/>
      <c r="IRB301" s="310"/>
      <c r="IRC301" s="310"/>
      <c r="IRD301" s="310"/>
      <c r="IRE301" s="310"/>
      <c r="IRF301" s="310"/>
      <c r="IRG301" s="310"/>
      <c r="IRH301" s="310"/>
      <c r="IRI301" s="310"/>
      <c r="IRJ301" s="310"/>
      <c r="IRK301" s="310"/>
      <c r="IRL301" s="310"/>
      <c r="IRM301" s="310"/>
      <c r="IRN301" s="310"/>
      <c r="IRO301" s="310"/>
      <c r="IRP301" s="310"/>
      <c r="IRQ301" s="310"/>
      <c r="IRR301" s="310"/>
      <c r="IRS301" s="310"/>
      <c r="IRT301" s="310"/>
      <c r="IRU301" s="310"/>
      <c r="IRV301" s="310"/>
      <c r="IRW301" s="310"/>
      <c r="IRX301" s="310"/>
      <c r="IRY301" s="310"/>
      <c r="IRZ301" s="310"/>
      <c r="ISA301" s="310"/>
      <c r="ISB301" s="310"/>
      <c r="ISC301" s="310"/>
      <c r="ISD301" s="310"/>
      <c r="ISE301" s="310"/>
      <c r="ISF301" s="310"/>
      <c r="ISG301" s="310"/>
      <c r="ISH301" s="310"/>
      <c r="ISI301" s="310"/>
      <c r="ISJ301" s="310"/>
      <c r="ISK301" s="310"/>
      <c r="ISL301" s="310"/>
      <c r="ISM301" s="310"/>
      <c r="ISN301" s="310"/>
      <c r="ISO301" s="310"/>
      <c r="ISP301" s="310"/>
      <c r="ISQ301" s="310"/>
      <c r="ISR301" s="310"/>
      <c r="ISS301" s="310"/>
      <c r="IST301" s="310"/>
      <c r="ISU301" s="310"/>
      <c r="ISV301" s="310"/>
      <c r="ISW301" s="310"/>
      <c r="ISX301" s="310"/>
      <c r="ISY301" s="310"/>
      <c r="ISZ301" s="310"/>
      <c r="ITA301" s="310"/>
      <c r="ITB301" s="310"/>
      <c r="ITC301" s="310"/>
      <c r="ITD301" s="310"/>
      <c r="ITE301" s="310"/>
      <c r="ITF301" s="310"/>
      <c r="ITG301" s="310"/>
      <c r="ITH301" s="310"/>
      <c r="ITI301" s="310"/>
      <c r="ITJ301" s="310"/>
      <c r="ITK301" s="310"/>
      <c r="ITL301" s="310"/>
      <c r="ITM301" s="310"/>
      <c r="ITN301" s="310"/>
      <c r="ITO301" s="310"/>
      <c r="ITP301" s="310"/>
      <c r="ITQ301" s="310"/>
      <c r="ITR301" s="310"/>
      <c r="ITS301" s="310"/>
      <c r="ITT301" s="310"/>
      <c r="ITU301" s="310"/>
      <c r="ITV301" s="310"/>
      <c r="ITW301" s="310"/>
      <c r="ITX301" s="310"/>
      <c r="ITY301" s="310"/>
      <c r="ITZ301" s="310"/>
      <c r="IUA301" s="310"/>
      <c r="IUB301" s="310"/>
      <c r="IUC301" s="310"/>
      <c r="IUD301" s="310"/>
      <c r="IUE301" s="310"/>
      <c r="IUF301" s="310"/>
      <c r="IUG301" s="310"/>
      <c r="IUH301" s="310"/>
      <c r="IUI301" s="310"/>
      <c r="IUJ301" s="310"/>
      <c r="IUK301" s="310"/>
      <c r="IUL301" s="310"/>
      <c r="IUM301" s="310"/>
      <c r="IUN301" s="310"/>
      <c r="IUO301" s="310"/>
      <c r="IUP301" s="310"/>
      <c r="IUQ301" s="310"/>
      <c r="IUR301" s="310"/>
      <c r="IUS301" s="310"/>
      <c r="IUT301" s="310"/>
      <c r="IUU301" s="310"/>
      <c r="IUV301" s="310"/>
      <c r="IUW301" s="310"/>
      <c r="IUX301" s="310"/>
      <c r="IUY301" s="310"/>
      <c r="IUZ301" s="310"/>
      <c r="IVA301" s="310"/>
      <c r="IVB301" s="310"/>
      <c r="IVC301" s="310"/>
      <c r="IVD301" s="310"/>
      <c r="IVE301" s="310"/>
      <c r="IVF301" s="310"/>
      <c r="IVG301" s="310"/>
      <c r="IVH301" s="310"/>
      <c r="IVI301" s="310"/>
      <c r="IVJ301" s="310"/>
      <c r="IVK301" s="310"/>
      <c r="IVL301" s="310"/>
      <c r="IVM301" s="310"/>
      <c r="IVN301" s="310"/>
      <c r="IVO301" s="310"/>
      <c r="IVP301" s="310"/>
      <c r="IVQ301" s="310"/>
      <c r="IVR301" s="310"/>
      <c r="IVS301" s="310"/>
      <c r="IVT301" s="310"/>
      <c r="IVU301" s="310"/>
      <c r="IVV301" s="310"/>
      <c r="IVW301" s="310"/>
      <c r="IVX301" s="310"/>
      <c r="IVY301" s="310"/>
      <c r="IVZ301" s="310"/>
      <c r="IWA301" s="310"/>
      <c r="IWB301" s="310"/>
      <c r="IWC301" s="310"/>
      <c r="IWD301" s="310"/>
      <c r="IWE301" s="310"/>
      <c r="IWF301" s="310"/>
      <c r="IWG301" s="310"/>
      <c r="IWH301" s="310"/>
      <c r="IWI301" s="310"/>
      <c r="IWJ301" s="310"/>
      <c r="IWK301" s="310"/>
      <c r="IWL301" s="310"/>
      <c r="IWM301" s="310"/>
      <c r="IWN301" s="310"/>
      <c r="IWO301" s="310"/>
      <c r="IWP301" s="310"/>
      <c r="IWQ301" s="310"/>
      <c r="IWR301" s="310"/>
      <c r="IWS301" s="310"/>
      <c r="IWT301" s="310"/>
      <c r="IWU301" s="310"/>
      <c r="IWV301" s="310"/>
      <c r="IWW301" s="310"/>
      <c r="IWX301" s="310"/>
      <c r="IWY301" s="310"/>
      <c r="IWZ301" s="310"/>
      <c r="IXA301" s="310"/>
      <c r="IXB301" s="310"/>
      <c r="IXC301" s="310"/>
      <c r="IXD301" s="310"/>
      <c r="IXE301" s="310"/>
      <c r="IXF301" s="310"/>
      <c r="IXG301" s="310"/>
      <c r="IXH301" s="310"/>
      <c r="IXI301" s="310"/>
      <c r="IXJ301" s="310"/>
      <c r="IXK301" s="310"/>
      <c r="IXL301" s="310"/>
      <c r="IXM301" s="310"/>
      <c r="IXN301" s="310"/>
      <c r="IXO301" s="310"/>
      <c r="IXP301" s="310"/>
      <c r="IXQ301" s="310"/>
      <c r="IXR301" s="310"/>
      <c r="IXS301" s="310"/>
      <c r="IXT301" s="310"/>
      <c r="IXU301" s="310"/>
      <c r="IXV301" s="310"/>
      <c r="IXW301" s="310"/>
      <c r="IXX301" s="310"/>
      <c r="IXY301" s="310"/>
      <c r="IXZ301" s="310"/>
      <c r="IYA301" s="310"/>
      <c r="IYB301" s="310"/>
      <c r="IYC301" s="310"/>
      <c r="IYD301" s="310"/>
      <c r="IYE301" s="310"/>
      <c r="IYF301" s="310"/>
      <c r="IYG301" s="310"/>
      <c r="IYH301" s="310"/>
      <c r="IYI301" s="310"/>
      <c r="IYJ301" s="310"/>
      <c r="IYK301" s="310"/>
      <c r="IYL301" s="310"/>
      <c r="IYM301" s="310"/>
      <c r="IYN301" s="310"/>
      <c r="IYO301" s="310"/>
      <c r="IYP301" s="310"/>
      <c r="IYQ301" s="310"/>
      <c r="IYR301" s="310"/>
      <c r="IYS301" s="310"/>
      <c r="IYT301" s="310"/>
      <c r="IYU301" s="310"/>
      <c r="IYV301" s="310"/>
      <c r="IYW301" s="310"/>
      <c r="IYX301" s="310"/>
      <c r="IYY301" s="310"/>
      <c r="IYZ301" s="310"/>
      <c r="IZA301" s="310"/>
      <c r="IZB301" s="310"/>
      <c r="IZC301" s="310"/>
      <c r="IZD301" s="310"/>
      <c r="IZE301" s="310"/>
      <c r="IZF301" s="310"/>
      <c r="IZG301" s="310"/>
      <c r="IZH301" s="310"/>
      <c r="IZI301" s="310"/>
      <c r="IZJ301" s="310"/>
      <c r="IZK301" s="310"/>
      <c r="IZL301" s="310"/>
      <c r="IZM301" s="310"/>
      <c r="IZN301" s="310"/>
      <c r="IZO301" s="310"/>
      <c r="IZP301" s="310"/>
      <c r="IZQ301" s="310"/>
      <c r="IZR301" s="310"/>
      <c r="IZS301" s="310"/>
      <c r="IZT301" s="310"/>
      <c r="IZU301" s="310"/>
      <c r="IZV301" s="310"/>
      <c r="IZW301" s="310"/>
      <c r="IZX301" s="310"/>
      <c r="IZY301" s="310"/>
      <c r="IZZ301" s="310"/>
      <c r="JAA301" s="310"/>
      <c r="JAB301" s="310"/>
      <c r="JAC301" s="310"/>
      <c r="JAD301" s="310"/>
      <c r="JAE301" s="310"/>
      <c r="JAF301" s="310"/>
      <c r="JAG301" s="310"/>
      <c r="JAH301" s="310"/>
      <c r="JAI301" s="310"/>
      <c r="JAJ301" s="310"/>
      <c r="JAK301" s="310"/>
      <c r="JAL301" s="310"/>
      <c r="JAM301" s="310"/>
      <c r="JAN301" s="310"/>
      <c r="JAO301" s="310"/>
      <c r="JAP301" s="310"/>
      <c r="JAQ301" s="310"/>
      <c r="JAR301" s="310"/>
      <c r="JAS301" s="310"/>
      <c r="JAT301" s="310"/>
      <c r="JAU301" s="310"/>
      <c r="JAV301" s="310"/>
      <c r="JAW301" s="310"/>
      <c r="JAX301" s="310"/>
      <c r="JAY301" s="310"/>
      <c r="JAZ301" s="310"/>
      <c r="JBA301" s="310"/>
      <c r="JBB301" s="310"/>
      <c r="JBC301" s="310"/>
      <c r="JBD301" s="310"/>
      <c r="JBE301" s="310"/>
      <c r="JBF301" s="310"/>
      <c r="JBG301" s="310"/>
      <c r="JBH301" s="310"/>
      <c r="JBI301" s="310"/>
      <c r="JBJ301" s="310"/>
      <c r="JBK301" s="310"/>
      <c r="JBL301" s="310"/>
      <c r="JBM301" s="310"/>
      <c r="JBN301" s="310"/>
      <c r="JBO301" s="310"/>
      <c r="JBP301" s="310"/>
      <c r="JBQ301" s="310"/>
      <c r="JBR301" s="310"/>
      <c r="JBS301" s="310"/>
      <c r="JBT301" s="310"/>
      <c r="JBU301" s="310"/>
      <c r="JBV301" s="310"/>
      <c r="JBW301" s="310"/>
      <c r="JBX301" s="310"/>
      <c r="JBY301" s="310"/>
      <c r="JBZ301" s="310"/>
      <c r="JCA301" s="310"/>
      <c r="JCB301" s="310"/>
      <c r="JCC301" s="310"/>
      <c r="JCD301" s="310"/>
      <c r="JCE301" s="310"/>
      <c r="JCF301" s="310"/>
      <c r="JCG301" s="310"/>
      <c r="JCH301" s="310"/>
      <c r="JCI301" s="310"/>
      <c r="JCJ301" s="310"/>
      <c r="JCK301" s="310"/>
      <c r="JCL301" s="310"/>
      <c r="JCM301" s="310"/>
      <c r="JCN301" s="310"/>
      <c r="JCO301" s="310"/>
      <c r="JCP301" s="310"/>
      <c r="JCQ301" s="310"/>
      <c r="JCR301" s="310"/>
      <c r="JCS301" s="310"/>
      <c r="JCT301" s="310"/>
      <c r="JCU301" s="310"/>
      <c r="JCV301" s="310"/>
      <c r="JCW301" s="310"/>
      <c r="JCX301" s="310"/>
      <c r="JCY301" s="310"/>
      <c r="JCZ301" s="310"/>
      <c r="JDA301" s="310"/>
      <c r="JDB301" s="310"/>
      <c r="JDC301" s="310"/>
      <c r="JDD301" s="310"/>
      <c r="JDE301" s="310"/>
      <c r="JDF301" s="310"/>
      <c r="JDG301" s="310"/>
      <c r="JDH301" s="310"/>
      <c r="JDI301" s="310"/>
      <c r="JDJ301" s="310"/>
      <c r="JDK301" s="310"/>
      <c r="JDL301" s="310"/>
      <c r="JDM301" s="310"/>
      <c r="JDN301" s="310"/>
      <c r="JDO301" s="310"/>
      <c r="JDP301" s="310"/>
      <c r="JDQ301" s="310"/>
      <c r="JDR301" s="310"/>
      <c r="JDS301" s="310"/>
      <c r="JDT301" s="310"/>
      <c r="JDU301" s="310"/>
      <c r="JDV301" s="310"/>
      <c r="JDW301" s="310"/>
      <c r="JDX301" s="310"/>
      <c r="JDY301" s="310"/>
      <c r="JDZ301" s="310"/>
      <c r="JEA301" s="310"/>
      <c r="JEB301" s="310"/>
      <c r="JEC301" s="310"/>
      <c r="JED301" s="310"/>
      <c r="JEE301" s="310"/>
      <c r="JEF301" s="310"/>
      <c r="JEG301" s="310"/>
      <c r="JEH301" s="310"/>
      <c r="JEI301" s="310"/>
      <c r="JEJ301" s="310"/>
      <c r="JEK301" s="310"/>
      <c r="JEL301" s="310"/>
      <c r="JEM301" s="310"/>
      <c r="JEN301" s="310"/>
      <c r="JEO301" s="310"/>
      <c r="JEP301" s="310"/>
      <c r="JEQ301" s="310"/>
      <c r="JER301" s="310"/>
      <c r="JES301" s="310"/>
      <c r="JET301" s="310"/>
      <c r="JEU301" s="310"/>
      <c r="JEV301" s="310"/>
      <c r="JEW301" s="310"/>
      <c r="JEX301" s="310"/>
      <c r="JEY301" s="310"/>
      <c r="JEZ301" s="310"/>
      <c r="JFA301" s="310"/>
      <c r="JFB301" s="310"/>
      <c r="JFC301" s="310"/>
      <c r="JFD301" s="310"/>
      <c r="JFE301" s="310"/>
      <c r="JFF301" s="310"/>
      <c r="JFG301" s="310"/>
      <c r="JFH301" s="310"/>
      <c r="JFI301" s="310"/>
      <c r="JFJ301" s="310"/>
      <c r="JFK301" s="310"/>
      <c r="JFL301" s="310"/>
      <c r="JFM301" s="310"/>
      <c r="JFN301" s="310"/>
      <c r="JFO301" s="310"/>
      <c r="JFP301" s="310"/>
      <c r="JFQ301" s="310"/>
      <c r="JFR301" s="310"/>
      <c r="JFS301" s="310"/>
      <c r="JFT301" s="310"/>
      <c r="JFU301" s="310"/>
      <c r="JFV301" s="310"/>
      <c r="JFW301" s="310"/>
      <c r="JFX301" s="310"/>
      <c r="JFY301" s="310"/>
      <c r="JFZ301" s="310"/>
      <c r="JGA301" s="310"/>
      <c r="JGB301" s="310"/>
      <c r="JGC301" s="310"/>
      <c r="JGD301" s="310"/>
      <c r="JGE301" s="310"/>
      <c r="JGF301" s="310"/>
      <c r="JGG301" s="310"/>
      <c r="JGH301" s="310"/>
      <c r="JGI301" s="310"/>
      <c r="JGJ301" s="310"/>
      <c r="JGK301" s="310"/>
      <c r="JGL301" s="310"/>
      <c r="JGM301" s="310"/>
      <c r="JGN301" s="310"/>
      <c r="JGO301" s="310"/>
      <c r="JGP301" s="310"/>
      <c r="JGQ301" s="310"/>
      <c r="JGR301" s="310"/>
      <c r="JGS301" s="310"/>
      <c r="JGT301" s="310"/>
      <c r="JGU301" s="310"/>
      <c r="JGV301" s="310"/>
      <c r="JGW301" s="310"/>
      <c r="JGX301" s="310"/>
      <c r="JGY301" s="310"/>
      <c r="JGZ301" s="310"/>
      <c r="JHA301" s="310"/>
      <c r="JHB301" s="310"/>
      <c r="JHC301" s="310"/>
      <c r="JHD301" s="310"/>
      <c r="JHE301" s="310"/>
      <c r="JHF301" s="310"/>
      <c r="JHG301" s="310"/>
      <c r="JHH301" s="310"/>
      <c r="JHI301" s="310"/>
      <c r="JHJ301" s="310"/>
      <c r="JHK301" s="310"/>
      <c r="JHL301" s="310"/>
      <c r="JHM301" s="310"/>
      <c r="JHN301" s="310"/>
      <c r="JHO301" s="310"/>
      <c r="JHP301" s="310"/>
      <c r="JHQ301" s="310"/>
      <c r="JHR301" s="310"/>
      <c r="JHS301" s="310"/>
      <c r="JHT301" s="310"/>
      <c r="JHU301" s="310"/>
      <c r="JHV301" s="310"/>
      <c r="JHW301" s="310"/>
      <c r="JHX301" s="310"/>
      <c r="JHY301" s="310"/>
      <c r="JHZ301" s="310"/>
      <c r="JIA301" s="310"/>
      <c r="JIB301" s="310"/>
      <c r="JIC301" s="310"/>
      <c r="JID301" s="310"/>
      <c r="JIE301" s="310"/>
      <c r="JIF301" s="310"/>
      <c r="JIG301" s="310"/>
      <c r="JIH301" s="310"/>
      <c r="JII301" s="310"/>
      <c r="JIJ301" s="310"/>
      <c r="JIK301" s="310"/>
      <c r="JIL301" s="310"/>
      <c r="JIM301" s="310"/>
      <c r="JIN301" s="310"/>
      <c r="JIO301" s="310"/>
      <c r="JIP301" s="310"/>
      <c r="JIQ301" s="310"/>
      <c r="JIR301" s="310"/>
      <c r="JIS301" s="310"/>
      <c r="JIT301" s="310"/>
      <c r="JIU301" s="310"/>
      <c r="JIV301" s="310"/>
      <c r="JIW301" s="310"/>
      <c r="JIX301" s="310"/>
      <c r="JIY301" s="310"/>
      <c r="JIZ301" s="310"/>
      <c r="JJA301" s="310"/>
      <c r="JJB301" s="310"/>
      <c r="JJC301" s="310"/>
      <c r="JJD301" s="310"/>
      <c r="JJE301" s="310"/>
      <c r="JJF301" s="310"/>
      <c r="JJG301" s="310"/>
      <c r="JJH301" s="310"/>
      <c r="JJI301" s="310"/>
      <c r="JJJ301" s="310"/>
      <c r="JJK301" s="310"/>
      <c r="JJL301" s="310"/>
      <c r="JJM301" s="310"/>
      <c r="JJN301" s="310"/>
      <c r="JJO301" s="310"/>
      <c r="JJP301" s="310"/>
      <c r="JJQ301" s="310"/>
      <c r="JJR301" s="310"/>
      <c r="JJS301" s="310"/>
      <c r="JJT301" s="310"/>
      <c r="JJU301" s="310"/>
      <c r="JJV301" s="310"/>
      <c r="JJW301" s="310"/>
      <c r="JJX301" s="310"/>
      <c r="JJY301" s="310"/>
      <c r="JJZ301" s="310"/>
      <c r="JKA301" s="310"/>
      <c r="JKB301" s="310"/>
      <c r="JKC301" s="310"/>
      <c r="JKD301" s="310"/>
      <c r="JKE301" s="310"/>
      <c r="JKF301" s="310"/>
      <c r="JKG301" s="310"/>
      <c r="JKH301" s="310"/>
      <c r="JKI301" s="310"/>
      <c r="JKJ301" s="310"/>
      <c r="JKK301" s="310"/>
      <c r="JKL301" s="310"/>
      <c r="JKM301" s="310"/>
      <c r="JKN301" s="310"/>
      <c r="JKO301" s="310"/>
      <c r="JKP301" s="310"/>
      <c r="JKQ301" s="310"/>
      <c r="JKR301" s="310"/>
      <c r="JKS301" s="310"/>
      <c r="JKT301" s="310"/>
      <c r="JKU301" s="310"/>
      <c r="JKV301" s="310"/>
      <c r="JKW301" s="310"/>
      <c r="JKX301" s="310"/>
      <c r="JKY301" s="310"/>
      <c r="JKZ301" s="310"/>
      <c r="JLA301" s="310"/>
      <c r="JLB301" s="310"/>
      <c r="JLC301" s="310"/>
      <c r="JLD301" s="310"/>
      <c r="JLE301" s="310"/>
      <c r="JLF301" s="310"/>
      <c r="JLG301" s="310"/>
      <c r="JLH301" s="310"/>
      <c r="JLI301" s="310"/>
      <c r="JLJ301" s="310"/>
      <c r="JLK301" s="310"/>
      <c r="JLL301" s="310"/>
      <c r="JLM301" s="310"/>
      <c r="JLN301" s="310"/>
      <c r="JLO301" s="310"/>
      <c r="JLP301" s="310"/>
      <c r="JLQ301" s="310"/>
      <c r="JLR301" s="310"/>
      <c r="JLS301" s="310"/>
      <c r="JLT301" s="310"/>
      <c r="JLU301" s="310"/>
      <c r="JLV301" s="310"/>
      <c r="JLW301" s="310"/>
      <c r="JLX301" s="310"/>
      <c r="JLY301" s="310"/>
      <c r="JLZ301" s="310"/>
      <c r="JMA301" s="310"/>
      <c r="JMB301" s="310"/>
      <c r="JMC301" s="310"/>
      <c r="JMD301" s="310"/>
      <c r="JME301" s="310"/>
      <c r="JMF301" s="310"/>
      <c r="JMG301" s="310"/>
      <c r="JMH301" s="310"/>
      <c r="JMI301" s="310"/>
      <c r="JMJ301" s="310"/>
      <c r="JMK301" s="310"/>
      <c r="JML301" s="310"/>
      <c r="JMM301" s="310"/>
      <c r="JMN301" s="310"/>
      <c r="JMO301" s="310"/>
      <c r="JMP301" s="310"/>
      <c r="JMQ301" s="310"/>
      <c r="JMR301" s="310"/>
      <c r="JMS301" s="310"/>
      <c r="JMT301" s="310"/>
      <c r="JMU301" s="310"/>
      <c r="JMV301" s="310"/>
      <c r="JMW301" s="310"/>
      <c r="JMX301" s="310"/>
      <c r="JMY301" s="310"/>
      <c r="JMZ301" s="310"/>
      <c r="JNA301" s="310"/>
      <c r="JNB301" s="310"/>
      <c r="JNC301" s="310"/>
      <c r="JND301" s="310"/>
      <c r="JNE301" s="310"/>
      <c r="JNF301" s="310"/>
      <c r="JNG301" s="310"/>
      <c r="JNH301" s="310"/>
      <c r="JNI301" s="310"/>
      <c r="JNJ301" s="310"/>
      <c r="JNK301" s="310"/>
      <c r="JNL301" s="310"/>
      <c r="JNM301" s="310"/>
      <c r="JNN301" s="310"/>
      <c r="JNO301" s="310"/>
      <c r="JNP301" s="310"/>
      <c r="JNQ301" s="310"/>
      <c r="JNR301" s="310"/>
      <c r="JNS301" s="310"/>
      <c r="JNT301" s="310"/>
      <c r="JNU301" s="310"/>
      <c r="JNV301" s="310"/>
      <c r="JNW301" s="310"/>
      <c r="JNX301" s="310"/>
      <c r="JNY301" s="310"/>
      <c r="JNZ301" s="310"/>
      <c r="JOA301" s="310"/>
      <c r="JOB301" s="310"/>
      <c r="JOC301" s="310"/>
      <c r="JOD301" s="310"/>
      <c r="JOE301" s="310"/>
      <c r="JOF301" s="310"/>
      <c r="JOG301" s="310"/>
      <c r="JOH301" s="310"/>
      <c r="JOI301" s="310"/>
      <c r="JOJ301" s="310"/>
      <c r="JOK301" s="310"/>
      <c r="JOL301" s="310"/>
      <c r="JOM301" s="310"/>
      <c r="JON301" s="310"/>
      <c r="JOO301" s="310"/>
      <c r="JOP301" s="310"/>
      <c r="JOQ301" s="310"/>
      <c r="JOR301" s="310"/>
      <c r="JOS301" s="310"/>
      <c r="JOT301" s="310"/>
      <c r="JOU301" s="310"/>
      <c r="JOV301" s="310"/>
      <c r="JOW301" s="310"/>
      <c r="JOX301" s="310"/>
      <c r="JOY301" s="310"/>
      <c r="JOZ301" s="310"/>
      <c r="JPA301" s="310"/>
      <c r="JPB301" s="310"/>
      <c r="JPC301" s="310"/>
      <c r="JPD301" s="310"/>
      <c r="JPE301" s="310"/>
      <c r="JPF301" s="310"/>
      <c r="JPG301" s="310"/>
      <c r="JPH301" s="310"/>
      <c r="JPI301" s="310"/>
      <c r="JPJ301" s="310"/>
      <c r="JPK301" s="310"/>
      <c r="JPL301" s="310"/>
      <c r="JPM301" s="310"/>
      <c r="JPN301" s="310"/>
      <c r="JPO301" s="310"/>
      <c r="JPP301" s="310"/>
      <c r="JPQ301" s="310"/>
      <c r="JPR301" s="310"/>
      <c r="JPS301" s="310"/>
      <c r="JPT301" s="310"/>
      <c r="JPU301" s="310"/>
      <c r="JPV301" s="310"/>
      <c r="JPW301" s="310"/>
      <c r="JPX301" s="310"/>
      <c r="JPY301" s="310"/>
      <c r="JPZ301" s="310"/>
      <c r="JQA301" s="310"/>
      <c r="JQB301" s="310"/>
      <c r="JQC301" s="310"/>
      <c r="JQD301" s="310"/>
      <c r="JQE301" s="310"/>
      <c r="JQF301" s="310"/>
      <c r="JQG301" s="310"/>
      <c r="JQH301" s="310"/>
      <c r="JQI301" s="310"/>
      <c r="JQJ301" s="310"/>
      <c r="JQK301" s="310"/>
      <c r="JQL301" s="310"/>
      <c r="JQM301" s="310"/>
      <c r="JQN301" s="310"/>
      <c r="JQO301" s="310"/>
      <c r="JQP301" s="310"/>
      <c r="JQQ301" s="310"/>
      <c r="JQR301" s="310"/>
      <c r="JQS301" s="310"/>
      <c r="JQT301" s="310"/>
      <c r="JQU301" s="310"/>
      <c r="JQV301" s="310"/>
      <c r="JQW301" s="310"/>
      <c r="JQX301" s="310"/>
      <c r="JQY301" s="310"/>
      <c r="JQZ301" s="310"/>
      <c r="JRA301" s="310"/>
      <c r="JRB301" s="310"/>
      <c r="JRC301" s="310"/>
      <c r="JRD301" s="310"/>
      <c r="JRE301" s="310"/>
      <c r="JRF301" s="310"/>
      <c r="JRG301" s="310"/>
      <c r="JRH301" s="310"/>
      <c r="JRI301" s="310"/>
      <c r="JRJ301" s="310"/>
      <c r="JRK301" s="310"/>
      <c r="JRL301" s="310"/>
      <c r="JRM301" s="310"/>
      <c r="JRN301" s="310"/>
      <c r="JRO301" s="310"/>
      <c r="JRP301" s="310"/>
      <c r="JRQ301" s="310"/>
      <c r="JRR301" s="310"/>
      <c r="JRS301" s="310"/>
      <c r="JRT301" s="310"/>
      <c r="JRU301" s="310"/>
      <c r="JRV301" s="310"/>
      <c r="JRW301" s="310"/>
      <c r="JRX301" s="310"/>
      <c r="JRY301" s="310"/>
      <c r="JRZ301" s="310"/>
      <c r="JSA301" s="310"/>
      <c r="JSB301" s="310"/>
      <c r="JSC301" s="310"/>
      <c r="JSD301" s="310"/>
      <c r="JSE301" s="310"/>
      <c r="JSF301" s="310"/>
      <c r="JSG301" s="310"/>
      <c r="JSH301" s="310"/>
      <c r="JSI301" s="310"/>
      <c r="JSJ301" s="310"/>
      <c r="JSK301" s="310"/>
      <c r="JSL301" s="310"/>
      <c r="JSM301" s="310"/>
      <c r="JSN301" s="310"/>
      <c r="JSO301" s="310"/>
      <c r="JSP301" s="310"/>
      <c r="JSQ301" s="310"/>
      <c r="JSR301" s="310"/>
      <c r="JSS301" s="310"/>
      <c r="JST301" s="310"/>
      <c r="JSU301" s="310"/>
      <c r="JSV301" s="310"/>
      <c r="JSW301" s="310"/>
      <c r="JSX301" s="310"/>
      <c r="JSY301" s="310"/>
      <c r="JSZ301" s="310"/>
      <c r="JTA301" s="310"/>
      <c r="JTB301" s="310"/>
      <c r="JTC301" s="310"/>
      <c r="JTD301" s="310"/>
      <c r="JTE301" s="310"/>
      <c r="JTF301" s="310"/>
      <c r="JTG301" s="310"/>
      <c r="JTH301" s="310"/>
      <c r="JTI301" s="310"/>
      <c r="JTJ301" s="310"/>
      <c r="JTK301" s="310"/>
      <c r="JTL301" s="310"/>
      <c r="JTM301" s="310"/>
      <c r="JTN301" s="310"/>
      <c r="JTO301" s="310"/>
      <c r="JTP301" s="310"/>
      <c r="JTQ301" s="310"/>
      <c r="JTR301" s="310"/>
      <c r="JTS301" s="310"/>
      <c r="JTT301" s="310"/>
      <c r="JTU301" s="310"/>
      <c r="JTV301" s="310"/>
      <c r="JTW301" s="310"/>
      <c r="JTX301" s="310"/>
      <c r="JTY301" s="310"/>
      <c r="JTZ301" s="310"/>
      <c r="JUA301" s="310"/>
      <c r="JUB301" s="310"/>
      <c r="JUC301" s="310"/>
      <c r="JUD301" s="310"/>
      <c r="JUE301" s="310"/>
      <c r="JUF301" s="310"/>
      <c r="JUG301" s="310"/>
      <c r="JUH301" s="310"/>
      <c r="JUI301" s="310"/>
      <c r="JUJ301" s="310"/>
      <c r="JUK301" s="310"/>
      <c r="JUL301" s="310"/>
      <c r="JUM301" s="310"/>
      <c r="JUN301" s="310"/>
      <c r="JUO301" s="310"/>
      <c r="JUP301" s="310"/>
      <c r="JUQ301" s="310"/>
      <c r="JUR301" s="310"/>
      <c r="JUS301" s="310"/>
      <c r="JUT301" s="310"/>
      <c r="JUU301" s="310"/>
      <c r="JUV301" s="310"/>
      <c r="JUW301" s="310"/>
      <c r="JUX301" s="310"/>
      <c r="JUY301" s="310"/>
      <c r="JUZ301" s="310"/>
      <c r="JVA301" s="310"/>
      <c r="JVB301" s="310"/>
      <c r="JVC301" s="310"/>
      <c r="JVD301" s="310"/>
      <c r="JVE301" s="310"/>
      <c r="JVF301" s="310"/>
      <c r="JVG301" s="310"/>
      <c r="JVH301" s="310"/>
      <c r="JVI301" s="310"/>
      <c r="JVJ301" s="310"/>
      <c r="JVK301" s="310"/>
      <c r="JVL301" s="310"/>
      <c r="JVM301" s="310"/>
      <c r="JVN301" s="310"/>
      <c r="JVO301" s="310"/>
      <c r="JVP301" s="310"/>
      <c r="JVQ301" s="310"/>
      <c r="JVR301" s="310"/>
      <c r="JVS301" s="310"/>
      <c r="JVT301" s="310"/>
      <c r="JVU301" s="310"/>
      <c r="JVV301" s="310"/>
      <c r="JVW301" s="310"/>
      <c r="JVX301" s="310"/>
      <c r="JVY301" s="310"/>
      <c r="JVZ301" s="310"/>
      <c r="JWA301" s="310"/>
      <c r="JWB301" s="310"/>
      <c r="JWC301" s="310"/>
      <c r="JWD301" s="310"/>
      <c r="JWE301" s="310"/>
      <c r="JWF301" s="310"/>
      <c r="JWG301" s="310"/>
      <c r="JWH301" s="310"/>
      <c r="JWI301" s="310"/>
      <c r="JWJ301" s="310"/>
      <c r="JWK301" s="310"/>
      <c r="JWL301" s="310"/>
      <c r="JWM301" s="310"/>
      <c r="JWN301" s="310"/>
      <c r="JWO301" s="310"/>
      <c r="JWP301" s="310"/>
      <c r="JWQ301" s="310"/>
      <c r="JWR301" s="310"/>
      <c r="JWS301" s="310"/>
      <c r="JWT301" s="310"/>
      <c r="JWU301" s="310"/>
      <c r="JWV301" s="310"/>
      <c r="JWW301" s="310"/>
      <c r="JWX301" s="310"/>
      <c r="JWY301" s="310"/>
      <c r="JWZ301" s="310"/>
      <c r="JXA301" s="310"/>
      <c r="JXB301" s="310"/>
      <c r="JXC301" s="310"/>
      <c r="JXD301" s="310"/>
      <c r="JXE301" s="310"/>
      <c r="JXF301" s="310"/>
      <c r="JXG301" s="310"/>
      <c r="JXH301" s="310"/>
      <c r="JXI301" s="310"/>
      <c r="JXJ301" s="310"/>
      <c r="JXK301" s="310"/>
      <c r="JXL301" s="310"/>
      <c r="JXM301" s="310"/>
      <c r="JXN301" s="310"/>
      <c r="JXO301" s="310"/>
      <c r="JXP301" s="310"/>
      <c r="JXQ301" s="310"/>
      <c r="JXR301" s="310"/>
      <c r="JXS301" s="310"/>
      <c r="JXT301" s="310"/>
      <c r="JXU301" s="310"/>
      <c r="JXV301" s="310"/>
      <c r="JXW301" s="310"/>
      <c r="JXX301" s="310"/>
      <c r="JXY301" s="310"/>
      <c r="JXZ301" s="310"/>
      <c r="JYA301" s="310"/>
      <c r="JYB301" s="310"/>
      <c r="JYC301" s="310"/>
      <c r="JYD301" s="310"/>
      <c r="JYE301" s="310"/>
      <c r="JYF301" s="310"/>
      <c r="JYG301" s="310"/>
      <c r="JYH301" s="310"/>
      <c r="JYI301" s="310"/>
      <c r="JYJ301" s="310"/>
      <c r="JYK301" s="310"/>
      <c r="JYL301" s="310"/>
      <c r="JYM301" s="310"/>
      <c r="JYN301" s="310"/>
      <c r="JYO301" s="310"/>
      <c r="JYP301" s="310"/>
      <c r="JYQ301" s="310"/>
      <c r="JYR301" s="310"/>
      <c r="JYS301" s="310"/>
      <c r="JYT301" s="310"/>
      <c r="JYU301" s="310"/>
      <c r="JYV301" s="310"/>
      <c r="JYW301" s="310"/>
      <c r="JYX301" s="310"/>
      <c r="JYY301" s="310"/>
      <c r="JYZ301" s="310"/>
      <c r="JZA301" s="310"/>
      <c r="JZB301" s="310"/>
      <c r="JZC301" s="310"/>
      <c r="JZD301" s="310"/>
      <c r="JZE301" s="310"/>
      <c r="JZF301" s="310"/>
      <c r="JZG301" s="310"/>
      <c r="JZH301" s="310"/>
      <c r="JZI301" s="310"/>
      <c r="JZJ301" s="310"/>
      <c r="JZK301" s="310"/>
      <c r="JZL301" s="310"/>
      <c r="JZM301" s="310"/>
      <c r="JZN301" s="310"/>
      <c r="JZO301" s="310"/>
      <c r="JZP301" s="310"/>
      <c r="JZQ301" s="310"/>
      <c r="JZR301" s="310"/>
      <c r="JZS301" s="310"/>
      <c r="JZT301" s="310"/>
      <c r="JZU301" s="310"/>
      <c r="JZV301" s="310"/>
      <c r="JZW301" s="310"/>
      <c r="JZX301" s="310"/>
      <c r="JZY301" s="310"/>
      <c r="JZZ301" s="310"/>
      <c r="KAA301" s="310"/>
      <c r="KAB301" s="310"/>
      <c r="KAC301" s="310"/>
      <c r="KAD301" s="310"/>
      <c r="KAE301" s="310"/>
      <c r="KAF301" s="310"/>
      <c r="KAG301" s="310"/>
      <c r="KAH301" s="310"/>
      <c r="KAI301" s="310"/>
      <c r="KAJ301" s="310"/>
      <c r="KAK301" s="310"/>
      <c r="KAL301" s="310"/>
      <c r="KAM301" s="310"/>
      <c r="KAN301" s="310"/>
      <c r="KAO301" s="310"/>
      <c r="KAP301" s="310"/>
      <c r="KAQ301" s="310"/>
      <c r="KAR301" s="310"/>
      <c r="KAS301" s="310"/>
      <c r="KAT301" s="310"/>
      <c r="KAU301" s="310"/>
      <c r="KAV301" s="310"/>
      <c r="KAW301" s="310"/>
      <c r="KAX301" s="310"/>
      <c r="KAY301" s="310"/>
      <c r="KAZ301" s="310"/>
      <c r="KBA301" s="310"/>
      <c r="KBB301" s="310"/>
      <c r="KBC301" s="310"/>
      <c r="KBD301" s="310"/>
      <c r="KBE301" s="310"/>
      <c r="KBF301" s="310"/>
      <c r="KBG301" s="310"/>
      <c r="KBH301" s="310"/>
      <c r="KBI301" s="310"/>
      <c r="KBJ301" s="310"/>
      <c r="KBK301" s="310"/>
      <c r="KBL301" s="310"/>
      <c r="KBM301" s="310"/>
      <c r="KBN301" s="310"/>
      <c r="KBO301" s="310"/>
      <c r="KBP301" s="310"/>
      <c r="KBQ301" s="310"/>
      <c r="KBR301" s="310"/>
      <c r="KBS301" s="310"/>
      <c r="KBT301" s="310"/>
      <c r="KBU301" s="310"/>
      <c r="KBV301" s="310"/>
      <c r="KBW301" s="310"/>
      <c r="KBX301" s="310"/>
      <c r="KBY301" s="310"/>
      <c r="KBZ301" s="310"/>
      <c r="KCA301" s="310"/>
      <c r="KCB301" s="310"/>
      <c r="KCC301" s="310"/>
      <c r="KCD301" s="310"/>
      <c r="KCE301" s="310"/>
      <c r="KCF301" s="310"/>
      <c r="KCG301" s="310"/>
      <c r="KCH301" s="310"/>
      <c r="KCI301" s="310"/>
      <c r="KCJ301" s="310"/>
      <c r="KCK301" s="310"/>
      <c r="KCL301" s="310"/>
      <c r="KCM301" s="310"/>
      <c r="KCN301" s="310"/>
      <c r="KCO301" s="310"/>
      <c r="KCP301" s="310"/>
      <c r="KCQ301" s="310"/>
      <c r="KCR301" s="310"/>
      <c r="KCS301" s="310"/>
      <c r="KCT301" s="310"/>
      <c r="KCU301" s="310"/>
      <c r="KCV301" s="310"/>
      <c r="KCW301" s="310"/>
      <c r="KCX301" s="310"/>
      <c r="KCY301" s="310"/>
      <c r="KCZ301" s="310"/>
      <c r="KDA301" s="310"/>
      <c r="KDB301" s="310"/>
      <c r="KDC301" s="310"/>
      <c r="KDD301" s="310"/>
      <c r="KDE301" s="310"/>
      <c r="KDF301" s="310"/>
      <c r="KDG301" s="310"/>
      <c r="KDH301" s="310"/>
      <c r="KDI301" s="310"/>
      <c r="KDJ301" s="310"/>
      <c r="KDK301" s="310"/>
      <c r="KDL301" s="310"/>
      <c r="KDM301" s="310"/>
      <c r="KDN301" s="310"/>
      <c r="KDO301" s="310"/>
      <c r="KDP301" s="310"/>
      <c r="KDQ301" s="310"/>
      <c r="KDR301" s="310"/>
      <c r="KDS301" s="310"/>
      <c r="KDT301" s="310"/>
      <c r="KDU301" s="310"/>
      <c r="KDV301" s="310"/>
      <c r="KDW301" s="310"/>
      <c r="KDX301" s="310"/>
      <c r="KDY301" s="310"/>
      <c r="KDZ301" s="310"/>
      <c r="KEA301" s="310"/>
      <c r="KEB301" s="310"/>
      <c r="KEC301" s="310"/>
      <c r="KED301" s="310"/>
      <c r="KEE301" s="310"/>
      <c r="KEF301" s="310"/>
      <c r="KEG301" s="310"/>
      <c r="KEH301" s="310"/>
      <c r="KEI301" s="310"/>
      <c r="KEJ301" s="310"/>
      <c r="KEK301" s="310"/>
      <c r="KEL301" s="310"/>
      <c r="KEM301" s="310"/>
      <c r="KEN301" s="310"/>
      <c r="KEO301" s="310"/>
      <c r="KEP301" s="310"/>
      <c r="KEQ301" s="310"/>
      <c r="KER301" s="310"/>
      <c r="KES301" s="310"/>
      <c r="KET301" s="310"/>
      <c r="KEU301" s="310"/>
      <c r="KEV301" s="310"/>
      <c r="KEW301" s="310"/>
      <c r="KEX301" s="310"/>
      <c r="KEY301" s="310"/>
      <c r="KEZ301" s="310"/>
      <c r="KFA301" s="310"/>
      <c r="KFB301" s="310"/>
      <c r="KFC301" s="310"/>
      <c r="KFD301" s="310"/>
      <c r="KFE301" s="310"/>
      <c r="KFF301" s="310"/>
      <c r="KFG301" s="310"/>
      <c r="KFH301" s="310"/>
      <c r="KFI301" s="310"/>
      <c r="KFJ301" s="310"/>
      <c r="KFK301" s="310"/>
      <c r="KFL301" s="310"/>
      <c r="KFM301" s="310"/>
      <c r="KFN301" s="310"/>
      <c r="KFO301" s="310"/>
      <c r="KFP301" s="310"/>
      <c r="KFQ301" s="310"/>
      <c r="KFR301" s="310"/>
      <c r="KFS301" s="310"/>
      <c r="KFT301" s="310"/>
      <c r="KFU301" s="310"/>
      <c r="KFV301" s="310"/>
      <c r="KFW301" s="310"/>
      <c r="KFX301" s="310"/>
      <c r="KFY301" s="310"/>
      <c r="KFZ301" s="310"/>
      <c r="KGA301" s="310"/>
      <c r="KGB301" s="310"/>
      <c r="KGC301" s="310"/>
      <c r="KGD301" s="310"/>
      <c r="KGE301" s="310"/>
      <c r="KGF301" s="310"/>
      <c r="KGG301" s="310"/>
      <c r="KGH301" s="310"/>
      <c r="KGI301" s="310"/>
      <c r="KGJ301" s="310"/>
      <c r="KGK301" s="310"/>
      <c r="KGL301" s="310"/>
      <c r="KGM301" s="310"/>
      <c r="KGN301" s="310"/>
      <c r="KGO301" s="310"/>
      <c r="KGP301" s="310"/>
      <c r="KGQ301" s="310"/>
      <c r="KGR301" s="310"/>
      <c r="KGS301" s="310"/>
      <c r="KGT301" s="310"/>
      <c r="KGU301" s="310"/>
      <c r="KGV301" s="310"/>
      <c r="KGW301" s="310"/>
      <c r="KGX301" s="310"/>
      <c r="KGY301" s="310"/>
      <c r="KGZ301" s="310"/>
      <c r="KHA301" s="310"/>
      <c r="KHB301" s="310"/>
      <c r="KHC301" s="310"/>
      <c r="KHD301" s="310"/>
      <c r="KHE301" s="310"/>
      <c r="KHF301" s="310"/>
      <c r="KHG301" s="310"/>
      <c r="KHH301" s="310"/>
      <c r="KHI301" s="310"/>
      <c r="KHJ301" s="310"/>
      <c r="KHK301" s="310"/>
      <c r="KHL301" s="310"/>
      <c r="KHM301" s="310"/>
      <c r="KHN301" s="310"/>
      <c r="KHO301" s="310"/>
      <c r="KHP301" s="310"/>
      <c r="KHQ301" s="310"/>
      <c r="KHR301" s="310"/>
      <c r="KHS301" s="310"/>
      <c r="KHT301" s="310"/>
      <c r="KHU301" s="310"/>
      <c r="KHV301" s="310"/>
      <c r="KHW301" s="310"/>
      <c r="KHX301" s="310"/>
      <c r="KHY301" s="310"/>
      <c r="KHZ301" s="310"/>
      <c r="KIA301" s="310"/>
      <c r="KIB301" s="310"/>
      <c r="KIC301" s="310"/>
      <c r="KID301" s="310"/>
      <c r="KIE301" s="310"/>
      <c r="KIF301" s="310"/>
      <c r="KIG301" s="310"/>
      <c r="KIH301" s="310"/>
      <c r="KII301" s="310"/>
      <c r="KIJ301" s="310"/>
      <c r="KIK301" s="310"/>
      <c r="KIL301" s="310"/>
      <c r="KIM301" s="310"/>
      <c r="KIN301" s="310"/>
      <c r="KIO301" s="310"/>
      <c r="KIP301" s="310"/>
      <c r="KIQ301" s="310"/>
      <c r="KIR301" s="310"/>
      <c r="KIS301" s="310"/>
      <c r="KIT301" s="310"/>
      <c r="KIU301" s="310"/>
      <c r="KIV301" s="310"/>
      <c r="KIW301" s="310"/>
      <c r="KIX301" s="310"/>
      <c r="KIY301" s="310"/>
      <c r="KIZ301" s="310"/>
      <c r="KJA301" s="310"/>
      <c r="KJB301" s="310"/>
      <c r="KJC301" s="310"/>
      <c r="KJD301" s="310"/>
      <c r="KJE301" s="310"/>
      <c r="KJF301" s="310"/>
      <c r="KJG301" s="310"/>
      <c r="KJH301" s="310"/>
      <c r="KJI301" s="310"/>
      <c r="KJJ301" s="310"/>
      <c r="KJK301" s="310"/>
      <c r="KJL301" s="310"/>
      <c r="KJM301" s="310"/>
      <c r="KJN301" s="310"/>
      <c r="KJO301" s="310"/>
      <c r="KJP301" s="310"/>
      <c r="KJQ301" s="310"/>
      <c r="KJR301" s="310"/>
      <c r="KJS301" s="310"/>
      <c r="KJT301" s="310"/>
      <c r="KJU301" s="310"/>
      <c r="KJV301" s="310"/>
      <c r="KJW301" s="310"/>
      <c r="KJX301" s="310"/>
      <c r="KJY301" s="310"/>
      <c r="KJZ301" s="310"/>
      <c r="KKA301" s="310"/>
      <c r="KKB301" s="310"/>
      <c r="KKC301" s="310"/>
      <c r="KKD301" s="310"/>
      <c r="KKE301" s="310"/>
      <c r="KKF301" s="310"/>
      <c r="KKG301" s="310"/>
      <c r="KKH301" s="310"/>
      <c r="KKI301" s="310"/>
      <c r="KKJ301" s="310"/>
      <c r="KKK301" s="310"/>
      <c r="KKL301" s="310"/>
      <c r="KKM301" s="310"/>
      <c r="KKN301" s="310"/>
      <c r="KKO301" s="310"/>
      <c r="KKP301" s="310"/>
      <c r="KKQ301" s="310"/>
      <c r="KKR301" s="310"/>
      <c r="KKS301" s="310"/>
      <c r="KKT301" s="310"/>
      <c r="KKU301" s="310"/>
      <c r="KKV301" s="310"/>
      <c r="KKW301" s="310"/>
      <c r="KKX301" s="310"/>
      <c r="KKY301" s="310"/>
      <c r="KKZ301" s="310"/>
      <c r="KLA301" s="310"/>
      <c r="KLB301" s="310"/>
      <c r="KLC301" s="310"/>
      <c r="KLD301" s="310"/>
      <c r="KLE301" s="310"/>
      <c r="KLF301" s="310"/>
      <c r="KLG301" s="310"/>
      <c r="KLH301" s="310"/>
      <c r="KLI301" s="310"/>
      <c r="KLJ301" s="310"/>
      <c r="KLK301" s="310"/>
      <c r="KLL301" s="310"/>
      <c r="KLM301" s="310"/>
      <c r="KLN301" s="310"/>
      <c r="KLO301" s="310"/>
      <c r="KLP301" s="310"/>
      <c r="KLQ301" s="310"/>
      <c r="KLR301" s="310"/>
      <c r="KLS301" s="310"/>
      <c r="KLT301" s="310"/>
      <c r="KLU301" s="310"/>
      <c r="KLV301" s="310"/>
      <c r="KLW301" s="310"/>
      <c r="KLX301" s="310"/>
      <c r="KLY301" s="310"/>
      <c r="KLZ301" s="310"/>
      <c r="KMA301" s="310"/>
      <c r="KMB301" s="310"/>
      <c r="KMC301" s="310"/>
      <c r="KMD301" s="310"/>
      <c r="KME301" s="310"/>
      <c r="KMF301" s="310"/>
      <c r="KMG301" s="310"/>
      <c r="KMH301" s="310"/>
      <c r="KMI301" s="310"/>
      <c r="KMJ301" s="310"/>
      <c r="KMK301" s="310"/>
      <c r="KML301" s="310"/>
      <c r="KMM301" s="310"/>
      <c r="KMN301" s="310"/>
      <c r="KMO301" s="310"/>
      <c r="KMP301" s="310"/>
      <c r="KMQ301" s="310"/>
      <c r="KMR301" s="310"/>
      <c r="KMS301" s="310"/>
      <c r="KMT301" s="310"/>
      <c r="KMU301" s="310"/>
      <c r="KMV301" s="310"/>
      <c r="KMW301" s="310"/>
      <c r="KMX301" s="310"/>
      <c r="KMY301" s="310"/>
      <c r="KMZ301" s="310"/>
      <c r="KNA301" s="310"/>
      <c r="KNB301" s="310"/>
      <c r="KNC301" s="310"/>
      <c r="KND301" s="310"/>
      <c r="KNE301" s="310"/>
      <c r="KNF301" s="310"/>
      <c r="KNG301" s="310"/>
      <c r="KNH301" s="310"/>
      <c r="KNI301" s="310"/>
      <c r="KNJ301" s="310"/>
      <c r="KNK301" s="310"/>
      <c r="KNL301" s="310"/>
      <c r="KNM301" s="310"/>
      <c r="KNN301" s="310"/>
      <c r="KNO301" s="310"/>
      <c r="KNP301" s="310"/>
      <c r="KNQ301" s="310"/>
      <c r="KNR301" s="310"/>
      <c r="KNS301" s="310"/>
      <c r="KNT301" s="310"/>
      <c r="KNU301" s="310"/>
      <c r="KNV301" s="310"/>
      <c r="KNW301" s="310"/>
      <c r="KNX301" s="310"/>
      <c r="KNY301" s="310"/>
      <c r="KNZ301" s="310"/>
      <c r="KOA301" s="310"/>
      <c r="KOB301" s="310"/>
      <c r="KOC301" s="310"/>
      <c r="KOD301" s="310"/>
      <c r="KOE301" s="310"/>
      <c r="KOF301" s="310"/>
      <c r="KOG301" s="310"/>
      <c r="KOH301" s="310"/>
      <c r="KOI301" s="310"/>
      <c r="KOJ301" s="310"/>
      <c r="KOK301" s="310"/>
      <c r="KOL301" s="310"/>
      <c r="KOM301" s="310"/>
      <c r="KON301" s="310"/>
      <c r="KOO301" s="310"/>
      <c r="KOP301" s="310"/>
      <c r="KOQ301" s="310"/>
      <c r="KOR301" s="310"/>
      <c r="KOS301" s="310"/>
      <c r="KOT301" s="310"/>
      <c r="KOU301" s="310"/>
      <c r="KOV301" s="310"/>
      <c r="KOW301" s="310"/>
      <c r="KOX301" s="310"/>
      <c r="KOY301" s="310"/>
      <c r="KOZ301" s="310"/>
      <c r="KPA301" s="310"/>
      <c r="KPB301" s="310"/>
      <c r="KPC301" s="310"/>
      <c r="KPD301" s="310"/>
      <c r="KPE301" s="310"/>
      <c r="KPF301" s="310"/>
      <c r="KPG301" s="310"/>
      <c r="KPH301" s="310"/>
      <c r="KPI301" s="310"/>
      <c r="KPJ301" s="310"/>
      <c r="KPK301" s="310"/>
      <c r="KPL301" s="310"/>
      <c r="KPM301" s="310"/>
      <c r="KPN301" s="310"/>
      <c r="KPO301" s="310"/>
      <c r="KPP301" s="310"/>
      <c r="KPQ301" s="310"/>
      <c r="KPR301" s="310"/>
      <c r="KPS301" s="310"/>
      <c r="KPT301" s="310"/>
      <c r="KPU301" s="310"/>
      <c r="KPV301" s="310"/>
      <c r="KPW301" s="310"/>
      <c r="KPX301" s="310"/>
      <c r="KPY301" s="310"/>
      <c r="KPZ301" s="310"/>
      <c r="KQA301" s="310"/>
      <c r="KQB301" s="310"/>
      <c r="KQC301" s="310"/>
      <c r="KQD301" s="310"/>
      <c r="KQE301" s="310"/>
      <c r="KQF301" s="310"/>
      <c r="KQG301" s="310"/>
      <c r="KQH301" s="310"/>
      <c r="KQI301" s="310"/>
      <c r="KQJ301" s="310"/>
      <c r="KQK301" s="310"/>
      <c r="KQL301" s="310"/>
      <c r="KQM301" s="310"/>
      <c r="KQN301" s="310"/>
      <c r="KQO301" s="310"/>
      <c r="KQP301" s="310"/>
      <c r="KQQ301" s="310"/>
      <c r="KQR301" s="310"/>
      <c r="KQS301" s="310"/>
      <c r="KQT301" s="310"/>
      <c r="KQU301" s="310"/>
      <c r="KQV301" s="310"/>
      <c r="KQW301" s="310"/>
      <c r="KQX301" s="310"/>
      <c r="KQY301" s="310"/>
      <c r="KQZ301" s="310"/>
      <c r="KRA301" s="310"/>
      <c r="KRB301" s="310"/>
      <c r="KRC301" s="310"/>
      <c r="KRD301" s="310"/>
      <c r="KRE301" s="310"/>
      <c r="KRF301" s="310"/>
      <c r="KRG301" s="310"/>
      <c r="KRH301" s="310"/>
      <c r="KRI301" s="310"/>
      <c r="KRJ301" s="310"/>
      <c r="KRK301" s="310"/>
      <c r="KRL301" s="310"/>
      <c r="KRM301" s="310"/>
      <c r="KRN301" s="310"/>
      <c r="KRO301" s="310"/>
      <c r="KRP301" s="310"/>
      <c r="KRQ301" s="310"/>
      <c r="KRR301" s="310"/>
      <c r="KRS301" s="310"/>
      <c r="KRT301" s="310"/>
      <c r="KRU301" s="310"/>
      <c r="KRV301" s="310"/>
      <c r="KRW301" s="310"/>
      <c r="KRX301" s="310"/>
      <c r="KRY301" s="310"/>
      <c r="KRZ301" s="310"/>
      <c r="KSA301" s="310"/>
      <c r="KSB301" s="310"/>
      <c r="KSC301" s="310"/>
      <c r="KSD301" s="310"/>
      <c r="KSE301" s="310"/>
      <c r="KSF301" s="310"/>
      <c r="KSG301" s="310"/>
      <c r="KSH301" s="310"/>
      <c r="KSI301" s="310"/>
      <c r="KSJ301" s="310"/>
      <c r="KSK301" s="310"/>
      <c r="KSL301" s="310"/>
      <c r="KSM301" s="310"/>
      <c r="KSN301" s="310"/>
      <c r="KSO301" s="310"/>
      <c r="KSP301" s="310"/>
      <c r="KSQ301" s="310"/>
      <c r="KSR301" s="310"/>
      <c r="KSS301" s="310"/>
      <c r="KST301" s="310"/>
      <c r="KSU301" s="310"/>
      <c r="KSV301" s="310"/>
      <c r="KSW301" s="310"/>
      <c r="KSX301" s="310"/>
      <c r="KSY301" s="310"/>
      <c r="KSZ301" s="310"/>
      <c r="KTA301" s="310"/>
      <c r="KTB301" s="310"/>
      <c r="KTC301" s="310"/>
      <c r="KTD301" s="310"/>
      <c r="KTE301" s="310"/>
      <c r="KTF301" s="310"/>
      <c r="KTG301" s="310"/>
      <c r="KTH301" s="310"/>
      <c r="KTI301" s="310"/>
      <c r="KTJ301" s="310"/>
      <c r="KTK301" s="310"/>
      <c r="KTL301" s="310"/>
      <c r="KTM301" s="310"/>
      <c r="KTN301" s="310"/>
      <c r="KTO301" s="310"/>
      <c r="KTP301" s="310"/>
      <c r="KTQ301" s="310"/>
      <c r="KTR301" s="310"/>
      <c r="KTS301" s="310"/>
      <c r="KTT301" s="310"/>
      <c r="KTU301" s="310"/>
      <c r="KTV301" s="310"/>
      <c r="KTW301" s="310"/>
      <c r="KTX301" s="310"/>
      <c r="KTY301" s="310"/>
      <c r="KTZ301" s="310"/>
      <c r="KUA301" s="310"/>
      <c r="KUB301" s="310"/>
      <c r="KUC301" s="310"/>
      <c r="KUD301" s="310"/>
      <c r="KUE301" s="310"/>
      <c r="KUF301" s="310"/>
      <c r="KUG301" s="310"/>
      <c r="KUH301" s="310"/>
      <c r="KUI301" s="310"/>
      <c r="KUJ301" s="310"/>
      <c r="KUK301" s="310"/>
      <c r="KUL301" s="310"/>
      <c r="KUM301" s="310"/>
      <c r="KUN301" s="310"/>
      <c r="KUO301" s="310"/>
      <c r="KUP301" s="310"/>
      <c r="KUQ301" s="310"/>
      <c r="KUR301" s="310"/>
      <c r="KUS301" s="310"/>
      <c r="KUT301" s="310"/>
      <c r="KUU301" s="310"/>
      <c r="KUV301" s="310"/>
      <c r="KUW301" s="310"/>
      <c r="KUX301" s="310"/>
      <c r="KUY301" s="310"/>
      <c r="KUZ301" s="310"/>
      <c r="KVA301" s="310"/>
      <c r="KVB301" s="310"/>
      <c r="KVC301" s="310"/>
      <c r="KVD301" s="310"/>
      <c r="KVE301" s="310"/>
      <c r="KVF301" s="310"/>
      <c r="KVG301" s="310"/>
      <c r="KVH301" s="310"/>
      <c r="KVI301" s="310"/>
      <c r="KVJ301" s="310"/>
      <c r="KVK301" s="310"/>
      <c r="KVL301" s="310"/>
      <c r="KVM301" s="310"/>
      <c r="KVN301" s="310"/>
      <c r="KVO301" s="310"/>
      <c r="KVP301" s="310"/>
      <c r="KVQ301" s="310"/>
      <c r="KVR301" s="310"/>
      <c r="KVS301" s="310"/>
      <c r="KVT301" s="310"/>
      <c r="KVU301" s="310"/>
      <c r="KVV301" s="310"/>
      <c r="KVW301" s="310"/>
      <c r="KVX301" s="310"/>
      <c r="KVY301" s="310"/>
      <c r="KVZ301" s="310"/>
      <c r="KWA301" s="310"/>
      <c r="KWB301" s="310"/>
      <c r="KWC301" s="310"/>
      <c r="KWD301" s="310"/>
      <c r="KWE301" s="310"/>
      <c r="KWF301" s="310"/>
      <c r="KWG301" s="310"/>
      <c r="KWH301" s="310"/>
      <c r="KWI301" s="310"/>
      <c r="KWJ301" s="310"/>
      <c r="KWK301" s="310"/>
      <c r="KWL301" s="310"/>
      <c r="KWM301" s="310"/>
      <c r="KWN301" s="310"/>
      <c r="KWO301" s="310"/>
      <c r="KWP301" s="310"/>
      <c r="KWQ301" s="310"/>
      <c r="KWR301" s="310"/>
      <c r="KWS301" s="310"/>
      <c r="KWT301" s="310"/>
      <c r="KWU301" s="310"/>
      <c r="KWV301" s="310"/>
      <c r="KWW301" s="310"/>
      <c r="KWX301" s="310"/>
      <c r="KWY301" s="310"/>
      <c r="KWZ301" s="310"/>
      <c r="KXA301" s="310"/>
      <c r="KXB301" s="310"/>
      <c r="KXC301" s="310"/>
      <c r="KXD301" s="310"/>
      <c r="KXE301" s="310"/>
      <c r="KXF301" s="310"/>
      <c r="KXG301" s="310"/>
      <c r="KXH301" s="310"/>
      <c r="KXI301" s="310"/>
      <c r="KXJ301" s="310"/>
      <c r="KXK301" s="310"/>
      <c r="KXL301" s="310"/>
      <c r="KXM301" s="310"/>
      <c r="KXN301" s="310"/>
      <c r="KXO301" s="310"/>
      <c r="KXP301" s="310"/>
      <c r="KXQ301" s="310"/>
      <c r="KXR301" s="310"/>
      <c r="KXS301" s="310"/>
      <c r="KXT301" s="310"/>
      <c r="KXU301" s="310"/>
      <c r="KXV301" s="310"/>
      <c r="KXW301" s="310"/>
      <c r="KXX301" s="310"/>
      <c r="KXY301" s="310"/>
      <c r="KXZ301" s="310"/>
      <c r="KYA301" s="310"/>
      <c r="KYB301" s="310"/>
      <c r="KYC301" s="310"/>
      <c r="KYD301" s="310"/>
      <c r="KYE301" s="310"/>
      <c r="KYF301" s="310"/>
      <c r="KYG301" s="310"/>
      <c r="KYH301" s="310"/>
      <c r="KYI301" s="310"/>
      <c r="KYJ301" s="310"/>
      <c r="KYK301" s="310"/>
      <c r="KYL301" s="310"/>
      <c r="KYM301" s="310"/>
      <c r="KYN301" s="310"/>
      <c r="KYO301" s="310"/>
      <c r="KYP301" s="310"/>
      <c r="KYQ301" s="310"/>
      <c r="KYR301" s="310"/>
      <c r="KYS301" s="310"/>
      <c r="KYT301" s="310"/>
      <c r="KYU301" s="310"/>
      <c r="KYV301" s="310"/>
      <c r="KYW301" s="310"/>
      <c r="KYX301" s="310"/>
      <c r="KYY301" s="310"/>
      <c r="KYZ301" s="310"/>
      <c r="KZA301" s="310"/>
      <c r="KZB301" s="310"/>
      <c r="KZC301" s="310"/>
      <c r="KZD301" s="310"/>
      <c r="KZE301" s="310"/>
      <c r="KZF301" s="310"/>
      <c r="KZG301" s="310"/>
      <c r="KZH301" s="310"/>
      <c r="KZI301" s="310"/>
      <c r="KZJ301" s="310"/>
      <c r="KZK301" s="310"/>
      <c r="KZL301" s="310"/>
      <c r="KZM301" s="310"/>
      <c r="KZN301" s="310"/>
      <c r="KZO301" s="310"/>
      <c r="KZP301" s="310"/>
      <c r="KZQ301" s="310"/>
      <c r="KZR301" s="310"/>
      <c r="KZS301" s="310"/>
      <c r="KZT301" s="310"/>
      <c r="KZU301" s="310"/>
      <c r="KZV301" s="310"/>
      <c r="KZW301" s="310"/>
      <c r="KZX301" s="310"/>
      <c r="KZY301" s="310"/>
      <c r="KZZ301" s="310"/>
      <c r="LAA301" s="310"/>
      <c r="LAB301" s="310"/>
      <c r="LAC301" s="310"/>
      <c r="LAD301" s="310"/>
      <c r="LAE301" s="310"/>
      <c r="LAF301" s="310"/>
      <c r="LAG301" s="310"/>
      <c r="LAH301" s="310"/>
      <c r="LAI301" s="310"/>
      <c r="LAJ301" s="310"/>
      <c r="LAK301" s="310"/>
      <c r="LAL301" s="310"/>
      <c r="LAM301" s="310"/>
      <c r="LAN301" s="310"/>
      <c r="LAO301" s="310"/>
      <c r="LAP301" s="310"/>
      <c r="LAQ301" s="310"/>
      <c r="LAR301" s="310"/>
      <c r="LAS301" s="310"/>
      <c r="LAT301" s="310"/>
      <c r="LAU301" s="310"/>
      <c r="LAV301" s="310"/>
      <c r="LAW301" s="310"/>
      <c r="LAX301" s="310"/>
      <c r="LAY301" s="310"/>
      <c r="LAZ301" s="310"/>
      <c r="LBA301" s="310"/>
      <c r="LBB301" s="310"/>
      <c r="LBC301" s="310"/>
      <c r="LBD301" s="310"/>
      <c r="LBE301" s="310"/>
      <c r="LBF301" s="310"/>
      <c r="LBG301" s="310"/>
      <c r="LBH301" s="310"/>
      <c r="LBI301" s="310"/>
      <c r="LBJ301" s="310"/>
      <c r="LBK301" s="310"/>
      <c r="LBL301" s="310"/>
      <c r="LBM301" s="310"/>
      <c r="LBN301" s="310"/>
      <c r="LBO301" s="310"/>
      <c r="LBP301" s="310"/>
      <c r="LBQ301" s="310"/>
      <c r="LBR301" s="310"/>
      <c r="LBS301" s="310"/>
      <c r="LBT301" s="310"/>
      <c r="LBU301" s="310"/>
      <c r="LBV301" s="310"/>
      <c r="LBW301" s="310"/>
      <c r="LBX301" s="310"/>
      <c r="LBY301" s="310"/>
      <c r="LBZ301" s="310"/>
      <c r="LCA301" s="310"/>
      <c r="LCB301" s="310"/>
      <c r="LCC301" s="310"/>
      <c r="LCD301" s="310"/>
      <c r="LCE301" s="310"/>
      <c r="LCF301" s="310"/>
      <c r="LCG301" s="310"/>
      <c r="LCH301" s="310"/>
      <c r="LCI301" s="310"/>
      <c r="LCJ301" s="310"/>
      <c r="LCK301" s="310"/>
      <c r="LCL301" s="310"/>
      <c r="LCM301" s="310"/>
      <c r="LCN301" s="310"/>
      <c r="LCO301" s="310"/>
      <c r="LCP301" s="310"/>
      <c r="LCQ301" s="310"/>
      <c r="LCR301" s="310"/>
      <c r="LCS301" s="310"/>
      <c r="LCT301" s="310"/>
      <c r="LCU301" s="310"/>
      <c r="LCV301" s="310"/>
      <c r="LCW301" s="310"/>
      <c r="LCX301" s="310"/>
      <c r="LCY301" s="310"/>
      <c r="LCZ301" s="310"/>
      <c r="LDA301" s="310"/>
      <c r="LDB301" s="310"/>
      <c r="LDC301" s="310"/>
      <c r="LDD301" s="310"/>
      <c r="LDE301" s="310"/>
      <c r="LDF301" s="310"/>
      <c r="LDG301" s="310"/>
      <c r="LDH301" s="310"/>
      <c r="LDI301" s="310"/>
      <c r="LDJ301" s="310"/>
      <c r="LDK301" s="310"/>
      <c r="LDL301" s="310"/>
      <c r="LDM301" s="310"/>
      <c r="LDN301" s="310"/>
      <c r="LDO301" s="310"/>
      <c r="LDP301" s="310"/>
      <c r="LDQ301" s="310"/>
      <c r="LDR301" s="310"/>
      <c r="LDS301" s="310"/>
      <c r="LDT301" s="310"/>
      <c r="LDU301" s="310"/>
      <c r="LDV301" s="310"/>
      <c r="LDW301" s="310"/>
      <c r="LDX301" s="310"/>
      <c r="LDY301" s="310"/>
      <c r="LDZ301" s="310"/>
      <c r="LEA301" s="310"/>
      <c r="LEB301" s="310"/>
      <c r="LEC301" s="310"/>
      <c r="LED301" s="310"/>
      <c r="LEE301" s="310"/>
      <c r="LEF301" s="310"/>
      <c r="LEG301" s="310"/>
      <c r="LEH301" s="310"/>
      <c r="LEI301" s="310"/>
      <c r="LEJ301" s="310"/>
      <c r="LEK301" s="310"/>
      <c r="LEL301" s="310"/>
      <c r="LEM301" s="310"/>
      <c r="LEN301" s="310"/>
      <c r="LEO301" s="310"/>
      <c r="LEP301" s="310"/>
      <c r="LEQ301" s="310"/>
      <c r="LER301" s="310"/>
      <c r="LES301" s="310"/>
      <c r="LET301" s="310"/>
      <c r="LEU301" s="310"/>
      <c r="LEV301" s="310"/>
      <c r="LEW301" s="310"/>
      <c r="LEX301" s="310"/>
      <c r="LEY301" s="310"/>
      <c r="LEZ301" s="310"/>
      <c r="LFA301" s="310"/>
      <c r="LFB301" s="310"/>
      <c r="LFC301" s="310"/>
      <c r="LFD301" s="310"/>
      <c r="LFE301" s="310"/>
      <c r="LFF301" s="310"/>
      <c r="LFG301" s="310"/>
      <c r="LFH301" s="310"/>
      <c r="LFI301" s="310"/>
      <c r="LFJ301" s="310"/>
      <c r="LFK301" s="310"/>
      <c r="LFL301" s="310"/>
      <c r="LFM301" s="310"/>
      <c r="LFN301" s="310"/>
      <c r="LFO301" s="310"/>
      <c r="LFP301" s="310"/>
      <c r="LFQ301" s="310"/>
      <c r="LFR301" s="310"/>
      <c r="LFS301" s="310"/>
      <c r="LFT301" s="310"/>
      <c r="LFU301" s="310"/>
      <c r="LFV301" s="310"/>
      <c r="LFW301" s="310"/>
      <c r="LFX301" s="310"/>
      <c r="LFY301" s="310"/>
      <c r="LFZ301" s="310"/>
      <c r="LGA301" s="310"/>
      <c r="LGB301" s="310"/>
      <c r="LGC301" s="310"/>
      <c r="LGD301" s="310"/>
      <c r="LGE301" s="310"/>
      <c r="LGF301" s="310"/>
      <c r="LGG301" s="310"/>
      <c r="LGH301" s="310"/>
      <c r="LGI301" s="310"/>
      <c r="LGJ301" s="310"/>
      <c r="LGK301" s="310"/>
      <c r="LGL301" s="310"/>
      <c r="LGM301" s="310"/>
      <c r="LGN301" s="310"/>
      <c r="LGO301" s="310"/>
      <c r="LGP301" s="310"/>
      <c r="LGQ301" s="310"/>
      <c r="LGR301" s="310"/>
      <c r="LGS301" s="310"/>
      <c r="LGT301" s="310"/>
      <c r="LGU301" s="310"/>
      <c r="LGV301" s="310"/>
      <c r="LGW301" s="310"/>
      <c r="LGX301" s="310"/>
      <c r="LGY301" s="310"/>
      <c r="LGZ301" s="310"/>
      <c r="LHA301" s="310"/>
      <c r="LHB301" s="310"/>
      <c r="LHC301" s="310"/>
      <c r="LHD301" s="310"/>
      <c r="LHE301" s="310"/>
      <c r="LHF301" s="310"/>
      <c r="LHG301" s="310"/>
      <c r="LHH301" s="310"/>
      <c r="LHI301" s="310"/>
      <c r="LHJ301" s="310"/>
      <c r="LHK301" s="310"/>
      <c r="LHL301" s="310"/>
      <c r="LHM301" s="310"/>
      <c r="LHN301" s="310"/>
      <c r="LHO301" s="310"/>
      <c r="LHP301" s="310"/>
      <c r="LHQ301" s="310"/>
      <c r="LHR301" s="310"/>
      <c r="LHS301" s="310"/>
      <c r="LHT301" s="310"/>
      <c r="LHU301" s="310"/>
      <c r="LHV301" s="310"/>
      <c r="LHW301" s="310"/>
      <c r="LHX301" s="310"/>
      <c r="LHY301" s="310"/>
      <c r="LHZ301" s="310"/>
      <c r="LIA301" s="310"/>
      <c r="LIB301" s="310"/>
      <c r="LIC301" s="310"/>
      <c r="LID301" s="310"/>
      <c r="LIE301" s="310"/>
      <c r="LIF301" s="310"/>
      <c r="LIG301" s="310"/>
      <c r="LIH301" s="310"/>
      <c r="LII301" s="310"/>
      <c r="LIJ301" s="310"/>
      <c r="LIK301" s="310"/>
      <c r="LIL301" s="310"/>
      <c r="LIM301" s="310"/>
      <c r="LIN301" s="310"/>
      <c r="LIO301" s="310"/>
      <c r="LIP301" s="310"/>
      <c r="LIQ301" s="310"/>
      <c r="LIR301" s="310"/>
      <c r="LIS301" s="310"/>
      <c r="LIT301" s="310"/>
      <c r="LIU301" s="310"/>
      <c r="LIV301" s="310"/>
      <c r="LIW301" s="310"/>
      <c r="LIX301" s="310"/>
      <c r="LIY301" s="310"/>
      <c r="LIZ301" s="310"/>
      <c r="LJA301" s="310"/>
      <c r="LJB301" s="310"/>
      <c r="LJC301" s="310"/>
      <c r="LJD301" s="310"/>
      <c r="LJE301" s="310"/>
      <c r="LJF301" s="310"/>
      <c r="LJG301" s="310"/>
      <c r="LJH301" s="310"/>
      <c r="LJI301" s="310"/>
      <c r="LJJ301" s="310"/>
      <c r="LJK301" s="310"/>
      <c r="LJL301" s="310"/>
      <c r="LJM301" s="310"/>
      <c r="LJN301" s="310"/>
      <c r="LJO301" s="310"/>
      <c r="LJP301" s="310"/>
      <c r="LJQ301" s="310"/>
      <c r="LJR301" s="310"/>
      <c r="LJS301" s="310"/>
      <c r="LJT301" s="310"/>
      <c r="LJU301" s="310"/>
      <c r="LJV301" s="310"/>
      <c r="LJW301" s="310"/>
      <c r="LJX301" s="310"/>
      <c r="LJY301" s="310"/>
      <c r="LJZ301" s="310"/>
      <c r="LKA301" s="310"/>
      <c r="LKB301" s="310"/>
      <c r="LKC301" s="310"/>
      <c r="LKD301" s="310"/>
      <c r="LKE301" s="310"/>
      <c r="LKF301" s="310"/>
      <c r="LKG301" s="310"/>
      <c r="LKH301" s="310"/>
      <c r="LKI301" s="310"/>
      <c r="LKJ301" s="310"/>
      <c r="LKK301" s="310"/>
      <c r="LKL301" s="310"/>
      <c r="LKM301" s="310"/>
      <c r="LKN301" s="310"/>
      <c r="LKO301" s="310"/>
      <c r="LKP301" s="310"/>
      <c r="LKQ301" s="310"/>
      <c r="LKR301" s="310"/>
      <c r="LKS301" s="310"/>
      <c r="LKT301" s="310"/>
      <c r="LKU301" s="310"/>
      <c r="LKV301" s="310"/>
      <c r="LKW301" s="310"/>
      <c r="LKX301" s="310"/>
      <c r="LKY301" s="310"/>
      <c r="LKZ301" s="310"/>
      <c r="LLA301" s="310"/>
      <c r="LLB301" s="310"/>
      <c r="LLC301" s="310"/>
      <c r="LLD301" s="310"/>
      <c r="LLE301" s="310"/>
      <c r="LLF301" s="310"/>
      <c r="LLG301" s="310"/>
      <c r="LLH301" s="310"/>
      <c r="LLI301" s="310"/>
      <c r="LLJ301" s="310"/>
      <c r="LLK301" s="310"/>
      <c r="LLL301" s="310"/>
      <c r="LLM301" s="310"/>
      <c r="LLN301" s="310"/>
      <c r="LLO301" s="310"/>
      <c r="LLP301" s="310"/>
      <c r="LLQ301" s="310"/>
      <c r="LLR301" s="310"/>
      <c r="LLS301" s="310"/>
      <c r="LLT301" s="310"/>
      <c r="LLU301" s="310"/>
      <c r="LLV301" s="310"/>
      <c r="LLW301" s="310"/>
      <c r="LLX301" s="310"/>
      <c r="LLY301" s="310"/>
      <c r="LLZ301" s="310"/>
      <c r="LMA301" s="310"/>
      <c r="LMB301" s="310"/>
      <c r="LMC301" s="310"/>
      <c r="LMD301" s="310"/>
      <c r="LME301" s="310"/>
      <c r="LMF301" s="310"/>
      <c r="LMG301" s="310"/>
      <c r="LMH301" s="310"/>
      <c r="LMI301" s="310"/>
      <c r="LMJ301" s="310"/>
      <c r="LMK301" s="310"/>
      <c r="LML301" s="310"/>
      <c r="LMM301" s="310"/>
      <c r="LMN301" s="310"/>
      <c r="LMO301" s="310"/>
      <c r="LMP301" s="310"/>
      <c r="LMQ301" s="310"/>
      <c r="LMR301" s="310"/>
      <c r="LMS301" s="310"/>
      <c r="LMT301" s="310"/>
      <c r="LMU301" s="310"/>
      <c r="LMV301" s="310"/>
      <c r="LMW301" s="310"/>
      <c r="LMX301" s="310"/>
      <c r="LMY301" s="310"/>
      <c r="LMZ301" s="310"/>
      <c r="LNA301" s="310"/>
      <c r="LNB301" s="310"/>
      <c r="LNC301" s="310"/>
      <c r="LND301" s="310"/>
      <c r="LNE301" s="310"/>
      <c r="LNF301" s="310"/>
      <c r="LNG301" s="310"/>
      <c r="LNH301" s="310"/>
      <c r="LNI301" s="310"/>
      <c r="LNJ301" s="310"/>
      <c r="LNK301" s="310"/>
      <c r="LNL301" s="310"/>
      <c r="LNM301" s="310"/>
      <c r="LNN301" s="310"/>
      <c r="LNO301" s="310"/>
      <c r="LNP301" s="310"/>
      <c r="LNQ301" s="310"/>
      <c r="LNR301" s="310"/>
      <c r="LNS301" s="310"/>
      <c r="LNT301" s="310"/>
      <c r="LNU301" s="310"/>
      <c r="LNV301" s="310"/>
      <c r="LNW301" s="310"/>
      <c r="LNX301" s="310"/>
      <c r="LNY301" s="310"/>
      <c r="LNZ301" s="310"/>
      <c r="LOA301" s="310"/>
      <c r="LOB301" s="310"/>
      <c r="LOC301" s="310"/>
      <c r="LOD301" s="310"/>
      <c r="LOE301" s="310"/>
      <c r="LOF301" s="310"/>
      <c r="LOG301" s="310"/>
      <c r="LOH301" s="310"/>
      <c r="LOI301" s="310"/>
      <c r="LOJ301" s="310"/>
      <c r="LOK301" s="310"/>
      <c r="LOL301" s="310"/>
      <c r="LOM301" s="310"/>
      <c r="LON301" s="310"/>
      <c r="LOO301" s="310"/>
      <c r="LOP301" s="310"/>
      <c r="LOQ301" s="310"/>
      <c r="LOR301" s="310"/>
      <c r="LOS301" s="310"/>
      <c r="LOT301" s="310"/>
      <c r="LOU301" s="310"/>
      <c r="LOV301" s="310"/>
      <c r="LOW301" s="310"/>
      <c r="LOX301" s="310"/>
      <c r="LOY301" s="310"/>
      <c r="LOZ301" s="310"/>
      <c r="LPA301" s="310"/>
      <c r="LPB301" s="310"/>
      <c r="LPC301" s="310"/>
      <c r="LPD301" s="310"/>
      <c r="LPE301" s="310"/>
      <c r="LPF301" s="310"/>
      <c r="LPG301" s="310"/>
      <c r="LPH301" s="310"/>
      <c r="LPI301" s="310"/>
      <c r="LPJ301" s="310"/>
      <c r="LPK301" s="310"/>
      <c r="LPL301" s="310"/>
      <c r="LPM301" s="310"/>
      <c r="LPN301" s="310"/>
      <c r="LPO301" s="310"/>
      <c r="LPP301" s="310"/>
      <c r="LPQ301" s="310"/>
      <c r="LPR301" s="310"/>
      <c r="LPS301" s="310"/>
      <c r="LPT301" s="310"/>
      <c r="LPU301" s="310"/>
      <c r="LPV301" s="310"/>
      <c r="LPW301" s="310"/>
      <c r="LPX301" s="310"/>
      <c r="LPY301" s="310"/>
      <c r="LPZ301" s="310"/>
      <c r="LQA301" s="310"/>
      <c r="LQB301" s="310"/>
      <c r="LQC301" s="310"/>
      <c r="LQD301" s="310"/>
      <c r="LQE301" s="310"/>
      <c r="LQF301" s="310"/>
      <c r="LQG301" s="310"/>
      <c r="LQH301" s="310"/>
      <c r="LQI301" s="310"/>
      <c r="LQJ301" s="310"/>
      <c r="LQK301" s="310"/>
      <c r="LQL301" s="310"/>
      <c r="LQM301" s="310"/>
      <c r="LQN301" s="310"/>
      <c r="LQO301" s="310"/>
      <c r="LQP301" s="310"/>
      <c r="LQQ301" s="310"/>
      <c r="LQR301" s="310"/>
      <c r="LQS301" s="310"/>
      <c r="LQT301" s="310"/>
      <c r="LQU301" s="310"/>
      <c r="LQV301" s="310"/>
      <c r="LQW301" s="310"/>
      <c r="LQX301" s="310"/>
      <c r="LQY301" s="310"/>
      <c r="LQZ301" s="310"/>
      <c r="LRA301" s="310"/>
      <c r="LRB301" s="310"/>
      <c r="LRC301" s="310"/>
      <c r="LRD301" s="310"/>
      <c r="LRE301" s="310"/>
      <c r="LRF301" s="310"/>
      <c r="LRG301" s="310"/>
      <c r="LRH301" s="310"/>
      <c r="LRI301" s="310"/>
      <c r="LRJ301" s="310"/>
      <c r="LRK301" s="310"/>
      <c r="LRL301" s="310"/>
      <c r="LRM301" s="310"/>
      <c r="LRN301" s="310"/>
      <c r="LRO301" s="310"/>
      <c r="LRP301" s="310"/>
      <c r="LRQ301" s="310"/>
      <c r="LRR301" s="310"/>
      <c r="LRS301" s="310"/>
      <c r="LRT301" s="310"/>
      <c r="LRU301" s="310"/>
      <c r="LRV301" s="310"/>
      <c r="LRW301" s="310"/>
      <c r="LRX301" s="310"/>
      <c r="LRY301" s="310"/>
      <c r="LRZ301" s="310"/>
      <c r="LSA301" s="310"/>
      <c r="LSB301" s="310"/>
      <c r="LSC301" s="310"/>
      <c r="LSD301" s="310"/>
      <c r="LSE301" s="310"/>
      <c r="LSF301" s="310"/>
      <c r="LSG301" s="310"/>
      <c r="LSH301" s="310"/>
      <c r="LSI301" s="310"/>
      <c r="LSJ301" s="310"/>
      <c r="LSK301" s="310"/>
      <c r="LSL301" s="310"/>
      <c r="LSM301" s="310"/>
      <c r="LSN301" s="310"/>
      <c r="LSO301" s="310"/>
      <c r="LSP301" s="310"/>
      <c r="LSQ301" s="310"/>
      <c r="LSR301" s="310"/>
      <c r="LSS301" s="310"/>
      <c r="LST301" s="310"/>
      <c r="LSU301" s="310"/>
      <c r="LSV301" s="310"/>
      <c r="LSW301" s="310"/>
      <c r="LSX301" s="310"/>
      <c r="LSY301" s="310"/>
      <c r="LSZ301" s="310"/>
      <c r="LTA301" s="310"/>
      <c r="LTB301" s="310"/>
      <c r="LTC301" s="310"/>
      <c r="LTD301" s="310"/>
      <c r="LTE301" s="310"/>
      <c r="LTF301" s="310"/>
      <c r="LTG301" s="310"/>
      <c r="LTH301" s="310"/>
      <c r="LTI301" s="310"/>
      <c r="LTJ301" s="310"/>
      <c r="LTK301" s="310"/>
      <c r="LTL301" s="310"/>
      <c r="LTM301" s="310"/>
      <c r="LTN301" s="310"/>
      <c r="LTO301" s="310"/>
      <c r="LTP301" s="310"/>
      <c r="LTQ301" s="310"/>
      <c r="LTR301" s="310"/>
      <c r="LTS301" s="310"/>
      <c r="LTT301" s="310"/>
      <c r="LTU301" s="310"/>
      <c r="LTV301" s="310"/>
      <c r="LTW301" s="310"/>
      <c r="LTX301" s="310"/>
      <c r="LTY301" s="310"/>
      <c r="LTZ301" s="310"/>
      <c r="LUA301" s="310"/>
      <c r="LUB301" s="310"/>
      <c r="LUC301" s="310"/>
      <c r="LUD301" s="310"/>
      <c r="LUE301" s="310"/>
      <c r="LUF301" s="310"/>
      <c r="LUG301" s="310"/>
      <c r="LUH301" s="310"/>
      <c r="LUI301" s="310"/>
      <c r="LUJ301" s="310"/>
      <c r="LUK301" s="310"/>
      <c r="LUL301" s="310"/>
      <c r="LUM301" s="310"/>
      <c r="LUN301" s="310"/>
      <c r="LUO301" s="310"/>
      <c r="LUP301" s="310"/>
      <c r="LUQ301" s="310"/>
      <c r="LUR301" s="310"/>
      <c r="LUS301" s="310"/>
      <c r="LUT301" s="310"/>
      <c r="LUU301" s="310"/>
      <c r="LUV301" s="310"/>
      <c r="LUW301" s="310"/>
      <c r="LUX301" s="310"/>
      <c r="LUY301" s="310"/>
      <c r="LUZ301" s="310"/>
      <c r="LVA301" s="310"/>
      <c r="LVB301" s="310"/>
      <c r="LVC301" s="310"/>
      <c r="LVD301" s="310"/>
      <c r="LVE301" s="310"/>
      <c r="LVF301" s="310"/>
      <c r="LVG301" s="310"/>
      <c r="LVH301" s="310"/>
      <c r="LVI301" s="310"/>
      <c r="LVJ301" s="310"/>
      <c r="LVK301" s="310"/>
      <c r="LVL301" s="310"/>
      <c r="LVM301" s="310"/>
      <c r="LVN301" s="310"/>
      <c r="LVO301" s="310"/>
      <c r="LVP301" s="310"/>
      <c r="LVQ301" s="310"/>
      <c r="LVR301" s="310"/>
      <c r="LVS301" s="310"/>
      <c r="LVT301" s="310"/>
      <c r="LVU301" s="310"/>
      <c r="LVV301" s="310"/>
      <c r="LVW301" s="310"/>
      <c r="LVX301" s="310"/>
      <c r="LVY301" s="310"/>
      <c r="LVZ301" s="310"/>
      <c r="LWA301" s="310"/>
      <c r="LWB301" s="310"/>
      <c r="LWC301" s="310"/>
      <c r="LWD301" s="310"/>
      <c r="LWE301" s="310"/>
      <c r="LWF301" s="310"/>
      <c r="LWG301" s="310"/>
      <c r="LWH301" s="310"/>
      <c r="LWI301" s="310"/>
      <c r="LWJ301" s="310"/>
      <c r="LWK301" s="310"/>
      <c r="LWL301" s="310"/>
      <c r="LWM301" s="310"/>
      <c r="LWN301" s="310"/>
      <c r="LWO301" s="310"/>
      <c r="LWP301" s="310"/>
      <c r="LWQ301" s="310"/>
      <c r="LWR301" s="310"/>
      <c r="LWS301" s="310"/>
      <c r="LWT301" s="310"/>
      <c r="LWU301" s="310"/>
      <c r="LWV301" s="310"/>
      <c r="LWW301" s="310"/>
      <c r="LWX301" s="310"/>
      <c r="LWY301" s="310"/>
      <c r="LWZ301" s="310"/>
      <c r="LXA301" s="310"/>
      <c r="LXB301" s="310"/>
      <c r="LXC301" s="310"/>
      <c r="LXD301" s="310"/>
      <c r="LXE301" s="310"/>
      <c r="LXF301" s="310"/>
      <c r="LXG301" s="310"/>
      <c r="LXH301" s="310"/>
      <c r="LXI301" s="310"/>
      <c r="LXJ301" s="310"/>
      <c r="LXK301" s="310"/>
      <c r="LXL301" s="310"/>
      <c r="LXM301" s="310"/>
      <c r="LXN301" s="310"/>
      <c r="LXO301" s="310"/>
      <c r="LXP301" s="310"/>
      <c r="LXQ301" s="310"/>
      <c r="LXR301" s="310"/>
      <c r="LXS301" s="310"/>
      <c r="LXT301" s="310"/>
      <c r="LXU301" s="310"/>
      <c r="LXV301" s="310"/>
      <c r="LXW301" s="310"/>
      <c r="LXX301" s="310"/>
      <c r="LXY301" s="310"/>
      <c r="LXZ301" s="310"/>
      <c r="LYA301" s="310"/>
      <c r="LYB301" s="310"/>
      <c r="LYC301" s="310"/>
      <c r="LYD301" s="310"/>
      <c r="LYE301" s="310"/>
      <c r="LYF301" s="310"/>
      <c r="LYG301" s="310"/>
      <c r="LYH301" s="310"/>
      <c r="LYI301" s="310"/>
      <c r="LYJ301" s="310"/>
      <c r="LYK301" s="310"/>
      <c r="LYL301" s="310"/>
      <c r="LYM301" s="310"/>
      <c r="LYN301" s="310"/>
      <c r="LYO301" s="310"/>
      <c r="LYP301" s="310"/>
      <c r="LYQ301" s="310"/>
      <c r="LYR301" s="310"/>
      <c r="LYS301" s="310"/>
      <c r="LYT301" s="310"/>
      <c r="LYU301" s="310"/>
      <c r="LYV301" s="310"/>
      <c r="LYW301" s="310"/>
      <c r="LYX301" s="310"/>
      <c r="LYY301" s="310"/>
      <c r="LYZ301" s="310"/>
      <c r="LZA301" s="310"/>
      <c r="LZB301" s="310"/>
      <c r="LZC301" s="310"/>
      <c r="LZD301" s="310"/>
      <c r="LZE301" s="310"/>
      <c r="LZF301" s="310"/>
      <c r="LZG301" s="310"/>
      <c r="LZH301" s="310"/>
      <c r="LZI301" s="310"/>
      <c r="LZJ301" s="310"/>
      <c r="LZK301" s="310"/>
      <c r="LZL301" s="310"/>
      <c r="LZM301" s="310"/>
      <c r="LZN301" s="310"/>
      <c r="LZO301" s="310"/>
      <c r="LZP301" s="310"/>
      <c r="LZQ301" s="310"/>
      <c r="LZR301" s="310"/>
      <c r="LZS301" s="310"/>
      <c r="LZT301" s="310"/>
      <c r="LZU301" s="310"/>
      <c r="LZV301" s="310"/>
      <c r="LZW301" s="310"/>
      <c r="LZX301" s="310"/>
      <c r="LZY301" s="310"/>
      <c r="LZZ301" s="310"/>
      <c r="MAA301" s="310"/>
      <c r="MAB301" s="310"/>
      <c r="MAC301" s="310"/>
      <c r="MAD301" s="310"/>
      <c r="MAE301" s="310"/>
      <c r="MAF301" s="310"/>
      <c r="MAG301" s="310"/>
      <c r="MAH301" s="310"/>
      <c r="MAI301" s="310"/>
      <c r="MAJ301" s="310"/>
      <c r="MAK301" s="310"/>
      <c r="MAL301" s="310"/>
      <c r="MAM301" s="310"/>
      <c r="MAN301" s="310"/>
      <c r="MAO301" s="310"/>
      <c r="MAP301" s="310"/>
      <c r="MAQ301" s="310"/>
      <c r="MAR301" s="310"/>
      <c r="MAS301" s="310"/>
      <c r="MAT301" s="310"/>
      <c r="MAU301" s="310"/>
      <c r="MAV301" s="310"/>
      <c r="MAW301" s="310"/>
      <c r="MAX301" s="310"/>
      <c r="MAY301" s="310"/>
      <c r="MAZ301" s="310"/>
      <c r="MBA301" s="310"/>
      <c r="MBB301" s="310"/>
      <c r="MBC301" s="310"/>
      <c r="MBD301" s="310"/>
      <c r="MBE301" s="310"/>
      <c r="MBF301" s="310"/>
      <c r="MBG301" s="310"/>
      <c r="MBH301" s="310"/>
      <c r="MBI301" s="310"/>
      <c r="MBJ301" s="310"/>
      <c r="MBK301" s="310"/>
      <c r="MBL301" s="310"/>
      <c r="MBM301" s="310"/>
      <c r="MBN301" s="310"/>
      <c r="MBO301" s="310"/>
      <c r="MBP301" s="310"/>
      <c r="MBQ301" s="310"/>
      <c r="MBR301" s="310"/>
      <c r="MBS301" s="310"/>
      <c r="MBT301" s="310"/>
      <c r="MBU301" s="310"/>
      <c r="MBV301" s="310"/>
      <c r="MBW301" s="310"/>
      <c r="MBX301" s="310"/>
      <c r="MBY301" s="310"/>
      <c r="MBZ301" s="310"/>
      <c r="MCA301" s="310"/>
      <c r="MCB301" s="310"/>
      <c r="MCC301" s="310"/>
      <c r="MCD301" s="310"/>
      <c r="MCE301" s="310"/>
      <c r="MCF301" s="310"/>
      <c r="MCG301" s="310"/>
      <c r="MCH301" s="310"/>
      <c r="MCI301" s="310"/>
      <c r="MCJ301" s="310"/>
      <c r="MCK301" s="310"/>
      <c r="MCL301" s="310"/>
      <c r="MCM301" s="310"/>
      <c r="MCN301" s="310"/>
      <c r="MCO301" s="310"/>
      <c r="MCP301" s="310"/>
      <c r="MCQ301" s="310"/>
      <c r="MCR301" s="310"/>
      <c r="MCS301" s="310"/>
      <c r="MCT301" s="310"/>
      <c r="MCU301" s="310"/>
      <c r="MCV301" s="310"/>
      <c r="MCW301" s="310"/>
      <c r="MCX301" s="310"/>
      <c r="MCY301" s="310"/>
      <c r="MCZ301" s="310"/>
      <c r="MDA301" s="310"/>
      <c r="MDB301" s="310"/>
      <c r="MDC301" s="310"/>
      <c r="MDD301" s="310"/>
      <c r="MDE301" s="310"/>
      <c r="MDF301" s="310"/>
      <c r="MDG301" s="310"/>
      <c r="MDH301" s="310"/>
      <c r="MDI301" s="310"/>
      <c r="MDJ301" s="310"/>
      <c r="MDK301" s="310"/>
      <c r="MDL301" s="310"/>
      <c r="MDM301" s="310"/>
      <c r="MDN301" s="310"/>
      <c r="MDO301" s="310"/>
      <c r="MDP301" s="310"/>
      <c r="MDQ301" s="310"/>
      <c r="MDR301" s="310"/>
      <c r="MDS301" s="310"/>
      <c r="MDT301" s="310"/>
      <c r="MDU301" s="310"/>
      <c r="MDV301" s="310"/>
      <c r="MDW301" s="310"/>
      <c r="MDX301" s="310"/>
      <c r="MDY301" s="310"/>
      <c r="MDZ301" s="310"/>
      <c r="MEA301" s="310"/>
      <c r="MEB301" s="310"/>
      <c r="MEC301" s="310"/>
      <c r="MED301" s="310"/>
      <c r="MEE301" s="310"/>
      <c r="MEF301" s="310"/>
      <c r="MEG301" s="310"/>
      <c r="MEH301" s="310"/>
      <c r="MEI301" s="310"/>
      <c r="MEJ301" s="310"/>
      <c r="MEK301" s="310"/>
      <c r="MEL301" s="310"/>
      <c r="MEM301" s="310"/>
      <c r="MEN301" s="310"/>
      <c r="MEO301" s="310"/>
      <c r="MEP301" s="310"/>
      <c r="MEQ301" s="310"/>
      <c r="MER301" s="310"/>
      <c r="MES301" s="310"/>
      <c r="MET301" s="310"/>
      <c r="MEU301" s="310"/>
      <c r="MEV301" s="310"/>
      <c r="MEW301" s="310"/>
      <c r="MEX301" s="310"/>
      <c r="MEY301" s="310"/>
      <c r="MEZ301" s="310"/>
      <c r="MFA301" s="310"/>
      <c r="MFB301" s="310"/>
      <c r="MFC301" s="310"/>
      <c r="MFD301" s="310"/>
      <c r="MFE301" s="310"/>
      <c r="MFF301" s="310"/>
      <c r="MFG301" s="310"/>
      <c r="MFH301" s="310"/>
      <c r="MFI301" s="310"/>
      <c r="MFJ301" s="310"/>
      <c r="MFK301" s="310"/>
      <c r="MFL301" s="310"/>
      <c r="MFM301" s="310"/>
      <c r="MFN301" s="310"/>
      <c r="MFO301" s="310"/>
      <c r="MFP301" s="310"/>
      <c r="MFQ301" s="310"/>
      <c r="MFR301" s="310"/>
      <c r="MFS301" s="310"/>
      <c r="MFT301" s="310"/>
      <c r="MFU301" s="310"/>
      <c r="MFV301" s="310"/>
      <c r="MFW301" s="310"/>
      <c r="MFX301" s="310"/>
      <c r="MFY301" s="310"/>
      <c r="MFZ301" s="310"/>
      <c r="MGA301" s="310"/>
      <c r="MGB301" s="310"/>
      <c r="MGC301" s="310"/>
      <c r="MGD301" s="310"/>
      <c r="MGE301" s="310"/>
      <c r="MGF301" s="310"/>
      <c r="MGG301" s="310"/>
      <c r="MGH301" s="310"/>
      <c r="MGI301" s="310"/>
      <c r="MGJ301" s="310"/>
      <c r="MGK301" s="310"/>
      <c r="MGL301" s="310"/>
      <c r="MGM301" s="310"/>
      <c r="MGN301" s="310"/>
      <c r="MGO301" s="310"/>
      <c r="MGP301" s="310"/>
      <c r="MGQ301" s="310"/>
      <c r="MGR301" s="310"/>
      <c r="MGS301" s="310"/>
      <c r="MGT301" s="310"/>
      <c r="MGU301" s="310"/>
      <c r="MGV301" s="310"/>
      <c r="MGW301" s="310"/>
      <c r="MGX301" s="310"/>
      <c r="MGY301" s="310"/>
      <c r="MGZ301" s="310"/>
      <c r="MHA301" s="310"/>
      <c r="MHB301" s="310"/>
      <c r="MHC301" s="310"/>
      <c r="MHD301" s="310"/>
      <c r="MHE301" s="310"/>
      <c r="MHF301" s="310"/>
      <c r="MHG301" s="310"/>
      <c r="MHH301" s="310"/>
      <c r="MHI301" s="310"/>
      <c r="MHJ301" s="310"/>
      <c r="MHK301" s="310"/>
      <c r="MHL301" s="310"/>
      <c r="MHM301" s="310"/>
      <c r="MHN301" s="310"/>
      <c r="MHO301" s="310"/>
      <c r="MHP301" s="310"/>
      <c r="MHQ301" s="310"/>
      <c r="MHR301" s="310"/>
      <c r="MHS301" s="310"/>
      <c r="MHT301" s="310"/>
      <c r="MHU301" s="310"/>
      <c r="MHV301" s="310"/>
      <c r="MHW301" s="310"/>
      <c r="MHX301" s="310"/>
      <c r="MHY301" s="310"/>
      <c r="MHZ301" s="310"/>
      <c r="MIA301" s="310"/>
      <c r="MIB301" s="310"/>
      <c r="MIC301" s="310"/>
      <c r="MID301" s="310"/>
      <c r="MIE301" s="310"/>
      <c r="MIF301" s="310"/>
      <c r="MIG301" s="310"/>
      <c r="MIH301" s="310"/>
      <c r="MII301" s="310"/>
      <c r="MIJ301" s="310"/>
      <c r="MIK301" s="310"/>
      <c r="MIL301" s="310"/>
      <c r="MIM301" s="310"/>
      <c r="MIN301" s="310"/>
      <c r="MIO301" s="310"/>
      <c r="MIP301" s="310"/>
      <c r="MIQ301" s="310"/>
      <c r="MIR301" s="310"/>
      <c r="MIS301" s="310"/>
      <c r="MIT301" s="310"/>
      <c r="MIU301" s="310"/>
      <c r="MIV301" s="310"/>
      <c r="MIW301" s="310"/>
      <c r="MIX301" s="310"/>
      <c r="MIY301" s="310"/>
      <c r="MIZ301" s="310"/>
      <c r="MJA301" s="310"/>
      <c r="MJB301" s="310"/>
      <c r="MJC301" s="310"/>
      <c r="MJD301" s="310"/>
      <c r="MJE301" s="310"/>
      <c r="MJF301" s="310"/>
      <c r="MJG301" s="310"/>
      <c r="MJH301" s="310"/>
      <c r="MJI301" s="310"/>
      <c r="MJJ301" s="310"/>
      <c r="MJK301" s="310"/>
      <c r="MJL301" s="310"/>
      <c r="MJM301" s="310"/>
      <c r="MJN301" s="310"/>
      <c r="MJO301" s="310"/>
      <c r="MJP301" s="310"/>
      <c r="MJQ301" s="310"/>
      <c r="MJR301" s="310"/>
      <c r="MJS301" s="310"/>
      <c r="MJT301" s="310"/>
      <c r="MJU301" s="310"/>
      <c r="MJV301" s="310"/>
      <c r="MJW301" s="310"/>
      <c r="MJX301" s="310"/>
      <c r="MJY301" s="310"/>
      <c r="MJZ301" s="310"/>
      <c r="MKA301" s="310"/>
      <c r="MKB301" s="310"/>
      <c r="MKC301" s="310"/>
      <c r="MKD301" s="310"/>
      <c r="MKE301" s="310"/>
      <c r="MKF301" s="310"/>
      <c r="MKG301" s="310"/>
      <c r="MKH301" s="310"/>
      <c r="MKI301" s="310"/>
      <c r="MKJ301" s="310"/>
      <c r="MKK301" s="310"/>
      <c r="MKL301" s="310"/>
      <c r="MKM301" s="310"/>
      <c r="MKN301" s="310"/>
      <c r="MKO301" s="310"/>
      <c r="MKP301" s="310"/>
      <c r="MKQ301" s="310"/>
      <c r="MKR301" s="310"/>
      <c r="MKS301" s="310"/>
      <c r="MKT301" s="310"/>
      <c r="MKU301" s="310"/>
      <c r="MKV301" s="310"/>
      <c r="MKW301" s="310"/>
      <c r="MKX301" s="310"/>
      <c r="MKY301" s="310"/>
      <c r="MKZ301" s="310"/>
      <c r="MLA301" s="310"/>
      <c r="MLB301" s="310"/>
      <c r="MLC301" s="310"/>
      <c r="MLD301" s="310"/>
      <c r="MLE301" s="310"/>
      <c r="MLF301" s="310"/>
      <c r="MLG301" s="310"/>
      <c r="MLH301" s="310"/>
      <c r="MLI301" s="310"/>
      <c r="MLJ301" s="310"/>
      <c r="MLK301" s="310"/>
      <c r="MLL301" s="310"/>
      <c r="MLM301" s="310"/>
      <c r="MLN301" s="310"/>
      <c r="MLO301" s="310"/>
      <c r="MLP301" s="310"/>
      <c r="MLQ301" s="310"/>
      <c r="MLR301" s="310"/>
      <c r="MLS301" s="310"/>
      <c r="MLT301" s="310"/>
      <c r="MLU301" s="310"/>
      <c r="MLV301" s="310"/>
      <c r="MLW301" s="310"/>
      <c r="MLX301" s="310"/>
      <c r="MLY301" s="310"/>
      <c r="MLZ301" s="310"/>
      <c r="MMA301" s="310"/>
      <c r="MMB301" s="310"/>
      <c r="MMC301" s="310"/>
      <c r="MMD301" s="310"/>
      <c r="MME301" s="310"/>
      <c r="MMF301" s="310"/>
      <c r="MMG301" s="310"/>
      <c r="MMH301" s="310"/>
      <c r="MMI301" s="310"/>
      <c r="MMJ301" s="310"/>
      <c r="MMK301" s="310"/>
      <c r="MML301" s="310"/>
      <c r="MMM301" s="310"/>
      <c r="MMN301" s="310"/>
      <c r="MMO301" s="310"/>
      <c r="MMP301" s="310"/>
      <c r="MMQ301" s="310"/>
      <c r="MMR301" s="310"/>
      <c r="MMS301" s="310"/>
      <c r="MMT301" s="310"/>
      <c r="MMU301" s="310"/>
      <c r="MMV301" s="310"/>
      <c r="MMW301" s="310"/>
      <c r="MMX301" s="310"/>
      <c r="MMY301" s="310"/>
      <c r="MMZ301" s="310"/>
      <c r="MNA301" s="310"/>
      <c r="MNB301" s="310"/>
      <c r="MNC301" s="310"/>
      <c r="MND301" s="310"/>
      <c r="MNE301" s="310"/>
      <c r="MNF301" s="310"/>
      <c r="MNG301" s="310"/>
      <c r="MNH301" s="310"/>
      <c r="MNI301" s="310"/>
      <c r="MNJ301" s="310"/>
      <c r="MNK301" s="310"/>
      <c r="MNL301" s="310"/>
      <c r="MNM301" s="310"/>
      <c r="MNN301" s="310"/>
      <c r="MNO301" s="310"/>
      <c r="MNP301" s="310"/>
      <c r="MNQ301" s="310"/>
      <c r="MNR301" s="310"/>
      <c r="MNS301" s="310"/>
      <c r="MNT301" s="310"/>
      <c r="MNU301" s="310"/>
      <c r="MNV301" s="310"/>
      <c r="MNW301" s="310"/>
      <c r="MNX301" s="310"/>
      <c r="MNY301" s="310"/>
      <c r="MNZ301" s="310"/>
      <c r="MOA301" s="310"/>
      <c r="MOB301" s="310"/>
      <c r="MOC301" s="310"/>
      <c r="MOD301" s="310"/>
      <c r="MOE301" s="310"/>
      <c r="MOF301" s="310"/>
      <c r="MOG301" s="310"/>
      <c r="MOH301" s="310"/>
      <c r="MOI301" s="310"/>
      <c r="MOJ301" s="310"/>
      <c r="MOK301" s="310"/>
      <c r="MOL301" s="310"/>
      <c r="MOM301" s="310"/>
      <c r="MON301" s="310"/>
      <c r="MOO301" s="310"/>
      <c r="MOP301" s="310"/>
      <c r="MOQ301" s="310"/>
      <c r="MOR301" s="310"/>
      <c r="MOS301" s="310"/>
      <c r="MOT301" s="310"/>
      <c r="MOU301" s="310"/>
      <c r="MOV301" s="310"/>
      <c r="MOW301" s="310"/>
      <c r="MOX301" s="310"/>
      <c r="MOY301" s="310"/>
      <c r="MOZ301" s="310"/>
      <c r="MPA301" s="310"/>
      <c r="MPB301" s="310"/>
      <c r="MPC301" s="310"/>
      <c r="MPD301" s="310"/>
      <c r="MPE301" s="310"/>
      <c r="MPF301" s="310"/>
      <c r="MPG301" s="310"/>
      <c r="MPH301" s="310"/>
      <c r="MPI301" s="310"/>
      <c r="MPJ301" s="310"/>
      <c r="MPK301" s="310"/>
      <c r="MPL301" s="310"/>
      <c r="MPM301" s="310"/>
      <c r="MPN301" s="310"/>
      <c r="MPO301" s="310"/>
      <c r="MPP301" s="310"/>
      <c r="MPQ301" s="310"/>
      <c r="MPR301" s="310"/>
      <c r="MPS301" s="310"/>
      <c r="MPT301" s="310"/>
      <c r="MPU301" s="310"/>
      <c r="MPV301" s="310"/>
      <c r="MPW301" s="310"/>
      <c r="MPX301" s="310"/>
      <c r="MPY301" s="310"/>
      <c r="MPZ301" s="310"/>
      <c r="MQA301" s="310"/>
      <c r="MQB301" s="310"/>
      <c r="MQC301" s="310"/>
      <c r="MQD301" s="310"/>
      <c r="MQE301" s="310"/>
      <c r="MQF301" s="310"/>
      <c r="MQG301" s="310"/>
      <c r="MQH301" s="310"/>
      <c r="MQI301" s="310"/>
      <c r="MQJ301" s="310"/>
      <c r="MQK301" s="310"/>
      <c r="MQL301" s="310"/>
      <c r="MQM301" s="310"/>
      <c r="MQN301" s="310"/>
      <c r="MQO301" s="310"/>
      <c r="MQP301" s="310"/>
      <c r="MQQ301" s="310"/>
      <c r="MQR301" s="310"/>
      <c r="MQS301" s="310"/>
      <c r="MQT301" s="310"/>
      <c r="MQU301" s="310"/>
      <c r="MQV301" s="310"/>
      <c r="MQW301" s="310"/>
      <c r="MQX301" s="310"/>
      <c r="MQY301" s="310"/>
      <c r="MQZ301" s="310"/>
      <c r="MRA301" s="310"/>
      <c r="MRB301" s="310"/>
      <c r="MRC301" s="310"/>
      <c r="MRD301" s="310"/>
      <c r="MRE301" s="310"/>
      <c r="MRF301" s="310"/>
      <c r="MRG301" s="310"/>
      <c r="MRH301" s="310"/>
      <c r="MRI301" s="310"/>
      <c r="MRJ301" s="310"/>
      <c r="MRK301" s="310"/>
      <c r="MRL301" s="310"/>
      <c r="MRM301" s="310"/>
      <c r="MRN301" s="310"/>
      <c r="MRO301" s="310"/>
      <c r="MRP301" s="310"/>
      <c r="MRQ301" s="310"/>
      <c r="MRR301" s="310"/>
      <c r="MRS301" s="310"/>
      <c r="MRT301" s="310"/>
      <c r="MRU301" s="310"/>
      <c r="MRV301" s="310"/>
      <c r="MRW301" s="310"/>
      <c r="MRX301" s="310"/>
      <c r="MRY301" s="310"/>
      <c r="MRZ301" s="310"/>
      <c r="MSA301" s="310"/>
      <c r="MSB301" s="310"/>
      <c r="MSC301" s="310"/>
      <c r="MSD301" s="310"/>
      <c r="MSE301" s="310"/>
      <c r="MSF301" s="310"/>
      <c r="MSG301" s="310"/>
      <c r="MSH301" s="310"/>
      <c r="MSI301" s="310"/>
      <c r="MSJ301" s="310"/>
      <c r="MSK301" s="310"/>
      <c r="MSL301" s="310"/>
      <c r="MSM301" s="310"/>
      <c r="MSN301" s="310"/>
      <c r="MSO301" s="310"/>
      <c r="MSP301" s="310"/>
      <c r="MSQ301" s="310"/>
      <c r="MSR301" s="310"/>
      <c r="MSS301" s="310"/>
      <c r="MST301" s="310"/>
      <c r="MSU301" s="310"/>
      <c r="MSV301" s="310"/>
      <c r="MSW301" s="310"/>
      <c r="MSX301" s="310"/>
      <c r="MSY301" s="310"/>
      <c r="MSZ301" s="310"/>
      <c r="MTA301" s="310"/>
      <c r="MTB301" s="310"/>
      <c r="MTC301" s="310"/>
      <c r="MTD301" s="310"/>
      <c r="MTE301" s="310"/>
      <c r="MTF301" s="310"/>
      <c r="MTG301" s="310"/>
      <c r="MTH301" s="310"/>
      <c r="MTI301" s="310"/>
      <c r="MTJ301" s="310"/>
      <c r="MTK301" s="310"/>
      <c r="MTL301" s="310"/>
      <c r="MTM301" s="310"/>
      <c r="MTN301" s="310"/>
      <c r="MTO301" s="310"/>
      <c r="MTP301" s="310"/>
      <c r="MTQ301" s="310"/>
      <c r="MTR301" s="310"/>
      <c r="MTS301" s="310"/>
      <c r="MTT301" s="310"/>
      <c r="MTU301" s="310"/>
      <c r="MTV301" s="310"/>
      <c r="MTW301" s="310"/>
      <c r="MTX301" s="310"/>
      <c r="MTY301" s="310"/>
      <c r="MTZ301" s="310"/>
      <c r="MUA301" s="310"/>
      <c r="MUB301" s="310"/>
      <c r="MUC301" s="310"/>
      <c r="MUD301" s="310"/>
      <c r="MUE301" s="310"/>
      <c r="MUF301" s="310"/>
      <c r="MUG301" s="310"/>
      <c r="MUH301" s="310"/>
      <c r="MUI301" s="310"/>
      <c r="MUJ301" s="310"/>
      <c r="MUK301" s="310"/>
      <c r="MUL301" s="310"/>
      <c r="MUM301" s="310"/>
      <c r="MUN301" s="310"/>
      <c r="MUO301" s="310"/>
      <c r="MUP301" s="310"/>
      <c r="MUQ301" s="310"/>
      <c r="MUR301" s="310"/>
      <c r="MUS301" s="310"/>
      <c r="MUT301" s="310"/>
      <c r="MUU301" s="310"/>
      <c r="MUV301" s="310"/>
      <c r="MUW301" s="310"/>
      <c r="MUX301" s="310"/>
      <c r="MUY301" s="310"/>
      <c r="MUZ301" s="310"/>
      <c r="MVA301" s="310"/>
      <c r="MVB301" s="310"/>
      <c r="MVC301" s="310"/>
      <c r="MVD301" s="310"/>
      <c r="MVE301" s="310"/>
      <c r="MVF301" s="310"/>
      <c r="MVG301" s="310"/>
      <c r="MVH301" s="310"/>
      <c r="MVI301" s="310"/>
      <c r="MVJ301" s="310"/>
      <c r="MVK301" s="310"/>
      <c r="MVL301" s="310"/>
      <c r="MVM301" s="310"/>
      <c r="MVN301" s="310"/>
      <c r="MVO301" s="310"/>
      <c r="MVP301" s="310"/>
      <c r="MVQ301" s="310"/>
      <c r="MVR301" s="310"/>
      <c r="MVS301" s="310"/>
      <c r="MVT301" s="310"/>
      <c r="MVU301" s="310"/>
      <c r="MVV301" s="310"/>
      <c r="MVW301" s="310"/>
      <c r="MVX301" s="310"/>
      <c r="MVY301" s="310"/>
      <c r="MVZ301" s="310"/>
      <c r="MWA301" s="310"/>
      <c r="MWB301" s="310"/>
      <c r="MWC301" s="310"/>
      <c r="MWD301" s="310"/>
      <c r="MWE301" s="310"/>
      <c r="MWF301" s="310"/>
      <c r="MWG301" s="310"/>
      <c r="MWH301" s="310"/>
      <c r="MWI301" s="310"/>
      <c r="MWJ301" s="310"/>
      <c r="MWK301" s="310"/>
      <c r="MWL301" s="310"/>
      <c r="MWM301" s="310"/>
      <c r="MWN301" s="310"/>
      <c r="MWO301" s="310"/>
      <c r="MWP301" s="310"/>
      <c r="MWQ301" s="310"/>
      <c r="MWR301" s="310"/>
      <c r="MWS301" s="310"/>
      <c r="MWT301" s="310"/>
      <c r="MWU301" s="310"/>
      <c r="MWV301" s="310"/>
      <c r="MWW301" s="310"/>
      <c r="MWX301" s="310"/>
      <c r="MWY301" s="310"/>
      <c r="MWZ301" s="310"/>
      <c r="MXA301" s="310"/>
      <c r="MXB301" s="310"/>
      <c r="MXC301" s="310"/>
      <c r="MXD301" s="310"/>
      <c r="MXE301" s="310"/>
      <c r="MXF301" s="310"/>
      <c r="MXG301" s="310"/>
      <c r="MXH301" s="310"/>
      <c r="MXI301" s="310"/>
      <c r="MXJ301" s="310"/>
      <c r="MXK301" s="310"/>
      <c r="MXL301" s="310"/>
      <c r="MXM301" s="310"/>
      <c r="MXN301" s="310"/>
      <c r="MXO301" s="310"/>
      <c r="MXP301" s="310"/>
      <c r="MXQ301" s="310"/>
      <c r="MXR301" s="310"/>
      <c r="MXS301" s="310"/>
      <c r="MXT301" s="310"/>
      <c r="MXU301" s="310"/>
      <c r="MXV301" s="310"/>
      <c r="MXW301" s="310"/>
      <c r="MXX301" s="310"/>
      <c r="MXY301" s="310"/>
      <c r="MXZ301" s="310"/>
      <c r="MYA301" s="310"/>
      <c r="MYB301" s="310"/>
      <c r="MYC301" s="310"/>
      <c r="MYD301" s="310"/>
      <c r="MYE301" s="310"/>
      <c r="MYF301" s="310"/>
      <c r="MYG301" s="310"/>
      <c r="MYH301" s="310"/>
      <c r="MYI301" s="310"/>
      <c r="MYJ301" s="310"/>
      <c r="MYK301" s="310"/>
      <c r="MYL301" s="310"/>
      <c r="MYM301" s="310"/>
      <c r="MYN301" s="310"/>
      <c r="MYO301" s="310"/>
      <c r="MYP301" s="310"/>
      <c r="MYQ301" s="310"/>
      <c r="MYR301" s="310"/>
      <c r="MYS301" s="310"/>
      <c r="MYT301" s="310"/>
      <c r="MYU301" s="310"/>
      <c r="MYV301" s="310"/>
      <c r="MYW301" s="310"/>
      <c r="MYX301" s="310"/>
      <c r="MYY301" s="310"/>
      <c r="MYZ301" s="310"/>
      <c r="MZA301" s="310"/>
      <c r="MZB301" s="310"/>
      <c r="MZC301" s="310"/>
      <c r="MZD301" s="310"/>
      <c r="MZE301" s="310"/>
      <c r="MZF301" s="310"/>
      <c r="MZG301" s="310"/>
      <c r="MZH301" s="310"/>
      <c r="MZI301" s="310"/>
      <c r="MZJ301" s="310"/>
      <c r="MZK301" s="310"/>
      <c r="MZL301" s="310"/>
      <c r="MZM301" s="310"/>
      <c r="MZN301" s="310"/>
      <c r="MZO301" s="310"/>
      <c r="MZP301" s="310"/>
      <c r="MZQ301" s="310"/>
      <c r="MZR301" s="310"/>
      <c r="MZS301" s="310"/>
      <c r="MZT301" s="310"/>
      <c r="MZU301" s="310"/>
      <c r="MZV301" s="310"/>
      <c r="MZW301" s="310"/>
      <c r="MZX301" s="310"/>
      <c r="MZY301" s="310"/>
      <c r="MZZ301" s="310"/>
      <c r="NAA301" s="310"/>
      <c r="NAB301" s="310"/>
      <c r="NAC301" s="310"/>
      <c r="NAD301" s="310"/>
      <c r="NAE301" s="310"/>
      <c r="NAF301" s="310"/>
      <c r="NAG301" s="310"/>
      <c r="NAH301" s="310"/>
      <c r="NAI301" s="310"/>
      <c r="NAJ301" s="310"/>
      <c r="NAK301" s="310"/>
      <c r="NAL301" s="310"/>
      <c r="NAM301" s="310"/>
      <c r="NAN301" s="310"/>
      <c r="NAO301" s="310"/>
      <c r="NAP301" s="310"/>
      <c r="NAQ301" s="310"/>
      <c r="NAR301" s="310"/>
      <c r="NAS301" s="310"/>
      <c r="NAT301" s="310"/>
      <c r="NAU301" s="310"/>
      <c r="NAV301" s="310"/>
      <c r="NAW301" s="310"/>
      <c r="NAX301" s="310"/>
      <c r="NAY301" s="310"/>
      <c r="NAZ301" s="310"/>
      <c r="NBA301" s="310"/>
      <c r="NBB301" s="310"/>
      <c r="NBC301" s="310"/>
      <c r="NBD301" s="310"/>
      <c r="NBE301" s="310"/>
      <c r="NBF301" s="310"/>
      <c r="NBG301" s="310"/>
      <c r="NBH301" s="310"/>
      <c r="NBI301" s="310"/>
      <c r="NBJ301" s="310"/>
      <c r="NBK301" s="310"/>
      <c r="NBL301" s="310"/>
      <c r="NBM301" s="310"/>
      <c r="NBN301" s="310"/>
      <c r="NBO301" s="310"/>
      <c r="NBP301" s="310"/>
      <c r="NBQ301" s="310"/>
      <c r="NBR301" s="310"/>
      <c r="NBS301" s="310"/>
      <c r="NBT301" s="310"/>
      <c r="NBU301" s="310"/>
      <c r="NBV301" s="310"/>
      <c r="NBW301" s="310"/>
      <c r="NBX301" s="310"/>
      <c r="NBY301" s="310"/>
      <c r="NBZ301" s="310"/>
      <c r="NCA301" s="310"/>
      <c r="NCB301" s="310"/>
      <c r="NCC301" s="310"/>
      <c r="NCD301" s="310"/>
      <c r="NCE301" s="310"/>
      <c r="NCF301" s="310"/>
      <c r="NCG301" s="310"/>
      <c r="NCH301" s="310"/>
      <c r="NCI301" s="310"/>
      <c r="NCJ301" s="310"/>
      <c r="NCK301" s="310"/>
      <c r="NCL301" s="310"/>
      <c r="NCM301" s="310"/>
      <c r="NCN301" s="310"/>
      <c r="NCO301" s="310"/>
      <c r="NCP301" s="310"/>
      <c r="NCQ301" s="310"/>
      <c r="NCR301" s="310"/>
      <c r="NCS301" s="310"/>
      <c r="NCT301" s="310"/>
      <c r="NCU301" s="310"/>
      <c r="NCV301" s="310"/>
      <c r="NCW301" s="310"/>
      <c r="NCX301" s="310"/>
      <c r="NCY301" s="310"/>
      <c r="NCZ301" s="310"/>
      <c r="NDA301" s="310"/>
      <c r="NDB301" s="310"/>
      <c r="NDC301" s="310"/>
      <c r="NDD301" s="310"/>
      <c r="NDE301" s="310"/>
      <c r="NDF301" s="310"/>
      <c r="NDG301" s="310"/>
      <c r="NDH301" s="310"/>
      <c r="NDI301" s="310"/>
      <c r="NDJ301" s="310"/>
      <c r="NDK301" s="310"/>
      <c r="NDL301" s="310"/>
      <c r="NDM301" s="310"/>
      <c r="NDN301" s="310"/>
      <c r="NDO301" s="310"/>
      <c r="NDP301" s="310"/>
      <c r="NDQ301" s="310"/>
      <c r="NDR301" s="310"/>
      <c r="NDS301" s="310"/>
      <c r="NDT301" s="310"/>
      <c r="NDU301" s="310"/>
      <c r="NDV301" s="310"/>
      <c r="NDW301" s="310"/>
      <c r="NDX301" s="310"/>
      <c r="NDY301" s="310"/>
      <c r="NDZ301" s="310"/>
      <c r="NEA301" s="310"/>
      <c r="NEB301" s="310"/>
      <c r="NEC301" s="310"/>
      <c r="NED301" s="310"/>
      <c r="NEE301" s="310"/>
      <c r="NEF301" s="310"/>
      <c r="NEG301" s="310"/>
      <c r="NEH301" s="310"/>
      <c r="NEI301" s="310"/>
      <c r="NEJ301" s="310"/>
      <c r="NEK301" s="310"/>
      <c r="NEL301" s="310"/>
      <c r="NEM301" s="310"/>
      <c r="NEN301" s="310"/>
      <c r="NEO301" s="310"/>
      <c r="NEP301" s="310"/>
      <c r="NEQ301" s="310"/>
      <c r="NER301" s="310"/>
      <c r="NES301" s="310"/>
      <c r="NET301" s="310"/>
      <c r="NEU301" s="310"/>
      <c r="NEV301" s="310"/>
      <c r="NEW301" s="310"/>
      <c r="NEX301" s="310"/>
      <c r="NEY301" s="310"/>
      <c r="NEZ301" s="310"/>
      <c r="NFA301" s="310"/>
      <c r="NFB301" s="310"/>
      <c r="NFC301" s="310"/>
      <c r="NFD301" s="310"/>
      <c r="NFE301" s="310"/>
      <c r="NFF301" s="310"/>
      <c r="NFG301" s="310"/>
      <c r="NFH301" s="310"/>
      <c r="NFI301" s="310"/>
      <c r="NFJ301" s="310"/>
      <c r="NFK301" s="310"/>
      <c r="NFL301" s="310"/>
      <c r="NFM301" s="310"/>
      <c r="NFN301" s="310"/>
      <c r="NFO301" s="310"/>
      <c r="NFP301" s="310"/>
      <c r="NFQ301" s="310"/>
      <c r="NFR301" s="310"/>
      <c r="NFS301" s="310"/>
      <c r="NFT301" s="310"/>
      <c r="NFU301" s="310"/>
      <c r="NFV301" s="310"/>
      <c r="NFW301" s="310"/>
      <c r="NFX301" s="310"/>
      <c r="NFY301" s="310"/>
      <c r="NFZ301" s="310"/>
      <c r="NGA301" s="310"/>
      <c r="NGB301" s="310"/>
      <c r="NGC301" s="310"/>
      <c r="NGD301" s="310"/>
      <c r="NGE301" s="310"/>
      <c r="NGF301" s="310"/>
      <c r="NGG301" s="310"/>
      <c r="NGH301" s="310"/>
      <c r="NGI301" s="310"/>
      <c r="NGJ301" s="310"/>
      <c r="NGK301" s="310"/>
      <c r="NGL301" s="310"/>
      <c r="NGM301" s="310"/>
      <c r="NGN301" s="310"/>
      <c r="NGO301" s="310"/>
      <c r="NGP301" s="310"/>
      <c r="NGQ301" s="310"/>
      <c r="NGR301" s="310"/>
      <c r="NGS301" s="310"/>
      <c r="NGT301" s="310"/>
      <c r="NGU301" s="310"/>
      <c r="NGV301" s="310"/>
      <c r="NGW301" s="310"/>
      <c r="NGX301" s="310"/>
      <c r="NGY301" s="310"/>
      <c r="NGZ301" s="310"/>
      <c r="NHA301" s="310"/>
      <c r="NHB301" s="310"/>
      <c r="NHC301" s="310"/>
      <c r="NHD301" s="310"/>
      <c r="NHE301" s="310"/>
      <c r="NHF301" s="310"/>
      <c r="NHG301" s="310"/>
      <c r="NHH301" s="310"/>
      <c r="NHI301" s="310"/>
      <c r="NHJ301" s="310"/>
      <c r="NHK301" s="310"/>
      <c r="NHL301" s="310"/>
      <c r="NHM301" s="310"/>
      <c r="NHN301" s="310"/>
      <c r="NHO301" s="310"/>
      <c r="NHP301" s="310"/>
      <c r="NHQ301" s="310"/>
      <c r="NHR301" s="310"/>
      <c r="NHS301" s="310"/>
      <c r="NHT301" s="310"/>
      <c r="NHU301" s="310"/>
      <c r="NHV301" s="310"/>
      <c r="NHW301" s="310"/>
      <c r="NHX301" s="310"/>
      <c r="NHY301" s="310"/>
      <c r="NHZ301" s="310"/>
      <c r="NIA301" s="310"/>
      <c r="NIB301" s="310"/>
      <c r="NIC301" s="310"/>
      <c r="NID301" s="310"/>
      <c r="NIE301" s="310"/>
      <c r="NIF301" s="310"/>
      <c r="NIG301" s="310"/>
      <c r="NIH301" s="310"/>
      <c r="NII301" s="310"/>
      <c r="NIJ301" s="310"/>
      <c r="NIK301" s="310"/>
      <c r="NIL301" s="310"/>
      <c r="NIM301" s="310"/>
      <c r="NIN301" s="310"/>
      <c r="NIO301" s="310"/>
      <c r="NIP301" s="310"/>
      <c r="NIQ301" s="310"/>
      <c r="NIR301" s="310"/>
      <c r="NIS301" s="310"/>
      <c r="NIT301" s="310"/>
      <c r="NIU301" s="310"/>
      <c r="NIV301" s="310"/>
      <c r="NIW301" s="310"/>
      <c r="NIX301" s="310"/>
      <c r="NIY301" s="310"/>
      <c r="NIZ301" s="310"/>
      <c r="NJA301" s="310"/>
      <c r="NJB301" s="310"/>
      <c r="NJC301" s="310"/>
      <c r="NJD301" s="310"/>
      <c r="NJE301" s="310"/>
      <c r="NJF301" s="310"/>
      <c r="NJG301" s="310"/>
      <c r="NJH301" s="310"/>
      <c r="NJI301" s="310"/>
      <c r="NJJ301" s="310"/>
      <c r="NJK301" s="310"/>
      <c r="NJL301" s="310"/>
      <c r="NJM301" s="310"/>
      <c r="NJN301" s="310"/>
      <c r="NJO301" s="310"/>
      <c r="NJP301" s="310"/>
      <c r="NJQ301" s="310"/>
      <c r="NJR301" s="310"/>
      <c r="NJS301" s="310"/>
      <c r="NJT301" s="310"/>
      <c r="NJU301" s="310"/>
      <c r="NJV301" s="310"/>
      <c r="NJW301" s="310"/>
      <c r="NJX301" s="310"/>
      <c r="NJY301" s="310"/>
      <c r="NJZ301" s="310"/>
      <c r="NKA301" s="310"/>
      <c r="NKB301" s="310"/>
      <c r="NKC301" s="310"/>
      <c r="NKD301" s="310"/>
      <c r="NKE301" s="310"/>
      <c r="NKF301" s="310"/>
      <c r="NKG301" s="310"/>
      <c r="NKH301" s="310"/>
      <c r="NKI301" s="310"/>
      <c r="NKJ301" s="310"/>
      <c r="NKK301" s="310"/>
      <c r="NKL301" s="310"/>
      <c r="NKM301" s="310"/>
      <c r="NKN301" s="310"/>
      <c r="NKO301" s="310"/>
      <c r="NKP301" s="310"/>
      <c r="NKQ301" s="310"/>
      <c r="NKR301" s="310"/>
      <c r="NKS301" s="310"/>
      <c r="NKT301" s="310"/>
      <c r="NKU301" s="310"/>
      <c r="NKV301" s="310"/>
      <c r="NKW301" s="310"/>
      <c r="NKX301" s="310"/>
      <c r="NKY301" s="310"/>
      <c r="NKZ301" s="310"/>
      <c r="NLA301" s="310"/>
      <c r="NLB301" s="310"/>
      <c r="NLC301" s="310"/>
      <c r="NLD301" s="310"/>
      <c r="NLE301" s="310"/>
      <c r="NLF301" s="310"/>
      <c r="NLG301" s="310"/>
      <c r="NLH301" s="310"/>
      <c r="NLI301" s="310"/>
      <c r="NLJ301" s="310"/>
      <c r="NLK301" s="310"/>
      <c r="NLL301" s="310"/>
      <c r="NLM301" s="310"/>
      <c r="NLN301" s="310"/>
      <c r="NLO301" s="310"/>
      <c r="NLP301" s="310"/>
      <c r="NLQ301" s="310"/>
      <c r="NLR301" s="310"/>
      <c r="NLS301" s="310"/>
      <c r="NLT301" s="310"/>
      <c r="NLU301" s="310"/>
      <c r="NLV301" s="310"/>
      <c r="NLW301" s="310"/>
      <c r="NLX301" s="310"/>
      <c r="NLY301" s="310"/>
      <c r="NLZ301" s="310"/>
      <c r="NMA301" s="310"/>
      <c r="NMB301" s="310"/>
      <c r="NMC301" s="310"/>
      <c r="NMD301" s="310"/>
      <c r="NME301" s="310"/>
      <c r="NMF301" s="310"/>
      <c r="NMG301" s="310"/>
      <c r="NMH301" s="310"/>
      <c r="NMI301" s="310"/>
      <c r="NMJ301" s="310"/>
      <c r="NMK301" s="310"/>
      <c r="NML301" s="310"/>
      <c r="NMM301" s="310"/>
      <c r="NMN301" s="310"/>
      <c r="NMO301" s="310"/>
      <c r="NMP301" s="310"/>
      <c r="NMQ301" s="310"/>
      <c r="NMR301" s="310"/>
      <c r="NMS301" s="310"/>
      <c r="NMT301" s="310"/>
      <c r="NMU301" s="310"/>
      <c r="NMV301" s="310"/>
      <c r="NMW301" s="310"/>
      <c r="NMX301" s="310"/>
      <c r="NMY301" s="310"/>
      <c r="NMZ301" s="310"/>
      <c r="NNA301" s="310"/>
      <c r="NNB301" s="310"/>
      <c r="NNC301" s="310"/>
      <c r="NND301" s="310"/>
      <c r="NNE301" s="310"/>
      <c r="NNF301" s="310"/>
      <c r="NNG301" s="310"/>
      <c r="NNH301" s="310"/>
      <c r="NNI301" s="310"/>
      <c r="NNJ301" s="310"/>
      <c r="NNK301" s="310"/>
      <c r="NNL301" s="310"/>
      <c r="NNM301" s="310"/>
      <c r="NNN301" s="310"/>
      <c r="NNO301" s="310"/>
      <c r="NNP301" s="310"/>
      <c r="NNQ301" s="310"/>
      <c r="NNR301" s="310"/>
      <c r="NNS301" s="310"/>
      <c r="NNT301" s="310"/>
      <c r="NNU301" s="310"/>
      <c r="NNV301" s="310"/>
      <c r="NNW301" s="310"/>
      <c r="NNX301" s="310"/>
      <c r="NNY301" s="310"/>
      <c r="NNZ301" s="310"/>
      <c r="NOA301" s="310"/>
      <c r="NOB301" s="310"/>
      <c r="NOC301" s="310"/>
      <c r="NOD301" s="310"/>
      <c r="NOE301" s="310"/>
      <c r="NOF301" s="310"/>
      <c r="NOG301" s="310"/>
      <c r="NOH301" s="310"/>
      <c r="NOI301" s="310"/>
      <c r="NOJ301" s="310"/>
      <c r="NOK301" s="310"/>
      <c r="NOL301" s="310"/>
      <c r="NOM301" s="310"/>
      <c r="NON301" s="310"/>
      <c r="NOO301" s="310"/>
      <c r="NOP301" s="310"/>
      <c r="NOQ301" s="310"/>
      <c r="NOR301" s="310"/>
      <c r="NOS301" s="310"/>
      <c r="NOT301" s="310"/>
      <c r="NOU301" s="310"/>
      <c r="NOV301" s="310"/>
      <c r="NOW301" s="310"/>
      <c r="NOX301" s="310"/>
      <c r="NOY301" s="310"/>
      <c r="NOZ301" s="310"/>
      <c r="NPA301" s="310"/>
      <c r="NPB301" s="310"/>
      <c r="NPC301" s="310"/>
      <c r="NPD301" s="310"/>
      <c r="NPE301" s="310"/>
      <c r="NPF301" s="310"/>
      <c r="NPG301" s="310"/>
      <c r="NPH301" s="310"/>
      <c r="NPI301" s="310"/>
      <c r="NPJ301" s="310"/>
      <c r="NPK301" s="310"/>
      <c r="NPL301" s="310"/>
      <c r="NPM301" s="310"/>
      <c r="NPN301" s="310"/>
      <c r="NPO301" s="310"/>
      <c r="NPP301" s="310"/>
      <c r="NPQ301" s="310"/>
      <c r="NPR301" s="310"/>
      <c r="NPS301" s="310"/>
      <c r="NPT301" s="310"/>
      <c r="NPU301" s="310"/>
      <c r="NPV301" s="310"/>
      <c r="NPW301" s="310"/>
      <c r="NPX301" s="310"/>
      <c r="NPY301" s="310"/>
      <c r="NPZ301" s="310"/>
      <c r="NQA301" s="310"/>
      <c r="NQB301" s="310"/>
      <c r="NQC301" s="310"/>
      <c r="NQD301" s="310"/>
      <c r="NQE301" s="310"/>
      <c r="NQF301" s="310"/>
      <c r="NQG301" s="310"/>
      <c r="NQH301" s="310"/>
      <c r="NQI301" s="310"/>
      <c r="NQJ301" s="310"/>
      <c r="NQK301" s="310"/>
      <c r="NQL301" s="310"/>
      <c r="NQM301" s="310"/>
      <c r="NQN301" s="310"/>
      <c r="NQO301" s="310"/>
      <c r="NQP301" s="310"/>
      <c r="NQQ301" s="310"/>
      <c r="NQR301" s="310"/>
      <c r="NQS301" s="310"/>
      <c r="NQT301" s="310"/>
      <c r="NQU301" s="310"/>
      <c r="NQV301" s="310"/>
      <c r="NQW301" s="310"/>
      <c r="NQX301" s="310"/>
      <c r="NQY301" s="310"/>
      <c r="NQZ301" s="310"/>
      <c r="NRA301" s="310"/>
      <c r="NRB301" s="310"/>
      <c r="NRC301" s="310"/>
      <c r="NRD301" s="310"/>
      <c r="NRE301" s="310"/>
      <c r="NRF301" s="310"/>
      <c r="NRG301" s="310"/>
      <c r="NRH301" s="310"/>
      <c r="NRI301" s="310"/>
      <c r="NRJ301" s="310"/>
      <c r="NRK301" s="310"/>
      <c r="NRL301" s="310"/>
      <c r="NRM301" s="310"/>
      <c r="NRN301" s="310"/>
      <c r="NRO301" s="310"/>
      <c r="NRP301" s="310"/>
      <c r="NRQ301" s="310"/>
      <c r="NRR301" s="310"/>
      <c r="NRS301" s="310"/>
      <c r="NRT301" s="310"/>
      <c r="NRU301" s="310"/>
      <c r="NRV301" s="310"/>
      <c r="NRW301" s="310"/>
      <c r="NRX301" s="310"/>
      <c r="NRY301" s="310"/>
      <c r="NRZ301" s="310"/>
      <c r="NSA301" s="310"/>
      <c r="NSB301" s="310"/>
      <c r="NSC301" s="310"/>
      <c r="NSD301" s="310"/>
      <c r="NSE301" s="310"/>
      <c r="NSF301" s="310"/>
      <c r="NSG301" s="310"/>
      <c r="NSH301" s="310"/>
      <c r="NSI301" s="310"/>
      <c r="NSJ301" s="310"/>
      <c r="NSK301" s="310"/>
      <c r="NSL301" s="310"/>
      <c r="NSM301" s="310"/>
      <c r="NSN301" s="310"/>
      <c r="NSO301" s="310"/>
      <c r="NSP301" s="310"/>
      <c r="NSQ301" s="310"/>
      <c r="NSR301" s="310"/>
      <c r="NSS301" s="310"/>
      <c r="NST301" s="310"/>
      <c r="NSU301" s="310"/>
      <c r="NSV301" s="310"/>
      <c r="NSW301" s="310"/>
      <c r="NSX301" s="310"/>
      <c r="NSY301" s="310"/>
      <c r="NSZ301" s="310"/>
      <c r="NTA301" s="310"/>
      <c r="NTB301" s="310"/>
      <c r="NTC301" s="310"/>
      <c r="NTD301" s="310"/>
      <c r="NTE301" s="310"/>
      <c r="NTF301" s="310"/>
      <c r="NTG301" s="310"/>
      <c r="NTH301" s="310"/>
      <c r="NTI301" s="310"/>
      <c r="NTJ301" s="310"/>
      <c r="NTK301" s="310"/>
      <c r="NTL301" s="310"/>
      <c r="NTM301" s="310"/>
      <c r="NTN301" s="310"/>
      <c r="NTO301" s="310"/>
      <c r="NTP301" s="310"/>
      <c r="NTQ301" s="310"/>
      <c r="NTR301" s="310"/>
      <c r="NTS301" s="310"/>
      <c r="NTT301" s="310"/>
      <c r="NTU301" s="310"/>
      <c r="NTV301" s="310"/>
      <c r="NTW301" s="310"/>
      <c r="NTX301" s="310"/>
      <c r="NTY301" s="310"/>
      <c r="NTZ301" s="310"/>
      <c r="NUA301" s="310"/>
      <c r="NUB301" s="310"/>
      <c r="NUC301" s="310"/>
      <c r="NUD301" s="310"/>
      <c r="NUE301" s="310"/>
      <c r="NUF301" s="310"/>
      <c r="NUG301" s="310"/>
      <c r="NUH301" s="310"/>
      <c r="NUI301" s="310"/>
      <c r="NUJ301" s="310"/>
      <c r="NUK301" s="310"/>
      <c r="NUL301" s="310"/>
      <c r="NUM301" s="310"/>
      <c r="NUN301" s="310"/>
      <c r="NUO301" s="310"/>
      <c r="NUP301" s="310"/>
      <c r="NUQ301" s="310"/>
      <c r="NUR301" s="310"/>
      <c r="NUS301" s="310"/>
      <c r="NUT301" s="310"/>
      <c r="NUU301" s="310"/>
      <c r="NUV301" s="310"/>
      <c r="NUW301" s="310"/>
      <c r="NUX301" s="310"/>
      <c r="NUY301" s="310"/>
      <c r="NUZ301" s="310"/>
      <c r="NVA301" s="310"/>
      <c r="NVB301" s="310"/>
      <c r="NVC301" s="310"/>
      <c r="NVD301" s="310"/>
      <c r="NVE301" s="310"/>
      <c r="NVF301" s="310"/>
      <c r="NVG301" s="310"/>
      <c r="NVH301" s="310"/>
      <c r="NVI301" s="310"/>
      <c r="NVJ301" s="310"/>
      <c r="NVK301" s="310"/>
      <c r="NVL301" s="310"/>
      <c r="NVM301" s="310"/>
      <c r="NVN301" s="310"/>
      <c r="NVO301" s="310"/>
      <c r="NVP301" s="310"/>
      <c r="NVQ301" s="310"/>
      <c r="NVR301" s="310"/>
      <c r="NVS301" s="310"/>
      <c r="NVT301" s="310"/>
      <c r="NVU301" s="310"/>
      <c r="NVV301" s="310"/>
      <c r="NVW301" s="310"/>
      <c r="NVX301" s="310"/>
      <c r="NVY301" s="310"/>
      <c r="NVZ301" s="310"/>
      <c r="NWA301" s="310"/>
      <c r="NWB301" s="310"/>
      <c r="NWC301" s="310"/>
      <c r="NWD301" s="310"/>
      <c r="NWE301" s="310"/>
      <c r="NWF301" s="310"/>
      <c r="NWG301" s="310"/>
      <c r="NWH301" s="310"/>
      <c r="NWI301" s="310"/>
      <c r="NWJ301" s="310"/>
      <c r="NWK301" s="310"/>
      <c r="NWL301" s="310"/>
      <c r="NWM301" s="310"/>
      <c r="NWN301" s="310"/>
      <c r="NWO301" s="310"/>
      <c r="NWP301" s="310"/>
      <c r="NWQ301" s="310"/>
      <c r="NWR301" s="310"/>
      <c r="NWS301" s="310"/>
      <c r="NWT301" s="310"/>
      <c r="NWU301" s="310"/>
      <c r="NWV301" s="310"/>
      <c r="NWW301" s="310"/>
      <c r="NWX301" s="310"/>
      <c r="NWY301" s="310"/>
      <c r="NWZ301" s="310"/>
      <c r="NXA301" s="310"/>
      <c r="NXB301" s="310"/>
      <c r="NXC301" s="310"/>
      <c r="NXD301" s="310"/>
      <c r="NXE301" s="310"/>
      <c r="NXF301" s="310"/>
      <c r="NXG301" s="310"/>
      <c r="NXH301" s="310"/>
      <c r="NXI301" s="310"/>
      <c r="NXJ301" s="310"/>
      <c r="NXK301" s="310"/>
      <c r="NXL301" s="310"/>
      <c r="NXM301" s="310"/>
      <c r="NXN301" s="310"/>
      <c r="NXO301" s="310"/>
      <c r="NXP301" s="310"/>
      <c r="NXQ301" s="310"/>
      <c r="NXR301" s="310"/>
      <c r="NXS301" s="310"/>
      <c r="NXT301" s="310"/>
      <c r="NXU301" s="310"/>
      <c r="NXV301" s="310"/>
      <c r="NXW301" s="310"/>
      <c r="NXX301" s="310"/>
      <c r="NXY301" s="310"/>
      <c r="NXZ301" s="310"/>
      <c r="NYA301" s="310"/>
      <c r="NYB301" s="310"/>
      <c r="NYC301" s="310"/>
      <c r="NYD301" s="310"/>
      <c r="NYE301" s="310"/>
      <c r="NYF301" s="310"/>
      <c r="NYG301" s="310"/>
      <c r="NYH301" s="310"/>
      <c r="NYI301" s="310"/>
      <c r="NYJ301" s="310"/>
      <c r="NYK301" s="310"/>
      <c r="NYL301" s="310"/>
      <c r="NYM301" s="310"/>
      <c r="NYN301" s="310"/>
      <c r="NYO301" s="310"/>
      <c r="NYP301" s="310"/>
      <c r="NYQ301" s="310"/>
      <c r="NYR301" s="310"/>
      <c r="NYS301" s="310"/>
      <c r="NYT301" s="310"/>
      <c r="NYU301" s="310"/>
      <c r="NYV301" s="310"/>
      <c r="NYW301" s="310"/>
      <c r="NYX301" s="310"/>
      <c r="NYY301" s="310"/>
      <c r="NYZ301" s="310"/>
      <c r="NZA301" s="310"/>
      <c r="NZB301" s="310"/>
      <c r="NZC301" s="310"/>
      <c r="NZD301" s="310"/>
      <c r="NZE301" s="310"/>
      <c r="NZF301" s="310"/>
      <c r="NZG301" s="310"/>
      <c r="NZH301" s="310"/>
      <c r="NZI301" s="310"/>
      <c r="NZJ301" s="310"/>
      <c r="NZK301" s="310"/>
      <c r="NZL301" s="310"/>
      <c r="NZM301" s="310"/>
      <c r="NZN301" s="310"/>
      <c r="NZO301" s="310"/>
      <c r="NZP301" s="310"/>
      <c r="NZQ301" s="310"/>
      <c r="NZR301" s="310"/>
      <c r="NZS301" s="310"/>
      <c r="NZT301" s="310"/>
      <c r="NZU301" s="310"/>
      <c r="NZV301" s="310"/>
      <c r="NZW301" s="310"/>
      <c r="NZX301" s="310"/>
      <c r="NZY301" s="310"/>
      <c r="NZZ301" s="310"/>
      <c r="OAA301" s="310"/>
      <c r="OAB301" s="310"/>
      <c r="OAC301" s="310"/>
      <c r="OAD301" s="310"/>
      <c r="OAE301" s="310"/>
      <c r="OAF301" s="310"/>
      <c r="OAG301" s="310"/>
      <c r="OAH301" s="310"/>
      <c r="OAI301" s="310"/>
      <c r="OAJ301" s="310"/>
      <c r="OAK301" s="310"/>
      <c r="OAL301" s="310"/>
      <c r="OAM301" s="310"/>
      <c r="OAN301" s="310"/>
      <c r="OAO301" s="310"/>
      <c r="OAP301" s="310"/>
      <c r="OAQ301" s="310"/>
      <c r="OAR301" s="310"/>
      <c r="OAS301" s="310"/>
      <c r="OAT301" s="310"/>
      <c r="OAU301" s="310"/>
      <c r="OAV301" s="310"/>
      <c r="OAW301" s="310"/>
      <c r="OAX301" s="310"/>
      <c r="OAY301" s="310"/>
      <c r="OAZ301" s="310"/>
      <c r="OBA301" s="310"/>
      <c r="OBB301" s="310"/>
      <c r="OBC301" s="310"/>
      <c r="OBD301" s="310"/>
      <c r="OBE301" s="310"/>
      <c r="OBF301" s="310"/>
      <c r="OBG301" s="310"/>
      <c r="OBH301" s="310"/>
      <c r="OBI301" s="310"/>
      <c r="OBJ301" s="310"/>
      <c r="OBK301" s="310"/>
      <c r="OBL301" s="310"/>
      <c r="OBM301" s="310"/>
      <c r="OBN301" s="310"/>
      <c r="OBO301" s="310"/>
      <c r="OBP301" s="310"/>
      <c r="OBQ301" s="310"/>
      <c r="OBR301" s="310"/>
      <c r="OBS301" s="310"/>
      <c r="OBT301" s="310"/>
      <c r="OBU301" s="310"/>
      <c r="OBV301" s="310"/>
      <c r="OBW301" s="310"/>
      <c r="OBX301" s="310"/>
      <c r="OBY301" s="310"/>
      <c r="OBZ301" s="310"/>
      <c r="OCA301" s="310"/>
      <c r="OCB301" s="310"/>
      <c r="OCC301" s="310"/>
      <c r="OCD301" s="310"/>
      <c r="OCE301" s="310"/>
      <c r="OCF301" s="310"/>
      <c r="OCG301" s="310"/>
      <c r="OCH301" s="310"/>
      <c r="OCI301" s="310"/>
      <c r="OCJ301" s="310"/>
      <c r="OCK301" s="310"/>
      <c r="OCL301" s="310"/>
      <c r="OCM301" s="310"/>
      <c r="OCN301" s="310"/>
      <c r="OCO301" s="310"/>
      <c r="OCP301" s="310"/>
      <c r="OCQ301" s="310"/>
      <c r="OCR301" s="310"/>
      <c r="OCS301" s="310"/>
      <c r="OCT301" s="310"/>
      <c r="OCU301" s="310"/>
      <c r="OCV301" s="310"/>
      <c r="OCW301" s="310"/>
      <c r="OCX301" s="310"/>
      <c r="OCY301" s="310"/>
      <c r="OCZ301" s="310"/>
      <c r="ODA301" s="310"/>
      <c r="ODB301" s="310"/>
      <c r="ODC301" s="310"/>
      <c r="ODD301" s="310"/>
      <c r="ODE301" s="310"/>
      <c r="ODF301" s="310"/>
      <c r="ODG301" s="310"/>
      <c r="ODH301" s="310"/>
      <c r="ODI301" s="310"/>
      <c r="ODJ301" s="310"/>
      <c r="ODK301" s="310"/>
      <c r="ODL301" s="310"/>
      <c r="ODM301" s="310"/>
      <c r="ODN301" s="310"/>
      <c r="ODO301" s="310"/>
      <c r="ODP301" s="310"/>
      <c r="ODQ301" s="310"/>
      <c r="ODR301" s="310"/>
      <c r="ODS301" s="310"/>
      <c r="ODT301" s="310"/>
      <c r="ODU301" s="310"/>
      <c r="ODV301" s="310"/>
      <c r="ODW301" s="310"/>
      <c r="ODX301" s="310"/>
      <c r="ODY301" s="310"/>
      <c r="ODZ301" s="310"/>
      <c r="OEA301" s="310"/>
      <c r="OEB301" s="310"/>
      <c r="OEC301" s="310"/>
      <c r="OED301" s="310"/>
      <c r="OEE301" s="310"/>
      <c r="OEF301" s="310"/>
      <c r="OEG301" s="310"/>
      <c r="OEH301" s="310"/>
      <c r="OEI301" s="310"/>
      <c r="OEJ301" s="310"/>
      <c r="OEK301" s="310"/>
      <c r="OEL301" s="310"/>
      <c r="OEM301" s="310"/>
      <c r="OEN301" s="310"/>
      <c r="OEO301" s="310"/>
      <c r="OEP301" s="310"/>
      <c r="OEQ301" s="310"/>
      <c r="OER301" s="310"/>
      <c r="OES301" s="310"/>
      <c r="OET301" s="310"/>
      <c r="OEU301" s="310"/>
      <c r="OEV301" s="310"/>
      <c r="OEW301" s="310"/>
      <c r="OEX301" s="310"/>
      <c r="OEY301" s="310"/>
      <c r="OEZ301" s="310"/>
      <c r="OFA301" s="310"/>
      <c r="OFB301" s="310"/>
      <c r="OFC301" s="310"/>
      <c r="OFD301" s="310"/>
      <c r="OFE301" s="310"/>
      <c r="OFF301" s="310"/>
      <c r="OFG301" s="310"/>
      <c r="OFH301" s="310"/>
      <c r="OFI301" s="310"/>
      <c r="OFJ301" s="310"/>
      <c r="OFK301" s="310"/>
      <c r="OFL301" s="310"/>
      <c r="OFM301" s="310"/>
      <c r="OFN301" s="310"/>
      <c r="OFO301" s="310"/>
      <c r="OFP301" s="310"/>
      <c r="OFQ301" s="310"/>
      <c r="OFR301" s="310"/>
      <c r="OFS301" s="310"/>
      <c r="OFT301" s="310"/>
      <c r="OFU301" s="310"/>
      <c r="OFV301" s="310"/>
      <c r="OFW301" s="310"/>
      <c r="OFX301" s="310"/>
      <c r="OFY301" s="310"/>
      <c r="OFZ301" s="310"/>
      <c r="OGA301" s="310"/>
      <c r="OGB301" s="310"/>
      <c r="OGC301" s="310"/>
      <c r="OGD301" s="310"/>
      <c r="OGE301" s="310"/>
      <c r="OGF301" s="310"/>
      <c r="OGG301" s="310"/>
      <c r="OGH301" s="310"/>
      <c r="OGI301" s="310"/>
      <c r="OGJ301" s="310"/>
      <c r="OGK301" s="310"/>
      <c r="OGL301" s="310"/>
      <c r="OGM301" s="310"/>
      <c r="OGN301" s="310"/>
      <c r="OGO301" s="310"/>
      <c r="OGP301" s="310"/>
      <c r="OGQ301" s="310"/>
      <c r="OGR301" s="310"/>
      <c r="OGS301" s="310"/>
      <c r="OGT301" s="310"/>
      <c r="OGU301" s="310"/>
      <c r="OGV301" s="310"/>
      <c r="OGW301" s="310"/>
      <c r="OGX301" s="310"/>
      <c r="OGY301" s="310"/>
      <c r="OGZ301" s="310"/>
      <c r="OHA301" s="310"/>
      <c r="OHB301" s="310"/>
      <c r="OHC301" s="310"/>
      <c r="OHD301" s="310"/>
      <c r="OHE301" s="310"/>
      <c r="OHF301" s="310"/>
      <c r="OHG301" s="310"/>
      <c r="OHH301" s="310"/>
      <c r="OHI301" s="310"/>
      <c r="OHJ301" s="310"/>
      <c r="OHK301" s="310"/>
      <c r="OHL301" s="310"/>
      <c r="OHM301" s="310"/>
      <c r="OHN301" s="310"/>
      <c r="OHO301" s="310"/>
      <c r="OHP301" s="310"/>
      <c r="OHQ301" s="310"/>
      <c r="OHR301" s="310"/>
      <c r="OHS301" s="310"/>
      <c r="OHT301" s="310"/>
      <c r="OHU301" s="310"/>
      <c r="OHV301" s="310"/>
      <c r="OHW301" s="310"/>
      <c r="OHX301" s="310"/>
      <c r="OHY301" s="310"/>
      <c r="OHZ301" s="310"/>
      <c r="OIA301" s="310"/>
      <c r="OIB301" s="310"/>
      <c r="OIC301" s="310"/>
      <c r="OID301" s="310"/>
      <c r="OIE301" s="310"/>
      <c r="OIF301" s="310"/>
      <c r="OIG301" s="310"/>
      <c r="OIH301" s="310"/>
      <c r="OII301" s="310"/>
      <c r="OIJ301" s="310"/>
      <c r="OIK301" s="310"/>
      <c r="OIL301" s="310"/>
      <c r="OIM301" s="310"/>
      <c r="OIN301" s="310"/>
      <c r="OIO301" s="310"/>
      <c r="OIP301" s="310"/>
      <c r="OIQ301" s="310"/>
      <c r="OIR301" s="310"/>
      <c r="OIS301" s="310"/>
      <c r="OIT301" s="310"/>
      <c r="OIU301" s="310"/>
      <c r="OIV301" s="310"/>
      <c r="OIW301" s="310"/>
      <c r="OIX301" s="310"/>
      <c r="OIY301" s="310"/>
      <c r="OIZ301" s="310"/>
      <c r="OJA301" s="310"/>
      <c r="OJB301" s="310"/>
      <c r="OJC301" s="310"/>
      <c r="OJD301" s="310"/>
      <c r="OJE301" s="310"/>
      <c r="OJF301" s="310"/>
      <c r="OJG301" s="310"/>
      <c r="OJH301" s="310"/>
      <c r="OJI301" s="310"/>
      <c r="OJJ301" s="310"/>
      <c r="OJK301" s="310"/>
      <c r="OJL301" s="310"/>
      <c r="OJM301" s="310"/>
      <c r="OJN301" s="310"/>
      <c r="OJO301" s="310"/>
      <c r="OJP301" s="310"/>
      <c r="OJQ301" s="310"/>
      <c r="OJR301" s="310"/>
      <c r="OJS301" s="310"/>
      <c r="OJT301" s="310"/>
      <c r="OJU301" s="310"/>
      <c r="OJV301" s="310"/>
      <c r="OJW301" s="310"/>
      <c r="OJX301" s="310"/>
      <c r="OJY301" s="310"/>
      <c r="OJZ301" s="310"/>
      <c r="OKA301" s="310"/>
      <c r="OKB301" s="310"/>
      <c r="OKC301" s="310"/>
      <c r="OKD301" s="310"/>
      <c r="OKE301" s="310"/>
      <c r="OKF301" s="310"/>
      <c r="OKG301" s="310"/>
      <c r="OKH301" s="310"/>
      <c r="OKI301" s="310"/>
      <c r="OKJ301" s="310"/>
      <c r="OKK301" s="310"/>
      <c r="OKL301" s="310"/>
      <c r="OKM301" s="310"/>
      <c r="OKN301" s="310"/>
      <c r="OKO301" s="310"/>
      <c r="OKP301" s="310"/>
      <c r="OKQ301" s="310"/>
      <c r="OKR301" s="310"/>
      <c r="OKS301" s="310"/>
      <c r="OKT301" s="310"/>
      <c r="OKU301" s="310"/>
      <c r="OKV301" s="310"/>
      <c r="OKW301" s="310"/>
      <c r="OKX301" s="310"/>
      <c r="OKY301" s="310"/>
      <c r="OKZ301" s="310"/>
      <c r="OLA301" s="310"/>
      <c r="OLB301" s="310"/>
      <c r="OLC301" s="310"/>
      <c r="OLD301" s="310"/>
      <c r="OLE301" s="310"/>
      <c r="OLF301" s="310"/>
      <c r="OLG301" s="310"/>
      <c r="OLH301" s="310"/>
      <c r="OLI301" s="310"/>
      <c r="OLJ301" s="310"/>
      <c r="OLK301" s="310"/>
      <c r="OLL301" s="310"/>
      <c r="OLM301" s="310"/>
      <c r="OLN301" s="310"/>
      <c r="OLO301" s="310"/>
      <c r="OLP301" s="310"/>
      <c r="OLQ301" s="310"/>
      <c r="OLR301" s="310"/>
      <c r="OLS301" s="310"/>
      <c r="OLT301" s="310"/>
      <c r="OLU301" s="310"/>
      <c r="OLV301" s="310"/>
      <c r="OLW301" s="310"/>
      <c r="OLX301" s="310"/>
      <c r="OLY301" s="310"/>
      <c r="OLZ301" s="310"/>
      <c r="OMA301" s="310"/>
      <c r="OMB301" s="310"/>
      <c r="OMC301" s="310"/>
      <c r="OMD301" s="310"/>
      <c r="OME301" s="310"/>
      <c r="OMF301" s="310"/>
      <c r="OMG301" s="310"/>
      <c r="OMH301" s="310"/>
      <c r="OMI301" s="310"/>
      <c r="OMJ301" s="310"/>
      <c r="OMK301" s="310"/>
      <c r="OML301" s="310"/>
      <c r="OMM301" s="310"/>
      <c r="OMN301" s="310"/>
      <c r="OMO301" s="310"/>
      <c r="OMP301" s="310"/>
      <c r="OMQ301" s="310"/>
      <c r="OMR301" s="310"/>
      <c r="OMS301" s="310"/>
      <c r="OMT301" s="310"/>
      <c r="OMU301" s="310"/>
      <c r="OMV301" s="310"/>
      <c r="OMW301" s="310"/>
      <c r="OMX301" s="310"/>
      <c r="OMY301" s="310"/>
      <c r="OMZ301" s="310"/>
      <c r="ONA301" s="310"/>
      <c r="ONB301" s="310"/>
      <c r="ONC301" s="310"/>
      <c r="OND301" s="310"/>
      <c r="ONE301" s="310"/>
      <c r="ONF301" s="310"/>
      <c r="ONG301" s="310"/>
      <c r="ONH301" s="310"/>
      <c r="ONI301" s="310"/>
      <c r="ONJ301" s="310"/>
      <c r="ONK301" s="310"/>
      <c r="ONL301" s="310"/>
      <c r="ONM301" s="310"/>
      <c r="ONN301" s="310"/>
      <c r="ONO301" s="310"/>
      <c r="ONP301" s="310"/>
      <c r="ONQ301" s="310"/>
      <c r="ONR301" s="310"/>
      <c r="ONS301" s="310"/>
      <c r="ONT301" s="310"/>
      <c r="ONU301" s="310"/>
      <c r="ONV301" s="310"/>
      <c r="ONW301" s="310"/>
      <c r="ONX301" s="310"/>
      <c r="ONY301" s="310"/>
      <c r="ONZ301" s="310"/>
      <c r="OOA301" s="310"/>
      <c r="OOB301" s="310"/>
      <c r="OOC301" s="310"/>
      <c r="OOD301" s="310"/>
      <c r="OOE301" s="310"/>
      <c r="OOF301" s="310"/>
      <c r="OOG301" s="310"/>
      <c r="OOH301" s="310"/>
      <c r="OOI301" s="310"/>
      <c r="OOJ301" s="310"/>
      <c r="OOK301" s="310"/>
      <c r="OOL301" s="310"/>
      <c r="OOM301" s="310"/>
      <c r="OON301" s="310"/>
      <c r="OOO301" s="310"/>
      <c r="OOP301" s="310"/>
      <c r="OOQ301" s="310"/>
      <c r="OOR301" s="310"/>
      <c r="OOS301" s="310"/>
      <c r="OOT301" s="310"/>
      <c r="OOU301" s="310"/>
      <c r="OOV301" s="310"/>
      <c r="OOW301" s="310"/>
      <c r="OOX301" s="310"/>
      <c r="OOY301" s="310"/>
      <c r="OOZ301" s="310"/>
      <c r="OPA301" s="310"/>
      <c r="OPB301" s="310"/>
      <c r="OPC301" s="310"/>
      <c r="OPD301" s="310"/>
      <c r="OPE301" s="310"/>
      <c r="OPF301" s="310"/>
      <c r="OPG301" s="310"/>
      <c r="OPH301" s="310"/>
      <c r="OPI301" s="310"/>
      <c r="OPJ301" s="310"/>
      <c r="OPK301" s="310"/>
      <c r="OPL301" s="310"/>
      <c r="OPM301" s="310"/>
      <c r="OPN301" s="310"/>
      <c r="OPO301" s="310"/>
      <c r="OPP301" s="310"/>
      <c r="OPQ301" s="310"/>
      <c r="OPR301" s="310"/>
      <c r="OPS301" s="310"/>
      <c r="OPT301" s="310"/>
      <c r="OPU301" s="310"/>
      <c r="OPV301" s="310"/>
      <c r="OPW301" s="310"/>
      <c r="OPX301" s="310"/>
      <c r="OPY301" s="310"/>
      <c r="OPZ301" s="310"/>
      <c r="OQA301" s="310"/>
      <c r="OQB301" s="310"/>
      <c r="OQC301" s="310"/>
      <c r="OQD301" s="310"/>
      <c r="OQE301" s="310"/>
      <c r="OQF301" s="310"/>
      <c r="OQG301" s="310"/>
      <c r="OQH301" s="310"/>
      <c r="OQI301" s="310"/>
      <c r="OQJ301" s="310"/>
      <c r="OQK301" s="310"/>
      <c r="OQL301" s="310"/>
      <c r="OQM301" s="310"/>
      <c r="OQN301" s="310"/>
      <c r="OQO301" s="310"/>
      <c r="OQP301" s="310"/>
      <c r="OQQ301" s="310"/>
      <c r="OQR301" s="310"/>
      <c r="OQS301" s="310"/>
      <c r="OQT301" s="310"/>
      <c r="OQU301" s="310"/>
      <c r="OQV301" s="310"/>
      <c r="OQW301" s="310"/>
      <c r="OQX301" s="310"/>
      <c r="OQY301" s="310"/>
      <c r="OQZ301" s="310"/>
      <c r="ORA301" s="310"/>
      <c r="ORB301" s="310"/>
      <c r="ORC301" s="310"/>
      <c r="ORD301" s="310"/>
      <c r="ORE301" s="310"/>
      <c r="ORF301" s="310"/>
      <c r="ORG301" s="310"/>
      <c r="ORH301" s="310"/>
      <c r="ORI301" s="310"/>
      <c r="ORJ301" s="310"/>
      <c r="ORK301" s="310"/>
      <c r="ORL301" s="310"/>
      <c r="ORM301" s="310"/>
      <c r="ORN301" s="310"/>
      <c r="ORO301" s="310"/>
      <c r="ORP301" s="310"/>
      <c r="ORQ301" s="310"/>
      <c r="ORR301" s="310"/>
      <c r="ORS301" s="310"/>
      <c r="ORT301" s="310"/>
      <c r="ORU301" s="310"/>
      <c r="ORV301" s="310"/>
      <c r="ORW301" s="310"/>
      <c r="ORX301" s="310"/>
      <c r="ORY301" s="310"/>
      <c r="ORZ301" s="310"/>
      <c r="OSA301" s="310"/>
      <c r="OSB301" s="310"/>
      <c r="OSC301" s="310"/>
      <c r="OSD301" s="310"/>
      <c r="OSE301" s="310"/>
      <c r="OSF301" s="310"/>
      <c r="OSG301" s="310"/>
      <c r="OSH301" s="310"/>
      <c r="OSI301" s="310"/>
      <c r="OSJ301" s="310"/>
      <c r="OSK301" s="310"/>
      <c r="OSL301" s="310"/>
      <c r="OSM301" s="310"/>
      <c r="OSN301" s="310"/>
      <c r="OSO301" s="310"/>
      <c r="OSP301" s="310"/>
      <c r="OSQ301" s="310"/>
      <c r="OSR301" s="310"/>
      <c r="OSS301" s="310"/>
      <c r="OST301" s="310"/>
      <c r="OSU301" s="310"/>
      <c r="OSV301" s="310"/>
      <c r="OSW301" s="310"/>
      <c r="OSX301" s="310"/>
      <c r="OSY301" s="310"/>
      <c r="OSZ301" s="310"/>
      <c r="OTA301" s="310"/>
      <c r="OTB301" s="310"/>
      <c r="OTC301" s="310"/>
      <c r="OTD301" s="310"/>
      <c r="OTE301" s="310"/>
      <c r="OTF301" s="310"/>
      <c r="OTG301" s="310"/>
      <c r="OTH301" s="310"/>
      <c r="OTI301" s="310"/>
      <c r="OTJ301" s="310"/>
      <c r="OTK301" s="310"/>
      <c r="OTL301" s="310"/>
      <c r="OTM301" s="310"/>
      <c r="OTN301" s="310"/>
      <c r="OTO301" s="310"/>
      <c r="OTP301" s="310"/>
      <c r="OTQ301" s="310"/>
      <c r="OTR301" s="310"/>
      <c r="OTS301" s="310"/>
      <c r="OTT301" s="310"/>
      <c r="OTU301" s="310"/>
      <c r="OTV301" s="310"/>
      <c r="OTW301" s="310"/>
      <c r="OTX301" s="310"/>
      <c r="OTY301" s="310"/>
      <c r="OTZ301" s="310"/>
      <c r="OUA301" s="310"/>
      <c r="OUB301" s="310"/>
      <c r="OUC301" s="310"/>
      <c r="OUD301" s="310"/>
      <c r="OUE301" s="310"/>
      <c r="OUF301" s="310"/>
      <c r="OUG301" s="310"/>
      <c r="OUH301" s="310"/>
      <c r="OUI301" s="310"/>
      <c r="OUJ301" s="310"/>
      <c r="OUK301" s="310"/>
      <c r="OUL301" s="310"/>
      <c r="OUM301" s="310"/>
      <c r="OUN301" s="310"/>
      <c r="OUO301" s="310"/>
      <c r="OUP301" s="310"/>
      <c r="OUQ301" s="310"/>
      <c r="OUR301" s="310"/>
      <c r="OUS301" s="310"/>
      <c r="OUT301" s="310"/>
      <c r="OUU301" s="310"/>
      <c r="OUV301" s="310"/>
      <c r="OUW301" s="310"/>
      <c r="OUX301" s="310"/>
      <c r="OUY301" s="310"/>
      <c r="OUZ301" s="310"/>
      <c r="OVA301" s="310"/>
      <c r="OVB301" s="310"/>
      <c r="OVC301" s="310"/>
      <c r="OVD301" s="310"/>
      <c r="OVE301" s="310"/>
      <c r="OVF301" s="310"/>
      <c r="OVG301" s="310"/>
      <c r="OVH301" s="310"/>
      <c r="OVI301" s="310"/>
      <c r="OVJ301" s="310"/>
      <c r="OVK301" s="310"/>
      <c r="OVL301" s="310"/>
      <c r="OVM301" s="310"/>
      <c r="OVN301" s="310"/>
      <c r="OVO301" s="310"/>
      <c r="OVP301" s="310"/>
      <c r="OVQ301" s="310"/>
      <c r="OVR301" s="310"/>
      <c r="OVS301" s="310"/>
      <c r="OVT301" s="310"/>
      <c r="OVU301" s="310"/>
      <c r="OVV301" s="310"/>
      <c r="OVW301" s="310"/>
      <c r="OVX301" s="310"/>
      <c r="OVY301" s="310"/>
      <c r="OVZ301" s="310"/>
      <c r="OWA301" s="310"/>
      <c r="OWB301" s="310"/>
      <c r="OWC301" s="310"/>
      <c r="OWD301" s="310"/>
      <c r="OWE301" s="310"/>
      <c r="OWF301" s="310"/>
      <c r="OWG301" s="310"/>
      <c r="OWH301" s="310"/>
      <c r="OWI301" s="310"/>
      <c r="OWJ301" s="310"/>
      <c r="OWK301" s="310"/>
      <c r="OWL301" s="310"/>
      <c r="OWM301" s="310"/>
      <c r="OWN301" s="310"/>
      <c r="OWO301" s="310"/>
      <c r="OWP301" s="310"/>
      <c r="OWQ301" s="310"/>
      <c r="OWR301" s="310"/>
      <c r="OWS301" s="310"/>
      <c r="OWT301" s="310"/>
      <c r="OWU301" s="310"/>
      <c r="OWV301" s="310"/>
      <c r="OWW301" s="310"/>
      <c r="OWX301" s="310"/>
      <c r="OWY301" s="310"/>
      <c r="OWZ301" s="310"/>
      <c r="OXA301" s="310"/>
      <c r="OXB301" s="310"/>
      <c r="OXC301" s="310"/>
      <c r="OXD301" s="310"/>
      <c r="OXE301" s="310"/>
      <c r="OXF301" s="310"/>
      <c r="OXG301" s="310"/>
      <c r="OXH301" s="310"/>
      <c r="OXI301" s="310"/>
      <c r="OXJ301" s="310"/>
      <c r="OXK301" s="310"/>
      <c r="OXL301" s="310"/>
      <c r="OXM301" s="310"/>
      <c r="OXN301" s="310"/>
      <c r="OXO301" s="310"/>
      <c r="OXP301" s="310"/>
      <c r="OXQ301" s="310"/>
      <c r="OXR301" s="310"/>
      <c r="OXS301" s="310"/>
      <c r="OXT301" s="310"/>
      <c r="OXU301" s="310"/>
      <c r="OXV301" s="310"/>
      <c r="OXW301" s="310"/>
      <c r="OXX301" s="310"/>
      <c r="OXY301" s="310"/>
      <c r="OXZ301" s="310"/>
      <c r="OYA301" s="310"/>
      <c r="OYB301" s="310"/>
      <c r="OYC301" s="310"/>
      <c r="OYD301" s="310"/>
      <c r="OYE301" s="310"/>
      <c r="OYF301" s="310"/>
      <c r="OYG301" s="310"/>
      <c r="OYH301" s="310"/>
      <c r="OYI301" s="310"/>
      <c r="OYJ301" s="310"/>
      <c r="OYK301" s="310"/>
      <c r="OYL301" s="310"/>
      <c r="OYM301" s="310"/>
      <c r="OYN301" s="310"/>
      <c r="OYO301" s="310"/>
      <c r="OYP301" s="310"/>
      <c r="OYQ301" s="310"/>
      <c r="OYR301" s="310"/>
      <c r="OYS301" s="310"/>
      <c r="OYT301" s="310"/>
      <c r="OYU301" s="310"/>
      <c r="OYV301" s="310"/>
      <c r="OYW301" s="310"/>
      <c r="OYX301" s="310"/>
      <c r="OYY301" s="310"/>
      <c r="OYZ301" s="310"/>
      <c r="OZA301" s="310"/>
      <c r="OZB301" s="310"/>
      <c r="OZC301" s="310"/>
      <c r="OZD301" s="310"/>
      <c r="OZE301" s="310"/>
      <c r="OZF301" s="310"/>
      <c r="OZG301" s="310"/>
      <c r="OZH301" s="310"/>
      <c r="OZI301" s="310"/>
      <c r="OZJ301" s="310"/>
      <c r="OZK301" s="310"/>
      <c r="OZL301" s="310"/>
      <c r="OZM301" s="310"/>
      <c r="OZN301" s="310"/>
      <c r="OZO301" s="310"/>
      <c r="OZP301" s="310"/>
      <c r="OZQ301" s="310"/>
      <c r="OZR301" s="310"/>
      <c r="OZS301" s="310"/>
      <c r="OZT301" s="310"/>
      <c r="OZU301" s="310"/>
      <c r="OZV301" s="310"/>
      <c r="OZW301" s="310"/>
      <c r="OZX301" s="310"/>
      <c r="OZY301" s="310"/>
      <c r="OZZ301" s="310"/>
      <c r="PAA301" s="310"/>
      <c r="PAB301" s="310"/>
      <c r="PAC301" s="310"/>
      <c r="PAD301" s="310"/>
      <c r="PAE301" s="310"/>
      <c r="PAF301" s="310"/>
      <c r="PAG301" s="310"/>
      <c r="PAH301" s="310"/>
      <c r="PAI301" s="310"/>
      <c r="PAJ301" s="310"/>
      <c r="PAK301" s="310"/>
      <c r="PAL301" s="310"/>
      <c r="PAM301" s="310"/>
      <c r="PAN301" s="310"/>
      <c r="PAO301" s="310"/>
      <c r="PAP301" s="310"/>
      <c r="PAQ301" s="310"/>
      <c r="PAR301" s="310"/>
      <c r="PAS301" s="310"/>
      <c r="PAT301" s="310"/>
      <c r="PAU301" s="310"/>
      <c r="PAV301" s="310"/>
      <c r="PAW301" s="310"/>
      <c r="PAX301" s="310"/>
      <c r="PAY301" s="310"/>
      <c r="PAZ301" s="310"/>
      <c r="PBA301" s="310"/>
      <c r="PBB301" s="310"/>
      <c r="PBC301" s="310"/>
      <c r="PBD301" s="310"/>
      <c r="PBE301" s="310"/>
      <c r="PBF301" s="310"/>
      <c r="PBG301" s="310"/>
      <c r="PBH301" s="310"/>
      <c r="PBI301" s="310"/>
      <c r="PBJ301" s="310"/>
      <c r="PBK301" s="310"/>
      <c r="PBL301" s="310"/>
      <c r="PBM301" s="310"/>
      <c r="PBN301" s="310"/>
      <c r="PBO301" s="310"/>
      <c r="PBP301" s="310"/>
      <c r="PBQ301" s="310"/>
      <c r="PBR301" s="310"/>
      <c r="PBS301" s="310"/>
      <c r="PBT301" s="310"/>
      <c r="PBU301" s="310"/>
      <c r="PBV301" s="310"/>
      <c r="PBW301" s="310"/>
      <c r="PBX301" s="310"/>
      <c r="PBY301" s="310"/>
      <c r="PBZ301" s="310"/>
      <c r="PCA301" s="310"/>
      <c r="PCB301" s="310"/>
      <c r="PCC301" s="310"/>
      <c r="PCD301" s="310"/>
      <c r="PCE301" s="310"/>
      <c r="PCF301" s="310"/>
      <c r="PCG301" s="310"/>
      <c r="PCH301" s="310"/>
      <c r="PCI301" s="310"/>
      <c r="PCJ301" s="310"/>
      <c r="PCK301" s="310"/>
      <c r="PCL301" s="310"/>
      <c r="PCM301" s="310"/>
      <c r="PCN301" s="310"/>
      <c r="PCO301" s="310"/>
      <c r="PCP301" s="310"/>
      <c r="PCQ301" s="310"/>
      <c r="PCR301" s="310"/>
      <c r="PCS301" s="310"/>
      <c r="PCT301" s="310"/>
      <c r="PCU301" s="310"/>
      <c r="PCV301" s="310"/>
      <c r="PCW301" s="310"/>
      <c r="PCX301" s="310"/>
      <c r="PCY301" s="310"/>
      <c r="PCZ301" s="310"/>
      <c r="PDA301" s="310"/>
      <c r="PDB301" s="310"/>
      <c r="PDC301" s="310"/>
      <c r="PDD301" s="310"/>
      <c r="PDE301" s="310"/>
      <c r="PDF301" s="310"/>
      <c r="PDG301" s="310"/>
      <c r="PDH301" s="310"/>
      <c r="PDI301" s="310"/>
      <c r="PDJ301" s="310"/>
      <c r="PDK301" s="310"/>
      <c r="PDL301" s="310"/>
      <c r="PDM301" s="310"/>
      <c r="PDN301" s="310"/>
      <c r="PDO301" s="310"/>
      <c r="PDP301" s="310"/>
      <c r="PDQ301" s="310"/>
      <c r="PDR301" s="310"/>
      <c r="PDS301" s="310"/>
      <c r="PDT301" s="310"/>
      <c r="PDU301" s="310"/>
      <c r="PDV301" s="310"/>
      <c r="PDW301" s="310"/>
      <c r="PDX301" s="310"/>
      <c r="PDY301" s="310"/>
      <c r="PDZ301" s="310"/>
      <c r="PEA301" s="310"/>
      <c r="PEB301" s="310"/>
      <c r="PEC301" s="310"/>
      <c r="PED301" s="310"/>
      <c r="PEE301" s="310"/>
      <c r="PEF301" s="310"/>
      <c r="PEG301" s="310"/>
      <c r="PEH301" s="310"/>
      <c r="PEI301" s="310"/>
      <c r="PEJ301" s="310"/>
      <c r="PEK301" s="310"/>
      <c r="PEL301" s="310"/>
      <c r="PEM301" s="310"/>
      <c r="PEN301" s="310"/>
      <c r="PEO301" s="310"/>
      <c r="PEP301" s="310"/>
      <c r="PEQ301" s="310"/>
      <c r="PER301" s="310"/>
      <c r="PES301" s="310"/>
      <c r="PET301" s="310"/>
      <c r="PEU301" s="310"/>
      <c r="PEV301" s="310"/>
      <c r="PEW301" s="310"/>
      <c r="PEX301" s="310"/>
      <c r="PEY301" s="310"/>
      <c r="PEZ301" s="310"/>
      <c r="PFA301" s="310"/>
      <c r="PFB301" s="310"/>
      <c r="PFC301" s="310"/>
      <c r="PFD301" s="310"/>
      <c r="PFE301" s="310"/>
      <c r="PFF301" s="310"/>
      <c r="PFG301" s="310"/>
      <c r="PFH301" s="310"/>
      <c r="PFI301" s="310"/>
      <c r="PFJ301" s="310"/>
      <c r="PFK301" s="310"/>
      <c r="PFL301" s="310"/>
      <c r="PFM301" s="310"/>
      <c r="PFN301" s="310"/>
      <c r="PFO301" s="310"/>
      <c r="PFP301" s="310"/>
      <c r="PFQ301" s="310"/>
      <c r="PFR301" s="310"/>
      <c r="PFS301" s="310"/>
      <c r="PFT301" s="310"/>
      <c r="PFU301" s="310"/>
      <c r="PFV301" s="310"/>
      <c r="PFW301" s="310"/>
      <c r="PFX301" s="310"/>
      <c r="PFY301" s="310"/>
      <c r="PFZ301" s="310"/>
      <c r="PGA301" s="310"/>
      <c r="PGB301" s="310"/>
      <c r="PGC301" s="310"/>
      <c r="PGD301" s="310"/>
      <c r="PGE301" s="310"/>
      <c r="PGF301" s="310"/>
      <c r="PGG301" s="310"/>
      <c r="PGH301" s="310"/>
      <c r="PGI301" s="310"/>
      <c r="PGJ301" s="310"/>
      <c r="PGK301" s="310"/>
      <c r="PGL301" s="310"/>
      <c r="PGM301" s="310"/>
      <c r="PGN301" s="310"/>
      <c r="PGO301" s="310"/>
      <c r="PGP301" s="310"/>
      <c r="PGQ301" s="310"/>
      <c r="PGR301" s="310"/>
      <c r="PGS301" s="310"/>
      <c r="PGT301" s="310"/>
      <c r="PGU301" s="310"/>
      <c r="PGV301" s="310"/>
      <c r="PGW301" s="310"/>
      <c r="PGX301" s="310"/>
      <c r="PGY301" s="310"/>
      <c r="PGZ301" s="310"/>
      <c r="PHA301" s="310"/>
      <c r="PHB301" s="310"/>
      <c r="PHC301" s="310"/>
      <c r="PHD301" s="310"/>
      <c r="PHE301" s="310"/>
      <c r="PHF301" s="310"/>
      <c r="PHG301" s="310"/>
      <c r="PHH301" s="310"/>
      <c r="PHI301" s="310"/>
      <c r="PHJ301" s="310"/>
      <c r="PHK301" s="310"/>
      <c r="PHL301" s="310"/>
      <c r="PHM301" s="310"/>
      <c r="PHN301" s="310"/>
      <c r="PHO301" s="310"/>
      <c r="PHP301" s="310"/>
      <c r="PHQ301" s="310"/>
      <c r="PHR301" s="310"/>
      <c r="PHS301" s="310"/>
      <c r="PHT301" s="310"/>
      <c r="PHU301" s="310"/>
      <c r="PHV301" s="310"/>
      <c r="PHW301" s="310"/>
      <c r="PHX301" s="310"/>
      <c r="PHY301" s="310"/>
      <c r="PHZ301" s="310"/>
      <c r="PIA301" s="310"/>
      <c r="PIB301" s="310"/>
      <c r="PIC301" s="310"/>
      <c r="PID301" s="310"/>
      <c r="PIE301" s="310"/>
      <c r="PIF301" s="310"/>
      <c r="PIG301" s="310"/>
      <c r="PIH301" s="310"/>
      <c r="PII301" s="310"/>
      <c r="PIJ301" s="310"/>
      <c r="PIK301" s="310"/>
      <c r="PIL301" s="310"/>
      <c r="PIM301" s="310"/>
      <c r="PIN301" s="310"/>
      <c r="PIO301" s="310"/>
      <c r="PIP301" s="310"/>
      <c r="PIQ301" s="310"/>
      <c r="PIR301" s="310"/>
      <c r="PIS301" s="310"/>
      <c r="PIT301" s="310"/>
      <c r="PIU301" s="310"/>
      <c r="PIV301" s="310"/>
      <c r="PIW301" s="310"/>
      <c r="PIX301" s="310"/>
      <c r="PIY301" s="310"/>
      <c r="PIZ301" s="310"/>
      <c r="PJA301" s="310"/>
      <c r="PJB301" s="310"/>
      <c r="PJC301" s="310"/>
      <c r="PJD301" s="310"/>
      <c r="PJE301" s="310"/>
      <c r="PJF301" s="310"/>
      <c r="PJG301" s="310"/>
      <c r="PJH301" s="310"/>
      <c r="PJI301" s="310"/>
      <c r="PJJ301" s="310"/>
      <c r="PJK301" s="310"/>
      <c r="PJL301" s="310"/>
      <c r="PJM301" s="310"/>
      <c r="PJN301" s="310"/>
      <c r="PJO301" s="310"/>
      <c r="PJP301" s="310"/>
      <c r="PJQ301" s="310"/>
      <c r="PJR301" s="310"/>
      <c r="PJS301" s="310"/>
      <c r="PJT301" s="310"/>
      <c r="PJU301" s="310"/>
      <c r="PJV301" s="310"/>
      <c r="PJW301" s="310"/>
      <c r="PJX301" s="310"/>
      <c r="PJY301" s="310"/>
      <c r="PJZ301" s="310"/>
      <c r="PKA301" s="310"/>
      <c r="PKB301" s="310"/>
      <c r="PKC301" s="310"/>
      <c r="PKD301" s="310"/>
      <c r="PKE301" s="310"/>
      <c r="PKF301" s="310"/>
      <c r="PKG301" s="310"/>
      <c r="PKH301" s="310"/>
      <c r="PKI301" s="310"/>
      <c r="PKJ301" s="310"/>
      <c r="PKK301" s="310"/>
      <c r="PKL301" s="310"/>
      <c r="PKM301" s="310"/>
      <c r="PKN301" s="310"/>
      <c r="PKO301" s="310"/>
      <c r="PKP301" s="310"/>
      <c r="PKQ301" s="310"/>
      <c r="PKR301" s="310"/>
      <c r="PKS301" s="310"/>
      <c r="PKT301" s="310"/>
      <c r="PKU301" s="310"/>
      <c r="PKV301" s="310"/>
      <c r="PKW301" s="310"/>
      <c r="PKX301" s="310"/>
      <c r="PKY301" s="310"/>
      <c r="PKZ301" s="310"/>
      <c r="PLA301" s="310"/>
      <c r="PLB301" s="310"/>
      <c r="PLC301" s="310"/>
      <c r="PLD301" s="310"/>
      <c r="PLE301" s="310"/>
      <c r="PLF301" s="310"/>
      <c r="PLG301" s="310"/>
      <c r="PLH301" s="310"/>
      <c r="PLI301" s="310"/>
      <c r="PLJ301" s="310"/>
      <c r="PLK301" s="310"/>
      <c r="PLL301" s="310"/>
      <c r="PLM301" s="310"/>
      <c r="PLN301" s="310"/>
      <c r="PLO301" s="310"/>
      <c r="PLP301" s="310"/>
      <c r="PLQ301" s="310"/>
      <c r="PLR301" s="310"/>
      <c r="PLS301" s="310"/>
      <c r="PLT301" s="310"/>
      <c r="PLU301" s="310"/>
      <c r="PLV301" s="310"/>
      <c r="PLW301" s="310"/>
      <c r="PLX301" s="310"/>
      <c r="PLY301" s="310"/>
      <c r="PLZ301" s="310"/>
      <c r="PMA301" s="310"/>
      <c r="PMB301" s="310"/>
      <c r="PMC301" s="310"/>
      <c r="PMD301" s="310"/>
      <c r="PME301" s="310"/>
      <c r="PMF301" s="310"/>
      <c r="PMG301" s="310"/>
      <c r="PMH301" s="310"/>
      <c r="PMI301" s="310"/>
      <c r="PMJ301" s="310"/>
      <c r="PMK301" s="310"/>
      <c r="PML301" s="310"/>
      <c r="PMM301" s="310"/>
      <c r="PMN301" s="310"/>
      <c r="PMO301" s="310"/>
      <c r="PMP301" s="310"/>
      <c r="PMQ301" s="310"/>
      <c r="PMR301" s="310"/>
      <c r="PMS301" s="310"/>
      <c r="PMT301" s="310"/>
      <c r="PMU301" s="310"/>
      <c r="PMV301" s="310"/>
      <c r="PMW301" s="310"/>
      <c r="PMX301" s="310"/>
      <c r="PMY301" s="310"/>
      <c r="PMZ301" s="310"/>
      <c r="PNA301" s="310"/>
      <c r="PNB301" s="310"/>
      <c r="PNC301" s="310"/>
      <c r="PND301" s="310"/>
      <c r="PNE301" s="310"/>
      <c r="PNF301" s="310"/>
      <c r="PNG301" s="310"/>
      <c r="PNH301" s="310"/>
      <c r="PNI301" s="310"/>
      <c r="PNJ301" s="310"/>
      <c r="PNK301" s="310"/>
      <c r="PNL301" s="310"/>
      <c r="PNM301" s="310"/>
      <c r="PNN301" s="310"/>
      <c r="PNO301" s="310"/>
      <c r="PNP301" s="310"/>
      <c r="PNQ301" s="310"/>
      <c r="PNR301" s="310"/>
      <c r="PNS301" s="310"/>
      <c r="PNT301" s="310"/>
      <c r="PNU301" s="310"/>
      <c r="PNV301" s="310"/>
      <c r="PNW301" s="310"/>
      <c r="PNX301" s="310"/>
      <c r="PNY301" s="310"/>
      <c r="PNZ301" s="310"/>
      <c r="POA301" s="310"/>
      <c r="POB301" s="310"/>
      <c r="POC301" s="310"/>
      <c r="POD301" s="310"/>
      <c r="POE301" s="310"/>
      <c r="POF301" s="310"/>
      <c r="POG301" s="310"/>
      <c r="POH301" s="310"/>
      <c r="POI301" s="310"/>
      <c r="POJ301" s="310"/>
      <c r="POK301" s="310"/>
      <c r="POL301" s="310"/>
      <c r="POM301" s="310"/>
      <c r="PON301" s="310"/>
      <c r="POO301" s="310"/>
      <c r="POP301" s="310"/>
      <c r="POQ301" s="310"/>
      <c r="POR301" s="310"/>
      <c r="POS301" s="310"/>
      <c r="POT301" s="310"/>
      <c r="POU301" s="310"/>
      <c r="POV301" s="310"/>
      <c r="POW301" s="310"/>
      <c r="POX301" s="310"/>
      <c r="POY301" s="310"/>
      <c r="POZ301" s="310"/>
      <c r="PPA301" s="310"/>
      <c r="PPB301" s="310"/>
      <c r="PPC301" s="310"/>
      <c r="PPD301" s="310"/>
      <c r="PPE301" s="310"/>
      <c r="PPF301" s="310"/>
      <c r="PPG301" s="310"/>
      <c r="PPH301" s="310"/>
      <c r="PPI301" s="310"/>
      <c r="PPJ301" s="310"/>
      <c r="PPK301" s="310"/>
      <c r="PPL301" s="310"/>
      <c r="PPM301" s="310"/>
      <c r="PPN301" s="310"/>
      <c r="PPO301" s="310"/>
      <c r="PPP301" s="310"/>
      <c r="PPQ301" s="310"/>
      <c r="PPR301" s="310"/>
      <c r="PPS301" s="310"/>
      <c r="PPT301" s="310"/>
      <c r="PPU301" s="310"/>
      <c r="PPV301" s="310"/>
      <c r="PPW301" s="310"/>
      <c r="PPX301" s="310"/>
      <c r="PPY301" s="310"/>
      <c r="PPZ301" s="310"/>
      <c r="PQA301" s="310"/>
      <c r="PQB301" s="310"/>
      <c r="PQC301" s="310"/>
      <c r="PQD301" s="310"/>
      <c r="PQE301" s="310"/>
      <c r="PQF301" s="310"/>
      <c r="PQG301" s="310"/>
      <c r="PQH301" s="310"/>
      <c r="PQI301" s="310"/>
      <c r="PQJ301" s="310"/>
      <c r="PQK301" s="310"/>
      <c r="PQL301" s="310"/>
      <c r="PQM301" s="310"/>
      <c r="PQN301" s="310"/>
      <c r="PQO301" s="310"/>
      <c r="PQP301" s="310"/>
      <c r="PQQ301" s="310"/>
      <c r="PQR301" s="310"/>
      <c r="PQS301" s="310"/>
      <c r="PQT301" s="310"/>
      <c r="PQU301" s="310"/>
      <c r="PQV301" s="310"/>
      <c r="PQW301" s="310"/>
      <c r="PQX301" s="310"/>
      <c r="PQY301" s="310"/>
      <c r="PQZ301" s="310"/>
      <c r="PRA301" s="310"/>
      <c r="PRB301" s="310"/>
      <c r="PRC301" s="310"/>
      <c r="PRD301" s="310"/>
      <c r="PRE301" s="310"/>
      <c r="PRF301" s="310"/>
      <c r="PRG301" s="310"/>
      <c r="PRH301" s="310"/>
      <c r="PRI301" s="310"/>
      <c r="PRJ301" s="310"/>
      <c r="PRK301" s="310"/>
      <c r="PRL301" s="310"/>
      <c r="PRM301" s="310"/>
      <c r="PRN301" s="310"/>
      <c r="PRO301" s="310"/>
      <c r="PRP301" s="310"/>
      <c r="PRQ301" s="310"/>
      <c r="PRR301" s="310"/>
      <c r="PRS301" s="310"/>
      <c r="PRT301" s="310"/>
      <c r="PRU301" s="310"/>
      <c r="PRV301" s="310"/>
      <c r="PRW301" s="310"/>
      <c r="PRX301" s="310"/>
      <c r="PRY301" s="310"/>
      <c r="PRZ301" s="310"/>
      <c r="PSA301" s="310"/>
      <c r="PSB301" s="310"/>
      <c r="PSC301" s="310"/>
      <c r="PSD301" s="310"/>
      <c r="PSE301" s="310"/>
      <c r="PSF301" s="310"/>
      <c r="PSG301" s="310"/>
      <c r="PSH301" s="310"/>
      <c r="PSI301" s="310"/>
      <c r="PSJ301" s="310"/>
      <c r="PSK301" s="310"/>
      <c r="PSL301" s="310"/>
      <c r="PSM301" s="310"/>
      <c r="PSN301" s="310"/>
      <c r="PSO301" s="310"/>
      <c r="PSP301" s="310"/>
      <c r="PSQ301" s="310"/>
      <c r="PSR301" s="310"/>
      <c r="PSS301" s="310"/>
      <c r="PST301" s="310"/>
      <c r="PSU301" s="310"/>
      <c r="PSV301" s="310"/>
      <c r="PSW301" s="310"/>
      <c r="PSX301" s="310"/>
      <c r="PSY301" s="310"/>
      <c r="PSZ301" s="310"/>
      <c r="PTA301" s="310"/>
      <c r="PTB301" s="310"/>
      <c r="PTC301" s="310"/>
      <c r="PTD301" s="310"/>
      <c r="PTE301" s="310"/>
      <c r="PTF301" s="310"/>
      <c r="PTG301" s="310"/>
      <c r="PTH301" s="310"/>
      <c r="PTI301" s="310"/>
      <c r="PTJ301" s="310"/>
      <c r="PTK301" s="310"/>
      <c r="PTL301" s="310"/>
      <c r="PTM301" s="310"/>
      <c r="PTN301" s="310"/>
      <c r="PTO301" s="310"/>
      <c r="PTP301" s="310"/>
      <c r="PTQ301" s="310"/>
      <c r="PTR301" s="310"/>
      <c r="PTS301" s="310"/>
      <c r="PTT301" s="310"/>
      <c r="PTU301" s="310"/>
      <c r="PTV301" s="310"/>
      <c r="PTW301" s="310"/>
      <c r="PTX301" s="310"/>
      <c r="PTY301" s="310"/>
      <c r="PTZ301" s="310"/>
      <c r="PUA301" s="310"/>
      <c r="PUB301" s="310"/>
      <c r="PUC301" s="310"/>
      <c r="PUD301" s="310"/>
      <c r="PUE301" s="310"/>
      <c r="PUF301" s="310"/>
      <c r="PUG301" s="310"/>
      <c r="PUH301" s="310"/>
      <c r="PUI301" s="310"/>
      <c r="PUJ301" s="310"/>
      <c r="PUK301" s="310"/>
      <c r="PUL301" s="310"/>
      <c r="PUM301" s="310"/>
      <c r="PUN301" s="310"/>
      <c r="PUO301" s="310"/>
      <c r="PUP301" s="310"/>
      <c r="PUQ301" s="310"/>
      <c r="PUR301" s="310"/>
      <c r="PUS301" s="310"/>
      <c r="PUT301" s="310"/>
      <c r="PUU301" s="310"/>
      <c r="PUV301" s="310"/>
      <c r="PUW301" s="310"/>
      <c r="PUX301" s="310"/>
      <c r="PUY301" s="310"/>
      <c r="PUZ301" s="310"/>
      <c r="PVA301" s="310"/>
      <c r="PVB301" s="310"/>
      <c r="PVC301" s="310"/>
      <c r="PVD301" s="310"/>
      <c r="PVE301" s="310"/>
      <c r="PVF301" s="310"/>
      <c r="PVG301" s="310"/>
      <c r="PVH301" s="310"/>
      <c r="PVI301" s="310"/>
      <c r="PVJ301" s="310"/>
      <c r="PVK301" s="310"/>
      <c r="PVL301" s="310"/>
      <c r="PVM301" s="310"/>
      <c r="PVN301" s="310"/>
      <c r="PVO301" s="310"/>
      <c r="PVP301" s="310"/>
      <c r="PVQ301" s="310"/>
      <c r="PVR301" s="310"/>
      <c r="PVS301" s="310"/>
      <c r="PVT301" s="310"/>
      <c r="PVU301" s="310"/>
      <c r="PVV301" s="310"/>
      <c r="PVW301" s="310"/>
      <c r="PVX301" s="310"/>
      <c r="PVY301" s="310"/>
      <c r="PVZ301" s="310"/>
      <c r="PWA301" s="310"/>
      <c r="PWB301" s="310"/>
      <c r="PWC301" s="310"/>
      <c r="PWD301" s="310"/>
      <c r="PWE301" s="310"/>
      <c r="PWF301" s="310"/>
      <c r="PWG301" s="310"/>
      <c r="PWH301" s="310"/>
      <c r="PWI301" s="310"/>
      <c r="PWJ301" s="310"/>
      <c r="PWK301" s="310"/>
      <c r="PWL301" s="310"/>
      <c r="PWM301" s="310"/>
      <c r="PWN301" s="310"/>
      <c r="PWO301" s="310"/>
      <c r="PWP301" s="310"/>
      <c r="PWQ301" s="310"/>
      <c r="PWR301" s="310"/>
      <c r="PWS301" s="310"/>
      <c r="PWT301" s="310"/>
      <c r="PWU301" s="310"/>
      <c r="PWV301" s="310"/>
      <c r="PWW301" s="310"/>
      <c r="PWX301" s="310"/>
      <c r="PWY301" s="310"/>
      <c r="PWZ301" s="310"/>
      <c r="PXA301" s="310"/>
      <c r="PXB301" s="310"/>
      <c r="PXC301" s="310"/>
      <c r="PXD301" s="310"/>
      <c r="PXE301" s="310"/>
      <c r="PXF301" s="310"/>
      <c r="PXG301" s="310"/>
      <c r="PXH301" s="310"/>
      <c r="PXI301" s="310"/>
      <c r="PXJ301" s="310"/>
      <c r="PXK301" s="310"/>
      <c r="PXL301" s="310"/>
      <c r="PXM301" s="310"/>
      <c r="PXN301" s="310"/>
      <c r="PXO301" s="310"/>
      <c r="PXP301" s="310"/>
      <c r="PXQ301" s="310"/>
      <c r="PXR301" s="310"/>
      <c r="PXS301" s="310"/>
      <c r="PXT301" s="310"/>
      <c r="PXU301" s="310"/>
      <c r="PXV301" s="310"/>
      <c r="PXW301" s="310"/>
      <c r="PXX301" s="310"/>
      <c r="PXY301" s="310"/>
      <c r="PXZ301" s="310"/>
      <c r="PYA301" s="310"/>
      <c r="PYB301" s="310"/>
      <c r="PYC301" s="310"/>
      <c r="PYD301" s="310"/>
      <c r="PYE301" s="310"/>
      <c r="PYF301" s="310"/>
      <c r="PYG301" s="310"/>
      <c r="PYH301" s="310"/>
      <c r="PYI301" s="310"/>
      <c r="PYJ301" s="310"/>
      <c r="PYK301" s="310"/>
      <c r="PYL301" s="310"/>
      <c r="PYM301" s="310"/>
      <c r="PYN301" s="310"/>
      <c r="PYO301" s="310"/>
      <c r="PYP301" s="310"/>
      <c r="PYQ301" s="310"/>
      <c r="PYR301" s="310"/>
      <c r="PYS301" s="310"/>
      <c r="PYT301" s="310"/>
      <c r="PYU301" s="310"/>
      <c r="PYV301" s="310"/>
      <c r="PYW301" s="310"/>
      <c r="PYX301" s="310"/>
      <c r="PYY301" s="310"/>
      <c r="PYZ301" s="310"/>
      <c r="PZA301" s="310"/>
      <c r="PZB301" s="310"/>
      <c r="PZC301" s="310"/>
      <c r="PZD301" s="310"/>
      <c r="PZE301" s="310"/>
      <c r="PZF301" s="310"/>
      <c r="PZG301" s="310"/>
      <c r="PZH301" s="310"/>
      <c r="PZI301" s="310"/>
      <c r="PZJ301" s="310"/>
      <c r="PZK301" s="310"/>
      <c r="PZL301" s="310"/>
      <c r="PZM301" s="310"/>
      <c r="PZN301" s="310"/>
      <c r="PZO301" s="310"/>
      <c r="PZP301" s="310"/>
      <c r="PZQ301" s="310"/>
      <c r="PZR301" s="310"/>
      <c r="PZS301" s="310"/>
      <c r="PZT301" s="310"/>
      <c r="PZU301" s="310"/>
      <c r="PZV301" s="310"/>
      <c r="PZW301" s="310"/>
      <c r="PZX301" s="310"/>
      <c r="PZY301" s="310"/>
      <c r="PZZ301" s="310"/>
      <c r="QAA301" s="310"/>
      <c r="QAB301" s="310"/>
      <c r="QAC301" s="310"/>
      <c r="QAD301" s="310"/>
      <c r="QAE301" s="310"/>
      <c r="QAF301" s="310"/>
      <c r="QAG301" s="310"/>
      <c r="QAH301" s="310"/>
      <c r="QAI301" s="310"/>
      <c r="QAJ301" s="310"/>
      <c r="QAK301" s="310"/>
      <c r="QAL301" s="310"/>
      <c r="QAM301" s="310"/>
      <c r="QAN301" s="310"/>
      <c r="QAO301" s="310"/>
      <c r="QAP301" s="310"/>
      <c r="QAQ301" s="310"/>
      <c r="QAR301" s="310"/>
      <c r="QAS301" s="310"/>
      <c r="QAT301" s="310"/>
      <c r="QAU301" s="310"/>
      <c r="QAV301" s="310"/>
      <c r="QAW301" s="310"/>
      <c r="QAX301" s="310"/>
      <c r="QAY301" s="310"/>
      <c r="QAZ301" s="310"/>
      <c r="QBA301" s="310"/>
      <c r="QBB301" s="310"/>
      <c r="QBC301" s="310"/>
      <c r="QBD301" s="310"/>
      <c r="QBE301" s="310"/>
      <c r="QBF301" s="310"/>
      <c r="QBG301" s="310"/>
      <c r="QBH301" s="310"/>
      <c r="QBI301" s="310"/>
      <c r="QBJ301" s="310"/>
      <c r="QBK301" s="310"/>
      <c r="QBL301" s="310"/>
      <c r="QBM301" s="310"/>
      <c r="QBN301" s="310"/>
      <c r="QBO301" s="310"/>
      <c r="QBP301" s="310"/>
      <c r="QBQ301" s="310"/>
      <c r="QBR301" s="310"/>
      <c r="QBS301" s="310"/>
      <c r="QBT301" s="310"/>
      <c r="QBU301" s="310"/>
      <c r="QBV301" s="310"/>
      <c r="QBW301" s="310"/>
      <c r="QBX301" s="310"/>
      <c r="QBY301" s="310"/>
      <c r="QBZ301" s="310"/>
      <c r="QCA301" s="310"/>
      <c r="QCB301" s="310"/>
      <c r="QCC301" s="310"/>
      <c r="QCD301" s="310"/>
      <c r="QCE301" s="310"/>
      <c r="QCF301" s="310"/>
      <c r="QCG301" s="310"/>
      <c r="QCH301" s="310"/>
      <c r="QCI301" s="310"/>
      <c r="QCJ301" s="310"/>
      <c r="QCK301" s="310"/>
      <c r="QCL301" s="310"/>
      <c r="QCM301" s="310"/>
      <c r="QCN301" s="310"/>
      <c r="QCO301" s="310"/>
      <c r="QCP301" s="310"/>
      <c r="QCQ301" s="310"/>
      <c r="QCR301" s="310"/>
      <c r="QCS301" s="310"/>
      <c r="QCT301" s="310"/>
      <c r="QCU301" s="310"/>
      <c r="QCV301" s="310"/>
      <c r="QCW301" s="310"/>
      <c r="QCX301" s="310"/>
      <c r="QCY301" s="310"/>
      <c r="QCZ301" s="310"/>
      <c r="QDA301" s="310"/>
      <c r="QDB301" s="310"/>
      <c r="QDC301" s="310"/>
      <c r="QDD301" s="310"/>
      <c r="QDE301" s="310"/>
      <c r="QDF301" s="310"/>
      <c r="QDG301" s="310"/>
      <c r="QDH301" s="310"/>
      <c r="QDI301" s="310"/>
      <c r="QDJ301" s="310"/>
      <c r="QDK301" s="310"/>
      <c r="QDL301" s="310"/>
      <c r="QDM301" s="310"/>
      <c r="QDN301" s="310"/>
      <c r="QDO301" s="310"/>
      <c r="QDP301" s="310"/>
      <c r="QDQ301" s="310"/>
      <c r="QDR301" s="310"/>
      <c r="QDS301" s="310"/>
      <c r="QDT301" s="310"/>
      <c r="QDU301" s="310"/>
      <c r="QDV301" s="310"/>
      <c r="QDW301" s="310"/>
      <c r="QDX301" s="310"/>
      <c r="QDY301" s="310"/>
      <c r="QDZ301" s="310"/>
      <c r="QEA301" s="310"/>
      <c r="QEB301" s="310"/>
      <c r="QEC301" s="310"/>
      <c r="QED301" s="310"/>
      <c r="QEE301" s="310"/>
      <c r="QEF301" s="310"/>
      <c r="QEG301" s="310"/>
      <c r="QEH301" s="310"/>
      <c r="QEI301" s="310"/>
      <c r="QEJ301" s="310"/>
      <c r="QEK301" s="310"/>
      <c r="QEL301" s="310"/>
      <c r="QEM301" s="310"/>
      <c r="QEN301" s="310"/>
      <c r="QEO301" s="310"/>
      <c r="QEP301" s="310"/>
      <c r="QEQ301" s="310"/>
      <c r="QER301" s="310"/>
      <c r="QES301" s="310"/>
      <c r="QET301" s="310"/>
      <c r="QEU301" s="310"/>
      <c r="QEV301" s="310"/>
      <c r="QEW301" s="310"/>
      <c r="QEX301" s="310"/>
      <c r="QEY301" s="310"/>
      <c r="QEZ301" s="310"/>
      <c r="QFA301" s="310"/>
      <c r="QFB301" s="310"/>
      <c r="QFC301" s="310"/>
      <c r="QFD301" s="310"/>
      <c r="QFE301" s="310"/>
      <c r="QFF301" s="310"/>
      <c r="QFG301" s="310"/>
      <c r="QFH301" s="310"/>
      <c r="QFI301" s="310"/>
      <c r="QFJ301" s="310"/>
      <c r="QFK301" s="310"/>
      <c r="QFL301" s="310"/>
      <c r="QFM301" s="310"/>
      <c r="QFN301" s="310"/>
      <c r="QFO301" s="310"/>
      <c r="QFP301" s="310"/>
      <c r="QFQ301" s="310"/>
      <c r="QFR301" s="310"/>
      <c r="QFS301" s="310"/>
      <c r="QFT301" s="310"/>
      <c r="QFU301" s="310"/>
      <c r="QFV301" s="310"/>
      <c r="QFW301" s="310"/>
      <c r="QFX301" s="310"/>
      <c r="QFY301" s="310"/>
      <c r="QFZ301" s="310"/>
      <c r="QGA301" s="310"/>
      <c r="QGB301" s="310"/>
      <c r="QGC301" s="310"/>
      <c r="QGD301" s="310"/>
      <c r="QGE301" s="310"/>
      <c r="QGF301" s="310"/>
      <c r="QGG301" s="310"/>
      <c r="QGH301" s="310"/>
      <c r="QGI301" s="310"/>
      <c r="QGJ301" s="310"/>
      <c r="QGK301" s="310"/>
      <c r="QGL301" s="310"/>
      <c r="QGM301" s="310"/>
      <c r="QGN301" s="310"/>
      <c r="QGO301" s="310"/>
      <c r="QGP301" s="310"/>
      <c r="QGQ301" s="310"/>
      <c r="QGR301" s="310"/>
      <c r="QGS301" s="310"/>
      <c r="QGT301" s="310"/>
      <c r="QGU301" s="310"/>
      <c r="QGV301" s="310"/>
      <c r="QGW301" s="310"/>
      <c r="QGX301" s="310"/>
      <c r="QGY301" s="310"/>
      <c r="QGZ301" s="310"/>
      <c r="QHA301" s="310"/>
      <c r="QHB301" s="310"/>
      <c r="QHC301" s="310"/>
      <c r="QHD301" s="310"/>
      <c r="QHE301" s="310"/>
      <c r="QHF301" s="310"/>
      <c r="QHG301" s="310"/>
      <c r="QHH301" s="310"/>
      <c r="QHI301" s="310"/>
      <c r="QHJ301" s="310"/>
      <c r="QHK301" s="310"/>
      <c r="QHL301" s="310"/>
      <c r="QHM301" s="310"/>
      <c r="QHN301" s="310"/>
      <c r="QHO301" s="310"/>
      <c r="QHP301" s="310"/>
      <c r="QHQ301" s="310"/>
      <c r="QHR301" s="310"/>
      <c r="QHS301" s="310"/>
      <c r="QHT301" s="310"/>
      <c r="QHU301" s="310"/>
      <c r="QHV301" s="310"/>
      <c r="QHW301" s="310"/>
      <c r="QHX301" s="310"/>
      <c r="QHY301" s="310"/>
      <c r="QHZ301" s="310"/>
      <c r="QIA301" s="310"/>
      <c r="QIB301" s="310"/>
      <c r="QIC301" s="310"/>
      <c r="QID301" s="310"/>
      <c r="QIE301" s="310"/>
      <c r="QIF301" s="310"/>
      <c r="QIG301" s="310"/>
      <c r="QIH301" s="310"/>
      <c r="QII301" s="310"/>
      <c r="QIJ301" s="310"/>
      <c r="QIK301" s="310"/>
      <c r="QIL301" s="310"/>
      <c r="QIM301" s="310"/>
      <c r="QIN301" s="310"/>
      <c r="QIO301" s="310"/>
      <c r="QIP301" s="310"/>
      <c r="QIQ301" s="310"/>
      <c r="QIR301" s="310"/>
      <c r="QIS301" s="310"/>
      <c r="QIT301" s="310"/>
      <c r="QIU301" s="310"/>
      <c r="QIV301" s="310"/>
      <c r="QIW301" s="310"/>
      <c r="QIX301" s="310"/>
      <c r="QIY301" s="310"/>
      <c r="QIZ301" s="310"/>
      <c r="QJA301" s="310"/>
      <c r="QJB301" s="310"/>
      <c r="QJC301" s="310"/>
      <c r="QJD301" s="310"/>
      <c r="QJE301" s="310"/>
      <c r="QJF301" s="310"/>
      <c r="QJG301" s="310"/>
      <c r="QJH301" s="310"/>
      <c r="QJI301" s="310"/>
      <c r="QJJ301" s="310"/>
      <c r="QJK301" s="310"/>
      <c r="QJL301" s="310"/>
      <c r="QJM301" s="310"/>
      <c r="QJN301" s="310"/>
      <c r="QJO301" s="310"/>
      <c r="QJP301" s="310"/>
      <c r="QJQ301" s="310"/>
      <c r="QJR301" s="310"/>
      <c r="QJS301" s="310"/>
      <c r="QJT301" s="310"/>
      <c r="QJU301" s="310"/>
      <c r="QJV301" s="310"/>
      <c r="QJW301" s="310"/>
      <c r="QJX301" s="310"/>
      <c r="QJY301" s="310"/>
      <c r="QJZ301" s="310"/>
      <c r="QKA301" s="310"/>
      <c r="QKB301" s="310"/>
      <c r="QKC301" s="310"/>
      <c r="QKD301" s="310"/>
      <c r="QKE301" s="310"/>
      <c r="QKF301" s="310"/>
      <c r="QKG301" s="310"/>
      <c r="QKH301" s="310"/>
      <c r="QKI301" s="310"/>
      <c r="QKJ301" s="310"/>
      <c r="QKK301" s="310"/>
      <c r="QKL301" s="310"/>
      <c r="QKM301" s="310"/>
      <c r="QKN301" s="310"/>
      <c r="QKO301" s="310"/>
      <c r="QKP301" s="310"/>
      <c r="QKQ301" s="310"/>
      <c r="QKR301" s="310"/>
      <c r="QKS301" s="310"/>
      <c r="QKT301" s="310"/>
      <c r="QKU301" s="310"/>
      <c r="QKV301" s="310"/>
      <c r="QKW301" s="310"/>
      <c r="QKX301" s="310"/>
      <c r="QKY301" s="310"/>
      <c r="QKZ301" s="310"/>
      <c r="QLA301" s="310"/>
      <c r="QLB301" s="310"/>
      <c r="QLC301" s="310"/>
      <c r="QLD301" s="310"/>
      <c r="QLE301" s="310"/>
      <c r="QLF301" s="310"/>
      <c r="QLG301" s="310"/>
      <c r="QLH301" s="310"/>
      <c r="QLI301" s="310"/>
      <c r="QLJ301" s="310"/>
      <c r="QLK301" s="310"/>
      <c r="QLL301" s="310"/>
      <c r="QLM301" s="310"/>
      <c r="QLN301" s="310"/>
      <c r="QLO301" s="310"/>
      <c r="QLP301" s="310"/>
      <c r="QLQ301" s="310"/>
      <c r="QLR301" s="310"/>
      <c r="QLS301" s="310"/>
      <c r="QLT301" s="310"/>
      <c r="QLU301" s="310"/>
      <c r="QLV301" s="310"/>
      <c r="QLW301" s="310"/>
      <c r="QLX301" s="310"/>
      <c r="QLY301" s="310"/>
      <c r="QLZ301" s="310"/>
      <c r="QMA301" s="310"/>
      <c r="QMB301" s="310"/>
      <c r="QMC301" s="310"/>
      <c r="QMD301" s="310"/>
      <c r="QME301" s="310"/>
      <c r="QMF301" s="310"/>
      <c r="QMG301" s="310"/>
      <c r="QMH301" s="310"/>
      <c r="QMI301" s="310"/>
      <c r="QMJ301" s="310"/>
      <c r="QMK301" s="310"/>
      <c r="QML301" s="310"/>
      <c r="QMM301" s="310"/>
      <c r="QMN301" s="310"/>
      <c r="QMO301" s="310"/>
      <c r="QMP301" s="310"/>
      <c r="QMQ301" s="310"/>
      <c r="QMR301" s="310"/>
      <c r="QMS301" s="310"/>
      <c r="QMT301" s="310"/>
      <c r="QMU301" s="310"/>
      <c r="QMV301" s="310"/>
      <c r="QMW301" s="310"/>
      <c r="QMX301" s="310"/>
      <c r="QMY301" s="310"/>
      <c r="QMZ301" s="310"/>
      <c r="QNA301" s="310"/>
      <c r="QNB301" s="310"/>
      <c r="QNC301" s="310"/>
      <c r="QND301" s="310"/>
      <c r="QNE301" s="310"/>
      <c r="QNF301" s="310"/>
      <c r="QNG301" s="310"/>
      <c r="QNH301" s="310"/>
      <c r="QNI301" s="310"/>
      <c r="QNJ301" s="310"/>
      <c r="QNK301" s="310"/>
      <c r="QNL301" s="310"/>
      <c r="QNM301" s="310"/>
      <c r="QNN301" s="310"/>
      <c r="QNO301" s="310"/>
      <c r="QNP301" s="310"/>
      <c r="QNQ301" s="310"/>
      <c r="QNR301" s="310"/>
      <c r="QNS301" s="310"/>
      <c r="QNT301" s="310"/>
      <c r="QNU301" s="310"/>
      <c r="QNV301" s="310"/>
      <c r="QNW301" s="310"/>
      <c r="QNX301" s="310"/>
      <c r="QNY301" s="310"/>
      <c r="QNZ301" s="310"/>
      <c r="QOA301" s="310"/>
      <c r="QOB301" s="310"/>
      <c r="QOC301" s="310"/>
      <c r="QOD301" s="310"/>
      <c r="QOE301" s="310"/>
      <c r="QOF301" s="310"/>
      <c r="QOG301" s="310"/>
      <c r="QOH301" s="310"/>
      <c r="QOI301" s="310"/>
      <c r="QOJ301" s="310"/>
      <c r="QOK301" s="310"/>
      <c r="QOL301" s="310"/>
      <c r="QOM301" s="310"/>
      <c r="QON301" s="310"/>
      <c r="QOO301" s="310"/>
      <c r="QOP301" s="310"/>
      <c r="QOQ301" s="310"/>
      <c r="QOR301" s="310"/>
      <c r="QOS301" s="310"/>
      <c r="QOT301" s="310"/>
      <c r="QOU301" s="310"/>
      <c r="QOV301" s="310"/>
      <c r="QOW301" s="310"/>
      <c r="QOX301" s="310"/>
      <c r="QOY301" s="310"/>
      <c r="QOZ301" s="310"/>
      <c r="QPA301" s="310"/>
      <c r="QPB301" s="310"/>
      <c r="QPC301" s="310"/>
      <c r="QPD301" s="310"/>
      <c r="QPE301" s="310"/>
      <c r="QPF301" s="310"/>
      <c r="QPG301" s="310"/>
      <c r="QPH301" s="310"/>
      <c r="QPI301" s="310"/>
      <c r="QPJ301" s="310"/>
      <c r="QPK301" s="310"/>
      <c r="QPL301" s="310"/>
      <c r="QPM301" s="310"/>
      <c r="QPN301" s="310"/>
      <c r="QPO301" s="310"/>
      <c r="QPP301" s="310"/>
      <c r="QPQ301" s="310"/>
      <c r="QPR301" s="310"/>
      <c r="QPS301" s="310"/>
      <c r="QPT301" s="310"/>
      <c r="QPU301" s="310"/>
      <c r="QPV301" s="310"/>
      <c r="QPW301" s="310"/>
      <c r="QPX301" s="310"/>
      <c r="QPY301" s="310"/>
      <c r="QPZ301" s="310"/>
      <c r="QQA301" s="310"/>
      <c r="QQB301" s="310"/>
      <c r="QQC301" s="310"/>
      <c r="QQD301" s="310"/>
      <c r="QQE301" s="310"/>
      <c r="QQF301" s="310"/>
      <c r="QQG301" s="310"/>
      <c r="QQH301" s="310"/>
      <c r="QQI301" s="310"/>
      <c r="QQJ301" s="310"/>
      <c r="QQK301" s="310"/>
      <c r="QQL301" s="310"/>
      <c r="QQM301" s="310"/>
      <c r="QQN301" s="310"/>
      <c r="QQO301" s="310"/>
      <c r="QQP301" s="310"/>
      <c r="QQQ301" s="310"/>
      <c r="QQR301" s="310"/>
      <c r="QQS301" s="310"/>
      <c r="QQT301" s="310"/>
      <c r="QQU301" s="310"/>
      <c r="QQV301" s="310"/>
      <c r="QQW301" s="310"/>
      <c r="QQX301" s="310"/>
      <c r="QQY301" s="310"/>
      <c r="QQZ301" s="310"/>
      <c r="QRA301" s="310"/>
      <c r="QRB301" s="310"/>
      <c r="QRC301" s="310"/>
      <c r="QRD301" s="310"/>
      <c r="QRE301" s="310"/>
      <c r="QRF301" s="310"/>
      <c r="QRG301" s="310"/>
      <c r="QRH301" s="310"/>
      <c r="QRI301" s="310"/>
      <c r="QRJ301" s="310"/>
      <c r="QRK301" s="310"/>
      <c r="QRL301" s="310"/>
      <c r="QRM301" s="310"/>
      <c r="QRN301" s="310"/>
      <c r="QRO301" s="310"/>
      <c r="QRP301" s="310"/>
      <c r="QRQ301" s="310"/>
      <c r="QRR301" s="310"/>
      <c r="QRS301" s="310"/>
      <c r="QRT301" s="310"/>
      <c r="QRU301" s="310"/>
      <c r="QRV301" s="310"/>
      <c r="QRW301" s="310"/>
      <c r="QRX301" s="310"/>
      <c r="QRY301" s="310"/>
      <c r="QRZ301" s="310"/>
      <c r="QSA301" s="310"/>
      <c r="QSB301" s="310"/>
      <c r="QSC301" s="310"/>
      <c r="QSD301" s="310"/>
      <c r="QSE301" s="310"/>
      <c r="QSF301" s="310"/>
      <c r="QSG301" s="310"/>
      <c r="QSH301" s="310"/>
      <c r="QSI301" s="310"/>
      <c r="QSJ301" s="310"/>
      <c r="QSK301" s="310"/>
      <c r="QSL301" s="310"/>
      <c r="QSM301" s="310"/>
      <c r="QSN301" s="310"/>
      <c r="QSO301" s="310"/>
      <c r="QSP301" s="310"/>
      <c r="QSQ301" s="310"/>
      <c r="QSR301" s="310"/>
      <c r="QSS301" s="310"/>
      <c r="QST301" s="310"/>
      <c r="QSU301" s="310"/>
      <c r="QSV301" s="310"/>
      <c r="QSW301" s="310"/>
      <c r="QSX301" s="310"/>
      <c r="QSY301" s="310"/>
      <c r="QSZ301" s="310"/>
      <c r="QTA301" s="310"/>
      <c r="QTB301" s="310"/>
      <c r="QTC301" s="310"/>
      <c r="QTD301" s="310"/>
      <c r="QTE301" s="310"/>
      <c r="QTF301" s="310"/>
      <c r="QTG301" s="310"/>
      <c r="QTH301" s="310"/>
      <c r="QTI301" s="310"/>
      <c r="QTJ301" s="310"/>
      <c r="QTK301" s="310"/>
      <c r="QTL301" s="310"/>
      <c r="QTM301" s="310"/>
      <c r="QTN301" s="310"/>
      <c r="QTO301" s="310"/>
      <c r="QTP301" s="310"/>
      <c r="QTQ301" s="310"/>
      <c r="QTR301" s="310"/>
      <c r="QTS301" s="310"/>
      <c r="QTT301" s="310"/>
      <c r="QTU301" s="310"/>
      <c r="QTV301" s="310"/>
      <c r="QTW301" s="310"/>
      <c r="QTX301" s="310"/>
      <c r="QTY301" s="310"/>
      <c r="QTZ301" s="310"/>
      <c r="QUA301" s="310"/>
      <c r="QUB301" s="310"/>
      <c r="QUC301" s="310"/>
      <c r="QUD301" s="310"/>
      <c r="QUE301" s="310"/>
      <c r="QUF301" s="310"/>
      <c r="QUG301" s="310"/>
      <c r="QUH301" s="310"/>
      <c r="QUI301" s="310"/>
      <c r="QUJ301" s="310"/>
      <c r="QUK301" s="310"/>
      <c r="QUL301" s="310"/>
      <c r="QUM301" s="310"/>
      <c r="QUN301" s="310"/>
      <c r="QUO301" s="310"/>
      <c r="QUP301" s="310"/>
      <c r="QUQ301" s="310"/>
      <c r="QUR301" s="310"/>
      <c r="QUS301" s="310"/>
      <c r="QUT301" s="310"/>
      <c r="QUU301" s="310"/>
      <c r="QUV301" s="310"/>
      <c r="QUW301" s="310"/>
      <c r="QUX301" s="310"/>
      <c r="QUY301" s="310"/>
      <c r="QUZ301" s="310"/>
      <c r="QVA301" s="310"/>
      <c r="QVB301" s="310"/>
      <c r="QVC301" s="310"/>
      <c r="QVD301" s="310"/>
      <c r="QVE301" s="310"/>
      <c r="QVF301" s="310"/>
      <c r="QVG301" s="310"/>
      <c r="QVH301" s="310"/>
      <c r="QVI301" s="310"/>
      <c r="QVJ301" s="310"/>
      <c r="QVK301" s="310"/>
      <c r="QVL301" s="310"/>
      <c r="QVM301" s="310"/>
      <c r="QVN301" s="310"/>
      <c r="QVO301" s="310"/>
      <c r="QVP301" s="310"/>
      <c r="QVQ301" s="310"/>
      <c r="QVR301" s="310"/>
      <c r="QVS301" s="310"/>
      <c r="QVT301" s="310"/>
      <c r="QVU301" s="310"/>
      <c r="QVV301" s="310"/>
      <c r="QVW301" s="310"/>
      <c r="QVX301" s="310"/>
      <c r="QVY301" s="310"/>
      <c r="QVZ301" s="310"/>
      <c r="QWA301" s="310"/>
      <c r="QWB301" s="310"/>
      <c r="QWC301" s="310"/>
      <c r="QWD301" s="310"/>
      <c r="QWE301" s="310"/>
      <c r="QWF301" s="310"/>
      <c r="QWG301" s="310"/>
      <c r="QWH301" s="310"/>
      <c r="QWI301" s="310"/>
      <c r="QWJ301" s="310"/>
      <c r="QWK301" s="310"/>
      <c r="QWL301" s="310"/>
      <c r="QWM301" s="310"/>
      <c r="QWN301" s="310"/>
      <c r="QWO301" s="310"/>
      <c r="QWP301" s="310"/>
      <c r="QWQ301" s="310"/>
      <c r="QWR301" s="310"/>
      <c r="QWS301" s="310"/>
      <c r="QWT301" s="310"/>
      <c r="QWU301" s="310"/>
      <c r="QWV301" s="310"/>
      <c r="QWW301" s="310"/>
      <c r="QWX301" s="310"/>
      <c r="QWY301" s="310"/>
      <c r="QWZ301" s="310"/>
      <c r="QXA301" s="310"/>
      <c r="QXB301" s="310"/>
      <c r="QXC301" s="310"/>
      <c r="QXD301" s="310"/>
      <c r="QXE301" s="310"/>
      <c r="QXF301" s="310"/>
      <c r="QXG301" s="310"/>
      <c r="QXH301" s="310"/>
      <c r="QXI301" s="310"/>
      <c r="QXJ301" s="310"/>
      <c r="QXK301" s="310"/>
      <c r="QXL301" s="310"/>
      <c r="QXM301" s="310"/>
      <c r="QXN301" s="310"/>
      <c r="QXO301" s="310"/>
      <c r="QXP301" s="310"/>
      <c r="QXQ301" s="310"/>
      <c r="QXR301" s="310"/>
      <c r="QXS301" s="310"/>
      <c r="QXT301" s="310"/>
      <c r="QXU301" s="310"/>
      <c r="QXV301" s="310"/>
      <c r="QXW301" s="310"/>
      <c r="QXX301" s="310"/>
      <c r="QXY301" s="310"/>
      <c r="QXZ301" s="310"/>
      <c r="QYA301" s="310"/>
      <c r="QYB301" s="310"/>
      <c r="QYC301" s="310"/>
      <c r="QYD301" s="310"/>
      <c r="QYE301" s="310"/>
      <c r="QYF301" s="310"/>
      <c r="QYG301" s="310"/>
      <c r="QYH301" s="310"/>
      <c r="QYI301" s="310"/>
      <c r="QYJ301" s="310"/>
      <c r="QYK301" s="310"/>
      <c r="QYL301" s="310"/>
      <c r="QYM301" s="310"/>
      <c r="QYN301" s="310"/>
      <c r="QYO301" s="310"/>
      <c r="QYP301" s="310"/>
      <c r="QYQ301" s="310"/>
      <c r="QYR301" s="310"/>
      <c r="QYS301" s="310"/>
      <c r="QYT301" s="310"/>
      <c r="QYU301" s="310"/>
      <c r="QYV301" s="310"/>
      <c r="QYW301" s="310"/>
      <c r="QYX301" s="310"/>
      <c r="QYY301" s="310"/>
      <c r="QYZ301" s="310"/>
      <c r="QZA301" s="310"/>
      <c r="QZB301" s="310"/>
      <c r="QZC301" s="310"/>
      <c r="QZD301" s="310"/>
      <c r="QZE301" s="310"/>
      <c r="QZF301" s="310"/>
      <c r="QZG301" s="310"/>
      <c r="QZH301" s="310"/>
      <c r="QZI301" s="310"/>
      <c r="QZJ301" s="310"/>
      <c r="QZK301" s="310"/>
      <c r="QZL301" s="310"/>
      <c r="QZM301" s="310"/>
      <c r="QZN301" s="310"/>
      <c r="QZO301" s="310"/>
      <c r="QZP301" s="310"/>
      <c r="QZQ301" s="310"/>
      <c r="QZR301" s="310"/>
      <c r="QZS301" s="310"/>
      <c r="QZT301" s="310"/>
      <c r="QZU301" s="310"/>
      <c r="QZV301" s="310"/>
      <c r="QZW301" s="310"/>
      <c r="QZX301" s="310"/>
      <c r="QZY301" s="310"/>
      <c r="QZZ301" s="310"/>
      <c r="RAA301" s="310"/>
      <c r="RAB301" s="310"/>
      <c r="RAC301" s="310"/>
      <c r="RAD301" s="310"/>
      <c r="RAE301" s="310"/>
      <c r="RAF301" s="310"/>
      <c r="RAG301" s="310"/>
      <c r="RAH301" s="310"/>
      <c r="RAI301" s="310"/>
      <c r="RAJ301" s="310"/>
      <c r="RAK301" s="310"/>
      <c r="RAL301" s="310"/>
      <c r="RAM301" s="310"/>
      <c r="RAN301" s="310"/>
      <c r="RAO301" s="310"/>
      <c r="RAP301" s="310"/>
      <c r="RAQ301" s="310"/>
      <c r="RAR301" s="310"/>
      <c r="RAS301" s="310"/>
      <c r="RAT301" s="310"/>
      <c r="RAU301" s="310"/>
      <c r="RAV301" s="310"/>
      <c r="RAW301" s="310"/>
      <c r="RAX301" s="310"/>
      <c r="RAY301" s="310"/>
      <c r="RAZ301" s="310"/>
      <c r="RBA301" s="310"/>
      <c r="RBB301" s="310"/>
      <c r="RBC301" s="310"/>
      <c r="RBD301" s="310"/>
      <c r="RBE301" s="310"/>
      <c r="RBF301" s="310"/>
      <c r="RBG301" s="310"/>
      <c r="RBH301" s="310"/>
      <c r="RBI301" s="310"/>
      <c r="RBJ301" s="310"/>
      <c r="RBK301" s="310"/>
      <c r="RBL301" s="310"/>
      <c r="RBM301" s="310"/>
      <c r="RBN301" s="310"/>
      <c r="RBO301" s="310"/>
      <c r="RBP301" s="310"/>
      <c r="RBQ301" s="310"/>
      <c r="RBR301" s="310"/>
      <c r="RBS301" s="310"/>
      <c r="RBT301" s="310"/>
      <c r="RBU301" s="310"/>
      <c r="RBV301" s="310"/>
      <c r="RBW301" s="310"/>
      <c r="RBX301" s="310"/>
      <c r="RBY301" s="310"/>
      <c r="RBZ301" s="310"/>
      <c r="RCA301" s="310"/>
      <c r="RCB301" s="310"/>
      <c r="RCC301" s="310"/>
      <c r="RCD301" s="310"/>
      <c r="RCE301" s="310"/>
      <c r="RCF301" s="310"/>
      <c r="RCG301" s="310"/>
      <c r="RCH301" s="310"/>
      <c r="RCI301" s="310"/>
      <c r="RCJ301" s="310"/>
      <c r="RCK301" s="310"/>
      <c r="RCL301" s="310"/>
      <c r="RCM301" s="310"/>
      <c r="RCN301" s="310"/>
      <c r="RCO301" s="310"/>
      <c r="RCP301" s="310"/>
      <c r="RCQ301" s="310"/>
      <c r="RCR301" s="310"/>
      <c r="RCS301" s="310"/>
      <c r="RCT301" s="310"/>
      <c r="RCU301" s="310"/>
      <c r="RCV301" s="310"/>
      <c r="RCW301" s="310"/>
      <c r="RCX301" s="310"/>
      <c r="RCY301" s="310"/>
      <c r="RCZ301" s="310"/>
      <c r="RDA301" s="310"/>
      <c r="RDB301" s="310"/>
      <c r="RDC301" s="310"/>
      <c r="RDD301" s="310"/>
      <c r="RDE301" s="310"/>
      <c r="RDF301" s="310"/>
      <c r="RDG301" s="310"/>
      <c r="RDH301" s="310"/>
      <c r="RDI301" s="310"/>
      <c r="RDJ301" s="310"/>
      <c r="RDK301" s="310"/>
      <c r="RDL301" s="310"/>
      <c r="RDM301" s="310"/>
      <c r="RDN301" s="310"/>
      <c r="RDO301" s="310"/>
      <c r="RDP301" s="310"/>
      <c r="RDQ301" s="310"/>
      <c r="RDR301" s="310"/>
      <c r="RDS301" s="310"/>
      <c r="RDT301" s="310"/>
      <c r="RDU301" s="310"/>
      <c r="RDV301" s="310"/>
      <c r="RDW301" s="310"/>
      <c r="RDX301" s="310"/>
      <c r="RDY301" s="310"/>
      <c r="RDZ301" s="310"/>
      <c r="REA301" s="310"/>
      <c r="REB301" s="310"/>
      <c r="REC301" s="310"/>
      <c r="RED301" s="310"/>
      <c r="REE301" s="310"/>
      <c r="REF301" s="310"/>
      <c r="REG301" s="310"/>
      <c r="REH301" s="310"/>
      <c r="REI301" s="310"/>
      <c r="REJ301" s="310"/>
      <c r="REK301" s="310"/>
      <c r="REL301" s="310"/>
      <c r="REM301" s="310"/>
      <c r="REN301" s="310"/>
      <c r="REO301" s="310"/>
      <c r="REP301" s="310"/>
      <c r="REQ301" s="310"/>
      <c r="RER301" s="310"/>
      <c r="RES301" s="310"/>
      <c r="RET301" s="310"/>
      <c r="REU301" s="310"/>
      <c r="REV301" s="310"/>
      <c r="REW301" s="310"/>
      <c r="REX301" s="310"/>
      <c r="REY301" s="310"/>
      <c r="REZ301" s="310"/>
      <c r="RFA301" s="310"/>
      <c r="RFB301" s="310"/>
      <c r="RFC301" s="310"/>
      <c r="RFD301" s="310"/>
      <c r="RFE301" s="310"/>
      <c r="RFF301" s="310"/>
      <c r="RFG301" s="310"/>
      <c r="RFH301" s="310"/>
      <c r="RFI301" s="310"/>
      <c r="RFJ301" s="310"/>
      <c r="RFK301" s="310"/>
      <c r="RFL301" s="310"/>
      <c r="RFM301" s="310"/>
      <c r="RFN301" s="310"/>
      <c r="RFO301" s="310"/>
      <c r="RFP301" s="310"/>
      <c r="RFQ301" s="310"/>
      <c r="RFR301" s="310"/>
      <c r="RFS301" s="310"/>
      <c r="RFT301" s="310"/>
      <c r="RFU301" s="310"/>
      <c r="RFV301" s="310"/>
      <c r="RFW301" s="310"/>
      <c r="RFX301" s="310"/>
      <c r="RFY301" s="310"/>
      <c r="RFZ301" s="310"/>
      <c r="RGA301" s="310"/>
      <c r="RGB301" s="310"/>
      <c r="RGC301" s="310"/>
      <c r="RGD301" s="310"/>
      <c r="RGE301" s="310"/>
      <c r="RGF301" s="310"/>
      <c r="RGG301" s="310"/>
      <c r="RGH301" s="310"/>
      <c r="RGI301" s="310"/>
      <c r="RGJ301" s="310"/>
      <c r="RGK301" s="310"/>
      <c r="RGL301" s="310"/>
      <c r="RGM301" s="310"/>
      <c r="RGN301" s="310"/>
      <c r="RGO301" s="310"/>
      <c r="RGP301" s="310"/>
      <c r="RGQ301" s="310"/>
      <c r="RGR301" s="310"/>
      <c r="RGS301" s="310"/>
      <c r="RGT301" s="310"/>
      <c r="RGU301" s="310"/>
      <c r="RGV301" s="310"/>
      <c r="RGW301" s="310"/>
      <c r="RGX301" s="310"/>
      <c r="RGY301" s="310"/>
      <c r="RGZ301" s="310"/>
      <c r="RHA301" s="310"/>
      <c r="RHB301" s="310"/>
      <c r="RHC301" s="310"/>
      <c r="RHD301" s="310"/>
      <c r="RHE301" s="310"/>
      <c r="RHF301" s="310"/>
      <c r="RHG301" s="310"/>
      <c r="RHH301" s="310"/>
      <c r="RHI301" s="310"/>
      <c r="RHJ301" s="310"/>
      <c r="RHK301" s="310"/>
      <c r="RHL301" s="310"/>
      <c r="RHM301" s="310"/>
      <c r="RHN301" s="310"/>
      <c r="RHO301" s="310"/>
      <c r="RHP301" s="310"/>
      <c r="RHQ301" s="310"/>
      <c r="RHR301" s="310"/>
      <c r="RHS301" s="310"/>
      <c r="RHT301" s="310"/>
      <c r="RHU301" s="310"/>
      <c r="RHV301" s="310"/>
      <c r="RHW301" s="310"/>
      <c r="RHX301" s="310"/>
      <c r="RHY301" s="310"/>
      <c r="RHZ301" s="310"/>
      <c r="RIA301" s="310"/>
      <c r="RIB301" s="310"/>
      <c r="RIC301" s="310"/>
      <c r="RID301" s="310"/>
      <c r="RIE301" s="310"/>
      <c r="RIF301" s="310"/>
      <c r="RIG301" s="310"/>
      <c r="RIH301" s="310"/>
      <c r="RII301" s="310"/>
      <c r="RIJ301" s="310"/>
      <c r="RIK301" s="310"/>
      <c r="RIL301" s="310"/>
      <c r="RIM301" s="310"/>
      <c r="RIN301" s="310"/>
      <c r="RIO301" s="310"/>
      <c r="RIP301" s="310"/>
      <c r="RIQ301" s="310"/>
      <c r="RIR301" s="310"/>
      <c r="RIS301" s="310"/>
      <c r="RIT301" s="310"/>
      <c r="RIU301" s="310"/>
      <c r="RIV301" s="310"/>
      <c r="RIW301" s="310"/>
      <c r="RIX301" s="310"/>
      <c r="RIY301" s="310"/>
      <c r="RIZ301" s="310"/>
      <c r="RJA301" s="310"/>
      <c r="RJB301" s="310"/>
      <c r="RJC301" s="310"/>
      <c r="RJD301" s="310"/>
      <c r="RJE301" s="310"/>
      <c r="RJF301" s="310"/>
      <c r="RJG301" s="310"/>
      <c r="RJH301" s="310"/>
      <c r="RJI301" s="310"/>
      <c r="RJJ301" s="310"/>
      <c r="RJK301" s="310"/>
      <c r="RJL301" s="310"/>
      <c r="RJM301" s="310"/>
      <c r="RJN301" s="310"/>
      <c r="RJO301" s="310"/>
      <c r="RJP301" s="310"/>
      <c r="RJQ301" s="310"/>
      <c r="RJR301" s="310"/>
      <c r="RJS301" s="310"/>
      <c r="RJT301" s="310"/>
      <c r="RJU301" s="310"/>
      <c r="RJV301" s="310"/>
      <c r="RJW301" s="310"/>
      <c r="RJX301" s="310"/>
      <c r="RJY301" s="310"/>
      <c r="RJZ301" s="310"/>
      <c r="RKA301" s="310"/>
      <c r="RKB301" s="310"/>
      <c r="RKC301" s="310"/>
      <c r="RKD301" s="310"/>
      <c r="RKE301" s="310"/>
      <c r="RKF301" s="310"/>
      <c r="RKG301" s="310"/>
      <c r="RKH301" s="310"/>
      <c r="RKI301" s="310"/>
      <c r="RKJ301" s="310"/>
      <c r="RKK301" s="310"/>
      <c r="RKL301" s="310"/>
      <c r="RKM301" s="310"/>
      <c r="RKN301" s="310"/>
      <c r="RKO301" s="310"/>
      <c r="RKP301" s="310"/>
      <c r="RKQ301" s="310"/>
      <c r="RKR301" s="310"/>
      <c r="RKS301" s="310"/>
      <c r="RKT301" s="310"/>
      <c r="RKU301" s="310"/>
      <c r="RKV301" s="310"/>
      <c r="RKW301" s="310"/>
      <c r="RKX301" s="310"/>
      <c r="RKY301" s="310"/>
      <c r="RKZ301" s="310"/>
      <c r="RLA301" s="310"/>
      <c r="RLB301" s="310"/>
      <c r="RLC301" s="310"/>
      <c r="RLD301" s="310"/>
      <c r="RLE301" s="310"/>
      <c r="RLF301" s="310"/>
      <c r="RLG301" s="310"/>
      <c r="RLH301" s="310"/>
      <c r="RLI301" s="310"/>
      <c r="RLJ301" s="310"/>
      <c r="RLK301" s="310"/>
      <c r="RLL301" s="310"/>
      <c r="RLM301" s="310"/>
      <c r="RLN301" s="310"/>
      <c r="RLO301" s="310"/>
      <c r="RLP301" s="310"/>
      <c r="RLQ301" s="310"/>
      <c r="RLR301" s="310"/>
      <c r="RLS301" s="310"/>
      <c r="RLT301" s="310"/>
      <c r="RLU301" s="310"/>
      <c r="RLV301" s="310"/>
      <c r="RLW301" s="310"/>
      <c r="RLX301" s="310"/>
      <c r="RLY301" s="310"/>
      <c r="RLZ301" s="310"/>
      <c r="RMA301" s="310"/>
      <c r="RMB301" s="310"/>
      <c r="RMC301" s="310"/>
      <c r="RMD301" s="310"/>
      <c r="RME301" s="310"/>
      <c r="RMF301" s="310"/>
      <c r="RMG301" s="310"/>
      <c r="RMH301" s="310"/>
      <c r="RMI301" s="310"/>
      <c r="RMJ301" s="310"/>
      <c r="RMK301" s="310"/>
      <c r="RML301" s="310"/>
      <c r="RMM301" s="310"/>
      <c r="RMN301" s="310"/>
      <c r="RMO301" s="310"/>
      <c r="RMP301" s="310"/>
      <c r="RMQ301" s="310"/>
      <c r="RMR301" s="310"/>
      <c r="RMS301" s="310"/>
      <c r="RMT301" s="310"/>
      <c r="RMU301" s="310"/>
      <c r="RMV301" s="310"/>
      <c r="RMW301" s="310"/>
      <c r="RMX301" s="310"/>
      <c r="RMY301" s="310"/>
      <c r="RMZ301" s="310"/>
      <c r="RNA301" s="310"/>
      <c r="RNB301" s="310"/>
      <c r="RNC301" s="310"/>
      <c r="RND301" s="310"/>
      <c r="RNE301" s="310"/>
      <c r="RNF301" s="310"/>
      <c r="RNG301" s="310"/>
      <c r="RNH301" s="310"/>
      <c r="RNI301" s="310"/>
      <c r="RNJ301" s="310"/>
      <c r="RNK301" s="310"/>
      <c r="RNL301" s="310"/>
      <c r="RNM301" s="310"/>
      <c r="RNN301" s="310"/>
      <c r="RNO301" s="310"/>
      <c r="RNP301" s="310"/>
      <c r="RNQ301" s="310"/>
      <c r="RNR301" s="310"/>
      <c r="RNS301" s="310"/>
      <c r="RNT301" s="310"/>
      <c r="RNU301" s="310"/>
      <c r="RNV301" s="310"/>
      <c r="RNW301" s="310"/>
      <c r="RNX301" s="310"/>
      <c r="RNY301" s="310"/>
      <c r="RNZ301" s="310"/>
      <c r="ROA301" s="310"/>
      <c r="ROB301" s="310"/>
      <c r="ROC301" s="310"/>
      <c r="ROD301" s="310"/>
      <c r="ROE301" s="310"/>
      <c r="ROF301" s="310"/>
      <c r="ROG301" s="310"/>
      <c r="ROH301" s="310"/>
      <c r="ROI301" s="310"/>
      <c r="ROJ301" s="310"/>
      <c r="ROK301" s="310"/>
      <c r="ROL301" s="310"/>
      <c r="ROM301" s="310"/>
      <c r="RON301" s="310"/>
      <c r="ROO301" s="310"/>
      <c r="ROP301" s="310"/>
      <c r="ROQ301" s="310"/>
      <c r="ROR301" s="310"/>
      <c r="ROS301" s="310"/>
      <c r="ROT301" s="310"/>
      <c r="ROU301" s="310"/>
      <c r="ROV301" s="310"/>
      <c r="ROW301" s="310"/>
      <c r="ROX301" s="310"/>
      <c r="ROY301" s="310"/>
      <c r="ROZ301" s="310"/>
      <c r="RPA301" s="310"/>
      <c r="RPB301" s="310"/>
      <c r="RPC301" s="310"/>
      <c r="RPD301" s="310"/>
      <c r="RPE301" s="310"/>
      <c r="RPF301" s="310"/>
      <c r="RPG301" s="310"/>
      <c r="RPH301" s="310"/>
      <c r="RPI301" s="310"/>
      <c r="RPJ301" s="310"/>
      <c r="RPK301" s="310"/>
      <c r="RPL301" s="310"/>
      <c r="RPM301" s="310"/>
      <c r="RPN301" s="310"/>
      <c r="RPO301" s="310"/>
      <c r="RPP301" s="310"/>
      <c r="RPQ301" s="310"/>
      <c r="RPR301" s="310"/>
      <c r="RPS301" s="310"/>
      <c r="RPT301" s="310"/>
      <c r="RPU301" s="310"/>
      <c r="RPV301" s="310"/>
      <c r="RPW301" s="310"/>
      <c r="RPX301" s="310"/>
      <c r="RPY301" s="310"/>
      <c r="RPZ301" s="310"/>
      <c r="RQA301" s="310"/>
      <c r="RQB301" s="310"/>
      <c r="RQC301" s="310"/>
      <c r="RQD301" s="310"/>
      <c r="RQE301" s="310"/>
      <c r="RQF301" s="310"/>
      <c r="RQG301" s="310"/>
      <c r="RQH301" s="310"/>
      <c r="RQI301" s="310"/>
      <c r="RQJ301" s="310"/>
      <c r="RQK301" s="310"/>
      <c r="RQL301" s="310"/>
      <c r="RQM301" s="310"/>
      <c r="RQN301" s="310"/>
      <c r="RQO301" s="310"/>
      <c r="RQP301" s="310"/>
      <c r="RQQ301" s="310"/>
      <c r="RQR301" s="310"/>
      <c r="RQS301" s="310"/>
      <c r="RQT301" s="310"/>
      <c r="RQU301" s="310"/>
      <c r="RQV301" s="310"/>
      <c r="RQW301" s="310"/>
      <c r="RQX301" s="310"/>
      <c r="RQY301" s="310"/>
      <c r="RQZ301" s="310"/>
      <c r="RRA301" s="310"/>
      <c r="RRB301" s="310"/>
      <c r="RRC301" s="310"/>
      <c r="RRD301" s="310"/>
      <c r="RRE301" s="310"/>
      <c r="RRF301" s="310"/>
      <c r="RRG301" s="310"/>
      <c r="RRH301" s="310"/>
      <c r="RRI301" s="310"/>
      <c r="RRJ301" s="310"/>
      <c r="RRK301" s="310"/>
      <c r="RRL301" s="310"/>
      <c r="RRM301" s="310"/>
      <c r="RRN301" s="310"/>
      <c r="RRO301" s="310"/>
      <c r="RRP301" s="310"/>
      <c r="RRQ301" s="310"/>
      <c r="RRR301" s="310"/>
      <c r="RRS301" s="310"/>
      <c r="RRT301" s="310"/>
      <c r="RRU301" s="310"/>
      <c r="RRV301" s="310"/>
      <c r="RRW301" s="310"/>
      <c r="RRX301" s="310"/>
      <c r="RRY301" s="310"/>
      <c r="RRZ301" s="310"/>
      <c r="RSA301" s="310"/>
      <c r="RSB301" s="310"/>
      <c r="RSC301" s="310"/>
      <c r="RSD301" s="310"/>
      <c r="RSE301" s="310"/>
      <c r="RSF301" s="310"/>
      <c r="RSG301" s="310"/>
      <c r="RSH301" s="310"/>
      <c r="RSI301" s="310"/>
      <c r="RSJ301" s="310"/>
      <c r="RSK301" s="310"/>
      <c r="RSL301" s="310"/>
      <c r="RSM301" s="310"/>
      <c r="RSN301" s="310"/>
      <c r="RSO301" s="310"/>
      <c r="RSP301" s="310"/>
      <c r="RSQ301" s="310"/>
      <c r="RSR301" s="310"/>
      <c r="RSS301" s="310"/>
      <c r="RST301" s="310"/>
      <c r="RSU301" s="310"/>
      <c r="RSV301" s="310"/>
      <c r="RSW301" s="310"/>
      <c r="RSX301" s="310"/>
      <c r="RSY301" s="310"/>
      <c r="RSZ301" s="310"/>
      <c r="RTA301" s="310"/>
      <c r="RTB301" s="310"/>
      <c r="RTC301" s="310"/>
      <c r="RTD301" s="310"/>
      <c r="RTE301" s="310"/>
      <c r="RTF301" s="310"/>
      <c r="RTG301" s="310"/>
      <c r="RTH301" s="310"/>
      <c r="RTI301" s="310"/>
      <c r="RTJ301" s="310"/>
      <c r="RTK301" s="310"/>
      <c r="RTL301" s="310"/>
      <c r="RTM301" s="310"/>
      <c r="RTN301" s="310"/>
      <c r="RTO301" s="310"/>
      <c r="RTP301" s="310"/>
      <c r="RTQ301" s="310"/>
      <c r="RTR301" s="310"/>
      <c r="RTS301" s="310"/>
      <c r="RTT301" s="310"/>
      <c r="RTU301" s="310"/>
      <c r="RTV301" s="310"/>
      <c r="RTW301" s="310"/>
      <c r="RTX301" s="310"/>
      <c r="RTY301" s="310"/>
      <c r="RTZ301" s="310"/>
      <c r="RUA301" s="310"/>
      <c r="RUB301" s="310"/>
      <c r="RUC301" s="310"/>
      <c r="RUD301" s="310"/>
      <c r="RUE301" s="310"/>
      <c r="RUF301" s="310"/>
      <c r="RUG301" s="310"/>
      <c r="RUH301" s="310"/>
      <c r="RUI301" s="310"/>
      <c r="RUJ301" s="310"/>
      <c r="RUK301" s="310"/>
      <c r="RUL301" s="310"/>
      <c r="RUM301" s="310"/>
      <c r="RUN301" s="310"/>
      <c r="RUO301" s="310"/>
      <c r="RUP301" s="310"/>
      <c r="RUQ301" s="310"/>
      <c r="RUR301" s="310"/>
      <c r="RUS301" s="310"/>
      <c r="RUT301" s="310"/>
      <c r="RUU301" s="310"/>
      <c r="RUV301" s="310"/>
      <c r="RUW301" s="310"/>
      <c r="RUX301" s="310"/>
      <c r="RUY301" s="310"/>
      <c r="RUZ301" s="310"/>
      <c r="RVA301" s="310"/>
      <c r="RVB301" s="310"/>
      <c r="RVC301" s="310"/>
      <c r="RVD301" s="310"/>
      <c r="RVE301" s="310"/>
      <c r="RVF301" s="310"/>
      <c r="RVG301" s="310"/>
      <c r="RVH301" s="310"/>
      <c r="RVI301" s="310"/>
      <c r="RVJ301" s="310"/>
      <c r="RVK301" s="310"/>
      <c r="RVL301" s="310"/>
      <c r="RVM301" s="310"/>
      <c r="RVN301" s="310"/>
      <c r="RVO301" s="310"/>
      <c r="RVP301" s="310"/>
      <c r="RVQ301" s="310"/>
      <c r="RVR301" s="310"/>
      <c r="RVS301" s="310"/>
      <c r="RVT301" s="310"/>
      <c r="RVU301" s="310"/>
      <c r="RVV301" s="310"/>
      <c r="RVW301" s="310"/>
      <c r="RVX301" s="310"/>
      <c r="RVY301" s="310"/>
      <c r="RVZ301" s="310"/>
      <c r="RWA301" s="310"/>
      <c r="RWB301" s="310"/>
      <c r="RWC301" s="310"/>
      <c r="RWD301" s="310"/>
      <c r="RWE301" s="310"/>
      <c r="RWF301" s="310"/>
      <c r="RWG301" s="310"/>
      <c r="RWH301" s="310"/>
      <c r="RWI301" s="310"/>
      <c r="RWJ301" s="310"/>
      <c r="RWK301" s="310"/>
      <c r="RWL301" s="310"/>
      <c r="RWM301" s="310"/>
      <c r="RWN301" s="310"/>
      <c r="RWO301" s="310"/>
      <c r="RWP301" s="310"/>
      <c r="RWQ301" s="310"/>
      <c r="RWR301" s="310"/>
      <c r="RWS301" s="310"/>
      <c r="RWT301" s="310"/>
      <c r="RWU301" s="310"/>
      <c r="RWV301" s="310"/>
      <c r="RWW301" s="310"/>
      <c r="RWX301" s="310"/>
      <c r="RWY301" s="310"/>
      <c r="RWZ301" s="310"/>
      <c r="RXA301" s="310"/>
      <c r="RXB301" s="310"/>
      <c r="RXC301" s="310"/>
      <c r="RXD301" s="310"/>
      <c r="RXE301" s="310"/>
      <c r="RXF301" s="310"/>
      <c r="RXG301" s="310"/>
      <c r="RXH301" s="310"/>
      <c r="RXI301" s="310"/>
      <c r="RXJ301" s="310"/>
      <c r="RXK301" s="310"/>
      <c r="RXL301" s="310"/>
      <c r="RXM301" s="310"/>
      <c r="RXN301" s="310"/>
      <c r="RXO301" s="310"/>
      <c r="RXP301" s="310"/>
      <c r="RXQ301" s="310"/>
      <c r="RXR301" s="310"/>
      <c r="RXS301" s="310"/>
      <c r="RXT301" s="310"/>
      <c r="RXU301" s="310"/>
      <c r="RXV301" s="310"/>
      <c r="RXW301" s="310"/>
      <c r="RXX301" s="310"/>
      <c r="RXY301" s="310"/>
      <c r="RXZ301" s="310"/>
      <c r="RYA301" s="310"/>
      <c r="RYB301" s="310"/>
      <c r="RYC301" s="310"/>
      <c r="RYD301" s="310"/>
      <c r="RYE301" s="310"/>
      <c r="RYF301" s="310"/>
      <c r="RYG301" s="310"/>
      <c r="RYH301" s="310"/>
      <c r="RYI301" s="310"/>
      <c r="RYJ301" s="310"/>
      <c r="RYK301" s="310"/>
      <c r="RYL301" s="310"/>
      <c r="RYM301" s="310"/>
      <c r="RYN301" s="310"/>
      <c r="RYO301" s="310"/>
      <c r="RYP301" s="310"/>
      <c r="RYQ301" s="310"/>
      <c r="RYR301" s="310"/>
      <c r="RYS301" s="310"/>
      <c r="RYT301" s="310"/>
      <c r="RYU301" s="310"/>
      <c r="RYV301" s="310"/>
      <c r="RYW301" s="310"/>
      <c r="RYX301" s="310"/>
      <c r="RYY301" s="310"/>
      <c r="RYZ301" s="310"/>
      <c r="RZA301" s="310"/>
      <c r="RZB301" s="310"/>
      <c r="RZC301" s="310"/>
      <c r="RZD301" s="310"/>
      <c r="RZE301" s="310"/>
      <c r="RZF301" s="310"/>
      <c r="RZG301" s="310"/>
      <c r="RZH301" s="310"/>
      <c r="RZI301" s="310"/>
      <c r="RZJ301" s="310"/>
      <c r="RZK301" s="310"/>
      <c r="RZL301" s="310"/>
      <c r="RZM301" s="310"/>
      <c r="RZN301" s="310"/>
      <c r="RZO301" s="310"/>
      <c r="RZP301" s="310"/>
      <c r="RZQ301" s="310"/>
      <c r="RZR301" s="310"/>
      <c r="RZS301" s="310"/>
      <c r="RZT301" s="310"/>
      <c r="RZU301" s="310"/>
      <c r="RZV301" s="310"/>
      <c r="RZW301" s="310"/>
      <c r="RZX301" s="310"/>
      <c r="RZY301" s="310"/>
      <c r="RZZ301" s="310"/>
      <c r="SAA301" s="310"/>
      <c r="SAB301" s="310"/>
      <c r="SAC301" s="310"/>
      <c r="SAD301" s="310"/>
      <c r="SAE301" s="310"/>
      <c r="SAF301" s="310"/>
      <c r="SAG301" s="310"/>
      <c r="SAH301" s="310"/>
      <c r="SAI301" s="310"/>
      <c r="SAJ301" s="310"/>
      <c r="SAK301" s="310"/>
      <c r="SAL301" s="310"/>
      <c r="SAM301" s="310"/>
      <c r="SAN301" s="310"/>
      <c r="SAO301" s="310"/>
      <c r="SAP301" s="310"/>
      <c r="SAQ301" s="310"/>
      <c r="SAR301" s="310"/>
      <c r="SAS301" s="310"/>
      <c r="SAT301" s="310"/>
      <c r="SAU301" s="310"/>
      <c r="SAV301" s="310"/>
      <c r="SAW301" s="310"/>
      <c r="SAX301" s="310"/>
      <c r="SAY301" s="310"/>
      <c r="SAZ301" s="310"/>
      <c r="SBA301" s="310"/>
      <c r="SBB301" s="310"/>
      <c r="SBC301" s="310"/>
      <c r="SBD301" s="310"/>
      <c r="SBE301" s="310"/>
      <c r="SBF301" s="310"/>
      <c r="SBG301" s="310"/>
      <c r="SBH301" s="310"/>
      <c r="SBI301" s="310"/>
      <c r="SBJ301" s="310"/>
      <c r="SBK301" s="310"/>
      <c r="SBL301" s="310"/>
      <c r="SBM301" s="310"/>
      <c r="SBN301" s="310"/>
      <c r="SBO301" s="310"/>
      <c r="SBP301" s="310"/>
      <c r="SBQ301" s="310"/>
      <c r="SBR301" s="310"/>
      <c r="SBS301" s="310"/>
      <c r="SBT301" s="310"/>
      <c r="SBU301" s="310"/>
      <c r="SBV301" s="310"/>
      <c r="SBW301" s="310"/>
      <c r="SBX301" s="310"/>
      <c r="SBY301" s="310"/>
      <c r="SBZ301" s="310"/>
      <c r="SCA301" s="310"/>
      <c r="SCB301" s="310"/>
      <c r="SCC301" s="310"/>
      <c r="SCD301" s="310"/>
      <c r="SCE301" s="310"/>
      <c r="SCF301" s="310"/>
      <c r="SCG301" s="310"/>
      <c r="SCH301" s="310"/>
      <c r="SCI301" s="310"/>
      <c r="SCJ301" s="310"/>
      <c r="SCK301" s="310"/>
      <c r="SCL301" s="310"/>
      <c r="SCM301" s="310"/>
      <c r="SCN301" s="310"/>
      <c r="SCO301" s="310"/>
      <c r="SCP301" s="310"/>
      <c r="SCQ301" s="310"/>
      <c r="SCR301" s="310"/>
      <c r="SCS301" s="310"/>
      <c r="SCT301" s="310"/>
      <c r="SCU301" s="310"/>
      <c r="SCV301" s="310"/>
      <c r="SCW301" s="310"/>
      <c r="SCX301" s="310"/>
      <c r="SCY301" s="310"/>
      <c r="SCZ301" s="310"/>
      <c r="SDA301" s="310"/>
      <c r="SDB301" s="310"/>
      <c r="SDC301" s="310"/>
      <c r="SDD301" s="310"/>
      <c r="SDE301" s="310"/>
      <c r="SDF301" s="310"/>
      <c r="SDG301" s="310"/>
      <c r="SDH301" s="310"/>
      <c r="SDI301" s="310"/>
      <c r="SDJ301" s="310"/>
      <c r="SDK301" s="310"/>
      <c r="SDL301" s="310"/>
      <c r="SDM301" s="310"/>
      <c r="SDN301" s="310"/>
      <c r="SDO301" s="310"/>
      <c r="SDP301" s="310"/>
      <c r="SDQ301" s="310"/>
      <c r="SDR301" s="310"/>
      <c r="SDS301" s="310"/>
      <c r="SDT301" s="310"/>
      <c r="SDU301" s="310"/>
      <c r="SDV301" s="310"/>
      <c r="SDW301" s="310"/>
      <c r="SDX301" s="310"/>
      <c r="SDY301" s="310"/>
      <c r="SDZ301" s="310"/>
      <c r="SEA301" s="310"/>
      <c r="SEB301" s="310"/>
      <c r="SEC301" s="310"/>
      <c r="SED301" s="310"/>
      <c r="SEE301" s="310"/>
      <c r="SEF301" s="310"/>
      <c r="SEG301" s="310"/>
      <c r="SEH301" s="310"/>
      <c r="SEI301" s="310"/>
      <c r="SEJ301" s="310"/>
      <c r="SEK301" s="310"/>
      <c r="SEL301" s="310"/>
      <c r="SEM301" s="310"/>
      <c r="SEN301" s="310"/>
      <c r="SEO301" s="310"/>
      <c r="SEP301" s="310"/>
      <c r="SEQ301" s="310"/>
      <c r="SER301" s="310"/>
      <c r="SES301" s="310"/>
      <c r="SET301" s="310"/>
      <c r="SEU301" s="310"/>
      <c r="SEV301" s="310"/>
      <c r="SEW301" s="310"/>
      <c r="SEX301" s="310"/>
      <c r="SEY301" s="310"/>
      <c r="SEZ301" s="310"/>
      <c r="SFA301" s="310"/>
      <c r="SFB301" s="310"/>
      <c r="SFC301" s="310"/>
      <c r="SFD301" s="310"/>
      <c r="SFE301" s="310"/>
      <c r="SFF301" s="310"/>
      <c r="SFG301" s="310"/>
      <c r="SFH301" s="310"/>
      <c r="SFI301" s="310"/>
      <c r="SFJ301" s="310"/>
      <c r="SFK301" s="310"/>
      <c r="SFL301" s="310"/>
      <c r="SFM301" s="310"/>
      <c r="SFN301" s="310"/>
      <c r="SFO301" s="310"/>
      <c r="SFP301" s="310"/>
      <c r="SFQ301" s="310"/>
      <c r="SFR301" s="310"/>
      <c r="SFS301" s="310"/>
      <c r="SFT301" s="310"/>
      <c r="SFU301" s="310"/>
      <c r="SFV301" s="310"/>
      <c r="SFW301" s="310"/>
      <c r="SFX301" s="310"/>
      <c r="SFY301" s="310"/>
      <c r="SFZ301" s="310"/>
      <c r="SGA301" s="310"/>
      <c r="SGB301" s="310"/>
      <c r="SGC301" s="310"/>
      <c r="SGD301" s="310"/>
      <c r="SGE301" s="310"/>
      <c r="SGF301" s="310"/>
      <c r="SGG301" s="310"/>
      <c r="SGH301" s="310"/>
      <c r="SGI301" s="310"/>
      <c r="SGJ301" s="310"/>
      <c r="SGK301" s="310"/>
      <c r="SGL301" s="310"/>
      <c r="SGM301" s="310"/>
      <c r="SGN301" s="310"/>
      <c r="SGO301" s="310"/>
      <c r="SGP301" s="310"/>
      <c r="SGQ301" s="310"/>
      <c r="SGR301" s="310"/>
      <c r="SGS301" s="310"/>
      <c r="SGT301" s="310"/>
      <c r="SGU301" s="310"/>
      <c r="SGV301" s="310"/>
      <c r="SGW301" s="310"/>
      <c r="SGX301" s="310"/>
      <c r="SGY301" s="310"/>
      <c r="SGZ301" s="310"/>
      <c r="SHA301" s="310"/>
      <c r="SHB301" s="310"/>
      <c r="SHC301" s="310"/>
      <c r="SHD301" s="310"/>
      <c r="SHE301" s="310"/>
      <c r="SHF301" s="310"/>
      <c r="SHG301" s="310"/>
      <c r="SHH301" s="310"/>
      <c r="SHI301" s="310"/>
      <c r="SHJ301" s="310"/>
      <c r="SHK301" s="310"/>
      <c r="SHL301" s="310"/>
      <c r="SHM301" s="310"/>
      <c r="SHN301" s="310"/>
      <c r="SHO301" s="310"/>
      <c r="SHP301" s="310"/>
      <c r="SHQ301" s="310"/>
      <c r="SHR301" s="310"/>
      <c r="SHS301" s="310"/>
      <c r="SHT301" s="310"/>
      <c r="SHU301" s="310"/>
      <c r="SHV301" s="310"/>
      <c r="SHW301" s="310"/>
      <c r="SHX301" s="310"/>
      <c r="SHY301" s="310"/>
      <c r="SHZ301" s="310"/>
      <c r="SIA301" s="310"/>
      <c r="SIB301" s="310"/>
      <c r="SIC301" s="310"/>
      <c r="SID301" s="310"/>
      <c r="SIE301" s="310"/>
      <c r="SIF301" s="310"/>
      <c r="SIG301" s="310"/>
      <c r="SIH301" s="310"/>
      <c r="SII301" s="310"/>
      <c r="SIJ301" s="310"/>
      <c r="SIK301" s="310"/>
      <c r="SIL301" s="310"/>
      <c r="SIM301" s="310"/>
      <c r="SIN301" s="310"/>
      <c r="SIO301" s="310"/>
      <c r="SIP301" s="310"/>
      <c r="SIQ301" s="310"/>
      <c r="SIR301" s="310"/>
      <c r="SIS301" s="310"/>
      <c r="SIT301" s="310"/>
      <c r="SIU301" s="310"/>
      <c r="SIV301" s="310"/>
      <c r="SIW301" s="310"/>
      <c r="SIX301" s="310"/>
      <c r="SIY301" s="310"/>
      <c r="SIZ301" s="310"/>
      <c r="SJA301" s="310"/>
      <c r="SJB301" s="310"/>
      <c r="SJC301" s="310"/>
      <c r="SJD301" s="310"/>
      <c r="SJE301" s="310"/>
      <c r="SJF301" s="310"/>
      <c r="SJG301" s="310"/>
      <c r="SJH301" s="310"/>
      <c r="SJI301" s="310"/>
      <c r="SJJ301" s="310"/>
      <c r="SJK301" s="310"/>
      <c r="SJL301" s="310"/>
      <c r="SJM301" s="310"/>
      <c r="SJN301" s="310"/>
      <c r="SJO301" s="310"/>
      <c r="SJP301" s="310"/>
      <c r="SJQ301" s="310"/>
      <c r="SJR301" s="310"/>
      <c r="SJS301" s="310"/>
      <c r="SJT301" s="310"/>
      <c r="SJU301" s="310"/>
      <c r="SJV301" s="310"/>
      <c r="SJW301" s="310"/>
      <c r="SJX301" s="310"/>
      <c r="SJY301" s="310"/>
      <c r="SJZ301" s="310"/>
      <c r="SKA301" s="310"/>
      <c r="SKB301" s="310"/>
      <c r="SKC301" s="310"/>
      <c r="SKD301" s="310"/>
      <c r="SKE301" s="310"/>
      <c r="SKF301" s="310"/>
      <c r="SKG301" s="310"/>
      <c r="SKH301" s="310"/>
      <c r="SKI301" s="310"/>
      <c r="SKJ301" s="310"/>
      <c r="SKK301" s="310"/>
      <c r="SKL301" s="310"/>
      <c r="SKM301" s="310"/>
      <c r="SKN301" s="310"/>
      <c r="SKO301" s="310"/>
      <c r="SKP301" s="310"/>
      <c r="SKQ301" s="310"/>
      <c r="SKR301" s="310"/>
      <c r="SKS301" s="310"/>
      <c r="SKT301" s="310"/>
      <c r="SKU301" s="310"/>
      <c r="SKV301" s="310"/>
      <c r="SKW301" s="310"/>
      <c r="SKX301" s="310"/>
      <c r="SKY301" s="310"/>
      <c r="SKZ301" s="310"/>
      <c r="SLA301" s="310"/>
      <c r="SLB301" s="310"/>
      <c r="SLC301" s="310"/>
      <c r="SLD301" s="310"/>
      <c r="SLE301" s="310"/>
      <c r="SLF301" s="310"/>
      <c r="SLG301" s="310"/>
      <c r="SLH301" s="310"/>
      <c r="SLI301" s="310"/>
      <c r="SLJ301" s="310"/>
      <c r="SLK301" s="310"/>
      <c r="SLL301" s="310"/>
      <c r="SLM301" s="310"/>
      <c r="SLN301" s="310"/>
      <c r="SLO301" s="310"/>
      <c r="SLP301" s="310"/>
      <c r="SLQ301" s="310"/>
      <c r="SLR301" s="310"/>
      <c r="SLS301" s="310"/>
      <c r="SLT301" s="310"/>
      <c r="SLU301" s="310"/>
      <c r="SLV301" s="310"/>
      <c r="SLW301" s="310"/>
      <c r="SLX301" s="310"/>
      <c r="SLY301" s="310"/>
      <c r="SLZ301" s="310"/>
      <c r="SMA301" s="310"/>
      <c r="SMB301" s="310"/>
      <c r="SMC301" s="310"/>
      <c r="SMD301" s="310"/>
      <c r="SME301" s="310"/>
      <c r="SMF301" s="310"/>
      <c r="SMG301" s="310"/>
      <c r="SMH301" s="310"/>
      <c r="SMI301" s="310"/>
      <c r="SMJ301" s="310"/>
      <c r="SMK301" s="310"/>
      <c r="SML301" s="310"/>
      <c r="SMM301" s="310"/>
      <c r="SMN301" s="310"/>
      <c r="SMO301" s="310"/>
      <c r="SMP301" s="310"/>
      <c r="SMQ301" s="310"/>
      <c r="SMR301" s="310"/>
      <c r="SMS301" s="310"/>
      <c r="SMT301" s="310"/>
      <c r="SMU301" s="310"/>
      <c r="SMV301" s="310"/>
      <c r="SMW301" s="310"/>
      <c r="SMX301" s="310"/>
      <c r="SMY301" s="310"/>
      <c r="SMZ301" s="310"/>
      <c r="SNA301" s="310"/>
      <c r="SNB301" s="310"/>
      <c r="SNC301" s="310"/>
      <c r="SND301" s="310"/>
      <c r="SNE301" s="310"/>
      <c r="SNF301" s="310"/>
      <c r="SNG301" s="310"/>
      <c r="SNH301" s="310"/>
      <c r="SNI301" s="310"/>
      <c r="SNJ301" s="310"/>
      <c r="SNK301" s="310"/>
      <c r="SNL301" s="310"/>
      <c r="SNM301" s="310"/>
      <c r="SNN301" s="310"/>
      <c r="SNO301" s="310"/>
      <c r="SNP301" s="310"/>
      <c r="SNQ301" s="310"/>
      <c r="SNR301" s="310"/>
      <c r="SNS301" s="310"/>
      <c r="SNT301" s="310"/>
      <c r="SNU301" s="310"/>
      <c r="SNV301" s="310"/>
      <c r="SNW301" s="310"/>
      <c r="SNX301" s="310"/>
      <c r="SNY301" s="310"/>
      <c r="SNZ301" s="310"/>
      <c r="SOA301" s="310"/>
      <c r="SOB301" s="310"/>
      <c r="SOC301" s="310"/>
      <c r="SOD301" s="310"/>
      <c r="SOE301" s="310"/>
      <c r="SOF301" s="310"/>
      <c r="SOG301" s="310"/>
      <c r="SOH301" s="310"/>
      <c r="SOI301" s="310"/>
      <c r="SOJ301" s="310"/>
      <c r="SOK301" s="310"/>
      <c r="SOL301" s="310"/>
      <c r="SOM301" s="310"/>
      <c r="SON301" s="310"/>
      <c r="SOO301" s="310"/>
      <c r="SOP301" s="310"/>
      <c r="SOQ301" s="310"/>
      <c r="SOR301" s="310"/>
      <c r="SOS301" s="310"/>
      <c r="SOT301" s="310"/>
      <c r="SOU301" s="310"/>
      <c r="SOV301" s="310"/>
      <c r="SOW301" s="310"/>
      <c r="SOX301" s="310"/>
      <c r="SOY301" s="310"/>
      <c r="SOZ301" s="310"/>
      <c r="SPA301" s="310"/>
      <c r="SPB301" s="310"/>
      <c r="SPC301" s="310"/>
      <c r="SPD301" s="310"/>
      <c r="SPE301" s="310"/>
      <c r="SPF301" s="310"/>
      <c r="SPG301" s="310"/>
      <c r="SPH301" s="310"/>
      <c r="SPI301" s="310"/>
      <c r="SPJ301" s="310"/>
      <c r="SPK301" s="310"/>
      <c r="SPL301" s="310"/>
      <c r="SPM301" s="310"/>
      <c r="SPN301" s="310"/>
      <c r="SPO301" s="310"/>
      <c r="SPP301" s="310"/>
      <c r="SPQ301" s="310"/>
      <c r="SPR301" s="310"/>
      <c r="SPS301" s="310"/>
      <c r="SPT301" s="310"/>
      <c r="SPU301" s="310"/>
      <c r="SPV301" s="310"/>
      <c r="SPW301" s="310"/>
      <c r="SPX301" s="310"/>
      <c r="SPY301" s="310"/>
      <c r="SPZ301" s="310"/>
      <c r="SQA301" s="310"/>
      <c r="SQB301" s="310"/>
      <c r="SQC301" s="310"/>
      <c r="SQD301" s="310"/>
      <c r="SQE301" s="310"/>
      <c r="SQF301" s="310"/>
      <c r="SQG301" s="310"/>
      <c r="SQH301" s="310"/>
      <c r="SQI301" s="310"/>
      <c r="SQJ301" s="310"/>
      <c r="SQK301" s="310"/>
      <c r="SQL301" s="310"/>
      <c r="SQM301" s="310"/>
      <c r="SQN301" s="310"/>
      <c r="SQO301" s="310"/>
      <c r="SQP301" s="310"/>
      <c r="SQQ301" s="310"/>
      <c r="SQR301" s="310"/>
      <c r="SQS301" s="310"/>
      <c r="SQT301" s="310"/>
      <c r="SQU301" s="310"/>
      <c r="SQV301" s="310"/>
      <c r="SQW301" s="310"/>
      <c r="SQX301" s="310"/>
      <c r="SQY301" s="310"/>
      <c r="SQZ301" s="310"/>
      <c r="SRA301" s="310"/>
      <c r="SRB301" s="310"/>
      <c r="SRC301" s="310"/>
      <c r="SRD301" s="310"/>
      <c r="SRE301" s="310"/>
      <c r="SRF301" s="310"/>
      <c r="SRG301" s="310"/>
      <c r="SRH301" s="310"/>
      <c r="SRI301" s="310"/>
      <c r="SRJ301" s="310"/>
      <c r="SRK301" s="310"/>
      <c r="SRL301" s="310"/>
      <c r="SRM301" s="310"/>
      <c r="SRN301" s="310"/>
      <c r="SRO301" s="310"/>
      <c r="SRP301" s="310"/>
      <c r="SRQ301" s="310"/>
      <c r="SRR301" s="310"/>
      <c r="SRS301" s="310"/>
      <c r="SRT301" s="310"/>
      <c r="SRU301" s="310"/>
      <c r="SRV301" s="310"/>
      <c r="SRW301" s="310"/>
      <c r="SRX301" s="310"/>
      <c r="SRY301" s="310"/>
      <c r="SRZ301" s="310"/>
      <c r="SSA301" s="310"/>
      <c r="SSB301" s="310"/>
      <c r="SSC301" s="310"/>
      <c r="SSD301" s="310"/>
      <c r="SSE301" s="310"/>
      <c r="SSF301" s="310"/>
      <c r="SSG301" s="310"/>
      <c r="SSH301" s="310"/>
      <c r="SSI301" s="310"/>
      <c r="SSJ301" s="310"/>
      <c r="SSK301" s="310"/>
      <c r="SSL301" s="310"/>
      <c r="SSM301" s="310"/>
      <c r="SSN301" s="310"/>
      <c r="SSO301" s="310"/>
      <c r="SSP301" s="310"/>
      <c r="SSQ301" s="310"/>
      <c r="SSR301" s="310"/>
      <c r="SSS301" s="310"/>
      <c r="SST301" s="310"/>
      <c r="SSU301" s="310"/>
      <c r="SSV301" s="310"/>
      <c r="SSW301" s="310"/>
      <c r="SSX301" s="310"/>
      <c r="SSY301" s="310"/>
      <c r="SSZ301" s="310"/>
      <c r="STA301" s="310"/>
      <c r="STB301" s="310"/>
      <c r="STC301" s="310"/>
      <c r="STD301" s="310"/>
      <c r="STE301" s="310"/>
      <c r="STF301" s="310"/>
      <c r="STG301" s="310"/>
      <c r="STH301" s="310"/>
      <c r="STI301" s="310"/>
      <c r="STJ301" s="310"/>
      <c r="STK301" s="310"/>
      <c r="STL301" s="310"/>
      <c r="STM301" s="310"/>
      <c r="STN301" s="310"/>
      <c r="STO301" s="310"/>
      <c r="STP301" s="310"/>
      <c r="STQ301" s="310"/>
      <c r="STR301" s="310"/>
      <c r="STS301" s="310"/>
      <c r="STT301" s="310"/>
      <c r="STU301" s="310"/>
      <c r="STV301" s="310"/>
      <c r="STW301" s="310"/>
      <c r="STX301" s="310"/>
      <c r="STY301" s="310"/>
      <c r="STZ301" s="310"/>
      <c r="SUA301" s="310"/>
      <c r="SUB301" s="310"/>
      <c r="SUC301" s="310"/>
      <c r="SUD301" s="310"/>
      <c r="SUE301" s="310"/>
      <c r="SUF301" s="310"/>
      <c r="SUG301" s="310"/>
      <c r="SUH301" s="310"/>
      <c r="SUI301" s="310"/>
      <c r="SUJ301" s="310"/>
      <c r="SUK301" s="310"/>
      <c r="SUL301" s="310"/>
      <c r="SUM301" s="310"/>
      <c r="SUN301" s="310"/>
      <c r="SUO301" s="310"/>
      <c r="SUP301" s="310"/>
      <c r="SUQ301" s="310"/>
      <c r="SUR301" s="310"/>
      <c r="SUS301" s="310"/>
      <c r="SUT301" s="310"/>
      <c r="SUU301" s="310"/>
      <c r="SUV301" s="310"/>
      <c r="SUW301" s="310"/>
      <c r="SUX301" s="310"/>
      <c r="SUY301" s="310"/>
      <c r="SUZ301" s="310"/>
      <c r="SVA301" s="310"/>
      <c r="SVB301" s="310"/>
      <c r="SVC301" s="310"/>
      <c r="SVD301" s="310"/>
      <c r="SVE301" s="310"/>
      <c r="SVF301" s="310"/>
      <c r="SVG301" s="310"/>
      <c r="SVH301" s="310"/>
      <c r="SVI301" s="310"/>
      <c r="SVJ301" s="310"/>
      <c r="SVK301" s="310"/>
      <c r="SVL301" s="310"/>
      <c r="SVM301" s="310"/>
      <c r="SVN301" s="310"/>
      <c r="SVO301" s="310"/>
      <c r="SVP301" s="310"/>
      <c r="SVQ301" s="310"/>
      <c r="SVR301" s="310"/>
      <c r="SVS301" s="310"/>
      <c r="SVT301" s="310"/>
      <c r="SVU301" s="310"/>
      <c r="SVV301" s="310"/>
      <c r="SVW301" s="310"/>
      <c r="SVX301" s="310"/>
      <c r="SVY301" s="310"/>
      <c r="SVZ301" s="310"/>
      <c r="SWA301" s="310"/>
      <c r="SWB301" s="310"/>
      <c r="SWC301" s="310"/>
      <c r="SWD301" s="310"/>
      <c r="SWE301" s="310"/>
      <c r="SWF301" s="310"/>
      <c r="SWG301" s="310"/>
      <c r="SWH301" s="310"/>
      <c r="SWI301" s="310"/>
      <c r="SWJ301" s="310"/>
      <c r="SWK301" s="310"/>
      <c r="SWL301" s="310"/>
      <c r="SWM301" s="310"/>
      <c r="SWN301" s="310"/>
      <c r="SWO301" s="310"/>
      <c r="SWP301" s="310"/>
      <c r="SWQ301" s="310"/>
      <c r="SWR301" s="310"/>
      <c r="SWS301" s="310"/>
      <c r="SWT301" s="310"/>
      <c r="SWU301" s="310"/>
      <c r="SWV301" s="310"/>
      <c r="SWW301" s="310"/>
      <c r="SWX301" s="310"/>
      <c r="SWY301" s="310"/>
      <c r="SWZ301" s="310"/>
      <c r="SXA301" s="310"/>
      <c r="SXB301" s="310"/>
      <c r="SXC301" s="310"/>
      <c r="SXD301" s="310"/>
      <c r="SXE301" s="310"/>
      <c r="SXF301" s="310"/>
      <c r="SXG301" s="310"/>
      <c r="SXH301" s="310"/>
      <c r="SXI301" s="310"/>
      <c r="SXJ301" s="310"/>
      <c r="SXK301" s="310"/>
      <c r="SXL301" s="310"/>
      <c r="SXM301" s="310"/>
      <c r="SXN301" s="310"/>
      <c r="SXO301" s="310"/>
      <c r="SXP301" s="310"/>
      <c r="SXQ301" s="310"/>
      <c r="SXR301" s="310"/>
      <c r="SXS301" s="310"/>
      <c r="SXT301" s="310"/>
      <c r="SXU301" s="310"/>
      <c r="SXV301" s="310"/>
      <c r="SXW301" s="310"/>
      <c r="SXX301" s="310"/>
      <c r="SXY301" s="310"/>
      <c r="SXZ301" s="310"/>
      <c r="SYA301" s="310"/>
      <c r="SYB301" s="310"/>
      <c r="SYC301" s="310"/>
      <c r="SYD301" s="310"/>
      <c r="SYE301" s="310"/>
      <c r="SYF301" s="310"/>
      <c r="SYG301" s="310"/>
      <c r="SYH301" s="310"/>
      <c r="SYI301" s="310"/>
      <c r="SYJ301" s="310"/>
      <c r="SYK301" s="310"/>
      <c r="SYL301" s="310"/>
      <c r="SYM301" s="310"/>
      <c r="SYN301" s="310"/>
      <c r="SYO301" s="310"/>
      <c r="SYP301" s="310"/>
      <c r="SYQ301" s="310"/>
      <c r="SYR301" s="310"/>
      <c r="SYS301" s="310"/>
      <c r="SYT301" s="310"/>
      <c r="SYU301" s="310"/>
      <c r="SYV301" s="310"/>
      <c r="SYW301" s="310"/>
      <c r="SYX301" s="310"/>
      <c r="SYY301" s="310"/>
      <c r="SYZ301" s="310"/>
      <c r="SZA301" s="310"/>
      <c r="SZB301" s="310"/>
      <c r="SZC301" s="310"/>
      <c r="SZD301" s="310"/>
      <c r="SZE301" s="310"/>
      <c r="SZF301" s="310"/>
      <c r="SZG301" s="310"/>
      <c r="SZH301" s="310"/>
      <c r="SZI301" s="310"/>
      <c r="SZJ301" s="310"/>
      <c r="SZK301" s="310"/>
      <c r="SZL301" s="310"/>
      <c r="SZM301" s="310"/>
      <c r="SZN301" s="310"/>
      <c r="SZO301" s="310"/>
      <c r="SZP301" s="310"/>
      <c r="SZQ301" s="310"/>
      <c r="SZR301" s="310"/>
      <c r="SZS301" s="310"/>
      <c r="SZT301" s="310"/>
      <c r="SZU301" s="310"/>
      <c r="SZV301" s="310"/>
      <c r="SZW301" s="310"/>
      <c r="SZX301" s="310"/>
      <c r="SZY301" s="310"/>
      <c r="SZZ301" s="310"/>
      <c r="TAA301" s="310"/>
      <c r="TAB301" s="310"/>
      <c r="TAC301" s="310"/>
      <c r="TAD301" s="310"/>
      <c r="TAE301" s="310"/>
      <c r="TAF301" s="310"/>
      <c r="TAG301" s="310"/>
      <c r="TAH301" s="310"/>
      <c r="TAI301" s="310"/>
      <c r="TAJ301" s="310"/>
      <c r="TAK301" s="310"/>
      <c r="TAL301" s="310"/>
      <c r="TAM301" s="310"/>
      <c r="TAN301" s="310"/>
      <c r="TAO301" s="310"/>
      <c r="TAP301" s="310"/>
      <c r="TAQ301" s="310"/>
      <c r="TAR301" s="310"/>
      <c r="TAS301" s="310"/>
      <c r="TAT301" s="310"/>
      <c r="TAU301" s="310"/>
      <c r="TAV301" s="310"/>
      <c r="TAW301" s="310"/>
      <c r="TAX301" s="310"/>
      <c r="TAY301" s="310"/>
      <c r="TAZ301" s="310"/>
      <c r="TBA301" s="310"/>
      <c r="TBB301" s="310"/>
      <c r="TBC301" s="310"/>
      <c r="TBD301" s="310"/>
      <c r="TBE301" s="310"/>
      <c r="TBF301" s="310"/>
      <c r="TBG301" s="310"/>
      <c r="TBH301" s="310"/>
      <c r="TBI301" s="310"/>
      <c r="TBJ301" s="310"/>
      <c r="TBK301" s="310"/>
      <c r="TBL301" s="310"/>
      <c r="TBM301" s="310"/>
      <c r="TBN301" s="310"/>
      <c r="TBO301" s="310"/>
      <c r="TBP301" s="310"/>
      <c r="TBQ301" s="310"/>
      <c r="TBR301" s="310"/>
      <c r="TBS301" s="310"/>
      <c r="TBT301" s="310"/>
      <c r="TBU301" s="310"/>
      <c r="TBV301" s="310"/>
      <c r="TBW301" s="310"/>
      <c r="TBX301" s="310"/>
      <c r="TBY301" s="310"/>
      <c r="TBZ301" s="310"/>
      <c r="TCA301" s="310"/>
      <c r="TCB301" s="310"/>
      <c r="TCC301" s="310"/>
      <c r="TCD301" s="310"/>
      <c r="TCE301" s="310"/>
      <c r="TCF301" s="310"/>
      <c r="TCG301" s="310"/>
      <c r="TCH301" s="310"/>
      <c r="TCI301" s="310"/>
      <c r="TCJ301" s="310"/>
      <c r="TCK301" s="310"/>
      <c r="TCL301" s="310"/>
      <c r="TCM301" s="310"/>
      <c r="TCN301" s="310"/>
      <c r="TCO301" s="310"/>
      <c r="TCP301" s="310"/>
      <c r="TCQ301" s="310"/>
      <c r="TCR301" s="310"/>
      <c r="TCS301" s="310"/>
      <c r="TCT301" s="310"/>
      <c r="TCU301" s="310"/>
      <c r="TCV301" s="310"/>
      <c r="TCW301" s="310"/>
      <c r="TCX301" s="310"/>
      <c r="TCY301" s="310"/>
      <c r="TCZ301" s="310"/>
      <c r="TDA301" s="310"/>
      <c r="TDB301" s="310"/>
      <c r="TDC301" s="310"/>
      <c r="TDD301" s="310"/>
      <c r="TDE301" s="310"/>
      <c r="TDF301" s="310"/>
      <c r="TDG301" s="310"/>
      <c r="TDH301" s="310"/>
      <c r="TDI301" s="310"/>
      <c r="TDJ301" s="310"/>
      <c r="TDK301" s="310"/>
      <c r="TDL301" s="310"/>
      <c r="TDM301" s="310"/>
      <c r="TDN301" s="310"/>
      <c r="TDO301" s="310"/>
      <c r="TDP301" s="310"/>
      <c r="TDQ301" s="310"/>
      <c r="TDR301" s="310"/>
      <c r="TDS301" s="310"/>
      <c r="TDT301" s="310"/>
      <c r="TDU301" s="310"/>
      <c r="TDV301" s="310"/>
      <c r="TDW301" s="310"/>
      <c r="TDX301" s="310"/>
      <c r="TDY301" s="310"/>
      <c r="TDZ301" s="310"/>
      <c r="TEA301" s="310"/>
      <c r="TEB301" s="310"/>
      <c r="TEC301" s="310"/>
      <c r="TED301" s="310"/>
      <c r="TEE301" s="310"/>
      <c r="TEF301" s="310"/>
      <c r="TEG301" s="310"/>
      <c r="TEH301" s="310"/>
      <c r="TEI301" s="310"/>
      <c r="TEJ301" s="310"/>
      <c r="TEK301" s="310"/>
      <c r="TEL301" s="310"/>
      <c r="TEM301" s="310"/>
      <c r="TEN301" s="310"/>
      <c r="TEO301" s="310"/>
      <c r="TEP301" s="310"/>
      <c r="TEQ301" s="310"/>
      <c r="TER301" s="310"/>
      <c r="TES301" s="310"/>
      <c r="TET301" s="310"/>
      <c r="TEU301" s="310"/>
      <c r="TEV301" s="310"/>
      <c r="TEW301" s="310"/>
      <c r="TEX301" s="310"/>
      <c r="TEY301" s="310"/>
      <c r="TEZ301" s="310"/>
      <c r="TFA301" s="310"/>
      <c r="TFB301" s="310"/>
      <c r="TFC301" s="310"/>
      <c r="TFD301" s="310"/>
      <c r="TFE301" s="310"/>
      <c r="TFF301" s="310"/>
      <c r="TFG301" s="310"/>
      <c r="TFH301" s="310"/>
      <c r="TFI301" s="310"/>
      <c r="TFJ301" s="310"/>
      <c r="TFK301" s="310"/>
      <c r="TFL301" s="310"/>
      <c r="TFM301" s="310"/>
      <c r="TFN301" s="310"/>
      <c r="TFO301" s="310"/>
      <c r="TFP301" s="310"/>
      <c r="TFQ301" s="310"/>
      <c r="TFR301" s="310"/>
      <c r="TFS301" s="310"/>
      <c r="TFT301" s="310"/>
      <c r="TFU301" s="310"/>
      <c r="TFV301" s="310"/>
      <c r="TFW301" s="310"/>
      <c r="TFX301" s="310"/>
      <c r="TFY301" s="310"/>
      <c r="TFZ301" s="310"/>
      <c r="TGA301" s="310"/>
      <c r="TGB301" s="310"/>
      <c r="TGC301" s="310"/>
      <c r="TGD301" s="310"/>
      <c r="TGE301" s="310"/>
      <c r="TGF301" s="310"/>
      <c r="TGG301" s="310"/>
      <c r="TGH301" s="310"/>
      <c r="TGI301" s="310"/>
      <c r="TGJ301" s="310"/>
      <c r="TGK301" s="310"/>
      <c r="TGL301" s="310"/>
      <c r="TGM301" s="310"/>
      <c r="TGN301" s="310"/>
      <c r="TGO301" s="310"/>
      <c r="TGP301" s="310"/>
      <c r="TGQ301" s="310"/>
      <c r="TGR301" s="310"/>
      <c r="TGS301" s="310"/>
      <c r="TGT301" s="310"/>
      <c r="TGU301" s="310"/>
      <c r="TGV301" s="310"/>
      <c r="TGW301" s="310"/>
      <c r="TGX301" s="310"/>
      <c r="TGY301" s="310"/>
      <c r="TGZ301" s="310"/>
      <c r="THA301" s="310"/>
      <c r="THB301" s="310"/>
      <c r="THC301" s="310"/>
      <c r="THD301" s="310"/>
      <c r="THE301" s="310"/>
      <c r="THF301" s="310"/>
      <c r="THG301" s="310"/>
      <c r="THH301" s="310"/>
      <c r="THI301" s="310"/>
      <c r="THJ301" s="310"/>
      <c r="THK301" s="310"/>
      <c r="THL301" s="310"/>
      <c r="THM301" s="310"/>
      <c r="THN301" s="310"/>
      <c r="THO301" s="310"/>
      <c r="THP301" s="310"/>
      <c r="THQ301" s="310"/>
      <c r="THR301" s="310"/>
      <c r="THS301" s="310"/>
      <c r="THT301" s="310"/>
      <c r="THU301" s="310"/>
      <c r="THV301" s="310"/>
      <c r="THW301" s="310"/>
      <c r="THX301" s="310"/>
      <c r="THY301" s="310"/>
      <c r="THZ301" s="310"/>
      <c r="TIA301" s="310"/>
      <c r="TIB301" s="310"/>
      <c r="TIC301" s="310"/>
      <c r="TID301" s="310"/>
      <c r="TIE301" s="310"/>
      <c r="TIF301" s="310"/>
      <c r="TIG301" s="310"/>
      <c r="TIH301" s="310"/>
      <c r="TII301" s="310"/>
      <c r="TIJ301" s="310"/>
      <c r="TIK301" s="310"/>
      <c r="TIL301" s="310"/>
      <c r="TIM301" s="310"/>
      <c r="TIN301" s="310"/>
      <c r="TIO301" s="310"/>
      <c r="TIP301" s="310"/>
      <c r="TIQ301" s="310"/>
      <c r="TIR301" s="310"/>
      <c r="TIS301" s="310"/>
      <c r="TIT301" s="310"/>
      <c r="TIU301" s="310"/>
      <c r="TIV301" s="310"/>
      <c r="TIW301" s="310"/>
      <c r="TIX301" s="310"/>
      <c r="TIY301" s="310"/>
      <c r="TIZ301" s="310"/>
      <c r="TJA301" s="310"/>
      <c r="TJB301" s="310"/>
      <c r="TJC301" s="310"/>
      <c r="TJD301" s="310"/>
      <c r="TJE301" s="310"/>
      <c r="TJF301" s="310"/>
      <c r="TJG301" s="310"/>
      <c r="TJH301" s="310"/>
      <c r="TJI301" s="310"/>
      <c r="TJJ301" s="310"/>
      <c r="TJK301" s="310"/>
      <c r="TJL301" s="310"/>
      <c r="TJM301" s="310"/>
      <c r="TJN301" s="310"/>
      <c r="TJO301" s="310"/>
      <c r="TJP301" s="310"/>
      <c r="TJQ301" s="310"/>
      <c r="TJR301" s="310"/>
      <c r="TJS301" s="310"/>
      <c r="TJT301" s="310"/>
      <c r="TJU301" s="310"/>
      <c r="TJV301" s="310"/>
      <c r="TJW301" s="310"/>
      <c r="TJX301" s="310"/>
      <c r="TJY301" s="310"/>
      <c r="TJZ301" s="310"/>
      <c r="TKA301" s="310"/>
      <c r="TKB301" s="310"/>
      <c r="TKC301" s="310"/>
      <c r="TKD301" s="310"/>
      <c r="TKE301" s="310"/>
      <c r="TKF301" s="310"/>
      <c r="TKG301" s="310"/>
      <c r="TKH301" s="310"/>
      <c r="TKI301" s="310"/>
      <c r="TKJ301" s="310"/>
      <c r="TKK301" s="310"/>
      <c r="TKL301" s="310"/>
      <c r="TKM301" s="310"/>
      <c r="TKN301" s="310"/>
      <c r="TKO301" s="310"/>
      <c r="TKP301" s="310"/>
      <c r="TKQ301" s="310"/>
      <c r="TKR301" s="310"/>
      <c r="TKS301" s="310"/>
      <c r="TKT301" s="310"/>
      <c r="TKU301" s="310"/>
      <c r="TKV301" s="310"/>
      <c r="TKW301" s="310"/>
      <c r="TKX301" s="310"/>
      <c r="TKY301" s="310"/>
      <c r="TKZ301" s="310"/>
      <c r="TLA301" s="310"/>
      <c r="TLB301" s="310"/>
      <c r="TLC301" s="310"/>
      <c r="TLD301" s="310"/>
      <c r="TLE301" s="310"/>
      <c r="TLF301" s="310"/>
      <c r="TLG301" s="310"/>
      <c r="TLH301" s="310"/>
      <c r="TLI301" s="310"/>
      <c r="TLJ301" s="310"/>
      <c r="TLK301" s="310"/>
      <c r="TLL301" s="310"/>
      <c r="TLM301" s="310"/>
      <c r="TLN301" s="310"/>
      <c r="TLO301" s="310"/>
      <c r="TLP301" s="310"/>
      <c r="TLQ301" s="310"/>
      <c r="TLR301" s="310"/>
      <c r="TLS301" s="310"/>
      <c r="TLT301" s="310"/>
      <c r="TLU301" s="310"/>
      <c r="TLV301" s="310"/>
      <c r="TLW301" s="310"/>
      <c r="TLX301" s="310"/>
      <c r="TLY301" s="310"/>
      <c r="TLZ301" s="310"/>
      <c r="TMA301" s="310"/>
      <c r="TMB301" s="310"/>
      <c r="TMC301" s="310"/>
      <c r="TMD301" s="310"/>
      <c r="TME301" s="310"/>
      <c r="TMF301" s="310"/>
      <c r="TMG301" s="310"/>
      <c r="TMH301" s="310"/>
      <c r="TMI301" s="310"/>
      <c r="TMJ301" s="310"/>
      <c r="TMK301" s="310"/>
      <c r="TML301" s="310"/>
      <c r="TMM301" s="310"/>
      <c r="TMN301" s="310"/>
      <c r="TMO301" s="310"/>
      <c r="TMP301" s="310"/>
      <c r="TMQ301" s="310"/>
      <c r="TMR301" s="310"/>
      <c r="TMS301" s="310"/>
      <c r="TMT301" s="310"/>
      <c r="TMU301" s="310"/>
      <c r="TMV301" s="310"/>
      <c r="TMW301" s="310"/>
      <c r="TMX301" s="310"/>
      <c r="TMY301" s="310"/>
      <c r="TMZ301" s="310"/>
      <c r="TNA301" s="310"/>
      <c r="TNB301" s="310"/>
      <c r="TNC301" s="310"/>
      <c r="TND301" s="310"/>
      <c r="TNE301" s="310"/>
      <c r="TNF301" s="310"/>
      <c r="TNG301" s="310"/>
      <c r="TNH301" s="310"/>
      <c r="TNI301" s="310"/>
      <c r="TNJ301" s="310"/>
      <c r="TNK301" s="310"/>
      <c r="TNL301" s="310"/>
      <c r="TNM301" s="310"/>
      <c r="TNN301" s="310"/>
      <c r="TNO301" s="310"/>
      <c r="TNP301" s="310"/>
      <c r="TNQ301" s="310"/>
      <c r="TNR301" s="310"/>
      <c r="TNS301" s="310"/>
      <c r="TNT301" s="310"/>
      <c r="TNU301" s="310"/>
      <c r="TNV301" s="310"/>
      <c r="TNW301" s="310"/>
      <c r="TNX301" s="310"/>
      <c r="TNY301" s="310"/>
      <c r="TNZ301" s="310"/>
      <c r="TOA301" s="310"/>
      <c r="TOB301" s="310"/>
      <c r="TOC301" s="310"/>
      <c r="TOD301" s="310"/>
      <c r="TOE301" s="310"/>
      <c r="TOF301" s="310"/>
      <c r="TOG301" s="310"/>
      <c r="TOH301" s="310"/>
      <c r="TOI301" s="310"/>
      <c r="TOJ301" s="310"/>
      <c r="TOK301" s="310"/>
      <c r="TOL301" s="310"/>
      <c r="TOM301" s="310"/>
      <c r="TON301" s="310"/>
      <c r="TOO301" s="310"/>
      <c r="TOP301" s="310"/>
      <c r="TOQ301" s="310"/>
      <c r="TOR301" s="310"/>
      <c r="TOS301" s="310"/>
      <c r="TOT301" s="310"/>
      <c r="TOU301" s="310"/>
      <c r="TOV301" s="310"/>
      <c r="TOW301" s="310"/>
      <c r="TOX301" s="310"/>
      <c r="TOY301" s="310"/>
      <c r="TOZ301" s="310"/>
      <c r="TPA301" s="310"/>
      <c r="TPB301" s="310"/>
      <c r="TPC301" s="310"/>
      <c r="TPD301" s="310"/>
      <c r="TPE301" s="310"/>
      <c r="TPF301" s="310"/>
      <c r="TPG301" s="310"/>
      <c r="TPH301" s="310"/>
      <c r="TPI301" s="310"/>
      <c r="TPJ301" s="310"/>
      <c r="TPK301" s="310"/>
      <c r="TPL301" s="310"/>
      <c r="TPM301" s="310"/>
      <c r="TPN301" s="310"/>
      <c r="TPO301" s="310"/>
      <c r="TPP301" s="310"/>
      <c r="TPQ301" s="310"/>
      <c r="TPR301" s="310"/>
      <c r="TPS301" s="310"/>
      <c r="TPT301" s="310"/>
      <c r="TPU301" s="310"/>
      <c r="TPV301" s="310"/>
      <c r="TPW301" s="310"/>
      <c r="TPX301" s="310"/>
      <c r="TPY301" s="310"/>
      <c r="TPZ301" s="310"/>
      <c r="TQA301" s="310"/>
      <c r="TQB301" s="310"/>
      <c r="TQC301" s="310"/>
      <c r="TQD301" s="310"/>
      <c r="TQE301" s="310"/>
      <c r="TQF301" s="310"/>
      <c r="TQG301" s="310"/>
      <c r="TQH301" s="310"/>
      <c r="TQI301" s="310"/>
      <c r="TQJ301" s="310"/>
      <c r="TQK301" s="310"/>
      <c r="TQL301" s="310"/>
      <c r="TQM301" s="310"/>
      <c r="TQN301" s="310"/>
      <c r="TQO301" s="310"/>
      <c r="TQP301" s="310"/>
      <c r="TQQ301" s="310"/>
      <c r="TQR301" s="310"/>
      <c r="TQS301" s="310"/>
      <c r="TQT301" s="310"/>
      <c r="TQU301" s="310"/>
      <c r="TQV301" s="310"/>
      <c r="TQW301" s="310"/>
      <c r="TQX301" s="310"/>
      <c r="TQY301" s="310"/>
      <c r="TQZ301" s="310"/>
      <c r="TRA301" s="310"/>
      <c r="TRB301" s="310"/>
      <c r="TRC301" s="310"/>
      <c r="TRD301" s="310"/>
      <c r="TRE301" s="310"/>
      <c r="TRF301" s="310"/>
      <c r="TRG301" s="310"/>
      <c r="TRH301" s="310"/>
      <c r="TRI301" s="310"/>
      <c r="TRJ301" s="310"/>
      <c r="TRK301" s="310"/>
      <c r="TRL301" s="310"/>
      <c r="TRM301" s="310"/>
      <c r="TRN301" s="310"/>
      <c r="TRO301" s="310"/>
      <c r="TRP301" s="310"/>
      <c r="TRQ301" s="310"/>
      <c r="TRR301" s="310"/>
      <c r="TRS301" s="310"/>
      <c r="TRT301" s="310"/>
      <c r="TRU301" s="310"/>
      <c r="TRV301" s="310"/>
      <c r="TRW301" s="310"/>
      <c r="TRX301" s="310"/>
      <c r="TRY301" s="310"/>
      <c r="TRZ301" s="310"/>
      <c r="TSA301" s="310"/>
      <c r="TSB301" s="310"/>
      <c r="TSC301" s="310"/>
      <c r="TSD301" s="310"/>
      <c r="TSE301" s="310"/>
      <c r="TSF301" s="310"/>
      <c r="TSG301" s="310"/>
      <c r="TSH301" s="310"/>
      <c r="TSI301" s="310"/>
      <c r="TSJ301" s="310"/>
      <c r="TSK301" s="310"/>
      <c r="TSL301" s="310"/>
      <c r="TSM301" s="310"/>
      <c r="TSN301" s="310"/>
      <c r="TSO301" s="310"/>
      <c r="TSP301" s="310"/>
      <c r="TSQ301" s="310"/>
      <c r="TSR301" s="310"/>
      <c r="TSS301" s="310"/>
      <c r="TST301" s="310"/>
      <c r="TSU301" s="310"/>
      <c r="TSV301" s="310"/>
      <c r="TSW301" s="310"/>
      <c r="TSX301" s="310"/>
      <c r="TSY301" s="310"/>
      <c r="TSZ301" s="310"/>
      <c r="TTA301" s="310"/>
      <c r="TTB301" s="310"/>
      <c r="TTC301" s="310"/>
      <c r="TTD301" s="310"/>
      <c r="TTE301" s="310"/>
      <c r="TTF301" s="310"/>
      <c r="TTG301" s="310"/>
      <c r="TTH301" s="310"/>
      <c r="TTI301" s="310"/>
      <c r="TTJ301" s="310"/>
      <c r="TTK301" s="310"/>
      <c r="TTL301" s="310"/>
      <c r="TTM301" s="310"/>
      <c r="TTN301" s="310"/>
      <c r="TTO301" s="310"/>
      <c r="TTP301" s="310"/>
      <c r="TTQ301" s="310"/>
      <c r="TTR301" s="310"/>
      <c r="TTS301" s="310"/>
      <c r="TTT301" s="310"/>
      <c r="TTU301" s="310"/>
      <c r="TTV301" s="310"/>
      <c r="TTW301" s="310"/>
      <c r="TTX301" s="310"/>
      <c r="TTY301" s="310"/>
      <c r="TTZ301" s="310"/>
      <c r="TUA301" s="310"/>
      <c r="TUB301" s="310"/>
      <c r="TUC301" s="310"/>
      <c r="TUD301" s="310"/>
      <c r="TUE301" s="310"/>
      <c r="TUF301" s="310"/>
      <c r="TUG301" s="310"/>
      <c r="TUH301" s="310"/>
      <c r="TUI301" s="310"/>
      <c r="TUJ301" s="310"/>
      <c r="TUK301" s="310"/>
      <c r="TUL301" s="310"/>
      <c r="TUM301" s="310"/>
      <c r="TUN301" s="310"/>
      <c r="TUO301" s="310"/>
      <c r="TUP301" s="310"/>
      <c r="TUQ301" s="310"/>
      <c r="TUR301" s="310"/>
      <c r="TUS301" s="310"/>
      <c r="TUT301" s="310"/>
      <c r="TUU301" s="310"/>
      <c r="TUV301" s="310"/>
      <c r="TUW301" s="310"/>
      <c r="TUX301" s="310"/>
      <c r="TUY301" s="310"/>
      <c r="TUZ301" s="310"/>
      <c r="TVA301" s="310"/>
      <c r="TVB301" s="310"/>
      <c r="TVC301" s="310"/>
      <c r="TVD301" s="310"/>
      <c r="TVE301" s="310"/>
      <c r="TVF301" s="310"/>
      <c r="TVG301" s="310"/>
      <c r="TVH301" s="310"/>
      <c r="TVI301" s="310"/>
      <c r="TVJ301" s="310"/>
      <c r="TVK301" s="310"/>
      <c r="TVL301" s="310"/>
      <c r="TVM301" s="310"/>
      <c r="TVN301" s="310"/>
      <c r="TVO301" s="310"/>
      <c r="TVP301" s="310"/>
      <c r="TVQ301" s="310"/>
      <c r="TVR301" s="310"/>
      <c r="TVS301" s="310"/>
      <c r="TVT301" s="310"/>
      <c r="TVU301" s="310"/>
      <c r="TVV301" s="310"/>
      <c r="TVW301" s="310"/>
      <c r="TVX301" s="310"/>
      <c r="TVY301" s="310"/>
      <c r="TVZ301" s="310"/>
      <c r="TWA301" s="310"/>
      <c r="TWB301" s="310"/>
      <c r="TWC301" s="310"/>
      <c r="TWD301" s="310"/>
      <c r="TWE301" s="310"/>
      <c r="TWF301" s="310"/>
      <c r="TWG301" s="310"/>
      <c r="TWH301" s="310"/>
      <c r="TWI301" s="310"/>
      <c r="TWJ301" s="310"/>
      <c r="TWK301" s="310"/>
      <c r="TWL301" s="310"/>
      <c r="TWM301" s="310"/>
      <c r="TWN301" s="310"/>
      <c r="TWO301" s="310"/>
      <c r="TWP301" s="310"/>
      <c r="TWQ301" s="310"/>
      <c r="TWR301" s="310"/>
      <c r="TWS301" s="310"/>
      <c r="TWT301" s="310"/>
      <c r="TWU301" s="310"/>
      <c r="TWV301" s="310"/>
      <c r="TWW301" s="310"/>
      <c r="TWX301" s="310"/>
      <c r="TWY301" s="310"/>
      <c r="TWZ301" s="310"/>
      <c r="TXA301" s="310"/>
      <c r="TXB301" s="310"/>
      <c r="TXC301" s="310"/>
      <c r="TXD301" s="310"/>
      <c r="TXE301" s="310"/>
      <c r="TXF301" s="310"/>
      <c r="TXG301" s="310"/>
      <c r="TXH301" s="310"/>
      <c r="TXI301" s="310"/>
      <c r="TXJ301" s="310"/>
      <c r="TXK301" s="310"/>
      <c r="TXL301" s="310"/>
      <c r="TXM301" s="310"/>
      <c r="TXN301" s="310"/>
      <c r="TXO301" s="310"/>
      <c r="TXP301" s="310"/>
      <c r="TXQ301" s="310"/>
      <c r="TXR301" s="310"/>
      <c r="TXS301" s="310"/>
      <c r="TXT301" s="310"/>
      <c r="TXU301" s="310"/>
      <c r="TXV301" s="310"/>
      <c r="TXW301" s="310"/>
      <c r="TXX301" s="310"/>
      <c r="TXY301" s="310"/>
      <c r="TXZ301" s="310"/>
      <c r="TYA301" s="310"/>
      <c r="TYB301" s="310"/>
      <c r="TYC301" s="310"/>
      <c r="TYD301" s="310"/>
      <c r="TYE301" s="310"/>
      <c r="TYF301" s="310"/>
      <c r="TYG301" s="310"/>
      <c r="TYH301" s="310"/>
      <c r="TYI301" s="310"/>
      <c r="TYJ301" s="310"/>
      <c r="TYK301" s="310"/>
      <c r="TYL301" s="310"/>
      <c r="TYM301" s="310"/>
      <c r="TYN301" s="310"/>
      <c r="TYO301" s="310"/>
      <c r="TYP301" s="310"/>
      <c r="TYQ301" s="310"/>
      <c r="TYR301" s="310"/>
      <c r="TYS301" s="310"/>
      <c r="TYT301" s="310"/>
      <c r="TYU301" s="310"/>
      <c r="TYV301" s="310"/>
      <c r="TYW301" s="310"/>
      <c r="TYX301" s="310"/>
      <c r="TYY301" s="310"/>
      <c r="TYZ301" s="310"/>
      <c r="TZA301" s="310"/>
      <c r="TZB301" s="310"/>
      <c r="TZC301" s="310"/>
      <c r="TZD301" s="310"/>
      <c r="TZE301" s="310"/>
      <c r="TZF301" s="310"/>
      <c r="TZG301" s="310"/>
      <c r="TZH301" s="310"/>
      <c r="TZI301" s="310"/>
      <c r="TZJ301" s="310"/>
      <c r="TZK301" s="310"/>
      <c r="TZL301" s="310"/>
      <c r="TZM301" s="310"/>
      <c r="TZN301" s="310"/>
      <c r="TZO301" s="310"/>
      <c r="TZP301" s="310"/>
      <c r="TZQ301" s="310"/>
      <c r="TZR301" s="310"/>
      <c r="TZS301" s="310"/>
      <c r="TZT301" s="310"/>
      <c r="TZU301" s="310"/>
      <c r="TZV301" s="310"/>
      <c r="TZW301" s="310"/>
      <c r="TZX301" s="310"/>
      <c r="TZY301" s="310"/>
      <c r="TZZ301" s="310"/>
      <c r="UAA301" s="310"/>
      <c r="UAB301" s="310"/>
      <c r="UAC301" s="310"/>
      <c r="UAD301" s="310"/>
      <c r="UAE301" s="310"/>
      <c r="UAF301" s="310"/>
      <c r="UAG301" s="310"/>
      <c r="UAH301" s="310"/>
      <c r="UAI301" s="310"/>
      <c r="UAJ301" s="310"/>
      <c r="UAK301" s="310"/>
      <c r="UAL301" s="310"/>
      <c r="UAM301" s="310"/>
      <c r="UAN301" s="310"/>
      <c r="UAO301" s="310"/>
      <c r="UAP301" s="310"/>
      <c r="UAQ301" s="310"/>
      <c r="UAR301" s="310"/>
      <c r="UAS301" s="310"/>
      <c r="UAT301" s="310"/>
      <c r="UAU301" s="310"/>
      <c r="UAV301" s="310"/>
      <c r="UAW301" s="310"/>
      <c r="UAX301" s="310"/>
      <c r="UAY301" s="310"/>
      <c r="UAZ301" s="310"/>
      <c r="UBA301" s="310"/>
      <c r="UBB301" s="310"/>
      <c r="UBC301" s="310"/>
      <c r="UBD301" s="310"/>
      <c r="UBE301" s="310"/>
      <c r="UBF301" s="310"/>
      <c r="UBG301" s="310"/>
      <c r="UBH301" s="310"/>
      <c r="UBI301" s="310"/>
      <c r="UBJ301" s="310"/>
      <c r="UBK301" s="310"/>
      <c r="UBL301" s="310"/>
      <c r="UBM301" s="310"/>
      <c r="UBN301" s="310"/>
      <c r="UBO301" s="310"/>
      <c r="UBP301" s="310"/>
      <c r="UBQ301" s="310"/>
      <c r="UBR301" s="310"/>
      <c r="UBS301" s="310"/>
      <c r="UBT301" s="310"/>
      <c r="UBU301" s="310"/>
      <c r="UBV301" s="310"/>
      <c r="UBW301" s="310"/>
      <c r="UBX301" s="310"/>
      <c r="UBY301" s="310"/>
      <c r="UBZ301" s="310"/>
      <c r="UCA301" s="310"/>
      <c r="UCB301" s="310"/>
      <c r="UCC301" s="310"/>
      <c r="UCD301" s="310"/>
      <c r="UCE301" s="310"/>
      <c r="UCF301" s="310"/>
      <c r="UCG301" s="310"/>
      <c r="UCH301" s="310"/>
      <c r="UCI301" s="310"/>
      <c r="UCJ301" s="310"/>
      <c r="UCK301" s="310"/>
      <c r="UCL301" s="310"/>
      <c r="UCM301" s="310"/>
      <c r="UCN301" s="310"/>
      <c r="UCO301" s="310"/>
      <c r="UCP301" s="310"/>
      <c r="UCQ301" s="310"/>
      <c r="UCR301" s="310"/>
      <c r="UCS301" s="310"/>
      <c r="UCT301" s="310"/>
      <c r="UCU301" s="310"/>
      <c r="UCV301" s="310"/>
      <c r="UCW301" s="310"/>
      <c r="UCX301" s="310"/>
      <c r="UCY301" s="310"/>
      <c r="UCZ301" s="310"/>
      <c r="UDA301" s="310"/>
      <c r="UDB301" s="310"/>
      <c r="UDC301" s="310"/>
      <c r="UDD301" s="310"/>
      <c r="UDE301" s="310"/>
      <c r="UDF301" s="310"/>
      <c r="UDG301" s="310"/>
      <c r="UDH301" s="310"/>
      <c r="UDI301" s="310"/>
      <c r="UDJ301" s="310"/>
      <c r="UDK301" s="310"/>
      <c r="UDL301" s="310"/>
      <c r="UDM301" s="310"/>
      <c r="UDN301" s="310"/>
      <c r="UDO301" s="310"/>
      <c r="UDP301" s="310"/>
      <c r="UDQ301" s="310"/>
      <c r="UDR301" s="310"/>
      <c r="UDS301" s="310"/>
      <c r="UDT301" s="310"/>
      <c r="UDU301" s="310"/>
      <c r="UDV301" s="310"/>
      <c r="UDW301" s="310"/>
      <c r="UDX301" s="310"/>
      <c r="UDY301" s="310"/>
      <c r="UDZ301" s="310"/>
      <c r="UEA301" s="310"/>
      <c r="UEB301" s="310"/>
      <c r="UEC301" s="310"/>
      <c r="UED301" s="310"/>
      <c r="UEE301" s="310"/>
      <c r="UEF301" s="310"/>
      <c r="UEG301" s="310"/>
      <c r="UEH301" s="310"/>
      <c r="UEI301" s="310"/>
      <c r="UEJ301" s="310"/>
      <c r="UEK301" s="310"/>
      <c r="UEL301" s="310"/>
      <c r="UEM301" s="310"/>
      <c r="UEN301" s="310"/>
      <c r="UEO301" s="310"/>
      <c r="UEP301" s="310"/>
      <c r="UEQ301" s="310"/>
      <c r="UER301" s="310"/>
      <c r="UES301" s="310"/>
      <c r="UET301" s="310"/>
      <c r="UEU301" s="310"/>
      <c r="UEV301" s="310"/>
      <c r="UEW301" s="310"/>
      <c r="UEX301" s="310"/>
      <c r="UEY301" s="310"/>
      <c r="UEZ301" s="310"/>
      <c r="UFA301" s="310"/>
      <c r="UFB301" s="310"/>
      <c r="UFC301" s="310"/>
      <c r="UFD301" s="310"/>
      <c r="UFE301" s="310"/>
      <c r="UFF301" s="310"/>
      <c r="UFG301" s="310"/>
      <c r="UFH301" s="310"/>
      <c r="UFI301" s="310"/>
      <c r="UFJ301" s="310"/>
      <c r="UFK301" s="310"/>
      <c r="UFL301" s="310"/>
      <c r="UFM301" s="310"/>
      <c r="UFN301" s="310"/>
      <c r="UFO301" s="310"/>
      <c r="UFP301" s="310"/>
      <c r="UFQ301" s="310"/>
      <c r="UFR301" s="310"/>
      <c r="UFS301" s="310"/>
      <c r="UFT301" s="310"/>
      <c r="UFU301" s="310"/>
      <c r="UFV301" s="310"/>
      <c r="UFW301" s="310"/>
      <c r="UFX301" s="310"/>
      <c r="UFY301" s="310"/>
      <c r="UFZ301" s="310"/>
      <c r="UGA301" s="310"/>
      <c r="UGB301" s="310"/>
      <c r="UGC301" s="310"/>
      <c r="UGD301" s="310"/>
      <c r="UGE301" s="310"/>
      <c r="UGF301" s="310"/>
      <c r="UGG301" s="310"/>
      <c r="UGH301" s="310"/>
      <c r="UGI301" s="310"/>
      <c r="UGJ301" s="310"/>
      <c r="UGK301" s="310"/>
      <c r="UGL301" s="310"/>
      <c r="UGM301" s="310"/>
      <c r="UGN301" s="310"/>
      <c r="UGO301" s="310"/>
      <c r="UGP301" s="310"/>
      <c r="UGQ301" s="310"/>
      <c r="UGR301" s="310"/>
      <c r="UGS301" s="310"/>
      <c r="UGT301" s="310"/>
      <c r="UGU301" s="310"/>
      <c r="UGV301" s="310"/>
      <c r="UGW301" s="310"/>
      <c r="UGX301" s="310"/>
      <c r="UGY301" s="310"/>
      <c r="UGZ301" s="310"/>
      <c r="UHA301" s="310"/>
      <c r="UHB301" s="310"/>
      <c r="UHC301" s="310"/>
      <c r="UHD301" s="310"/>
      <c r="UHE301" s="310"/>
      <c r="UHF301" s="310"/>
      <c r="UHG301" s="310"/>
      <c r="UHH301" s="310"/>
      <c r="UHI301" s="310"/>
      <c r="UHJ301" s="310"/>
      <c r="UHK301" s="310"/>
      <c r="UHL301" s="310"/>
      <c r="UHM301" s="310"/>
      <c r="UHN301" s="310"/>
      <c r="UHO301" s="310"/>
      <c r="UHP301" s="310"/>
      <c r="UHQ301" s="310"/>
      <c r="UHR301" s="310"/>
      <c r="UHS301" s="310"/>
      <c r="UHT301" s="310"/>
      <c r="UHU301" s="310"/>
      <c r="UHV301" s="310"/>
      <c r="UHW301" s="310"/>
      <c r="UHX301" s="310"/>
      <c r="UHY301" s="310"/>
      <c r="UHZ301" s="310"/>
      <c r="UIA301" s="310"/>
      <c r="UIB301" s="310"/>
      <c r="UIC301" s="310"/>
      <c r="UID301" s="310"/>
      <c r="UIE301" s="310"/>
      <c r="UIF301" s="310"/>
      <c r="UIG301" s="310"/>
      <c r="UIH301" s="310"/>
      <c r="UII301" s="310"/>
      <c r="UIJ301" s="310"/>
      <c r="UIK301" s="310"/>
      <c r="UIL301" s="310"/>
      <c r="UIM301" s="310"/>
      <c r="UIN301" s="310"/>
      <c r="UIO301" s="310"/>
      <c r="UIP301" s="310"/>
      <c r="UIQ301" s="310"/>
      <c r="UIR301" s="310"/>
      <c r="UIS301" s="310"/>
      <c r="UIT301" s="310"/>
      <c r="UIU301" s="310"/>
      <c r="UIV301" s="310"/>
      <c r="UIW301" s="310"/>
      <c r="UIX301" s="310"/>
      <c r="UIY301" s="310"/>
      <c r="UIZ301" s="310"/>
      <c r="UJA301" s="310"/>
      <c r="UJB301" s="310"/>
      <c r="UJC301" s="310"/>
      <c r="UJD301" s="310"/>
      <c r="UJE301" s="310"/>
      <c r="UJF301" s="310"/>
      <c r="UJG301" s="310"/>
      <c r="UJH301" s="310"/>
      <c r="UJI301" s="310"/>
      <c r="UJJ301" s="310"/>
      <c r="UJK301" s="310"/>
      <c r="UJL301" s="310"/>
      <c r="UJM301" s="310"/>
      <c r="UJN301" s="310"/>
      <c r="UJO301" s="310"/>
      <c r="UJP301" s="310"/>
      <c r="UJQ301" s="310"/>
      <c r="UJR301" s="310"/>
      <c r="UJS301" s="310"/>
      <c r="UJT301" s="310"/>
      <c r="UJU301" s="310"/>
      <c r="UJV301" s="310"/>
      <c r="UJW301" s="310"/>
      <c r="UJX301" s="310"/>
      <c r="UJY301" s="310"/>
      <c r="UJZ301" s="310"/>
      <c r="UKA301" s="310"/>
      <c r="UKB301" s="310"/>
      <c r="UKC301" s="310"/>
      <c r="UKD301" s="310"/>
      <c r="UKE301" s="310"/>
      <c r="UKF301" s="310"/>
      <c r="UKG301" s="310"/>
      <c r="UKH301" s="310"/>
      <c r="UKI301" s="310"/>
      <c r="UKJ301" s="310"/>
      <c r="UKK301" s="310"/>
      <c r="UKL301" s="310"/>
      <c r="UKM301" s="310"/>
      <c r="UKN301" s="310"/>
      <c r="UKO301" s="310"/>
      <c r="UKP301" s="310"/>
      <c r="UKQ301" s="310"/>
      <c r="UKR301" s="310"/>
      <c r="UKS301" s="310"/>
      <c r="UKT301" s="310"/>
      <c r="UKU301" s="310"/>
      <c r="UKV301" s="310"/>
      <c r="UKW301" s="310"/>
      <c r="UKX301" s="310"/>
      <c r="UKY301" s="310"/>
      <c r="UKZ301" s="310"/>
      <c r="ULA301" s="310"/>
      <c r="ULB301" s="310"/>
      <c r="ULC301" s="310"/>
      <c r="ULD301" s="310"/>
      <c r="ULE301" s="310"/>
      <c r="ULF301" s="310"/>
      <c r="ULG301" s="310"/>
      <c r="ULH301" s="310"/>
      <c r="ULI301" s="310"/>
      <c r="ULJ301" s="310"/>
      <c r="ULK301" s="310"/>
      <c r="ULL301" s="310"/>
      <c r="ULM301" s="310"/>
      <c r="ULN301" s="310"/>
      <c r="ULO301" s="310"/>
      <c r="ULP301" s="310"/>
      <c r="ULQ301" s="310"/>
      <c r="ULR301" s="310"/>
      <c r="ULS301" s="310"/>
      <c r="ULT301" s="310"/>
      <c r="ULU301" s="310"/>
      <c r="ULV301" s="310"/>
      <c r="ULW301" s="310"/>
      <c r="ULX301" s="310"/>
      <c r="ULY301" s="310"/>
      <c r="ULZ301" s="310"/>
      <c r="UMA301" s="310"/>
      <c r="UMB301" s="310"/>
      <c r="UMC301" s="310"/>
      <c r="UMD301" s="310"/>
      <c r="UME301" s="310"/>
      <c r="UMF301" s="310"/>
      <c r="UMG301" s="310"/>
      <c r="UMH301" s="310"/>
      <c r="UMI301" s="310"/>
      <c r="UMJ301" s="310"/>
      <c r="UMK301" s="310"/>
      <c r="UML301" s="310"/>
      <c r="UMM301" s="310"/>
      <c r="UMN301" s="310"/>
      <c r="UMO301" s="310"/>
      <c r="UMP301" s="310"/>
      <c r="UMQ301" s="310"/>
      <c r="UMR301" s="310"/>
      <c r="UMS301" s="310"/>
      <c r="UMT301" s="310"/>
      <c r="UMU301" s="310"/>
      <c r="UMV301" s="310"/>
      <c r="UMW301" s="310"/>
      <c r="UMX301" s="310"/>
      <c r="UMY301" s="310"/>
      <c r="UMZ301" s="310"/>
      <c r="UNA301" s="310"/>
      <c r="UNB301" s="310"/>
      <c r="UNC301" s="310"/>
      <c r="UND301" s="310"/>
      <c r="UNE301" s="310"/>
      <c r="UNF301" s="310"/>
      <c r="UNG301" s="310"/>
      <c r="UNH301" s="310"/>
      <c r="UNI301" s="310"/>
      <c r="UNJ301" s="310"/>
      <c r="UNK301" s="310"/>
      <c r="UNL301" s="310"/>
      <c r="UNM301" s="310"/>
      <c r="UNN301" s="310"/>
      <c r="UNO301" s="310"/>
      <c r="UNP301" s="310"/>
      <c r="UNQ301" s="310"/>
      <c r="UNR301" s="310"/>
      <c r="UNS301" s="310"/>
      <c r="UNT301" s="310"/>
      <c r="UNU301" s="310"/>
      <c r="UNV301" s="310"/>
      <c r="UNW301" s="310"/>
      <c r="UNX301" s="310"/>
      <c r="UNY301" s="310"/>
      <c r="UNZ301" s="310"/>
      <c r="UOA301" s="310"/>
      <c r="UOB301" s="310"/>
      <c r="UOC301" s="310"/>
      <c r="UOD301" s="310"/>
      <c r="UOE301" s="310"/>
      <c r="UOF301" s="310"/>
      <c r="UOG301" s="310"/>
      <c r="UOH301" s="310"/>
      <c r="UOI301" s="310"/>
      <c r="UOJ301" s="310"/>
      <c r="UOK301" s="310"/>
      <c r="UOL301" s="310"/>
      <c r="UOM301" s="310"/>
      <c r="UON301" s="310"/>
      <c r="UOO301" s="310"/>
      <c r="UOP301" s="310"/>
      <c r="UOQ301" s="310"/>
      <c r="UOR301" s="310"/>
      <c r="UOS301" s="310"/>
      <c r="UOT301" s="310"/>
      <c r="UOU301" s="310"/>
      <c r="UOV301" s="310"/>
      <c r="UOW301" s="310"/>
      <c r="UOX301" s="310"/>
      <c r="UOY301" s="310"/>
      <c r="UOZ301" s="310"/>
      <c r="UPA301" s="310"/>
      <c r="UPB301" s="310"/>
      <c r="UPC301" s="310"/>
      <c r="UPD301" s="310"/>
      <c r="UPE301" s="310"/>
      <c r="UPF301" s="310"/>
      <c r="UPG301" s="310"/>
      <c r="UPH301" s="310"/>
      <c r="UPI301" s="310"/>
      <c r="UPJ301" s="310"/>
      <c r="UPK301" s="310"/>
      <c r="UPL301" s="310"/>
      <c r="UPM301" s="310"/>
      <c r="UPN301" s="310"/>
      <c r="UPO301" s="310"/>
      <c r="UPP301" s="310"/>
      <c r="UPQ301" s="310"/>
      <c r="UPR301" s="310"/>
      <c r="UPS301" s="310"/>
      <c r="UPT301" s="310"/>
      <c r="UPU301" s="310"/>
      <c r="UPV301" s="310"/>
      <c r="UPW301" s="310"/>
      <c r="UPX301" s="310"/>
      <c r="UPY301" s="310"/>
      <c r="UPZ301" s="310"/>
      <c r="UQA301" s="310"/>
      <c r="UQB301" s="310"/>
      <c r="UQC301" s="310"/>
      <c r="UQD301" s="310"/>
      <c r="UQE301" s="310"/>
      <c r="UQF301" s="310"/>
      <c r="UQG301" s="310"/>
      <c r="UQH301" s="310"/>
      <c r="UQI301" s="310"/>
      <c r="UQJ301" s="310"/>
      <c r="UQK301" s="310"/>
      <c r="UQL301" s="310"/>
      <c r="UQM301" s="310"/>
      <c r="UQN301" s="310"/>
      <c r="UQO301" s="310"/>
      <c r="UQP301" s="310"/>
      <c r="UQQ301" s="310"/>
      <c r="UQR301" s="310"/>
      <c r="UQS301" s="310"/>
      <c r="UQT301" s="310"/>
      <c r="UQU301" s="310"/>
      <c r="UQV301" s="310"/>
      <c r="UQW301" s="310"/>
      <c r="UQX301" s="310"/>
      <c r="UQY301" s="310"/>
      <c r="UQZ301" s="310"/>
      <c r="URA301" s="310"/>
      <c r="URB301" s="310"/>
      <c r="URC301" s="310"/>
      <c r="URD301" s="310"/>
      <c r="URE301" s="310"/>
      <c r="URF301" s="310"/>
      <c r="URG301" s="310"/>
      <c r="URH301" s="310"/>
      <c r="URI301" s="310"/>
      <c r="URJ301" s="310"/>
      <c r="URK301" s="310"/>
      <c r="URL301" s="310"/>
      <c r="URM301" s="310"/>
      <c r="URN301" s="310"/>
      <c r="URO301" s="310"/>
      <c r="URP301" s="310"/>
      <c r="URQ301" s="310"/>
      <c r="URR301" s="310"/>
      <c r="URS301" s="310"/>
      <c r="URT301" s="310"/>
      <c r="URU301" s="310"/>
      <c r="URV301" s="310"/>
      <c r="URW301" s="310"/>
      <c r="URX301" s="310"/>
      <c r="URY301" s="310"/>
      <c r="URZ301" s="310"/>
      <c r="USA301" s="310"/>
      <c r="USB301" s="310"/>
      <c r="USC301" s="310"/>
      <c r="USD301" s="310"/>
      <c r="USE301" s="310"/>
      <c r="USF301" s="310"/>
      <c r="USG301" s="310"/>
      <c r="USH301" s="310"/>
      <c r="USI301" s="310"/>
      <c r="USJ301" s="310"/>
      <c r="USK301" s="310"/>
      <c r="USL301" s="310"/>
      <c r="USM301" s="310"/>
      <c r="USN301" s="310"/>
      <c r="USO301" s="310"/>
      <c r="USP301" s="310"/>
      <c r="USQ301" s="310"/>
      <c r="USR301" s="310"/>
      <c r="USS301" s="310"/>
      <c r="UST301" s="310"/>
      <c r="USU301" s="310"/>
      <c r="USV301" s="310"/>
      <c r="USW301" s="310"/>
      <c r="USX301" s="310"/>
      <c r="USY301" s="310"/>
      <c r="USZ301" s="310"/>
      <c r="UTA301" s="310"/>
      <c r="UTB301" s="310"/>
      <c r="UTC301" s="310"/>
      <c r="UTD301" s="310"/>
      <c r="UTE301" s="310"/>
      <c r="UTF301" s="310"/>
      <c r="UTG301" s="310"/>
      <c r="UTH301" s="310"/>
      <c r="UTI301" s="310"/>
      <c r="UTJ301" s="310"/>
      <c r="UTK301" s="310"/>
      <c r="UTL301" s="310"/>
      <c r="UTM301" s="310"/>
      <c r="UTN301" s="310"/>
      <c r="UTO301" s="310"/>
      <c r="UTP301" s="310"/>
      <c r="UTQ301" s="310"/>
      <c r="UTR301" s="310"/>
      <c r="UTS301" s="310"/>
      <c r="UTT301" s="310"/>
      <c r="UTU301" s="310"/>
      <c r="UTV301" s="310"/>
      <c r="UTW301" s="310"/>
      <c r="UTX301" s="310"/>
      <c r="UTY301" s="310"/>
      <c r="UTZ301" s="310"/>
      <c r="UUA301" s="310"/>
      <c r="UUB301" s="310"/>
      <c r="UUC301" s="310"/>
      <c r="UUD301" s="310"/>
      <c r="UUE301" s="310"/>
      <c r="UUF301" s="310"/>
      <c r="UUG301" s="310"/>
      <c r="UUH301" s="310"/>
      <c r="UUI301" s="310"/>
      <c r="UUJ301" s="310"/>
      <c r="UUK301" s="310"/>
      <c r="UUL301" s="310"/>
      <c r="UUM301" s="310"/>
      <c r="UUN301" s="310"/>
      <c r="UUO301" s="310"/>
      <c r="UUP301" s="310"/>
      <c r="UUQ301" s="310"/>
      <c r="UUR301" s="310"/>
      <c r="UUS301" s="310"/>
      <c r="UUT301" s="310"/>
      <c r="UUU301" s="310"/>
      <c r="UUV301" s="310"/>
      <c r="UUW301" s="310"/>
      <c r="UUX301" s="310"/>
      <c r="UUY301" s="310"/>
      <c r="UUZ301" s="310"/>
      <c r="UVA301" s="310"/>
      <c r="UVB301" s="310"/>
      <c r="UVC301" s="310"/>
      <c r="UVD301" s="310"/>
      <c r="UVE301" s="310"/>
      <c r="UVF301" s="310"/>
      <c r="UVG301" s="310"/>
      <c r="UVH301" s="310"/>
      <c r="UVI301" s="310"/>
      <c r="UVJ301" s="310"/>
      <c r="UVK301" s="310"/>
      <c r="UVL301" s="310"/>
      <c r="UVM301" s="310"/>
      <c r="UVN301" s="310"/>
      <c r="UVO301" s="310"/>
      <c r="UVP301" s="310"/>
      <c r="UVQ301" s="310"/>
      <c r="UVR301" s="310"/>
      <c r="UVS301" s="310"/>
      <c r="UVT301" s="310"/>
      <c r="UVU301" s="310"/>
      <c r="UVV301" s="310"/>
      <c r="UVW301" s="310"/>
      <c r="UVX301" s="310"/>
      <c r="UVY301" s="310"/>
      <c r="UVZ301" s="310"/>
      <c r="UWA301" s="310"/>
      <c r="UWB301" s="310"/>
      <c r="UWC301" s="310"/>
      <c r="UWD301" s="310"/>
      <c r="UWE301" s="310"/>
      <c r="UWF301" s="310"/>
      <c r="UWG301" s="310"/>
      <c r="UWH301" s="310"/>
      <c r="UWI301" s="310"/>
      <c r="UWJ301" s="310"/>
      <c r="UWK301" s="310"/>
      <c r="UWL301" s="310"/>
      <c r="UWM301" s="310"/>
      <c r="UWN301" s="310"/>
      <c r="UWO301" s="310"/>
      <c r="UWP301" s="310"/>
      <c r="UWQ301" s="310"/>
      <c r="UWR301" s="310"/>
      <c r="UWS301" s="310"/>
      <c r="UWT301" s="310"/>
      <c r="UWU301" s="310"/>
      <c r="UWV301" s="310"/>
      <c r="UWW301" s="310"/>
      <c r="UWX301" s="310"/>
      <c r="UWY301" s="310"/>
      <c r="UWZ301" s="310"/>
      <c r="UXA301" s="310"/>
      <c r="UXB301" s="310"/>
      <c r="UXC301" s="310"/>
      <c r="UXD301" s="310"/>
      <c r="UXE301" s="310"/>
      <c r="UXF301" s="310"/>
      <c r="UXG301" s="310"/>
      <c r="UXH301" s="310"/>
      <c r="UXI301" s="310"/>
      <c r="UXJ301" s="310"/>
      <c r="UXK301" s="310"/>
      <c r="UXL301" s="310"/>
      <c r="UXM301" s="310"/>
      <c r="UXN301" s="310"/>
      <c r="UXO301" s="310"/>
      <c r="UXP301" s="310"/>
      <c r="UXQ301" s="310"/>
      <c r="UXR301" s="310"/>
      <c r="UXS301" s="310"/>
      <c r="UXT301" s="310"/>
      <c r="UXU301" s="310"/>
      <c r="UXV301" s="310"/>
      <c r="UXW301" s="310"/>
      <c r="UXX301" s="310"/>
      <c r="UXY301" s="310"/>
      <c r="UXZ301" s="310"/>
      <c r="UYA301" s="310"/>
      <c r="UYB301" s="310"/>
      <c r="UYC301" s="310"/>
      <c r="UYD301" s="310"/>
      <c r="UYE301" s="310"/>
      <c r="UYF301" s="310"/>
      <c r="UYG301" s="310"/>
      <c r="UYH301" s="310"/>
      <c r="UYI301" s="310"/>
      <c r="UYJ301" s="310"/>
      <c r="UYK301" s="310"/>
      <c r="UYL301" s="310"/>
      <c r="UYM301" s="310"/>
      <c r="UYN301" s="310"/>
      <c r="UYO301" s="310"/>
      <c r="UYP301" s="310"/>
      <c r="UYQ301" s="310"/>
      <c r="UYR301" s="310"/>
      <c r="UYS301" s="310"/>
      <c r="UYT301" s="310"/>
      <c r="UYU301" s="310"/>
      <c r="UYV301" s="310"/>
      <c r="UYW301" s="310"/>
      <c r="UYX301" s="310"/>
      <c r="UYY301" s="310"/>
      <c r="UYZ301" s="310"/>
      <c r="UZA301" s="310"/>
      <c r="UZB301" s="310"/>
      <c r="UZC301" s="310"/>
      <c r="UZD301" s="310"/>
      <c r="UZE301" s="310"/>
      <c r="UZF301" s="310"/>
      <c r="UZG301" s="310"/>
      <c r="UZH301" s="310"/>
      <c r="UZI301" s="310"/>
      <c r="UZJ301" s="310"/>
      <c r="UZK301" s="310"/>
      <c r="UZL301" s="310"/>
      <c r="UZM301" s="310"/>
      <c r="UZN301" s="310"/>
      <c r="UZO301" s="310"/>
      <c r="UZP301" s="310"/>
      <c r="UZQ301" s="310"/>
      <c r="UZR301" s="310"/>
      <c r="UZS301" s="310"/>
      <c r="UZT301" s="310"/>
      <c r="UZU301" s="310"/>
      <c r="UZV301" s="310"/>
      <c r="UZW301" s="310"/>
      <c r="UZX301" s="310"/>
      <c r="UZY301" s="310"/>
      <c r="UZZ301" s="310"/>
      <c r="VAA301" s="310"/>
      <c r="VAB301" s="310"/>
      <c r="VAC301" s="310"/>
      <c r="VAD301" s="310"/>
      <c r="VAE301" s="310"/>
      <c r="VAF301" s="310"/>
      <c r="VAG301" s="310"/>
      <c r="VAH301" s="310"/>
      <c r="VAI301" s="310"/>
      <c r="VAJ301" s="310"/>
      <c r="VAK301" s="310"/>
      <c r="VAL301" s="310"/>
      <c r="VAM301" s="310"/>
      <c r="VAN301" s="310"/>
      <c r="VAO301" s="310"/>
      <c r="VAP301" s="310"/>
      <c r="VAQ301" s="310"/>
      <c r="VAR301" s="310"/>
      <c r="VAS301" s="310"/>
      <c r="VAT301" s="310"/>
      <c r="VAU301" s="310"/>
      <c r="VAV301" s="310"/>
      <c r="VAW301" s="310"/>
      <c r="VAX301" s="310"/>
      <c r="VAY301" s="310"/>
      <c r="VAZ301" s="310"/>
      <c r="VBA301" s="310"/>
      <c r="VBB301" s="310"/>
      <c r="VBC301" s="310"/>
      <c r="VBD301" s="310"/>
      <c r="VBE301" s="310"/>
      <c r="VBF301" s="310"/>
      <c r="VBG301" s="310"/>
      <c r="VBH301" s="310"/>
      <c r="VBI301" s="310"/>
      <c r="VBJ301" s="310"/>
      <c r="VBK301" s="310"/>
      <c r="VBL301" s="310"/>
      <c r="VBM301" s="310"/>
      <c r="VBN301" s="310"/>
      <c r="VBO301" s="310"/>
      <c r="VBP301" s="310"/>
      <c r="VBQ301" s="310"/>
      <c r="VBR301" s="310"/>
      <c r="VBS301" s="310"/>
      <c r="VBT301" s="310"/>
      <c r="VBU301" s="310"/>
      <c r="VBV301" s="310"/>
      <c r="VBW301" s="310"/>
      <c r="VBX301" s="310"/>
      <c r="VBY301" s="310"/>
      <c r="VBZ301" s="310"/>
      <c r="VCA301" s="310"/>
      <c r="VCB301" s="310"/>
      <c r="VCC301" s="310"/>
      <c r="VCD301" s="310"/>
      <c r="VCE301" s="310"/>
      <c r="VCF301" s="310"/>
      <c r="VCG301" s="310"/>
      <c r="VCH301" s="310"/>
      <c r="VCI301" s="310"/>
      <c r="VCJ301" s="310"/>
      <c r="VCK301" s="310"/>
      <c r="VCL301" s="310"/>
      <c r="VCM301" s="310"/>
      <c r="VCN301" s="310"/>
      <c r="VCO301" s="310"/>
      <c r="VCP301" s="310"/>
      <c r="VCQ301" s="310"/>
      <c r="VCR301" s="310"/>
      <c r="VCS301" s="310"/>
      <c r="VCT301" s="310"/>
      <c r="VCU301" s="310"/>
      <c r="VCV301" s="310"/>
      <c r="VCW301" s="310"/>
      <c r="VCX301" s="310"/>
      <c r="VCY301" s="310"/>
      <c r="VCZ301" s="310"/>
      <c r="VDA301" s="310"/>
      <c r="VDB301" s="310"/>
      <c r="VDC301" s="310"/>
      <c r="VDD301" s="310"/>
      <c r="VDE301" s="310"/>
      <c r="VDF301" s="310"/>
      <c r="VDG301" s="310"/>
      <c r="VDH301" s="310"/>
      <c r="VDI301" s="310"/>
      <c r="VDJ301" s="310"/>
      <c r="VDK301" s="310"/>
      <c r="VDL301" s="310"/>
      <c r="VDM301" s="310"/>
      <c r="VDN301" s="310"/>
      <c r="VDO301" s="310"/>
      <c r="VDP301" s="310"/>
      <c r="VDQ301" s="310"/>
      <c r="VDR301" s="310"/>
      <c r="VDS301" s="310"/>
      <c r="VDT301" s="310"/>
      <c r="VDU301" s="310"/>
      <c r="VDV301" s="310"/>
      <c r="VDW301" s="310"/>
      <c r="VDX301" s="310"/>
      <c r="VDY301" s="310"/>
      <c r="VDZ301" s="310"/>
      <c r="VEA301" s="310"/>
      <c r="VEB301" s="310"/>
      <c r="VEC301" s="310"/>
      <c r="VED301" s="310"/>
      <c r="VEE301" s="310"/>
      <c r="VEF301" s="310"/>
      <c r="VEG301" s="310"/>
      <c r="VEH301" s="310"/>
      <c r="VEI301" s="310"/>
      <c r="VEJ301" s="310"/>
      <c r="VEK301" s="310"/>
      <c r="VEL301" s="310"/>
      <c r="VEM301" s="310"/>
      <c r="VEN301" s="310"/>
      <c r="VEO301" s="310"/>
      <c r="VEP301" s="310"/>
      <c r="VEQ301" s="310"/>
      <c r="VER301" s="310"/>
      <c r="VES301" s="310"/>
      <c r="VET301" s="310"/>
      <c r="VEU301" s="310"/>
      <c r="VEV301" s="310"/>
      <c r="VEW301" s="310"/>
      <c r="VEX301" s="310"/>
      <c r="VEY301" s="310"/>
      <c r="VEZ301" s="310"/>
      <c r="VFA301" s="310"/>
      <c r="VFB301" s="310"/>
      <c r="VFC301" s="310"/>
      <c r="VFD301" s="310"/>
      <c r="VFE301" s="310"/>
      <c r="VFF301" s="310"/>
      <c r="VFG301" s="310"/>
      <c r="VFH301" s="310"/>
      <c r="VFI301" s="310"/>
      <c r="VFJ301" s="310"/>
      <c r="VFK301" s="310"/>
      <c r="VFL301" s="310"/>
      <c r="VFM301" s="310"/>
      <c r="VFN301" s="310"/>
      <c r="VFO301" s="310"/>
      <c r="VFP301" s="310"/>
      <c r="VFQ301" s="310"/>
      <c r="VFR301" s="310"/>
      <c r="VFS301" s="310"/>
      <c r="VFT301" s="310"/>
      <c r="VFU301" s="310"/>
      <c r="VFV301" s="310"/>
      <c r="VFW301" s="310"/>
      <c r="VFX301" s="310"/>
      <c r="VFY301" s="310"/>
      <c r="VFZ301" s="310"/>
      <c r="VGA301" s="310"/>
      <c r="VGB301" s="310"/>
      <c r="VGC301" s="310"/>
      <c r="VGD301" s="310"/>
      <c r="VGE301" s="310"/>
      <c r="VGF301" s="310"/>
      <c r="VGG301" s="310"/>
      <c r="VGH301" s="310"/>
      <c r="VGI301" s="310"/>
      <c r="VGJ301" s="310"/>
      <c r="VGK301" s="310"/>
      <c r="VGL301" s="310"/>
      <c r="VGM301" s="310"/>
      <c r="VGN301" s="310"/>
      <c r="VGO301" s="310"/>
      <c r="VGP301" s="310"/>
      <c r="VGQ301" s="310"/>
      <c r="VGR301" s="310"/>
      <c r="VGS301" s="310"/>
      <c r="VGT301" s="310"/>
      <c r="VGU301" s="310"/>
      <c r="VGV301" s="310"/>
      <c r="VGW301" s="310"/>
      <c r="VGX301" s="310"/>
      <c r="VGY301" s="310"/>
      <c r="VGZ301" s="310"/>
      <c r="VHA301" s="310"/>
      <c r="VHB301" s="310"/>
      <c r="VHC301" s="310"/>
      <c r="VHD301" s="310"/>
      <c r="VHE301" s="310"/>
      <c r="VHF301" s="310"/>
      <c r="VHG301" s="310"/>
      <c r="VHH301" s="310"/>
      <c r="VHI301" s="310"/>
      <c r="VHJ301" s="310"/>
      <c r="VHK301" s="310"/>
      <c r="VHL301" s="310"/>
      <c r="VHM301" s="310"/>
      <c r="VHN301" s="310"/>
      <c r="VHO301" s="310"/>
      <c r="VHP301" s="310"/>
      <c r="VHQ301" s="310"/>
      <c r="VHR301" s="310"/>
      <c r="VHS301" s="310"/>
      <c r="VHT301" s="310"/>
      <c r="VHU301" s="310"/>
      <c r="VHV301" s="310"/>
      <c r="VHW301" s="310"/>
      <c r="VHX301" s="310"/>
      <c r="VHY301" s="310"/>
      <c r="VHZ301" s="310"/>
      <c r="VIA301" s="310"/>
      <c r="VIB301" s="310"/>
      <c r="VIC301" s="310"/>
      <c r="VID301" s="310"/>
      <c r="VIE301" s="310"/>
      <c r="VIF301" s="310"/>
      <c r="VIG301" s="310"/>
      <c r="VIH301" s="310"/>
      <c r="VII301" s="310"/>
      <c r="VIJ301" s="310"/>
      <c r="VIK301" s="310"/>
      <c r="VIL301" s="310"/>
      <c r="VIM301" s="310"/>
      <c r="VIN301" s="310"/>
      <c r="VIO301" s="310"/>
      <c r="VIP301" s="310"/>
      <c r="VIQ301" s="310"/>
      <c r="VIR301" s="310"/>
      <c r="VIS301" s="310"/>
      <c r="VIT301" s="310"/>
      <c r="VIU301" s="310"/>
      <c r="VIV301" s="310"/>
      <c r="VIW301" s="310"/>
      <c r="VIX301" s="310"/>
      <c r="VIY301" s="310"/>
      <c r="VIZ301" s="310"/>
      <c r="VJA301" s="310"/>
      <c r="VJB301" s="310"/>
      <c r="VJC301" s="310"/>
      <c r="VJD301" s="310"/>
      <c r="VJE301" s="310"/>
      <c r="VJF301" s="310"/>
      <c r="VJG301" s="310"/>
      <c r="VJH301" s="310"/>
      <c r="VJI301" s="310"/>
      <c r="VJJ301" s="310"/>
      <c r="VJK301" s="310"/>
      <c r="VJL301" s="310"/>
      <c r="VJM301" s="310"/>
      <c r="VJN301" s="310"/>
      <c r="VJO301" s="310"/>
      <c r="VJP301" s="310"/>
      <c r="VJQ301" s="310"/>
      <c r="VJR301" s="310"/>
      <c r="VJS301" s="310"/>
      <c r="VJT301" s="310"/>
      <c r="VJU301" s="310"/>
      <c r="VJV301" s="310"/>
      <c r="VJW301" s="310"/>
      <c r="VJX301" s="310"/>
      <c r="VJY301" s="310"/>
      <c r="VJZ301" s="310"/>
      <c r="VKA301" s="310"/>
      <c r="VKB301" s="310"/>
      <c r="VKC301" s="310"/>
      <c r="VKD301" s="310"/>
      <c r="VKE301" s="310"/>
      <c r="VKF301" s="310"/>
      <c r="VKG301" s="310"/>
      <c r="VKH301" s="310"/>
      <c r="VKI301" s="310"/>
      <c r="VKJ301" s="310"/>
      <c r="VKK301" s="310"/>
      <c r="VKL301" s="310"/>
      <c r="VKM301" s="310"/>
      <c r="VKN301" s="310"/>
      <c r="VKO301" s="310"/>
      <c r="VKP301" s="310"/>
      <c r="VKQ301" s="310"/>
      <c r="VKR301" s="310"/>
      <c r="VKS301" s="310"/>
      <c r="VKT301" s="310"/>
      <c r="VKU301" s="310"/>
      <c r="VKV301" s="310"/>
      <c r="VKW301" s="310"/>
      <c r="VKX301" s="310"/>
      <c r="VKY301" s="310"/>
      <c r="VKZ301" s="310"/>
      <c r="VLA301" s="310"/>
      <c r="VLB301" s="310"/>
      <c r="VLC301" s="310"/>
      <c r="VLD301" s="310"/>
      <c r="VLE301" s="310"/>
      <c r="VLF301" s="310"/>
      <c r="VLG301" s="310"/>
      <c r="VLH301" s="310"/>
      <c r="VLI301" s="310"/>
      <c r="VLJ301" s="310"/>
      <c r="VLK301" s="310"/>
      <c r="VLL301" s="310"/>
      <c r="VLM301" s="310"/>
      <c r="VLN301" s="310"/>
      <c r="VLO301" s="310"/>
      <c r="VLP301" s="310"/>
      <c r="VLQ301" s="310"/>
      <c r="VLR301" s="310"/>
      <c r="VLS301" s="310"/>
      <c r="VLT301" s="310"/>
      <c r="VLU301" s="310"/>
      <c r="VLV301" s="310"/>
      <c r="VLW301" s="310"/>
      <c r="VLX301" s="310"/>
      <c r="VLY301" s="310"/>
      <c r="VLZ301" s="310"/>
      <c r="VMA301" s="310"/>
      <c r="VMB301" s="310"/>
      <c r="VMC301" s="310"/>
      <c r="VMD301" s="310"/>
      <c r="VME301" s="310"/>
      <c r="VMF301" s="310"/>
      <c r="VMG301" s="310"/>
      <c r="VMH301" s="310"/>
      <c r="VMI301" s="310"/>
      <c r="VMJ301" s="310"/>
      <c r="VMK301" s="310"/>
      <c r="VML301" s="310"/>
      <c r="VMM301" s="310"/>
      <c r="VMN301" s="310"/>
      <c r="VMO301" s="310"/>
      <c r="VMP301" s="310"/>
      <c r="VMQ301" s="310"/>
      <c r="VMR301" s="310"/>
      <c r="VMS301" s="310"/>
      <c r="VMT301" s="310"/>
      <c r="VMU301" s="310"/>
      <c r="VMV301" s="310"/>
      <c r="VMW301" s="310"/>
      <c r="VMX301" s="310"/>
      <c r="VMY301" s="310"/>
      <c r="VMZ301" s="310"/>
      <c r="VNA301" s="310"/>
      <c r="VNB301" s="310"/>
      <c r="VNC301" s="310"/>
      <c r="VND301" s="310"/>
      <c r="VNE301" s="310"/>
      <c r="VNF301" s="310"/>
      <c r="VNG301" s="310"/>
      <c r="VNH301" s="310"/>
      <c r="VNI301" s="310"/>
      <c r="VNJ301" s="310"/>
      <c r="VNK301" s="310"/>
      <c r="VNL301" s="310"/>
      <c r="VNM301" s="310"/>
      <c r="VNN301" s="310"/>
      <c r="VNO301" s="310"/>
      <c r="VNP301" s="310"/>
      <c r="VNQ301" s="310"/>
      <c r="VNR301" s="310"/>
      <c r="VNS301" s="310"/>
      <c r="VNT301" s="310"/>
      <c r="VNU301" s="310"/>
      <c r="VNV301" s="310"/>
      <c r="VNW301" s="310"/>
      <c r="VNX301" s="310"/>
      <c r="VNY301" s="310"/>
      <c r="VNZ301" s="310"/>
      <c r="VOA301" s="310"/>
      <c r="VOB301" s="310"/>
      <c r="VOC301" s="310"/>
      <c r="VOD301" s="310"/>
      <c r="VOE301" s="310"/>
      <c r="VOF301" s="310"/>
      <c r="VOG301" s="310"/>
      <c r="VOH301" s="310"/>
      <c r="VOI301" s="310"/>
      <c r="VOJ301" s="310"/>
      <c r="VOK301" s="310"/>
      <c r="VOL301" s="310"/>
      <c r="VOM301" s="310"/>
      <c r="VON301" s="310"/>
      <c r="VOO301" s="310"/>
      <c r="VOP301" s="310"/>
      <c r="VOQ301" s="310"/>
      <c r="VOR301" s="310"/>
      <c r="VOS301" s="310"/>
      <c r="VOT301" s="310"/>
      <c r="VOU301" s="310"/>
      <c r="VOV301" s="310"/>
      <c r="VOW301" s="310"/>
      <c r="VOX301" s="310"/>
      <c r="VOY301" s="310"/>
      <c r="VOZ301" s="310"/>
      <c r="VPA301" s="310"/>
      <c r="VPB301" s="310"/>
      <c r="VPC301" s="310"/>
      <c r="VPD301" s="310"/>
      <c r="VPE301" s="310"/>
      <c r="VPF301" s="310"/>
      <c r="VPG301" s="310"/>
      <c r="VPH301" s="310"/>
      <c r="VPI301" s="310"/>
      <c r="VPJ301" s="310"/>
      <c r="VPK301" s="310"/>
      <c r="VPL301" s="310"/>
      <c r="VPM301" s="310"/>
      <c r="VPN301" s="310"/>
      <c r="VPO301" s="310"/>
      <c r="VPP301" s="310"/>
      <c r="VPQ301" s="310"/>
      <c r="VPR301" s="310"/>
      <c r="VPS301" s="310"/>
      <c r="VPT301" s="310"/>
      <c r="VPU301" s="310"/>
      <c r="VPV301" s="310"/>
      <c r="VPW301" s="310"/>
      <c r="VPX301" s="310"/>
      <c r="VPY301" s="310"/>
      <c r="VPZ301" s="310"/>
      <c r="VQA301" s="310"/>
      <c r="VQB301" s="310"/>
      <c r="VQC301" s="310"/>
      <c r="VQD301" s="310"/>
      <c r="VQE301" s="310"/>
      <c r="VQF301" s="310"/>
      <c r="VQG301" s="310"/>
      <c r="VQH301" s="310"/>
      <c r="VQI301" s="310"/>
      <c r="VQJ301" s="310"/>
      <c r="VQK301" s="310"/>
      <c r="VQL301" s="310"/>
      <c r="VQM301" s="310"/>
      <c r="VQN301" s="310"/>
      <c r="VQO301" s="310"/>
      <c r="VQP301" s="310"/>
      <c r="VQQ301" s="310"/>
      <c r="VQR301" s="310"/>
      <c r="VQS301" s="310"/>
      <c r="VQT301" s="310"/>
      <c r="VQU301" s="310"/>
      <c r="VQV301" s="310"/>
      <c r="VQW301" s="310"/>
      <c r="VQX301" s="310"/>
      <c r="VQY301" s="310"/>
      <c r="VQZ301" s="310"/>
      <c r="VRA301" s="310"/>
      <c r="VRB301" s="310"/>
      <c r="VRC301" s="310"/>
      <c r="VRD301" s="310"/>
      <c r="VRE301" s="310"/>
      <c r="VRF301" s="310"/>
      <c r="VRG301" s="310"/>
      <c r="VRH301" s="310"/>
      <c r="VRI301" s="310"/>
      <c r="VRJ301" s="310"/>
      <c r="VRK301" s="310"/>
      <c r="VRL301" s="310"/>
      <c r="VRM301" s="310"/>
      <c r="VRN301" s="310"/>
      <c r="VRO301" s="310"/>
      <c r="VRP301" s="310"/>
      <c r="VRQ301" s="310"/>
      <c r="VRR301" s="310"/>
      <c r="VRS301" s="310"/>
      <c r="VRT301" s="310"/>
      <c r="VRU301" s="310"/>
      <c r="VRV301" s="310"/>
      <c r="VRW301" s="310"/>
      <c r="VRX301" s="310"/>
      <c r="VRY301" s="310"/>
      <c r="VRZ301" s="310"/>
      <c r="VSA301" s="310"/>
      <c r="VSB301" s="310"/>
      <c r="VSC301" s="310"/>
      <c r="VSD301" s="310"/>
      <c r="VSE301" s="310"/>
      <c r="VSF301" s="310"/>
      <c r="VSG301" s="310"/>
      <c r="VSH301" s="310"/>
      <c r="VSI301" s="310"/>
      <c r="VSJ301" s="310"/>
      <c r="VSK301" s="310"/>
      <c r="VSL301" s="310"/>
      <c r="VSM301" s="310"/>
      <c r="VSN301" s="310"/>
      <c r="VSO301" s="310"/>
      <c r="VSP301" s="310"/>
      <c r="VSQ301" s="310"/>
      <c r="VSR301" s="310"/>
      <c r="VSS301" s="310"/>
      <c r="VST301" s="310"/>
      <c r="VSU301" s="310"/>
      <c r="VSV301" s="310"/>
      <c r="VSW301" s="310"/>
      <c r="VSX301" s="310"/>
      <c r="VSY301" s="310"/>
      <c r="VSZ301" s="310"/>
      <c r="VTA301" s="310"/>
      <c r="VTB301" s="310"/>
      <c r="VTC301" s="310"/>
      <c r="VTD301" s="310"/>
      <c r="VTE301" s="310"/>
      <c r="VTF301" s="310"/>
      <c r="VTG301" s="310"/>
      <c r="VTH301" s="310"/>
      <c r="VTI301" s="310"/>
      <c r="VTJ301" s="310"/>
      <c r="VTK301" s="310"/>
      <c r="VTL301" s="310"/>
      <c r="VTM301" s="310"/>
      <c r="VTN301" s="310"/>
      <c r="VTO301" s="310"/>
      <c r="VTP301" s="310"/>
      <c r="VTQ301" s="310"/>
      <c r="VTR301" s="310"/>
      <c r="VTS301" s="310"/>
      <c r="VTT301" s="310"/>
      <c r="VTU301" s="310"/>
      <c r="VTV301" s="310"/>
      <c r="VTW301" s="310"/>
      <c r="VTX301" s="310"/>
      <c r="VTY301" s="310"/>
      <c r="VTZ301" s="310"/>
      <c r="VUA301" s="310"/>
      <c r="VUB301" s="310"/>
      <c r="VUC301" s="310"/>
      <c r="VUD301" s="310"/>
      <c r="VUE301" s="310"/>
      <c r="VUF301" s="310"/>
      <c r="VUG301" s="310"/>
      <c r="VUH301" s="310"/>
      <c r="VUI301" s="310"/>
      <c r="VUJ301" s="310"/>
      <c r="VUK301" s="310"/>
      <c r="VUL301" s="310"/>
      <c r="VUM301" s="310"/>
      <c r="VUN301" s="310"/>
      <c r="VUO301" s="310"/>
      <c r="VUP301" s="310"/>
      <c r="VUQ301" s="310"/>
      <c r="VUR301" s="310"/>
      <c r="VUS301" s="310"/>
      <c r="VUT301" s="310"/>
      <c r="VUU301" s="310"/>
      <c r="VUV301" s="310"/>
      <c r="VUW301" s="310"/>
      <c r="VUX301" s="310"/>
      <c r="VUY301" s="310"/>
      <c r="VUZ301" s="310"/>
      <c r="VVA301" s="310"/>
      <c r="VVB301" s="310"/>
      <c r="VVC301" s="310"/>
      <c r="VVD301" s="310"/>
      <c r="VVE301" s="310"/>
      <c r="VVF301" s="310"/>
      <c r="VVG301" s="310"/>
      <c r="VVH301" s="310"/>
      <c r="VVI301" s="310"/>
      <c r="VVJ301" s="310"/>
      <c r="VVK301" s="310"/>
      <c r="VVL301" s="310"/>
      <c r="VVM301" s="310"/>
      <c r="VVN301" s="310"/>
      <c r="VVO301" s="310"/>
      <c r="VVP301" s="310"/>
      <c r="VVQ301" s="310"/>
      <c r="VVR301" s="310"/>
      <c r="VVS301" s="310"/>
      <c r="VVT301" s="310"/>
      <c r="VVU301" s="310"/>
      <c r="VVV301" s="310"/>
      <c r="VVW301" s="310"/>
      <c r="VVX301" s="310"/>
      <c r="VVY301" s="310"/>
      <c r="VVZ301" s="310"/>
      <c r="VWA301" s="310"/>
      <c r="VWB301" s="310"/>
      <c r="VWC301" s="310"/>
      <c r="VWD301" s="310"/>
      <c r="VWE301" s="310"/>
      <c r="VWF301" s="310"/>
      <c r="VWG301" s="310"/>
      <c r="VWH301" s="310"/>
      <c r="VWI301" s="310"/>
      <c r="VWJ301" s="310"/>
      <c r="VWK301" s="310"/>
      <c r="VWL301" s="310"/>
      <c r="VWM301" s="310"/>
      <c r="VWN301" s="310"/>
      <c r="VWO301" s="310"/>
      <c r="VWP301" s="310"/>
      <c r="VWQ301" s="310"/>
      <c r="VWR301" s="310"/>
      <c r="VWS301" s="310"/>
      <c r="VWT301" s="310"/>
      <c r="VWU301" s="310"/>
      <c r="VWV301" s="310"/>
      <c r="VWW301" s="310"/>
      <c r="VWX301" s="310"/>
      <c r="VWY301" s="310"/>
      <c r="VWZ301" s="310"/>
      <c r="VXA301" s="310"/>
      <c r="VXB301" s="310"/>
      <c r="VXC301" s="310"/>
      <c r="VXD301" s="310"/>
      <c r="VXE301" s="310"/>
      <c r="VXF301" s="310"/>
      <c r="VXG301" s="310"/>
      <c r="VXH301" s="310"/>
      <c r="VXI301" s="310"/>
      <c r="VXJ301" s="310"/>
      <c r="VXK301" s="310"/>
      <c r="VXL301" s="310"/>
      <c r="VXM301" s="310"/>
      <c r="VXN301" s="310"/>
      <c r="VXO301" s="310"/>
      <c r="VXP301" s="310"/>
      <c r="VXQ301" s="310"/>
      <c r="VXR301" s="310"/>
      <c r="VXS301" s="310"/>
      <c r="VXT301" s="310"/>
      <c r="VXU301" s="310"/>
      <c r="VXV301" s="310"/>
      <c r="VXW301" s="310"/>
      <c r="VXX301" s="310"/>
      <c r="VXY301" s="310"/>
      <c r="VXZ301" s="310"/>
      <c r="VYA301" s="310"/>
      <c r="VYB301" s="310"/>
      <c r="VYC301" s="310"/>
      <c r="VYD301" s="310"/>
      <c r="VYE301" s="310"/>
      <c r="VYF301" s="310"/>
      <c r="VYG301" s="310"/>
      <c r="VYH301" s="310"/>
      <c r="VYI301" s="310"/>
      <c r="VYJ301" s="310"/>
      <c r="VYK301" s="310"/>
      <c r="VYL301" s="310"/>
      <c r="VYM301" s="310"/>
      <c r="VYN301" s="310"/>
      <c r="VYO301" s="310"/>
      <c r="VYP301" s="310"/>
      <c r="VYQ301" s="310"/>
      <c r="VYR301" s="310"/>
      <c r="VYS301" s="310"/>
      <c r="VYT301" s="310"/>
      <c r="VYU301" s="310"/>
      <c r="VYV301" s="310"/>
      <c r="VYW301" s="310"/>
      <c r="VYX301" s="310"/>
      <c r="VYY301" s="310"/>
      <c r="VYZ301" s="310"/>
      <c r="VZA301" s="310"/>
      <c r="VZB301" s="310"/>
      <c r="VZC301" s="310"/>
      <c r="VZD301" s="310"/>
      <c r="VZE301" s="310"/>
      <c r="VZF301" s="310"/>
      <c r="VZG301" s="310"/>
      <c r="VZH301" s="310"/>
      <c r="VZI301" s="310"/>
      <c r="VZJ301" s="310"/>
      <c r="VZK301" s="310"/>
      <c r="VZL301" s="310"/>
      <c r="VZM301" s="310"/>
      <c r="VZN301" s="310"/>
      <c r="VZO301" s="310"/>
      <c r="VZP301" s="310"/>
      <c r="VZQ301" s="310"/>
      <c r="VZR301" s="310"/>
      <c r="VZS301" s="310"/>
      <c r="VZT301" s="310"/>
      <c r="VZU301" s="310"/>
      <c r="VZV301" s="310"/>
      <c r="VZW301" s="310"/>
      <c r="VZX301" s="310"/>
      <c r="VZY301" s="310"/>
      <c r="VZZ301" s="310"/>
      <c r="WAA301" s="310"/>
      <c r="WAB301" s="310"/>
      <c r="WAC301" s="310"/>
      <c r="WAD301" s="310"/>
      <c r="WAE301" s="310"/>
      <c r="WAF301" s="310"/>
      <c r="WAG301" s="310"/>
      <c r="WAH301" s="310"/>
      <c r="WAI301" s="310"/>
      <c r="WAJ301" s="310"/>
      <c r="WAK301" s="310"/>
      <c r="WAL301" s="310"/>
      <c r="WAM301" s="310"/>
      <c r="WAN301" s="310"/>
      <c r="WAO301" s="310"/>
      <c r="WAP301" s="310"/>
      <c r="WAQ301" s="310"/>
      <c r="WAR301" s="310"/>
      <c r="WAS301" s="310"/>
      <c r="WAT301" s="310"/>
      <c r="WAU301" s="310"/>
      <c r="WAV301" s="310"/>
      <c r="WAW301" s="310"/>
      <c r="WAX301" s="310"/>
      <c r="WAY301" s="310"/>
      <c r="WAZ301" s="310"/>
      <c r="WBA301" s="310"/>
      <c r="WBB301" s="310"/>
      <c r="WBC301" s="310"/>
      <c r="WBD301" s="310"/>
      <c r="WBE301" s="310"/>
      <c r="WBF301" s="310"/>
      <c r="WBG301" s="310"/>
      <c r="WBH301" s="310"/>
      <c r="WBI301" s="310"/>
      <c r="WBJ301" s="310"/>
      <c r="WBK301" s="310"/>
      <c r="WBL301" s="310"/>
      <c r="WBM301" s="310"/>
      <c r="WBN301" s="310"/>
      <c r="WBO301" s="310"/>
      <c r="WBP301" s="310"/>
      <c r="WBQ301" s="310"/>
      <c r="WBR301" s="310"/>
      <c r="WBS301" s="310"/>
      <c r="WBT301" s="310"/>
      <c r="WBU301" s="310"/>
      <c r="WBV301" s="310"/>
      <c r="WBW301" s="310"/>
      <c r="WBX301" s="310"/>
      <c r="WBY301" s="310"/>
      <c r="WBZ301" s="310"/>
      <c r="WCA301" s="310"/>
      <c r="WCB301" s="310"/>
      <c r="WCC301" s="310"/>
      <c r="WCD301" s="310"/>
      <c r="WCE301" s="310"/>
      <c r="WCF301" s="310"/>
      <c r="WCG301" s="310"/>
      <c r="WCH301" s="310"/>
      <c r="WCI301" s="310"/>
      <c r="WCJ301" s="310"/>
      <c r="WCK301" s="310"/>
      <c r="WCL301" s="310"/>
      <c r="WCM301" s="310"/>
      <c r="WCN301" s="310"/>
      <c r="WCO301" s="310"/>
      <c r="WCP301" s="310"/>
      <c r="WCQ301" s="310"/>
      <c r="WCR301" s="310"/>
      <c r="WCS301" s="310"/>
      <c r="WCT301" s="310"/>
      <c r="WCU301" s="310"/>
      <c r="WCV301" s="310"/>
      <c r="WCW301" s="310"/>
      <c r="WCX301" s="310"/>
      <c r="WCY301" s="310"/>
      <c r="WCZ301" s="310"/>
      <c r="WDA301" s="310"/>
      <c r="WDB301" s="310"/>
      <c r="WDC301" s="310"/>
      <c r="WDD301" s="310"/>
      <c r="WDE301" s="310"/>
      <c r="WDF301" s="310"/>
      <c r="WDG301" s="310"/>
      <c r="WDH301" s="310"/>
      <c r="WDI301" s="310"/>
      <c r="WDJ301" s="310"/>
      <c r="WDK301" s="310"/>
      <c r="WDL301" s="310"/>
      <c r="WDM301" s="310"/>
      <c r="WDN301" s="310"/>
      <c r="WDO301" s="310"/>
      <c r="WDP301" s="310"/>
      <c r="WDQ301" s="310"/>
      <c r="WDR301" s="310"/>
      <c r="WDS301" s="310"/>
      <c r="WDT301" s="310"/>
      <c r="WDU301" s="310"/>
      <c r="WDV301" s="310"/>
      <c r="WDW301" s="310"/>
      <c r="WDX301" s="310"/>
      <c r="WDY301" s="310"/>
      <c r="WDZ301" s="310"/>
      <c r="WEA301" s="310"/>
      <c r="WEB301" s="310"/>
      <c r="WEC301" s="310"/>
      <c r="WED301" s="310"/>
      <c r="WEE301" s="310"/>
      <c r="WEF301" s="310"/>
      <c r="WEG301" s="310"/>
      <c r="WEH301" s="310"/>
      <c r="WEI301" s="310"/>
      <c r="WEJ301" s="310"/>
      <c r="WEK301" s="310"/>
      <c r="WEL301" s="310"/>
      <c r="WEM301" s="310"/>
      <c r="WEN301" s="310"/>
      <c r="WEO301" s="310"/>
      <c r="WEP301" s="310"/>
      <c r="WEQ301" s="310"/>
      <c r="WER301" s="310"/>
      <c r="WES301" s="310"/>
      <c r="WET301" s="310"/>
      <c r="WEU301" s="310"/>
      <c r="WEV301" s="310"/>
      <c r="WEW301" s="310"/>
      <c r="WEX301" s="310"/>
      <c r="WEY301" s="310"/>
      <c r="WEZ301" s="310"/>
      <c r="WFA301" s="310"/>
      <c r="WFB301" s="310"/>
      <c r="WFC301" s="310"/>
      <c r="WFD301" s="310"/>
      <c r="WFE301" s="310"/>
      <c r="WFF301" s="310"/>
      <c r="WFG301" s="310"/>
      <c r="WFH301" s="310"/>
      <c r="WFI301" s="310"/>
      <c r="WFJ301" s="310"/>
      <c r="WFK301" s="310"/>
      <c r="WFL301" s="310"/>
      <c r="WFM301" s="310"/>
      <c r="WFN301" s="310"/>
      <c r="WFO301" s="310"/>
      <c r="WFP301" s="310"/>
      <c r="WFQ301" s="310"/>
      <c r="WFR301" s="310"/>
      <c r="WFS301" s="310"/>
      <c r="WFT301" s="310"/>
      <c r="WFU301" s="310"/>
      <c r="WFV301" s="310"/>
      <c r="WFW301" s="310"/>
      <c r="WFX301" s="310"/>
      <c r="WFY301" s="310"/>
      <c r="WFZ301" s="310"/>
      <c r="WGA301" s="310"/>
      <c r="WGB301" s="310"/>
      <c r="WGC301" s="310"/>
      <c r="WGD301" s="310"/>
      <c r="WGE301" s="310"/>
      <c r="WGF301" s="310"/>
      <c r="WGG301" s="310"/>
      <c r="WGH301" s="310"/>
      <c r="WGI301" s="310"/>
      <c r="WGJ301" s="310"/>
      <c r="WGK301" s="310"/>
      <c r="WGL301" s="310"/>
      <c r="WGM301" s="310"/>
      <c r="WGN301" s="310"/>
      <c r="WGO301" s="310"/>
      <c r="WGP301" s="310"/>
      <c r="WGQ301" s="310"/>
      <c r="WGR301" s="310"/>
      <c r="WGS301" s="310"/>
      <c r="WGT301" s="310"/>
      <c r="WGU301" s="310"/>
      <c r="WGV301" s="310"/>
      <c r="WGW301" s="310"/>
      <c r="WGX301" s="310"/>
      <c r="WGY301" s="310"/>
      <c r="WGZ301" s="310"/>
      <c r="WHA301" s="310"/>
      <c r="WHB301" s="310"/>
      <c r="WHC301" s="310"/>
      <c r="WHD301" s="310"/>
      <c r="WHE301" s="310"/>
      <c r="WHF301" s="310"/>
      <c r="WHG301" s="310"/>
      <c r="WHH301" s="310"/>
      <c r="WHI301" s="310"/>
      <c r="WHJ301" s="310"/>
      <c r="WHK301" s="310"/>
      <c r="WHL301" s="310"/>
      <c r="WHM301" s="310"/>
      <c r="WHN301" s="310"/>
      <c r="WHO301" s="310"/>
      <c r="WHP301" s="310"/>
      <c r="WHQ301" s="310"/>
      <c r="WHR301" s="310"/>
      <c r="WHS301" s="310"/>
      <c r="WHT301" s="310"/>
      <c r="WHU301" s="310"/>
      <c r="WHV301" s="310"/>
      <c r="WHW301" s="310"/>
      <c r="WHX301" s="310"/>
      <c r="WHY301" s="310"/>
      <c r="WHZ301" s="310"/>
      <c r="WIA301" s="310"/>
      <c r="WIB301" s="310"/>
      <c r="WIC301" s="310"/>
      <c r="WID301" s="310"/>
      <c r="WIE301" s="310"/>
      <c r="WIF301" s="310"/>
      <c r="WIG301" s="310"/>
      <c r="WIH301" s="310"/>
      <c r="WII301" s="310"/>
      <c r="WIJ301" s="310"/>
      <c r="WIK301" s="310"/>
      <c r="WIL301" s="310"/>
      <c r="WIM301" s="310"/>
      <c r="WIN301" s="310"/>
      <c r="WIO301" s="310"/>
      <c r="WIP301" s="310"/>
      <c r="WIQ301" s="310"/>
      <c r="WIR301" s="310"/>
      <c r="WIS301" s="310"/>
      <c r="WIT301" s="310"/>
      <c r="WIU301" s="310"/>
      <c r="WIV301" s="310"/>
      <c r="WIW301" s="310"/>
      <c r="WIX301" s="310"/>
      <c r="WIY301" s="310"/>
      <c r="WIZ301" s="310"/>
      <c r="WJA301" s="310"/>
      <c r="WJB301" s="310"/>
      <c r="WJC301" s="310"/>
      <c r="WJD301" s="310"/>
      <c r="WJE301" s="310"/>
      <c r="WJF301" s="310"/>
      <c r="WJG301" s="310"/>
      <c r="WJH301" s="310"/>
      <c r="WJI301" s="310"/>
      <c r="WJJ301" s="310"/>
      <c r="WJK301" s="310"/>
      <c r="WJL301" s="310"/>
      <c r="WJM301" s="310"/>
      <c r="WJN301" s="310"/>
      <c r="WJO301" s="310"/>
      <c r="WJP301" s="310"/>
      <c r="WJQ301" s="310"/>
      <c r="WJR301" s="310"/>
      <c r="WJS301" s="310"/>
      <c r="WJT301" s="310"/>
      <c r="WJU301" s="310"/>
      <c r="WJV301" s="310"/>
      <c r="WJW301" s="310"/>
      <c r="WJX301" s="310"/>
      <c r="WJY301" s="310"/>
      <c r="WJZ301" s="310"/>
      <c r="WKA301" s="310"/>
      <c r="WKB301" s="310"/>
      <c r="WKC301" s="310"/>
      <c r="WKD301" s="310"/>
      <c r="WKE301" s="310"/>
      <c r="WKF301" s="310"/>
      <c r="WKG301" s="310"/>
      <c r="WKH301" s="310"/>
      <c r="WKI301" s="310"/>
      <c r="WKJ301" s="310"/>
      <c r="WKK301" s="310"/>
      <c r="WKL301" s="310"/>
      <c r="WKM301" s="310"/>
      <c r="WKN301" s="310"/>
      <c r="WKO301" s="310"/>
      <c r="WKP301" s="310"/>
      <c r="WKQ301" s="310"/>
      <c r="WKR301" s="310"/>
      <c r="WKS301" s="310"/>
      <c r="WKT301" s="310"/>
      <c r="WKU301" s="310"/>
      <c r="WKV301" s="310"/>
      <c r="WKW301" s="310"/>
      <c r="WKX301" s="310"/>
      <c r="WKY301" s="310"/>
      <c r="WKZ301" s="310"/>
      <c r="WLA301" s="310"/>
      <c r="WLB301" s="310"/>
      <c r="WLC301" s="310"/>
      <c r="WLD301" s="310"/>
      <c r="WLE301" s="310"/>
      <c r="WLF301" s="310"/>
      <c r="WLG301" s="310"/>
      <c r="WLH301" s="310"/>
      <c r="WLI301" s="310"/>
      <c r="WLJ301" s="310"/>
      <c r="WLK301" s="310"/>
      <c r="WLL301" s="310"/>
      <c r="WLM301" s="310"/>
      <c r="WLN301" s="310"/>
      <c r="WLO301" s="310"/>
      <c r="WLP301" s="310"/>
      <c r="WLQ301" s="310"/>
      <c r="WLR301" s="310"/>
      <c r="WLS301" s="310"/>
      <c r="WLT301" s="310"/>
      <c r="WLU301" s="310"/>
      <c r="WLV301" s="310"/>
      <c r="WLW301" s="310"/>
      <c r="WLX301" s="310"/>
      <c r="WLY301" s="310"/>
      <c r="WLZ301" s="310"/>
      <c r="WMA301" s="310"/>
      <c r="WMB301" s="310"/>
      <c r="WMC301" s="310"/>
      <c r="WMD301" s="310"/>
      <c r="WME301" s="310"/>
      <c r="WMF301" s="310"/>
      <c r="WMG301" s="310"/>
      <c r="WMH301" s="310"/>
      <c r="WMI301" s="310"/>
      <c r="WMJ301" s="310"/>
      <c r="WMK301" s="310"/>
      <c r="WML301" s="310"/>
      <c r="WMM301" s="310"/>
      <c r="WMN301" s="310"/>
      <c r="WMO301" s="310"/>
      <c r="WMP301" s="310"/>
      <c r="WMQ301" s="310"/>
      <c r="WMR301" s="310"/>
      <c r="WMS301" s="310"/>
      <c r="WMT301" s="310"/>
      <c r="WMU301" s="310"/>
      <c r="WMV301" s="310"/>
      <c r="WMW301" s="310"/>
      <c r="WMX301" s="310"/>
      <c r="WMY301" s="310"/>
      <c r="WMZ301" s="310"/>
      <c r="WNA301" s="310"/>
      <c r="WNB301" s="310"/>
      <c r="WNC301" s="310"/>
      <c r="WND301" s="310"/>
      <c r="WNE301" s="310"/>
      <c r="WNF301" s="310"/>
      <c r="WNG301" s="310"/>
      <c r="WNH301" s="310"/>
      <c r="WNI301" s="310"/>
      <c r="WNJ301" s="310"/>
      <c r="WNK301" s="310"/>
      <c r="WNL301" s="310"/>
      <c r="WNM301" s="310"/>
      <c r="WNN301" s="310"/>
      <c r="WNO301" s="310"/>
      <c r="WNP301" s="310"/>
      <c r="WNQ301" s="310"/>
      <c r="WNR301" s="310"/>
      <c r="WNS301" s="310"/>
      <c r="WNT301" s="310"/>
      <c r="WNU301" s="310"/>
      <c r="WNV301" s="310"/>
      <c r="WNW301" s="310"/>
      <c r="WNX301" s="310"/>
      <c r="WNY301" s="310"/>
      <c r="WNZ301" s="310"/>
      <c r="WOA301" s="310"/>
      <c r="WOB301" s="310"/>
      <c r="WOC301" s="310"/>
      <c r="WOD301" s="310"/>
      <c r="WOE301" s="310"/>
      <c r="WOF301" s="310"/>
      <c r="WOG301" s="310"/>
      <c r="WOH301" s="310"/>
      <c r="WOI301" s="310"/>
      <c r="WOJ301" s="310"/>
      <c r="WOK301" s="310"/>
      <c r="WOL301" s="310"/>
      <c r="WOM301" s="310"/>
      <c r="WON301" s="310"/>
      <c r="WOO301" s="310"/>
      <c r="WOP301" s="310"/>
      <c r="WOQ301" s="310"/>
      <c r="WOR301" s="310"/>
      <c r="WOS301" s="310"/>
      <c r="WOT301" s="310"/>
      <c r="WOU301" s="310"/>
      <c r="WOV301" s="310"/>
      <c r="WOW301" s="310"/>
      <c r="WOX301" s="310"/>
      <c r="WOY301" s="310"/>
      <c r="WOZ301" s="310"/>
      <c r="WPA301" s="310"/>
      <c r="WPB301" s="310"/>
      <c r="WPC301" s="310"/>
      <c r="WPD301" s="310"/>
      <c r="WPE301" s="310"/>
      <c r="WPF301" s="310"/>
      <c r="WPG301" s="310"/>
      <c r="WPH301" s="310"/>
      <c r="WPI301" s="310"/>
      <c r="WPJ301" s="310"/>
      <c r="WPK301" s="310"/>
      <c r="WPL301" s="310"/>
      <c r="WPM301" s="310"/>
      <c r="WPN301" s="310"/>
      <c r="WPO301" s="310"/>
      <c r="WPP301" s="310"/>
      <c r="WPQ301" s="310"/>
      <c r="WPR301" s="310"/>
      <c r="WPS301" s="310"/>
      <c r="WPT301" s="310"/>
      <c r="WPU301" s="310"/>
      <c r="WPV301" s="310"/>
      <c r="WPW301" s="310"/>
      <c r="WPX301" s="310"/>
      <c r="WPY301" s="310"/>
      <c r="WPZ301" s="310"/>
      <c r="WQA301" s="310"/>
      <c r="WQB301" s="310"/>
      <c r="WQC301" s="310"/>
      <c r="WQD301" s="310"/>
      <c r="WQE301" s="310"/>
      <c r="WQF301" s="310"/>
      <c r="WQG301" s="310"/>
      <c r="WQH301" s="310"/>
      <c r="WQI301" s="310"/>
      <c r="WQJ301" s="310"/>
      <c r="WQK301" s="310"/>
      <c r="WQL301" s="310"/>
      <c r="WQM301" s="310"/>
      <c r="WQN301" s="310"/>
      <c r="WQO301" s="310"/>
      <c r="WQP301" s="310"/>
      <c r="WQQ301" s="310"/>
      <c r="WQR301" s="310"/>
      <c r="WQS301" s="310"/>
      <c r="WQT301" s="310"/>
      <c r="WQU301" s="310"/>
      <c r="WQV301" s="310"/>
      <c r="WQW301" s="310"/>
      <c r="WQX301" s="310"/>
      <c r="WQY301" s="310"/>
      <c r="WQZ301" s="310"/>
      <c r="WRA301" s="310"/>
      <c r="WRB301" s="310"/>
      <c r="WRC301" s="310"/>
      <c r="WRD301" s="310"/>
      <c r="WRE301" s="310"/>
      <c r="WRF301" s="310"/>
      <c r="WRG301" s="310"/>
      <c r="WRH301" s="310"/>
      <c r="WRI301" s="310"/>
      <c r="WRJ301" s="310"/>
      <c r="WRK301" s="310"/>
      <c r="WRL301" s="310"/>
      <c r="WRM301" s="310"/>
      <c r="WRN301" s="310"/>
      <c r="WRO301" s="310"/>
      <c r="WRP301" s="310"/>
      <c r="WRQ301" s="310"/>
      <c r="WRR301" s="310"/>
      <c r="WRS301" s="310"/>
      <c r="WRT301" s="310"/>
      <c r="WRU301" s="310"/>
      <c r="WRV301" s="310"/>
      <c r="WRW301" s="310"/>
      <c r="WRX301" s="310"/>
      <c r="WRY301" s="310"/>
      <c r="WRZ301" s="310"/>
      <c r="WSA301" s="310"/>
      <c r="WSB301" s="310"/>
      <c r="WSC301" s="310"/>
      <c r="WSD301" s="310"/>
      <c r="WSE301" s="310"/>
      <c r="WSF301" s="310"/>
      <c r="WSG301" s="310"/>
      <c r="WSH301" s="310"/>
      <c r="WSI301" s="310"/>
      <c r="WSJ301" s="310"/>
      <c r="WSK301" s="310"/>
      <c r="WSL301" s="310"/>
      <c r="WSM301" s="310"/>
      <c r="WSN301" s="310"/>
      <c r="WSO301" s="310"/>
      <c r="WSP301" s="310"/>
      <c r="WSQ301" s="310"/>
      <c r="WSR301" s="310"/>
      <c r="WSS301" s="310"/>
      <c r="WST301" s="310"/>
      <c r="WSU301" s="310"/>
      <c r="WSV301" s="310"/>
      <c r="WSW301" s="310"/>
      <c r="WSX301" s="310"/>
      <c r="WSY301" s="310"/>
      <c r="WSZ301" s="310"/>
      <c r="WTA301" s="310"/>
      <c r="WTB301" s="310"/>
      <c r="WTC301" s="310"/>
      <c r="WTD301" s="310"/>
      <c r="WTE301" s="310"/>
      <c r="WTF301" s="310"/>
      <c r="WTG301" s="310"/>
      <c r="WTH301" s="310"/>
      <c r="WTI301" s="310"/>
      <c r="WTJ301" s="310"/>
      <c r="WTK301" s="310"/>
      <c r="WTL301" s="310"/>
      <c r="WTM301" s="310"/>
      <c r="WTN301" s="310"/>
      <c r="WTO301" s="310"/>
      <c r="WTP301" s="310"/>
      <c r="WTQ301" s="310"/>
      <c r="WTR301" s="310"/>
      <c r="WTS301" s="310"/>
      <c r="WTT301" s="310"/>
      <c r="WTU301" s="310"/>
      <c r="WTV301" s="310"/>
      <c r="WTW301" s="310"/>
      <c r="WTX301" s="310"/>
      <c r="WTY301" s="310"/>
      <c r="WTZ301" s="310"/>
      <c r="WUA301" s="310"/>
      <c r="WUB301" s="310"/>
      <c r="WUC301" s="310"/>
      <c r="WUD301" s="310"/>
      <c r="WUE301" s="310"/>
      <c r="WUF301" s="310"/>
      <c r="WUG301" s="310"/>
      <c r="WUH301" s="310"/>
      <c r="WUI301" s="310"/>
      <c r="WUJ301" s="310"/>
      <c r="WUK301" s="310"/>
      <c r="WUL301" s="310"/>
      <c r="WUM301" s="310"/>
      <c r="WUN301" s="310"/>
      <c r="WUO301" s="310"/>
      <c r="WUP301" s="310"/>
      <c r="WUQ301" s="310"/>
      <c r="WUR301" s="310"/>
      <c r="WUS301" s="310"/>
      <c r="WUT301" s="310"/>
      <c r="WUU301" s="310"/>
      <c r="WUV301" s="310"/>
      <c r="WUW301" s="310"/>
      <c r="WUX301" s="310"/>
      <c r="WUY301" s="310"/>
      <c r="WUZ301" s="310"/>
      <c r="WVA301" s="310"/>
      <c r="WVB301" s="310"/>
      <c r="WVC301" s="310"/>
      <c r="WVD301" s="310"/>
      <c r="WVE301" s="310"/>
      <c r="WVF301" s="310"/>
      <c r="WVG301" s="310"/>
      <c r="WVH301" s="310"/>
      <c r="WVI301" s="310"/>
      <c r="WVJ301" s="310"/>
      <c r="WVK301" s="310"/>
      <c r="WVL301" s="310"/>
      <c r="WVM301" s="310"/>
      <c r="WVN301" s="310"/>
      <c r="WVO301" s="310"/>
      <c r="WVP301" s="310"/>
      <c r="WVQ301" s="310"/>
      <c r="WVR301" s="310"/>
      <c r="WVS301" s="310"/>
      <c r="WVT301" s="310"/>
      <c r="WVU301" s="310"/>
      <c r="WVV301" s="310"/>
      <c r="WVW301" s="310"/>
      <c r="WVX301" s="310"/>
      <c r="WVY301" s="310"/>
      <c r="WVZ301" s="310"/>
      <c r="WWA301" s="310"/>
      <c r="WWB301" s="310"/>
      <c r="WWC301" s="310"/>
      <c r="WWD301" s="310"/>
      <c r="WWE301" s="310"/>
      <c r="WWF301" s="310"/>
      <c r="WWG301" s="310"/>
      <c r="WWH301" s="310"/>
      <c r="WWI301" s="310"/>
      <c r="WWJ301" s="310"/>
      <c r="WWK301" s="310"/>
      <c r="WWL301" s="310"/>
      <c r="WWM301" s="310"/>
      <c r="WWN301" s="310"/>
      <c r="WWO301" s="310"/>
      <c r="WWP301" s="310"/>
      <c r="WWQ301" s="310"/>
      <c r="WWR301" s="310"/>
      <c r="WWS301" s="310"/>
      <c r="WWT301" s="310"/>
      <c r="WWU301" s="310"/>
      <c r="WWV301" s="310"/>
      <c r="WWW301" s="310"/>
      <c r="WWX301" s="310"/>
      <c r="WWY301" s="310"/>
      <c r="WWZ301" s="310"/>
      <c r="WXA301" s="310"/>
      <c r="WXB301" s="310"/>
      <c r="WXC301" s="310"/>
      <c r="WXD301" s="310"/>
      <c r="WXE301" s="310"/>
      <c r="WXF301" s="310"/>
      <c r="WXG301" s="310"/>
      <c r="WXH301" s="310"/>
      <c r="WXI301" s="310"/>
      <c r="WXJ301" s="310"/>
      <c r="WXK301" s="310"/>
      <c r="WXL301" s="310"/>
      <c r="WXM301" s="310"/>
      <c r="WXN301" s="310"/>
      <c r="WXO301" s="310"/>
      <c r="WXP301" s="310"/>
      <c r="WXQ301" s="310"/>
      <c r="WXR301" s="310"/>
      <c r="WXS301" s="310"/>
      <c r="WXT301" s="310"/>
      <c r="WXU301" s="310"/>
      <c r="WXV301" s="310"/>
      <c r="WXW301" s="310"/>
      <c r="WXX301" s="310"/>
      <c r="WXY301" s="310"/>
      <c r="WXZ301" s="310"/>
      <c r="WYA301" s="310"/>
      <c r="WYB301" s="310"/>
      <c r="WYC301" s="310"/>
      <c r="WYD301" s="310"/>
      <c r="WYE301" s="310"/>
      <c r="WYF301" s="310"/>
      <c r="WYG301" s="310"/>
      <c r="WYH301" s="310"/>
      <c r="WYI301" s="310"/>
      <c r="WYJ301" s="310"/>
      <c r="WYK301" s="310"/>
      <c r="WYL301" s="310"/>
      <c r="WYM301" s="310"/>
      <c r="WYN301" s="310"/>
      <c r="WYO301" s="310"/>
      <c r="WYP301" s="310"/>
      <c r="WYQ301" s="310"/>
      <c r="WYR301" s="310"/>
      <c r="WYS301" s="310"/>
      <c r="WYT301" s="310"/>
      <c r="WYU301" s="310"/>
      <c r="WYV301" s="310"/>
      <c r="WYW301" s="310"/>
      <c r="WYX301" s="310"/>
      <c r="WYY301" s="310"/>
      <c r="WYZ301" s="310"/>
      <c r="WZA301" s="310"/>
      <c r="WZB301" s="310"/>
      <c r="WZC301" s="310"/>
      <c r="WZD301" s="310"/>
      <c r="WZE301" s="310"/>
      <c r="WZF301" s="310"/>
      <c r="WZG301" s="310"/>
      <c r="WZH301" s="310"/>
      <c r="WZI301" s="310"/>
      <c r="WZJ301" s="310"/>
      <c r="WZK301" s="310"/>
      <c r="WZL301" s="310"/>
      <c r="WZM301" s="310"/>
      <c r="WZN301" s="310"/>
      <c r="WZO301" s="310"/>
      <c r="WZP301" s="310"/>
      <c r="WZQ301" s="310"/>
      <c r="WZR301" s="310"/>
      <c r="WZS301" s="310"/>
      <c r="WZT301" s="310"/>
      <c r="WZU301" s="310"/>
      <c r="WZV301" s="310"/>
      <c r="WZW301" s="310"/>
      <c r="WZX301" s="310"/>
      <c r="WZY301" s="310"/>
      <c r="WZZ301" s="310"/>
      <c r="XAA301" s="310"/>
      <c r="XAB301" s="310"/>
      <c r="XAC301" s="310"/>
      <c r="XAD301" s="310"/>
      <c r="XAE301" s="310"/>
      <c r="XAF301" s="310"/>
      <c r="XAG301" s="310"/>
      <c r="XAH301" s="310"/>
      <c r="XAI301" s="310"/>
      <c r="XAJ301" s="310"/>
      <c r="XAK301" s="310"/>
      <c r="XAL301" s="310"/>
      <c r="XAM301" s="310"/>
      <c r="XAN301" s="310"/>
      <c r="XAO301" s="310"/>
      <c r="XAP301" s="310"/>
      <c r="XAQ301" s="310"/>
      <c r="XAR301" s="310"/>
      <c r="XAS301" s="310"/>
      <c r="XAT301" s="310"/>
      <c r="XAU301" s="310"/>
      <c r="XAV301" s="310"/>
      <c r="XAW301" s="310"/>
      <c r="XAX301" s="310"/>
      <c r="XAY301" s="310"/>
      <c r="XAZ301" s="310"/>
      <c r="XBA301" s="310"/>
      <c r="XBB301" s="310"/>
      <c r="XBC301" s="310"/>
      <c r="XBD301" s="310"/>
      <c r="XBE301" s="310"/>
      <c r="XBF301" s="310"/>
      <c r="XBG301" s="310"/>
      <c r="XBH301" s="310"/>
      <c r="XBI301" s="310"/>
      <c r="XBJ301" s="310"/>
      <c r="XBK301" s="310"/>
      <c r="XBL301" s="310"/>
      <c r="XBM301" s="310"/>
      <c r="XBN301" s="310"/>
      <c r="XBO301" s="310"/>
      <c r="XBP301" s="310"/>
      <c r="XBQ301" s="310"/>
      <c r="XBR301" s="310"/>
      <c r="XBS301" s="310"/>
      <c r="XBT301" s="310"/>
      <c r="XBU301" s="310"/>
      <c r="XBV301" s="310"/>
      <c r="XBW301" s="310"/>
      <c r="XBX301" s="310"/>
      <c r="XBY301" s="310"/>
      <c r="XBZ301" s="310"/>
      <c r="XCA301" s="310"/>
      <c r="XCB301" s="310"/>
      <c r="XCC301" s="310"/>
      <c r="XCD301" s="310"/>
      <c r="XCE301" s="310"/>
      <c r="XCF301" s="310"/>
      <c r="XCG301" s="310"/>
      <c r="XCH301" s="310"/>
      <c r="XCI301" s="310"/>
      <c r="XCJ301" s="310"/>
      <c r="XCK301" s="310"/>
      <c r="XCL301" s="310"/>
      <c r="XCM301" s="310"/>
      <c r="XCN301" s="310"/>
      <c r="XCO301" s="310"/>
      <c r="XCP301" s="310"/>
      <c r="XCQ301" s="310"/>
      <c r="XCR301" s="310"/>
      <c r="XCS301" s="310"/>
      <c r="XCT301" s="310"/>
      <c r="XCU301" s="310"/>
      <c r="XCV301" s="310"/>
      <c r="XCW301" s="310"/>
      <c r="XCX301" s="310"/>
      <c r="XCY301" s="310"/>
      <c r="XCZ301" s="310"/>
      <c r="XDA301" s="310"/>
      <c r="XDB301" s="310"/>
      <c r="XDC301" s="310"/>
      <c r="XDD301" s="310"/>
      <c r="XDE301" s="310"/>
      <c r="XDF301" s="310"/>
      <c r="XDG301" s="310"/>
      <c r="XDH301" s="310"/>
      <c r="XDI301" s="310"/>
      <c r="XDJ301" s="310"/>
      <c r="XDK301" s="310"/>
      <c r="XDL301" s="310"/>
      <c r="XDM301" s="310"/>
      <c r="XDN301" s="310"/>
      <c r="XDO301" s="310"/>
      <c r="XDP301" s="310"/>
      <c r="XDQ301" s="310"/>
      <c r="XDR301" s="310"/>
      <c r="XDS301" s="310"/>
      <c r="XDT301" s="310"/>
      <c r="XDU301" s="310"/>
      <c r="XDV301" s="310"/>
      <c r="XDW301" s="310"/>
      <c r="XDX301" s="310"/>
      <c r="XDY301" s="310"/>
      <c r="XDZ301" s="310"/>
      <c r="XEA301" s="310"/>
      <c r="XEB301" s="310"/>
      <c r="XEC301" s="310"/>
      <c r="XED301" s="310"/>
      <c r="XEE301" s="310"/>
      <c r="XEF301" s="310"/>
      <c r="XEG301" s="310"/>
      <c r="XEH301" s="310"/>
      <c r="XEI301" s="310"/>
      <c r="XEJ301" s="310"/>
      <c r="XEK301" s="310"/>
      <c r="XEL301" s="310"/>
      <c r="XEM301" s="310"/>
      <c r="XEN301" s="310"/>
      <c r="XEO301" s="310"/>
      <c r="XEP301" s="310"/>
      <c r="XEQ301" s="310"/>
      <c r="XER301" s="310"/>
      <c r="XES301" s="310"/>
      <c r="XET301" s="310"/>
      <c r="XEU301" s="310"/>
      <c r="XEV301" s="310"/>
      <c r="XEW301" s="310"/>
      <c r="XEX301" s="310"/>
      <c r="XEY301" s="310"/>
      <c r="XEZ301" s="310"/>
    </row>
    <row r="302" spans="1:16380" ht="15" customHeight="1">
      <c r="A302" s="97" t="s">
        <v>64</v>
      </c>
      <c r="B302" s="314"/>
      <c r="C302" s="315"/>
      <c r="D302" s="316"/>
      <c r="E302" s="316"/>
      <c r="F302" s="316"/>
      <c r="G302" s="315"/>
      <c r="H302" s="316"/>
      <c r="I302" s="315"/>
      <c r="J302" s="315"/>
      <c r="K302" s="316"/>
      <c r="L302" s="315"/>
      <c r="M302" s="316"/>
      <c r="N302" s="317"/>
      <c r="O302" s="315"/>
      <c r="P302" s="316"/>
      <c r="Q302" s="317"/>
      <c r="R302" s="318"/>
      <c r="S302" s="319"/>
      <c r="T302" s="317"/>
      <c r="U302" s="315"/>
      <c r="V302" s="316"/>
      <c r="W302" s="317"/>
      <c r="X302" s="315"/>
      <c r="Y302" s="316"/>
      <c r="Z302" s="317"/>
      <c r="AA302" s="315"/>
      <c r="AB302" s="316"/>
      <c r="AC302" s="317"/>
      <c r="AD302" s="315"/>
      <c r="AE302" s="316"/>
      <c r="AF302" s="317"/>
      <c r="AG302" s="317"/>
      <c r="AH302" s="320"/>
    </row>
  </sheetData>
  <autoFilter ref="A6:AH304" xr:uid="{00000000-0009-0000-0000-000000000000}">
    <filterColumn colId="2" showButton="0"/>
    <filterColumn colId="6" showButton="0"/>
    <filterColumn colId="8" showButton="0"/>
    <filterColumn colId="9" hiddenButton="1" showButton="0"/>
    <filterColumn colId="11" showButton="0"/>
    <filterColumn colId="14" showButton="0"/>
    <filterColumn colId="17" showButton="0"/>
    <filterColumn colId="20" showButton="0"/>
    <filterColumn colId="23" showButton="0"/>
    <filterColumn colId="26" showButton="0"/>
    <filterColumn colId="29" showButton="0"/>
    <sortState xmlns:xlrd2="http://schemas.microsoft.com/office/spreadsheetml/2017/richdata2" ref="A6:AI6">
      <sortCondition ref="I6"/>
    </sortState>
  </autoFilter>
  <mergeCells count="14">
    <mergeCell ref="X6:Y6"/>
    <mergeCell ref="AA6:AB6"/>
    <mergeCell ref="AD6:AE6"/>
    <mergeCell ref="A1:AH1"/>
    <mergeCell ref="A2:AH2"/>
    <mergeCell ref="A3:AH3"/>
    <mergeCell ref="E6:F6"/>
    <mergeCell ref="G6:H6"/>
    <mergeCell ref="I6:K6"/>
    <mergeCell ref="L6:M6"/>
    <mergeCell ref="O6:P6"/>
    <mergeCell ref="R6:S6"/>
    <mergeCell ref="U6:V6"/>
    <mergeCell ref="C6:D6"/>
  </mergeCells>
  <phoneticPr fontId="4"/>
  <conditionalFormatting sqref="A295 I7 A289:B289 A275:B275 D100:D103 D91:D92 D194:D196 D176 D191:D192 D153:D155 D178:D180 D128:D129 D141:D144 D169:D170 D182:D185 D105:D107 D116:D125 D132:D133 D146:D148 D157:D166 D173:D174 D187:D189 D198:D207 D94 D96:D98 D112:D114 D109:D110 D135 D137:D139 D150:D151 D239:D248 D223:D226 D210:D211 D214:D215 D228:D230 D251:D252 D217 D219:D221 D235:D237 D232:D233 D292:D294 D280:D289 D258 D264:D267 D255:D256 D269:D271 D260:D262 D276:D278 D273:D274 D59:D62 D87:D88 D50:D51 D64:D66 D75:D84 D53 D55:D57 D71:D73 D68:D69 AG49:AH50 AH51:AH54 M53:M63 P53:P63 S53:S63 S66:S85 M66:M85 P66:P85 J52:J82 AH59:AH73 AG51:AG88 AG90:AH91 AH92:AH95 S94:S104 P94:P104 M94:M104 S107:S126 M107:M126 P107:P126 AH100:AH114 AG92:AG129 AH131 J131 AH135 AH146:AH147 J153 AH172 J172 AH176 AH187:AH188 J194 J213 AH213:AH214 AH217 J254 AH254:AH255 AH228:AH229 J235 AH258 AH269:AH270 J276 AH116:AH129 AH75:AH88 E8:I8 A8:B8 K8:AH8 K13:AH16 E13:I16 B13:B16 J8:J19 K18:AH24 E18:I24 B18:B24 J23:J29 AH26:AH32 B26:B37 K26:AG37 E26:I37 J32:J38 A12:A47 B45:B46 E45:I46 J41:J47 C7:D47 K45:AH46 J93:J123 I48:I294 E7:F294">
    <cfRule type="cellIs" dxfId="4005" priority="52923" stopIfTrue="1" operator="equal">
      <formula>0</formula>
    </cfRule>
  </conditionalFormatting>
  <conditionalFormatting sqref="R96 K96 E96:H96 T96:AF96">
    <cfRule type="cellIs" dxfId="4004" priority="39106" stopIfTrue="1" operator="equal">
      <formula>0</formula>
    </cfRule>
  </conditionalFormatting>
  <conditionalFormatting sqref="Y96:Z96 V96:W96">
    <cfRule type="cellIs" dxfId="4003" priority="39099" stopIfTrue="1" operator="equal">
      <formula>0</formula>
    </cfRule>
  </conditionalFormatting>
  <conditionalFormatting sqref="R109 T109">
    <cfRule type="cellIs" dxfId="4002" priority="39113" stopIfTrue="1" operator="equal">
      <formula>0</formula>
    </cfRule>
  </conditionalFormatting>
  <conditionalFormatting sqref="L96 N96:O96 Q96">
    <cfRule type="cellIs" dxfId="4001" priority="39105" stopIfTrue="1" operator="equal">
      <formula>0</formula>
    </cfRule>
  </conditionalFormatting>
  <conditionalFormatting sqref="K91">
    <cfRule type="cellIs" dxfId="4000" priority="39061" stopIfTrue="1" operator="equal">
      <formula>0</formula>
    </cfRule>
  </conditionalFormatting>
  <conditionalFormatting sqref="L103 N103:O103 Q103">
    <cfRule type="cellIs" dxfId="3999" priority="39013" stopIfTrue="1" operator="equal">
      <formula>0</formula>
    </cfRule>
  </conditionalFormatting>
  <conditionalFormatting sqref="U96">
    <cfRule type="cellIs" dxfId="3998" priority="39098" stopIfTrue="1" operator="equal">
      <formula>0</formula>
    </cfRule>
  </conditionalFormatting>
  <conditionalFormatting sqref="Q122:R122 AD122:AF122 T122:AB122">
    <cfRule type="cellIs" dxfId="3997" priority="38968" stopIfTrue="1" operator="equal">
      <formula>0</formula>
    </cfRule>
  </conditionalFormatting>
  <conditionalFormatting sqref="E119:H120">
    <cfRule type="cellIs" dxfId="3996" priority="38927" stopIfTrue="1" operator="equal">
      <formula>0</formula>
    </cfRule>
  </conditionalFormatting>
  <conditionalFormatting sqref="U124:W124">
    <cfRule type="cellIs" dxfId="3995" priority="38906" stopIfTrue="1" operator="equal">
      <formula>0</formula>
    </cfRule>
  </conditionalFormatting>
  <conditionalFormatting sqref="AD160 AA160">
    <cfRule type="cellIs" dxfId="3994" priority="38237" stopIfTrue="1" operator="equal">
      <formula>0</formula>
    </cfRule>
  </conditionalFormatting>
  <conditionalFormatting sqref="U129:Z129">
    <cfRule type="cellIs" dxfId="3993" priority="38893" stopIfTrue="1" operator="equal">
      <formula>0</formula>
    </cfRule>
  </conditionalFormatting>
  <conditionalFormatting sqref="AH137">
    <cfRule type="cellIs" dxfId="3992" priority="38883" stopIfTrue="1" operator="equal">
      <formula>0</formula>
    </cfRule>
  </conditionalFormatting>
  <conditionalFormatting sqref="AG131 AG137">
    <cfRule type="cellIs" dxfId="3991" priority="38868" stopIfTrue="1" operator="equal">
      <formula>0</formula>
    </cfRule>
  </conditionalFormatting>
  <conditionalFormatting sqref="E137:H137">
    <cfRule type="cellIs" dxfId="3990" priority="38867" stopIfTrue="1" operator="equal">
      <formula>0</formula>
    </cfRule>
  </conditionalFormatting>
  <conditionalFormatting sqref="L105 O105">
    <cfRule type="cellIs" dxfId="3989" priority="39118" stopIfTrue="1" operator="equal">
      <formula>0</formula>
    </cfRule>
  </conditionalFormatting>
  <conditionalFormatting sqref="AG7">
    <cfRule type="cellIs" dxfId="3988" priority="39292" stopIfTrue="1" operator="equal">
      <formula>0</formula>
    </cfRule>
  </conditionalFormatting>
  <conditionalFormatting sqref="R7:AF7 K7 E7:H7">
    <cfRule type="cellIs" dxfId="3987" priority="39296" stopIfTrue="1" operator="equal">
      <formula>0</formula>
    </cfRule>
  </conditionalFormatting>
  <conditionalFormatting sqref="L7:Q7">
    <cfRule type="cellIs" dxfId="3986" priority="39295" stopIfTrue="1" operator="equal">
      <formula>0</formula>
    </cfRule>
  </conditionalFormatting>
  <conditionalFormatting sqref="O92">
    <cfRule type="cellIs" dxfId="3985" priority="39051" stopIfTrue="1" operator="equal">
      <formula>0</formula>
    </cfRule>
  </conditionalFormatting>
  <conditionalFormatting sqref="R92">
    <cfRule type="cellIs" dxfId="3984" priority="39050" stopIfTrue="1" operator="equal">
      <formula>0</formula>
    </cfRule>
  </conditionalFormatting>
  <conditionalFormatting sqref="L92">
    <cfRule type="cellIs" dxfId="3983" priority="39052" stopIfTrue="1" operator="equal">
      <formula>0</formula>
    </cfRule>
  </conditionalFormatting>
  <conditionalFormatting sqref="U102:Z102">
    <cfRule type="cellIs" dxfId="3982" priority="39007" stopIfTrue="1" operator="equal">
      <formula>0</formula>
    </cfRule>
  </conditionalFormatting>
  <conditionalFormatting sqref="AA199:AF199 K199:T199 E199:H199">
    <cfRule type="cellIs" dxfId="3981" priority="38469" stopIfTrue="1" operator="equal">
      <formula>0</formula>
    </cfRule>
  </conditionalFormatting>
  <conditionalFormatting sqref="K125:L125 E125:H125 N125:O125 Q125:R125 T125:AB125">
    <cfRule type="cellIs" dxfId="3980" priority="39001" stopIfTrue="1" operator="equal">
      <formula>0</formula>
    </cfRule>
  </conditionalFormatting>
  <conditionalFormatting sqref="AG199">
    <cfRule type="cellIs" dxfId="3979" priority="38463" stopIfTrue="1" operator="equal">
      <formula>0</formula>
    </cfRule>
  </conditionalFormatting>
  <conditionalFormatting sqref="R94">
    <cfRule type="cellIs" dxfId="3978" priority="39092" stopIfTrue="1" operator="equal">
      <formula>0</formula>
    </cfRule>
  </conditionalFormatting>
  <conditionalFormatting sqref="AA109:AF110 K109:L110 E109:H110 N109:O110 Q109:Q110">
    <cfRule type="cellIs" dxfId="3977" priority="39115" stopIfTrue="1" operator="equal">
      <formula>0</formula>
    </cfRule>
  </conditionalFormatting>
  <conditionalFormatting sqref="U109:Z109 R110 T110:Z110">
    <cfRule type="cellIs" dxfId="3976" priority="39114" stopIfTrue="1" operator="equal">
      <formula>0</formula>
    </cfRule>
  </conditionalFormatting>
  <conditionalFormatting sqref="K107:L107 E107:H107 N107:O107 Q107:R107 T107:AF107">
    <cfRule type="cellIs" dxfId="3975" priority="39143" stopIfTrue="1" operator="equal">
      <formula>0</formula>
    </cfRule>
  </conditionalFormatting>
  <conditionalFormatting sqref="L97 N97:O97 Q97:R97 T97">
    <cfRule type="cellIs" dxfId="3974" priority="39033" stopIfTrue="1" operator="equal">
      <formula>0</formula>
    </cfRule>
  </conditionalFormatting>
  <conditionalFormatting sqref="L106:L107 N106:O107 Q106:Q107">
    <cfRule type="cellIs" dxfId="3973" priority="39136" stopIfTrue="1" operator="equal">
      <formula>0</formula>
    </cfRule>
  </conditionalFormatting>
  <conditionalFormatting sqref="U94:AF94 K94:L94 E94:H94 N94:O94 Q94">
    <cfRule type="cellIs" dxfId="3972" priority="39094" stopIfTrue="1" operator="equal">
      <formula>0</formula>
    </cfRule>
  </conditionalFormatting>
  <conditionalFormatting sqref="E106:H107">
    <cfRule type="cellIs" dxfId="3971" priority="39139" stopIfTrue="1" operator="equal">
      <formula>0</formula>
    </cfRule>
  </conditionalFormatting>
  <conditionalFormatting sqref="K106:K107">
    <cfRule type="cellIs" dxfId="3970" priority="39137" stopIfTrue="1" operator="equal">
      <formula>0</formula>
    </cfRule>
  </conditionalFormatting>
  <conditionalFormatting sqref="R106:R107 T106:AF107">
    <cfRule type="cellIs" dxfId="3969" priority="39138" stopIfTrue="1" operator="equal">
      <formula>0</formula>
    </cfRule>
  </conditionalFormatting>
  <conditionalFormatting sqref="AA137:AF137 K137:T137">
    <cfRule type="cellIs" dxfId="3968" priority="38866" stopIfTrue="1" operator="equal">
      <formula>0</formula>
    </cfRule>
  </conditionalFormatting>
  <conditionalFormatting sqref="E104:H104">
    <cfRule type="cellIs" dxfId="3967" priority="39133" stopIfTrue="1" operator="equal">
      <formula>0</formula>
    </cfRule>
  </conditionalFormatting>
  <conditionalFormatting sqref="Q104">
    <cfRule type="cellIs" dxfId="3966" priority="39131" stopIfTrue="1" operator="equal">
      <formula>0</formula>
    </cfRule>
  </conditionalFormatting>
  <conditionalFormatting sqref="O104">
    <cfRule type="cellIs" dxfId="3965" priority="39127" stopIfTrue="1" operator="equal">
      <formula>0</formula>
    </cfRule>
  </conditionalFormatting>
  <conditionalFormatting sqref="R104 K104 T104:AF104">
    <cfRule type="cellIs" dxfId="3964" priority="39132" stopIfTrue="1" operator="equal">
      <formula>0</formula>
    </cfRule>
  </conditionalFormatting>
  <conditionalFormatting sqref="N104">
    <cfRule type="cellIs" dxfId="3963" priority="39129" stopIfTrue="1" operator="equal">
      <formula>0</formula>
    </cfRule>
  </conditionalFormatting>
  <conditionalFormatting sqref="L104">
    <cfRule type="cellIs" dxfId="3962" priority="39128" stopIfTrue="1" operator="equal">
      <formula>0</formula>
    </cfRule>
  </conditionalFormatting>
  <conditionalFormatting sqref="N93">
    <cfRule type="cellIs" dxfId="3961" priority="39086" stopIfTrue="1" operator="equal">
      <formula>0</formula>
    </cfRule>
  </conditionalFormatting>
  <conditionalFormatting sqref="E105:H105">
    <cfRule type="cellIs" dxfId="3960" priority="39120" stopIfTrue="1" operator="equal">
      <formula>0</formula>
    </cfRule>
  </conditionalFormatting>
  <conditionalFormatting sqref="K160:Z161 AH160:AH161">
    <cfRule type="cellIs" dxfId="3959" priority="38242" stopIfTrue="1" operator="equal">
      <formula>0</formula>
    </cfRule>
  </conditionalFormatting>
  <conditionalFormatting sqref="R105 K105 T105:AF105">
    <cfRule type="cellIs" dxfId="3958" priority="39119" stopIfTrue="1" operator="equal">
      <formula>0</formula>
    </cfRule>
  </conditionalFormatting>
  <conditionalFormatting sqref="E157:H157">
    <cfRule type="cellIs" dxfId="3957" priority="38251" stopIfTrue="1" operator="equal">
      <formula>0</formula>
    </cfRule>
  </conditionalFormatting>
  <conditionalFormatting sqref="R93">
    <cfRule type="cellIs" dxfId="3956" priority="39084" stopIfTrue="1" operator="equal">
      <formula>0</formula>
    </cfRule>
  </conditionalFormatting>
  <conditionalFormatting sqref="Y93:Z93">
    <cfRule type="cellIs" dxfId="3955" priority="39081" stopIfTrue="1" operator="equal">
      <formula>0</formula>
    </cfRule>
  </conditionalFormatting>
  <conditionalFormatting sqref="AB93:AC93">
    <cfRule type="cellIs" dxfId="3954" priority="39079" stopIfTrue="1" operator="equal">
      <formula>0</formula>
    </cfRule>
  </conditionalFormatting>
  <conditionalFormatting sqref="X97">
    <cfRule type="cellIs" dxfId="3953" priority="39030" stopIfTrue="1" operator="equal">
      <formula>0</formula>
    </cfRule>
  </conditionalFormatting>
  <conditionalFormatting sqref="K100:L101 N100:O101 Q100:R101 T100:Z101">
    <cfRule type="cellIs" dxfId="3952" priority="39028" stopIfTrue="1" operator="equal">
      <formula>0</formula>
    </cfRule>
  </conditionalFormatting>
  <conditionalFormatting sqref="AG210">
    <cfRule type="cellIs" dxfId="3951" priority="38368" stopIfTrue="1" operator="equal">
      <formula>0</formula>
    </cfRule>
  </conditionalFormatting>
  <conditionalFormatting sqref="U158:Z158">
    <cfRule type="cellIs" dxfId="3950" priority="38304" stopIfTrue="1" operator="equal">
      <formula>0</formula>
    </cfRule>
  </conditionalFormatting>
  <conditionalFormatting sqref="E96:H96">
    <cfRule type="cellIs" dxfId="3949" priority="39101" stopIfTrue="1" operator="equal">
      <formula>0</formula>
    </cfRule>
  </conditionalFormatting>
  <conditionalFormatting sqref="AA97:AF98 K98:L98 N98:O98 Q98:R98 T98">
    <cfRule type="cellIs" dxfId="3948" priority="39039" stopIfTrue="1" operator="equal">
      <formula>0</formula>
    </cfRule>
  </conditionalFormatting>
  <conditionalFormatting sqref="K92 E92:H92">
    <cfRule type="cellIs" dxfId="3947" priority="39054" stopIfTrue="1" operator="equal">
      <formula>0</formula>
    </cfRule>
  </conditionalFormatting>
  <conditionalFormatting sqref="V97:W97 Y97:Z97">
    <cfRule type="cellIs" dxfId="3946" priority="39032" stopIfTrue="1" operator="equal">
      <formula>0</formula>
    </cfRule>
  </conditionalFormatting>
  <conditionalFormatting sqref="P204:AB204 AD204:AG204">
    <cfRule type="cellIs" dxfId="3945" priority="38444" stopIfTrue="1" operator="equal">
      <formula>0</formula>
    </cfRule>
  </conditionalFormatting>
  <conditionalFormatting sqref="K97 E97:H98">
    <cfRule type="cellIs" dxfId="3944" priority="39040" stopIfTrue="1" operator="equal">
      <formula>0</formula>
    </cfRule>
  </conditionalFormatting>
  <conditionalFormatting sqref="AA96:AF96 K96:L96 N96:O96 Q96:R96 T96">
    <cfRule type="cellIs" dxfId="3943" priority="39100" stopIfTrue="1" operator="equal">
      <formula>0</formula>
    </cfRule>
  </conditionalFormatting>
  <conditionalFormatting sqref="X96">
    <cfRule type="cellIs" dxfId="3942" priority="39097" stopIfTrue="1" operator="equal">
      <formula>0</formula>
    </cfRule>
  </conditionalFormatting>
  <conditionalFormatting sqref="T94">
    <cfRule type="cellIs" dxfId="3941" priority="39093" stopIfTrue="1" operator="equal">
      <formula>0</formula>
    </cfRule>
  </conditionalFormatting>
  <conditionalFormatting sqref="AH199:AH200 AH204 AH207">
    <cfRule type="cellIs" dxfId="3940" priority="38475" stopIfTrue="1" operator="equal">
      <formula>0</formula>
    </cfRule>
  </conditionalFormatting>
  <conditionalFormatting sqref="T93">
    <cfRule type="cellIs" dxfId="3939" priority="39083" stopIfTrue="1" operator="equal">
      <formula>0</formula>
    </cfRule>
  </conditionalFormatting>
  <conditionalFormatting sqref="X93">
    <cfRule type="cellIs" dxfId="3938" priority="39082" stopIfTrue="1" operator="equal">
      <formula>0</formula>
    </cfRule>
  </conditionalFormatting>
  <conditionalFormatting sqref="AG199">
    <cfRule type="cellIs" dxfId="3937" priority="38464" stopIfTrue="1" operator="equal">
      <formula>0</formula>
    </cfRule>
  </conditionalFormatting>
  <conditionalFormatting sqref="AA93">
    <cfRule type="cellIs" dxfId="3936" priority="39080" stopIfTrue="1" operator="equal">
      <formula>0</formula>
    </cfRule>
  </conditionalFormatting>
  <conditionalFormatting sqref="E93:H93">
    <cfRule type="cellIs" dxfId="3935" priority="39078" stopIfTrue="1" operator="equal">
      <formula>0</formula>
    </cfRule>
  </conditionalFormatting>
  <conditionalFormatting sqref="U93:W93">
    <cfRule type="cellIs" dxfId="3934" priority="39085" stopIfTrue="1" operator="equal">
      <formula>0</formula>
    </cfRule>
  </conditionalFormatting>
  <conditionalFormatting sqref="L93">
    <cfRule type="cellIs" dxfId="3933" priority="39087" stopIfTrue="1" operator="equal">
      <formula>0</formula>
    </cfRule>
  </conditionalFormatting>
  <conditionalFormatting sqref="K93">
    <cfRule type="cellIs" dxfId="3932" priority="39090" stopIfTrue="1" operator="equal">
      <formula>0</formula>
    </cfRule>
  </conditionalFormatting>
  <conditionalFormatting sqref="AD93:AF93">
    <cfRule type="cellIs" dxfId="3931" priority="39089" stopIfTrue="1" operator="equal">
      <formula>0</formula>
    </cfRule>
  </conditionalFormatting>
  <conditionalFormatting sqref="O93 Q93">
    <cfRule type="cellIs" dxfId="3930" priority="39088" stopIfTrue="1" operator="equal">
      <formula>0</formula>
    </cfRule>
  </conditionalFormatting>
  <conditionalFormatting sqref="L91:O91 AD91:AF91 Q91:R91 T91:Z91 L174:N174">
    <cfRule type="cellIs" dxfId="3929" priority="39060" stopIfTrue="1" operator="equal">
      <formula>0</formula>
    </cfRule>
  </conditionalFormatting>
  <conditionalFormatting sqref="E91:H91">
    <cfRule type="cellIs" dxfId="3928" priority="39059" stopIfTrue="1" operator="equal">
      <formula>0</formula>
    </cfRule>
  </conditionalFormatting>
  <conditionalFormatting sqref="L112 L117 N117:O117 N112:O112 Q112 Q117">
    <cfRule type="cellIs" dxfId="3927" priority="38998" stopIfTrue="1" operator="equal">
      <formula>0</formula>
    </cfRule>
  </conditionalFormatting>
  <conditionalFormatting sqref="R112 K112 K117 R117 E117:H117 E112:H112 T117:AF117 T112:AF112">
    <cfRule type="cellIs" dxfId="3926" priority="38999" stopIfTrue="1" operator="equal">
      <formula>0</formula>
    </cfRule>
  </conditionalFormatting>
  <conditionalFormatting sqref="M92:N92 Q92 T92:AF92">
    <cfRule type="cellIs" dxfId="3925" priority="39053" stopIfTrue="1" operator="equal">
      <formula>0</formula>
    </cfRule>
  </conditionalFormatting>
  <conditionalFormatting sqref="L194:Q194 L199:Q199">
    <cfRule type="cellIs" dxfId="3924" priority="38473" stopIfTrue="1" operator="equal">
      <formula>0</formula>
    </cfRule>
  </conditionalFormatting>
  <conditionalFormatting sqref="L203:Q203">
    <cfRule type="cellIs" dxfId="3923" priority="38391" stopIfTrue="1" operator="equal">
      <formula>0</formula>
    </cfRule>
  </conditionalFormatting>
  <conditionalFormatting sqref="U206:W206">
    <cfRule type="cellIs" dxfId="3922" priority="38383" stopIfTrue="1" operator="equal">
      <formula>0</formula>
    </cfRule>
  </conditionalFormatting>
  <conditionalFormatting sqref="L205:L206">
    <cfRule type="cellIs" dxfId="3921" priority="38385" stopIfTrue="1" operator="equal">
      <formula>0</formula>
    </cfRule>
  </conditionalFormatting>
  <conditionalFormatting sqref="U98:Z98">
    <cfRule type="cellIs" dxfId="3920" priority="39038" stopIfTrue="1" operator="equal">
      <formula>0</formula>
    </cfRule>
  </conditionalFormatting>
  <conditionalFormatting sqref="Y206:Z206">
    <cfRule type="cellIs" dxfId="3919" priority="38379" stopIfTrue="1" operator="equal">
      <formula>0</formula>
    </cfRule>
  </conditionalFormatting>
  <conditionalFormatting sqref="K122">
    <cfRule type="cellIs" dxfId="3918" priority="38969" stopIfTrue="1" operator="equal">
      <formula>0</formula>
    </cfRule>
  </conditionalFormatting>
  <conditionalFormatting sqref="AE118:AF118 AB118:AC118">
    <cfRule type="cellIs" dxfId="3917" priority="38971" stopIfTrue="1" operator="equal">
      <formula>0</formula>
    </cfRule>
  </conditionalFormatting>
  <conditionalFormatting sqref="S207:T207">
    <cfRule type="cellIs" dxfId="3916" priority="38453" stopIfTrue="1" operator="equal">
      <formula>0</formula>
    </cfRule>
  </conditionalFormatting>
  <conditionalFormatting sqref="U97">
    <cfRule type="cellIs" dxfId="3915" priority="39031" stopIfTrue="1" operator="equal">
      <formula>0</formula>
    </cfRule>
  </conditionalFormatting>
  <conditionalFormatting sqref="E100:H101">
    <cfRule type="cellIs" dxfId="3914" priority="39029" stopIfTrue="1" operator="equal">
      <formula>0</formula>
    </cfRule>
  </conditionalFormatting>
  <conditionalFormatting sqref="AA100:AF101">
    <cfRule type="cellIs" dxfId="3913" priority="39027" stopIfTrue="1" operator="equal">
      <formula>0</formula>
    </cfRule>
  </conditionalFormatting>
  <conditionalFormatting sqref="AA91:AC91">
    <cfRule type="cellIs" dxfId="3912" priority="39019" stopIfTrue="1" operator="equal">
      <formula>0</formula>
    </cfRule>
  </conditionalFormatting>
  <conditionalFormatting sqref="AG205:AG206">
    <cfRule type="cellIs" dxfId="3911" priority="38378" stopIfTrue="1" operator="equal">
      <formula>0</formula>
    </cfRule>
  </conditionalFormatting>
  <conditionalFormatting sqref="L207:N207">
    <cfRule type="cellIs" dxfId="3910" priority="38454" stopIfTrue="1" operator="equal">
      <formula>0</formula>
    </cfRule>
  </conditionalFormatting>
  <conditionalFormatting sqref="O207:Q207 U207:AG207">
    <cfRule type="cellIs" dxfId="3909" priority="38455" stopIfTrue="1" operator="equal">
      <formula>0</formula>
    </cfRule>
  </conditionalFormatting>
  <conditionalFormatting sqref="R206">
    <cfRule type="cellIs" dxfId="3908" priority="38382" stopIfTrue="1" operator="equal">
      <formula>0</formula>
    </cfRule>
  </conditionalFormatting>
  <conditionalFormatting sqref="AG194 AG199">
    <cfRule type="cellIs" dxfId="3907" priority="38471" stopIfTrue="1" operator="equal">
      <formula>0</formula>
    </cfRule>
  </conditionalFormatting>
  <conditionalFormatting sqref="AG211">
    <cfRule type="cellIs" dxfId="3906" priority="38367" stopIfTrue="1" operator="equal">
      <formula>0</formula>
    </cfRule>
  </conditionalFormatting>
  <conditionalFormatting sqref="AA199:AF199 K199:T199 E199:H199">
    <cfRule type="cellIs" dxfId="3905" priority="38468" stopIfTrue="1" operator="equal">
      <formula>0</formula>
    </cfRule>
  </conditionalFormatting>
  <conditionalFormatting sqref="U199:Z199">
    <cfRule type="cellIs" dxfId="3904" priority="38467" stopIfTrue="1" operator="equal">
      <formula>0</formula>
    </cfRule>
  </conditionalFormatting>
  <conditionalFormatting sqref="Q205 M205:N206">
    <cfRule type="cellIs" dxfId="3903" priority="38384" stopIfTrue="1" operator="equal">
      <formula>0</formula>
    </cfRule>
  </conditionalFormatting>
  <conditionalFormatting sqref="R125">
    <cfRule type="cellIs" dxfId="3902" priority="38977" stopIfTrue="1" operator="equal">
      <formula>0</formula>
    </cfRule>
  </conditionalFormatting>
  <conditionalFormatting sqref="T125">
    <cfRule type="cellIs" dxfId="3901" priority="38978" stopIfTrue="1" operator="equal">
      <formula>0</formula>
    </cfRule>
  </conditionalFormatting>
  <conditionalFormatting sqref="R102 T102">
    <cfRule type="cellIs" dxfId="3900" priority="39006" stopIfTrue="1" operator="equal">
      <formula>0</formula>
    </cfRule>
  </conditionalFormatting>
  <conditionalFormatting sqref="AG147:AG148">
    <cfRule type="cellIs" dxfId="3899" priority="38348" stopIfTrue="1" operator="equal">
      <formula>0</formula>
    </cfRule>
  </conditionalFormatting>
  <conditionalFormatting sqref="E102:H102">
    <cfRule type="cellIs" dxfId="3898" priority="39009" stopIfTrue="1" operator="equal">
      <formula>0</formula>
    </cfRule>
  </conditionalFormatting>
  <conditionalFormatting sqref="K102:L102 AA102:AF102 N102:O102 Q102">
    <cfRule type="cellIs" dxfId="3897" priority="39008" stopIfTrue="1" operator="equal">
      <formula>0</formula>
    </cfRule>
  </conditionalFormatting>
  <conditionalFormatting sqref="AG144">
    <cfRule type="cellIs" dxfId="3896" priority="38354" stopIfTrue="1" operator="equal">
      <formula>0</formula>
    </cfRule>
  </conditionalFormatting>
  <conditionalFormatting sqref="E103:H103">
    <cfRule type="cellIs" dxfId="3895" priority="39015" stopIfTrue="1" operator="equal">
      <formula>0</formula>
    </cfRule>
  </conditionalFormatting>
  <conditionalFormatting sqref="R103 K103 T103:AF103">
    <cfRule type="cellIs" dxfId="3894" priority="39014" stopIfTrue="1" operator="equal">
      <formula>0</formula>
    </cfRule>
  </conditionalFormatting>
  <conditionalFormatting sqref="O166:Q166 U166:AG166">
    <cfRule type="cellIs" dxfId="3893" priority="38294" stopIfTrue="1" operator="equal">
      <formula>0</formula>
    </cfRule>
  </conditionalFormatting>
  <conditionalFormatting sqref="T124">
    <cfRule type="cellIs" dxfId="3892" priority="38904" stopIfTrue="1" operator="equal">
      <formula>0</formula>
    </cfRule>
  </conditionalFormatting>
  <conditionalFormatting sqref="X124">
    <cfRule type="cellIs" dxfId="3891" priority="38903" stopIfTrue="1" operator="equal">
      <formula>0</formula>
    </cfRule>
  </conditionalFormatting>
  <conditionalFormatting sqref="X137">
    <cfRule type="cellIs" dxfId="3890" priority="38863" stopIfTrue="1" operator="equal">
      <formula>0</formula>
    </cfRule>
  </conditionalFormatting>
  <conditionalFormatting sqref="AC125:AF125">
    <cfRule type="cellIs" dxfId="3889" priority="38898" stopIfTrue="1" operator="equal">
      <formula>0</formula>
    </cfRule>
  </conditionalFormatting>
  <conditionalFormatting sqref="K128:O129 AA128:AF129 E128:H129 Q128:R129 T128:T129">
    <cfRule type="cellIs" dxfId="3888" priority="38897" stopIfTrue="1" operator="equal">
      <formula>0</formula>
    </cfRule>
  </conditionalFormatting>
  <conditionalFormatting sqref="V128:W128 Y128:Z128">
    <cfRule type="cellIs" dxfId="3887" priority="38896" stopIfTrue="1" operator="equal">
      <formula>0</formula>
    </cfRule>
  </conditionalFormatting>
  <conditionalFormatting sqref="AA158:AF158 K158:T158 E158:H158">
    <cfRule type="cellIs" dxfId="3886" priority="38305" stopIfTrue="1" operator="equal">
      <formula>0</formula>
    </cfRule>
  </conditionalFormatting>
  <conditionalFormatting sqref="S206:T206">
    <cfRule type="cellIs" dxfId="3885" priority="38381" stopIfTrue="1" operator="equal">
      <formula>0</formula>
    </cfRule>
  </conditionalFormatting>
  <conditionalFormatting sqref="R146:AF146 K146">
    <cfRule type="cellIs" dxfId="3884" priority="38333" stopIfTrue="1" operator="equal">
      <formula>0</formula>
    </cfRule>
  </conditionalFormatting>
  <conditionalFormatting sqref="L114 N114:O114 Q114">
    <cfRule type="cellIs" dxfId="3883" priority="38949" stopIfTrue="1" operator="equal">
      <formula>0</formula>
    </cfRule>
  </conditionalFormatting>
  <conditionalFormatting sqref="AA117:AF117 K117:L117 E117:H117 N117:O117 Q117:R117 T117">
    <cfRule type="cellIs" dxfId="3882" priority="38994" stopIfTrue="1" operator="equal">
      <formula>0</formula>
    </cfRule>
  </conditionalFormatting>
  <conditionalFormatting sqref="U117:Z117">
    <cfRule type="cellIs" dxfId="3881" priority="38992" stopIfTrue="1" operator="equal">
      <formula>0</formula>
    </cfRule>
  </conditionalFormatting>
  <conditionalFormatting sqref="E163:H163">
    <cfRule type="cellIs" dxfId="3880" priority="38281" stopIfTrue="1" operator="equal">
      <formula>0</formula>
    </cfRule>
  </conditionalFormatting>
  <conditionalFormatting sqref="K114 R114 T114:AF114">
    <cfRule type="cellIs" dxfId="3879" priority="38950" stopIfTrue="1" operator="equal">
      <formula>0</formula>
    </cfRule>
  </conditionalFormatting>
  <conditionalFormatting sqref="E198:H198">
    <cfRule type="cellIs" dxfId="3878" priority="38412" stopIfTrue="1" operator="equal">
      <formula>0</formula>
    </cfRule>
  </conditionalFormatting>
  <conditionalFormatting sqref="K125">
    <cfRule type="cellIs" dxfId="3877" priority="38981" stopIfTrue="1" operator="equal">
      <formula>0</formula>
    </cfRule>
  </conditionalFormatting>
  <conditionalFormatting sqref="E125:H125">
    <cfRule type="cellIs" dxfId="3876" priority="38976" stopIfTrue="1" operator="equal">
      <formula>0</formula>
    </cfRule>
  </conditionalFormatting>
  <conditionalFormatting sqref="O125 U125:AF125 Q125">
    <cfRule type="cellIs" dxfId="3875" priority="38980" stopIfTrue="1" operator="equal">
      <formula>0</formula>
    </cfRule>
  </conditionalFormatting>
  <conditionalFormatting sqref="AE202:AF202">
    <cfRule type="cellIs" dxfId="3874" priority="38399" stopIfTrue="1" operator="equal">
      <formula>0</formula>
    </cfRule>
  </conditionalFormatting>
  <conditionalFormatting sqref="L125 N125">
    <cfRule type="cellIs" dxfId="3873" priority="38979" stopIfTrue="1" operator="equal">
      <formula>0</formula>
    </cfRule>
  </conditionalFormatting>
  <conditionalFormatting sqref="K118:L118 N118:O118 Q118:R118 T118:Z118">
    <cfRule type="cellIs" dxfId="3872" priority="38973" stopIfTrue="1" operator="equal">
      <formula>0</formula>
    </cfRule>
  </conditionalFormatting>
  <conditionalFormatting sqref="AD118 AA118">
    <cfRule type="cellIs" dxfId="3871" priority="38972" stopIfTrue="1" operator="equal">
      <formula>0</formula>
    </cfRule>
  </conditionalFormatting>
  <conditionalFormatting sqref="R203:AB203 AH203 K203 AD203:AF203 E203:H203">
    <cfRule type="cellIs" dxfId="3870" priority="38392" stopIfTrue="1" operator="equal">
      <formula>0</formula>
    </cfRule>
  </conditionalFormatting>
  <conditionalFormatting sqref="E118:H118">
    <cfRule type="cellIs" dxfId="3869" priority="38974" stopIfTrue="1" operator="equal">
      <formula>0</formula>
    </cfRule>
  </conditionalFormatting>
  <conditionalFormatting sqref="L122 N122:O122">
    <cfRule type="cellIs" dxfId="3868" priority="38967" stopIfTrue="1" operator="equal">
      <formula>0</formula>
    </cfRule>
  </conditionalFormatting>
  <conditionalFormatting sqref="E122:H122">
    <cfRule type="cellIs" dxfId="3867" priority="38966" stopIfTrue="1" operator="equal">
      <formula>0</formula>
    </cfRule>
  </conditionalFormatting>
  <conditionalFormatting sqref="AE119:AF119 AB119:AC119">
    <cfRule type="cellIs" dxfId="3866" priority="38920" stopIfTrue="1" operator="equal">
      <formula>0</formula>
    </cfRule>
  </conditionalFormatting>
  <conditionalFormatting sqref="E146:H146">
    <cfRule type="cellIs" dxfId="3865" priority="38334" stopIfTrue="1" operator="equal">
      <formula>0</formula>
    </cfRule>
  </conditionalFormatting>
  <conditionalFormatting sqref="AC207:AF207">
    <cfRule type="cellIs" dxfId="3864" priority="38374" stopIfTrue="1" operator="equal">
      <formula>0</formula>
    </cfRule>
  </conditionalFormatting>
  <conditionalFormatting sqref="Q123 N123:N124">
    <cfRule type="cellIs" dxfId="3863" priority="38907" stopIfTrue="1" operator="equal">
      <formula>0</formula>
    </cfRule>
  </conditionalFormatting>
  <conditionalFormatting sqref="E114:H114">
    <cfRule type="cellIs" dxfId="3862" priority="38951" stopIfTrue="1" operator="equal">
      <formula>0</formula>
    </cfRule>
  </conditionalFormatting>
  <conditionalFormatting sqref="L146:M146 O146:P146">
    <cfRule type="cellIs" dxfId="3861" priority="38332" stopIfTrue="1" operator="equal">
      <formula>0</formula>
    </cfRule>
  </conditionalFormatting>
  <conditionalFormatting sqref="R113 K113 E113:H113 T113:AF113">
    <cfRule type="cellIs" dxfId="3860" priority="38948" stopIfTrue="1" operator="equal">
      <formula>0</formula>
    </cfRule>
  </conditionalFormatting>
  <conditionalFormatting sqref="L113 N113:O113 Q113">
    <cfRule type="cellIs" dxfId="3859" priority="38947" stopIfTrue="1" operator="equal">
      <formula>0</formula>
    </cfRule>
  </conditionalFormatting>
  <conditionalFormatting sqref="E166:H166">
    <cfRule type="cellIs" dxfId="3858" priority="38290" stopIfTrue="1" operator="equal">
      <formula>0</formula>
    </cfRule>
  </conditionalFormatting>
  <conditionalFormatting sqref="L173:Z173 AD173:AG173">
    <cfRule type="cellIs" dxfId="3857" priority="38136" stopIfTrue="1" operator="equal">
      <formula>0</formula>
    </cfRule>
  </conditionalFormatting>
  <conditionalFormatting sqref="E144:H144">
    <cfRule type="cellIs" dxfId="3856" priority="38358" stopIfTrue="1" operator="equal">
      <formula>0</formula>
    </cfRule>
  </conditionalFormatting>
  <conditionalFormatting sqref="E116:H116">
    <cfRule type="cellIs" dxfId="3855" priority="38935" stopIfTrue="1" operator="equal">
      <formula>0</formula>
    </cfRule>
  </conditionalFormatting>
  <conditionalFormatting sqref="AC116:AF116">
    <cfRule type="cellIs" dxfId="3854" priority="38934" stopIfTrue="1" operator="equal">
      <formula>0</formula>
    </cfRule>
  </conditionalFormatting>
  <conditionalFormatting sqref="K116:L116 AA116:AB116 N116:O116 Q116:R116 T116">
    <cfRule type="cellIs" dxfId="3853" priority="38933" stopIfTrue="1" operator="equal">
      <formula>0</formula>
    </cfRule>
  </conditionalFormatting>
  <conditionalFormatting sqref="U116:Z116">
    <cfRule type="cellIs" dxfId="3852" priority="38932" stopIfTrue="1" operator="equal">
      <formula>0</formula>
    </cfRule>
  </conditionalFormatting>
  <conditionalFormatting sqref="K147:K148">
    <cfRule type="cellIs" dxfId="3851" priority="38351" stopIfTrue="1" operator="equal">
      <formula>0</formula>
    </cfRule>
  </conditionalFormatting>
  <conditionalFormatting sqref="AA120">
    <cfRule type="cellIs" dxfId="3850" priority="38925" stopIfTrue="1" operator="equal">
      <formula>0</formula>
    </cfRule>
  </conditionalFormatting>
  <conditionalFormatting sqref="AD119 AA119">
    <cfRule type="cellIs" dxfId="3849" priority="38921" stopIfTrue="1" operator="equal">
      <formula>0</formula>
    </cfRule>
  </conditionalFormatting>
  <conditionalFormatting sqref="AE120:AF120">
    <cfRule type="cellIs" dxfId="3848" priority="38922" stopIfTrue="1" operator="equal">
      <formula>0</formula>
    </cfRule>
  </conditionalFormatting>
  <conditionalFormatting sqref="AD120">
    <cfRule type="cellIs" dxfId="3847" priority="38923" stopIfTrue="1" operator="equal">
      <formula>0</formula>
    </cfRule>
  </conditionalFormatting>
  <conditionalFormatting sqref="K119:L120 N119:O120 Q119:R120 T119:Z120">
    <cfRule type="cellIs" dxfId="3846" priority="38926" stopIfTrue="1" operator="equal">
      <formula>0</formula>
    </cfRule>
  </conditionalFormatting>
  <conditionalFormatting sqref="R131:AF131 R137:AF137 K131 K137 E137:H137 E131:H131">
    <cfRule type="cellIs" dxfId="3845" priority="38872" stopIfTrue="1" operator="equal">
      <formula>0</formula>
    </cfRule>
  </conditionalFormatting>
  <conditionalFormatting sqref="L131:Q131 L137:Q137">
    <cfRule type="cellIs" dxfId="3844" priority="38871" stopIfTrue="1" operator="equal">
      <formula>0</formula>
    </cfRule>
  </conditionalFormatting>
  <conditionalFormatting sqref="L121 N121:O121 Q121">
    <cfRule type="cellIs" dxfId="3843" priority="38914" stopIfTrue="1" operator="equal">
      <formula>0</formula>
    </cfRule>
  </conditionalFormatting>
  <conditionalFormatting sqref="R121 K121 AD121:AF121 E121:H121 T121:AB121">
    <cfRule type="cellIs" dxfId="3842" priority="38915" stopIfTrue="1" operator="equal">
      <formula>0</formula>
    </cfRule>
  </conditionalFormatting>
  <conditionalFormatting sqref="E159:H159">
    <cfRule type="cellIs" dxfId="3841" priority="38288" stopIfTrue="1" operator="equal">
      <formula>0</formula>
    </cfRule>
  </conditionalFormatting>
  <conditionalFormatting sqref="R124">
    <cfRule type="cellIs" dxfId="3840" priority="38905" stopIfTrue="1" operator="equal">
      <formula>0</formula>
    </cfRule>
  </conditionalFormatting>
  <conditionalFormatting sqref="K143:Q143 AA143:AF143 AH143">
    <cfRule type="cellIs" dxfId="3839" priority="38328" stopIfTrue="1" operator="equal">
      <formula>0</formula>
    </cfRule>
  </conditionalFormatting>
  <conditionalFormatting sqref="Y124:Z124">
    <cfRule type="cellIs" dxfId="3838" priority="38902" stopIfTrue="1" operator="equal">
      <formula>0</formula>
    </cfRule>
  </conditionalFormatting>
  <conditionalFormatting sqref="AA124:AB124 R123 K123:K124 AD123:AF124 E123:H124 T123:AB123">
    <cfRule type="cellIs" dxfId="3837" priority="38910" stopIfTrue="1" operator="equal">
      <formula>0</formula>
    </cfRule>
  </conditionalFormatting>
  <conditionalFormatting sqref="O123:O124 Q124">
    <cfRule type="cellIs" dxfId="3836" priority="38909" stopIfTrue="1" operator="equal">
      <formula>0</formula>
    </cfRule>
  </conditionalFormatting>
  <conditionalFormatting sqref="X128">
    <cfRule type="cellIs" dxfId="3835" priority="38894" stopIfTrue="1" operator="equal">
      <formula>0</formula>
    </cfRule>
  </conditionalFormatting>
  <conditionalFormatting sqref="U128">
    <cfRule type="cellIs" dxfId="3834" priority="38895" stopIfTrue="1" operator="equal">
      <formula>0</formula>
    </cfRule>
  </conditionalFormatting>
  <conditionalFormatting sqref="R154:AF154 AH154 K154 E154:H154">
    <cfRule type="cellIs" dxfId="3833" priority="38264" stopIfTrue="1" operator="equal">
      <formula>0</formula>
    </cfRule>
  </conditionalFormatting>
  <conditionalFormatting sqref="AA117:AF117 K117:L117 E117:H117 N117:O117 Q117:R117 T117">
    <cfRule type="cellIs" dxfId="3832" priority="38993" stopIfTrue="1" operator="equal">
      <formula>0</formula>
    </cfRule>
  </conditionalFormatting>
  <conditionalFormatting sqref="AD201 AA201">
    <cfRule type="cellIs" dxfId="3831" priority="38398" stopIfTrue="1" operator="equal">
      <formula>0</formula>
    </cfRule>
  </conditionalFormatting>
  <conditionalFormatting sqref="AB120:AC120 AC121:AC124">
    <cfRule type="cellIs" dxfId="3830" priority="38924" stopIfTrue="1" operator="equal">
      <formula>0</formula>
    </cfRule>
  </conditionalFormatting>
  <conditionalFormatting sqref="L123:L124">
    <cfRule type="cellIs" dxfId="3829" priority="38908" stopIfTrue="1" operator="equal">
      <formula>0</formula>
    </cfRule>
  </conditionalFormatting>
  <conditionalFormatting sqref="K155 R155:AF155">
    <cfRule type="cellIs" dxfId="3828" priority="38266" stopIfTrue="1" operator="equal">
      <formula>0</formula>
    </cfRule>
  </conditionalFormatting>
  <conditionalFormatting sqref="X138">
    <cfRule type="cellIs" dxfId="3827" priority="38796" stopIfTrue="1" operator="equal">
      <formula>0</formula>
    </cfRule>
  </conditionalFormatting>
  <conditionalFormatting sqref="K141:Z142">
    <cfRule type="cellIs" dxfId="3826" priority="38794" stopIfTrue="1" operator="equal">
      <formula>0</formula>
    </cfRule>
  </conditionalFormatting>
  <conditionalFormatting sqref="AG141">
    <cfRule type="cellIs" dxfId="3825" priority="38792" stopIfTrue="1" operator="equal">
      <formula>0</formula>
    </cfRule>
  </conditionalFormatting>
  <conditionalFormatting sqref="AG141">
    <cfRule type="cellIs" dxfId="3824" priority="38791" stopIfTrue="1" operator="equal">
      <formula>0</formula>
    </cfRule>
  </conditionalFormatting>
  <conditionalFormatting sqref="AG141">
    <cfRule type="cellIs" dxfId="3823" priority="38790" stopIfTrue="1" operator="equal">
      <formula>0</formula>
    </cfRule>
  </conditionalFormatting>
  <conditionalFormatting sqref="AG142">
    <cfRule type="cellIs" dxfId="3822" priority="38789" stopIfTrue="1" operator="equal">
      <formula>0</formula>
    </cfRule>
  </conditionalFormatting>
  <conditionalFormatting sqref="AG137">
    <cfRule type="cellIs" dxfId="3821" priority="38861" stopIfTrue="1" operator="equal">
      <formula>0</formula>
    </cfRule>
  </conditionalFormatting>
  <conditionalFormatting sqref="L166:N166">
    <cfRule type="cellIs" dxfId="3820" priority="38293" stopIfTrue="1" operator="equal">
      <formula>0</formula>
    </cfRule>
  </conditionalFormatting>
  <conditionalFormatting sqref="S166:T166">
    <cfRule type="cellIs" dxfId="3819" priority="38292" stopIfTrue="1" operator="equal">
      <formula>0</formula>
    </cfRule>
  </conditionalFormatting>
  <conditionalFormatting sqref="Y137:Z137 V137:W137">
    <cfRule type="cellIs" dxfId="3818" priority="38865" stopIfTrue="1" operator="equal">
      <formula>0</formula>
    </cfRule>
  </conditionalFormatting>
  <conditionalFormatting sqref="U137">
    <cfRule type="cellIs" dxfId="3817" priority="38864" stopIfTrue="1" operator="equal">
      <formula>0</formula>
    </cfRule>
  </conditionalFormatting>
  <conditionalFormatting sqref="S135:T135">
    <cfRule type="cellIs" dxfId="3816" priority="38859" stopIfTrue="1" operator="equal">
      <formula>0</formula>
    </cfRule>
  </conditionalFormatting>
  <conditionalFormatting sqref="R135">
    <cfRule type="cellIs" dxfId="3815" priority="38858" stopIfTrue="1" operator="equal">
      <formula>0</formula>
    </cfRule>
  </conditionalFormatting>
  <conditionalFormatting sqref="U135:AF135 K135:Q135 E135:H135">
    <cfRule type="cellIs" dxfId="3814" priority="38860" stopIfTrue="1" operator="equal">
      <formula>0</formula>
    </cfRule>
  </conditionalFormatting>
  <conditionalFormatting sqref="L155:Q155">
    <cfRule type="cellIs" dxfId="3813" priority="38265" stopIfTrue="1" operator="equal">
      <formula>0</formula>
    </cfRule>
  </conditionalFormatting>
  <conditionalFormatting sqref="AH132">
    <cfRule type="cellIs" dxfId="3812" priority="38824" stopIfTrue="1" operator="equal">
      <formula>0</formula>
    </cfRule>
  </conditionalFormatting>
  <conditionalFormatting sqref="AE160:AF160 AB160:AC160">
    <cfRule type="cellIs" dxfId="3811" priority="38236" stopIfTrue="1" operator="equal">
      <formula>0</formula>
    </cfRule>
  </conditionalFormatting>
  <conditionalFormatting sqref="L132:Z132 AD132:AG132">
    <cfRule type="cellIs" dxfId="3810" priority="38826" stopIfTrue="1" operator="equal">
      <formula>0</formula>
    </cfRule>
  </conditionalFormatting>
  <conditionalFormatting sqref="E132:H132">
    <cfRule type="cellIs" dxfId="3809" priority="38825" stopIfTrue="1" operator="equal">
      <formula>0</formula>
    </cfRule>
  </conditionalFormatting>
  <conditionalFormatting sqref="AH132">
    <cfRule type="cellIs" dxfId="3808" priority="38822" stopIfTrue="1" operator="equal">
      <formula>0</formula>
    </cfRule>
  </conditionalFormatting>
  <conditionalFormatting sqref="AG159">
    <cfRule type="cellIs" dxfId="3807" priority="38245" stopIfTrue="1" operator="equal">
      <formula>0</formula>
    </cfRule>
  </conditionalFormatting>
  <conditionalFormatting sqref="AH132">
    <cfRule type="cellIs" dxfId="3806" priority="38823" stopIfTrue="1" operator="equal">
      <formula>0</formula>
    </cfRule>
  </conditionalFormatting>
  <conditionalFormatting sqref="AG138">
    <cfRule type="cellIs" dxfId="3805" priority="38802" stopIfTrue="1" operator="equal">
      <formula>0</formula>
    </cfRule>
  </conditionalFormatting>
  <conditionalFormatting sqref="AH133 K133 E133:H133">
    <cfRule type="cellIs" dxfId="3804" priority="38820" stopIfTrue="1" operator="equal">
      <formula>0</formula>
    </cfRule>
  </conditionalFormatting>
  <conditionalFormatting sqref="M133:N133 P133:Q133 S133:AF133">
    <cfRule type="cellIs" dxfId="3803" priority="38819" stopIfTrue="1" operator="equal">
      <formula>0</formula>
    </cfRule>
  </conditionalFormatting>
  <conditionalFormatting sqref="L133">
    <cfRule type="cellIs" dxfId="3802" priority="38818" stopIfTrue="1" operator="equal">
      <formula>0</formula>
    </cfRule>
  </conditionalFormatting>
  <conditionalFormatting sqref="O133">
    <cfRule type="cellIs" dxfId="3801" priority="38817" stopIfTrue="1" operator="equal">
      <formula>0</formula>
    </cfRule>
  </conditionalFormatting>
  <conditionalFormatting sqref="AG133">
    <cfRule type="cellIs" dxfId="3800" priority="38815" stopIfTrue="1" operator="equal">
      <formula>0</formula>
    </cfRule>
  </conditionalFormatting>
  <conditionalFormatting sqref="Q164 M164:N165">
    <cfRule type="cellIs" dxfId="3799" priority="38223" stopIfTrue="1" operator="equal">
      <formula>0</formula>
    </cfRule>
  </conditionalFormatting>
  <conditionalFormatting sqref="U139:Z139">
    <cfRule type="cellIs" dxfId="3798" priority="38804" stopIfTrue="1" operator="equal">
      <formula>0</formula>
    </cfRule>
  </conditionalFormatting>
  <conditionalFormatting sqref="AG139">
    <cfRule type="cellIs" dxfId="3797" priority="38803" stopIfTrue="1" operator="equal">
      <formula>0</formula>
    </cfRule>
  </conditionalFormatting>
  <conditionalFormatting sqref="L138:T138">
    <cfRule type="cellIs" dxfId="3796" priority="38799" stopIfTrue="1" operator="equal">
      <formula>0</formula>
    </cfRule>
  </conditionalFormatting>
  <conditionalFormatting sqref="V138:W138 Y138:Z138">
    <cfRule type="cellIs" dxfId="3795" priority="38798" stopIfTrue="1" operator="equal">
      <formula>0</formula>
    </cfRule>
  </conditionalFormatting>
  <conditionalFormatting sqref="U138">
    <cfRule type="cellIs" dxfId="3794" priority="38797" stopIfTrue="1" operator="equal">
      <formula>0</formula>
    </cfRule>
  </conditionalFormatting>
  <conditionalFormatting sqref="AH141:AH142 E141:H142">
    <cfRule type="cellIs" dxfId="3793" priority="38795" stopIfTrue="1" operator="equal">
      <formula>0</formula>
    </cfRule>
  </conditionalFormatting>
  <conditionalFormatting sqref="AA141:AF142">
    <cfRule type="cellIs" dxfId="3792" priority="38793" stopIfTrue="1" operator="equal">
      <formula>0</formula>
    </cfRule>
  </conditionalFormatting>
  <conditionalFormatting sqref="AA132:AC132">
    <cfRule type="cellIs" dxfId="3791" priority="38785" stopIfTrue="1" operator="equal">
      <formula>0</formula>
    </cfRule>
  </conditionalFormatting>
  <conditionalFormatting sqref="L154:Q154">
    <cfRule type="cellIs" dxfId="3790" priority="38263" stopIfTrue="1" operator="equal">
      <formula>0</formula>
    </cfRule>
  </conditionalFormatting>
  <conditionalFormatting sqref="AG135">
    <cfRule type="cellIs" dxfId="3789" priority="38857" stopIfTrue="1" operator="equal">
      <formula>0</formula>
    </cfRule>
  </conditionalFormatting>
  <conditionalFormatting sqref="AG154">
    <cfRule type="cellIs" dxfId="3788" priority="38261" stopIfTrue="1" operator="equal">
      <formula>0</formula>
    </cfRule>
  </conditionalFormatting>
  <conditionalFormatting sqref="AG155">
    <cfRule type="cellIs" dxfId="3787" priority="38262" stopIfTrue="1" operator="equal">
      <formula>0</formula>
    </cfRule>
  </conditionalFormatting>
  <conditionalFormatting sqref="K132">
    <cfRule type="cellIs" dxfId="3786" priority="38827" stopIfTrue="1" operator="equal">
      <formula>0</formula>
    </cfRule>
  </conditionalFormatting>
  <conditionalFormatting sqref="R133">
    <cfRule type="cellIs" dxfId="3785" priority="38816" stopIfTrue="1" operator="equal">
      <formula>0</formula>
    </cfRule>
  </conditionalFormatting>
  <conditionalFormatting sqref="U191:Z191 R192:Z192">
    <cfRule type="cellIs" dxfId="3784" priority="38063" stopIfTrue="1" operator="equal">
      <formula>0</formula>
    </cfRule>
  </conditionalFormatting>
  <conditionalFormatting sqref="R162:AB162 AH162 K162 AD162:AF162 E162:H162">
    <cfRule type="cellIs" dxfId="3783" priority="38231" stopIfTrue="1" operator="equal">
      <formula>0</formula>
    </cfRule>
  </conditionalFormatting>
  <conditionalFormatting sqref="U170:Z170">
    <cfRule type="cellIs" dxfId="3782" priority="38209" stopIfTrue="1" operator="equal">
      <formula>0</formula>
    </cfRule>
  </conditionalFormatting>
  <conditionalFormatting sqref="X169">
    <cfRule type="cellIs" dxfId="3781" priority="38210" stopIfTrue="1" operator="equal">
      <formula>0</formula>
    </cfRule>
  </conditionalFormatting>
  <conditionalFormatting sqref="AH138:AH139 K138 E138:H139">
    <cfRule type="cellIs" dxfId="3780" priority="38806" stopIfTrue="1" operator="equal">
      <formula>0</formula>
    </cfRule>
  </conditionalFormatting>
  <conditionalFormatting sqref="AA138:AF139 K139:T139">
    <cfRule type="cellIs" dxfId="3779" priority="38805" stopIfTrue="1" operator="equal">
      <formula>0</formula>
    </cfRule>
  </conditionalFormatting>
  <conditionalFormatting sqref="AH182:AH183 E182:H183">
    <cfRule type="cellIs" dxfId="3778" priority="38111" stopIfTrue="1" operator="equal">
      <formula>0</formula>
    </cfRule>
  </conditionalFormatting>
  <conditionalFormatting sqref="R172:AF172 R178:AF178 K172 K178 E178:H178 E172:H172">
    <cfRule type="cellIs" dxfId="3777" priority="38182" stopIfTrue="1" operator="equal">
      <formula>0</formula>
    </cfRule>
  </conditionalFormatting>
  <conditionalFormatting sqref="AG192">
    <cfRule type="cellIs" dxfId="3776" priority="38060" stopIfTrue="1" operator="equal">
      <formula>0</formula>
    </cfRule>
  </conditionalFormatting>
  <conditionalFormatting sqref="AC157:AF157 AH157">
    <cfRule type="cellIs" dxfId="3775" priority="38250" stopIfTrue="1" operator="equal">
      <formula>0</formula>
    </cfRule>
  </conditionalFormatting>
  <conditionalFormatting sqref="M172:N172">
    <cfRule type="cellIs" dxfId="3774" priority="38595" stopIfTrue="1" operator="equal">
      <formula>0</formula>
    </cfRule>
  </conditionalFormatting>
  <conditionalFormatting sqref="L172">
    <cfRule type="cellIs" dxfId="3773" priority="38594" stopIfTrue="1" operator="equal">
      <formula>0</formula>
    </cfRule>
  </conditionalFormatting>
  <conditionalFormatting sqref="AG185">
    <cfRule type="cellIs" dxfId="3772" priority="38033" stopIfTrue="1" operator="equal">
      <formula>0</formula>
    </cfRule>
  </conditionalFormatting>
  <conditionalFormatting sqref="AG151">
    <cfRule type="cellIs" dxfId="3771" priority="38319" stopIfTrue="1" operator="equal">
      <formula>0</formula>
    </cfRule>
  </conditionalFormatting>
  <conditionalFormatting sqref="AH209">
    <cfRule type="cellIs" dxfId="3770" priority="37348" stopIfTrue="1" operator="equal">
      <formula>0</formula>
    </cfRule>
  </conditionalFormatting>
  <conditionalFormatting sqref="AC198:AF198 AH198">
    <cfRule type="cellIs" dxfId="3769" priority="38411" stopIfTrue="1" operator="equal">
      <formula>0</formula>
    </cfRule>
  </conditionalFormatting>
  <conditionalFormatting sqref="AA158:AF158 K158:T158 E158:H158">
    <cfRule type="cellIs" dxfId="3768" priority="38306" stopIfTrue="1" operator="equal">
      <formula>0</formula>
    </cfRule>
  </conditionalFormatting>
  <conditionalFormatting sqref="AG146">
    <cfRule type="cellIs" dxfId="3767" priority="38330" stopIfTrue="1" operator="equal">
      <formula>0</formula>
    </cfRule>
  </conditionalFormatting>
  <conditionalFormatting sqref="A7">
    <cfRule type="cellIs" dxfId="3766" priority="38578" stopIfTrue="1" operator="equal">
      <formula>0</formula>
    </cfRule>
  </conditionalFormatting>
  <conditionalFormatting sqref="B7">
    <cfRule type="cellIs" dxfId="3765" priority="38579" stopIfTrue="1" operator="equal">
      <formula>0</formula>
    </cfRule>
  </conditionalFormatting>
  <conditionalFormatting sqref="AE200:AF200 AB200:AC200">
    <cfRule type="cellIs" dxfId="3764" priority="38446" stopIfTrue="1" operator="equal">
      <formula>0</formula>
    </cfRule>
  </conditionalFormatting>
  <conditionalFormatting sqref="AD200 AA200">
    <cfRule type="cellIs" dxfId="3763" priority="38447" stopIfTrue="1" operator="equal">
      <formula>0</formula>
    </cfRule>
  </conditionalFormatting>
  <conditionalFormatting sqref="AG195">
    <cfRule type="cellIs" dxfId="3762" priority="38423" stopIfTrue="1" operator="equal">
      <formula>0</formula>
    </cfRule>
  </conditionalFormatting>
  <conditionalFormatting sqref="AA190:AF190 K190:Q190 E190:H190">
    <cfRule type="cellIs" dxfId="3761" priority="37620" stopIfTrue="1" operator="equal">
      <formula>0</formula>
    </cfRule>
  </conditionalFormatting>
  <conditionalFormatting sqref="U157:Z157">
    <cfRule type="cellIs" dxfId="3760" priority="38248" stopIfTrue="1" operator="equal">
      <formula>0</formula>
    </cfRule>
  </conditionalFormatting>
  <conditionalFormatting sqref="AB161:AC161 AC162:AC165">
    <cfRule type="cellIs" dxfId="3759" priority="38240" stopIfTrue="1" operator="equal">
      <formula>0</formula>
    </cfRule>
  </conditionalFormatting>
  <conditionalFormatting sqref="E160:H161">
    <cfRule type="cellIs" dxfId="3758" priority="38243" stopIfTrue="1" operator="equal">
      <formula>0</formula>
    </cfRule>
  </conditionalFormatting>
  <conditionalFormatting sqref="AG157">
    <cfRule type="cellIs" dxfId="3757" priority="38247" stopIfTrue="1" operator="equal">
      <formula>0</formula>
    </cfRule>
  </conditionalFormatting>
  <conditionalFormatting sqref="K157:T157 AA157:AB157">
    <cfRule type="cellIs" dxfId="3756" priority="38249" stopIfTrue="1" operator="equal">
      <formula>0</formula>
    </cfRule>
  </conditionalFormatting>
  <conditionalFormatting sqref="AD161">
    <cfRule type="cellIs" dxfId="3755" priority="38239" stopIfTrue="1" operator="equal">
      <formula>0</formula>
    </cfRule>
  </conditionalFormatting>
  <conditionalFormatting sqref="U198:Z198">
    <cfRule type="cellIs" dxfId="3754" priority="38409" stopIfTrue="1" operator="equal">
      <formula>0</formula>
    </cfRule>
  </conditionalFormatting>
  <conditionalFormatting sqref="AH155 E155:H155">
    <cfRule type="cellIs" dxfId="3753" priority="38267" stopIfTrue="1" operator="equal">
      <formula>0</formula>
    </cfRule>
  </conditionalFormatting>
  <conditionalFormatting sqref="AA202">
    <cfRule type="cellIs" dxfId="3752" priority="38402" stopIfTrue="1" operator="equal">
      <formula>0</formula>
    </cfRule>
  </conditionalFormatting>
  <conditionalFormatting sqref="AG158">
    <cfRule type="cellIs" dxfId="3751" priority="38303" stopIfTrue="1" operator="equal">
      <formula>0</formula>
    </cfRule>
  </conditionalFormatting>
  <conditionalFormatting sqref="K201:Z202 AH201:AH202">
    <cfRule type="cellIs" dxfId="3750" priority="38403" stopIfTrue="1" operator="equal">
      <formula>0</formula>
    </cfRule>
  </conditionalFormatting>
  <conditionalFormatting sqref="AG89">
    <cfRule type="cellIs" dxfId="3749" priority="37858" stopIfTrue="1" operator="equal">
      <formula>0</formula>
    </cfRule>
  </conditionalFormatting>
  <conditionalFormatting sqref="AH89">
    <cfRule type="cellIs" dxfId="3748" priority="37857" stopIfTrue="1" operator="equal">
      <formula>0</formula>
    </cfRule>
  </conditionalFormatting>
  <conditionalFormatting sqref="AE201:AF201 AB201:AC201">
    <cfRule type="cellIs" dxfId="3747" priority="38397" stopIfTrue="1" operator="equal">
      <formula>0</formula>
    </cfRule>
  </conditionalFormatting>
  <conditionalFormatting sqref="AD202">
    <cfRule type="cellIs" dxfId="3746" priority="38400" stopIfTrue="1" operator="equal">
      <formula>0</formula>
    </cfRule>
  </conditionalFormatting>
  <conditionalFormatting sqref="AG166:AH166 K166:AB166 E166:H166">
    <cfRule type="cellIs" dxfId="3745" priority="38313" stopIfTrue="1" operator="equal">
      <formula>0</formula>
    </cfRule>
  </conditionalFormatting>
  <conditionalFormatting sqref="AA206:AB206 R205:AB205 AH205:AH206 K205:K206 AD205:AF206 E205:H206">
    <cfRule type="cellIs" dxfId="3744" priority="38387" stopIfTrue="1" operator="equal">
      <formula>0</formula>
    </cfRule>
  </conditionalFormatting>
  <conditionalFormatting sqref="AG207:AH207 K207:AB207 AH194 E207:H207">
    <cfRule type="cellIs" dxfId="3743" priority="38476" stopIfTrue="1" operator="equal">
      <formula>0</formula>
    </cfRule>
  </conditionalFormatting>
  <conditionalFormatting sqref="X206">
    <cfRule type="cellIs" dxfId="3742" priority="38380" stopIfTrue="1" operator="equal">
      <formula>0</formula>
    </cfRule>
  </conditionalFormatting>
  <conditionalFormatting sqref="K166">
    <cfRule type="cellIs" dxfId="3741" priority="38295" stopIfTrue="1" operator="equal">
      <formula>0</formula>
    </cfRule>
  </conditionalFormatting>
  <conditionalFormatting sqref="X210">
    <cfRule type="cellIs" dxfId="3740" priority="38370" stopIfTrue="1" operator="equal">
      <formula>0</formula>
    </cfRule>
  </conditionalFormatting>
  <conditionalFormatting sqref="U211:Z211">
    <cfRule type="cellIs" dxfId="3739" priority="38369" stopIfTrue="1" operator="equal">
      <formula>0</formula>
    </cfRule>
  </conditionalFormatting>
  <conditionalFormatting sqref="K210:T211 AA210:AF211 AH210:AH211 E210:H211">
    <cfRule type="cellIs" dxfId="3738" priority="38373" stopIfTrue="1" operator="equal">
      <formula>0</formula>
    </cfRule>
  </conditionalFormatting>
  <conditionalFormatting sqref="V210:W210 Y210:Z210">
    <cfRule type="cellIs" dxfId="3737" priority="38372" stopIfTrue="1" operator="equal">
      <formula>0</formula>
    </cfRule>
  </conditionalFormatting>
  <conditionalFormatting sqref="U210">
    <cfRule type="cellIs" dxfId="3736" priority="38371" stopIfTrue="1" operator="equal">
      <formula>0</formula>
    </cfRule>
  </conditionalFormatting>
  <conditionalFormatting sqref="R194:AF194 K194 K199 R199:AF199 E199:H199 E194:H194">
    <cfRule type="cellIs" dxfId="3735" priority="38474" stopIfTrue="1" operator="equal">
      <formula>0</formula>
    </cfRule>
  </conditionalFormatting>
  <conditionalFormatting sqref="AG201:AG202">
    <cfRule type="cellIs" dxfId="3734" priority="38396" stopIfTrue="1" operator="equal">
      <formula>0</formula>
    </cfRule>
  </conditionalFormatting>
  <conditionalFormatting sqref="K207">
    <cfRule type="cellIs" dxfId="3733" priority="38456" stopIfTrue="1" operator="equal">
      <formula>0</formula>
    </cfRule>
  </conditionalFormatting>
  <conditionalFormatting sqref="E207:H207">
    <cfRule type="cellIs" dxfId="3732" priority="38451" stopIfTrue="1" operator="equal">
      <formula>0</formula>
    </cfRule>
  </conditionalFormatting>
  <conditionalFormatting sqref="R207">
    <cfRule type="cellIs" dxfId="3731" priority="38452" stopIfTrue="1" operator="equal">
      <formula>0</formula>
    </cfRule>
  </conditionalFormatting>
  <conditionalFormatting sqref="K200:Z200">
    <cfRule type="cellIs" dxfId="3730" priority="38448" stopIfTrue="1" operator="equal">
      <formula>0</formula>
    </cfRule>
  </conditionalFormatting>
  <conditionalFormatting sqref="L204:O204">
    <cfRule type="cellIs" dxfId="3729" priority="38443" stopIfTrue="1" operator="equal">
      <formula>0</formula>
    </cfRule>
  </conditionalFormatting>
  <conditionalFormatting sqref="E200:H200">
    <cfRule type="cellIs" dxfId="3728" priority="38449" stopIfTrue="1" operator="equal">
      <formula>0</formula>
    </cfRule>
  </conditionalFormatting>
  <conditionalFormatting sqref="K204">
    <cfRule type="cellIs" dxfId="3727" priority="38445" stopIfTrue="1" operator="equal">
      <formula>0</formula>
    </cfRule>
  </conditionalFormatting>
  <conditionalFormatting sqref="E204:H204">
    <cfRule type="cellIs" dxfId="3726" priority="38442" stopIfTrue="1" operator="equal">
      <formula>0</formula>
    </cfRule>
  </conditionalFormatting>
  <conditionalFormatting sqref="R143:T143">
    <cfRule type="cellIs" dxfId="3725" priority="38326" stopIfTrue="1" operator="equal">
      <formula>0</formula>
    </cfRule>
  </conditionalFormatting>
  <conditionalFormatting sqref="AG143">
    <cfRule type="cellIs" dxfId="3724" priority="38325" stopIfTrue="1" operator="equal">
      <formula>0</formula>
    </cfRule>
  </conditionalFormatting>
  <conditionalFormatting sqref="R150:T150">
    <cfRule type="cellIs" dxfId="3723" priority="38321" stopIfTrue="1" operator="equal">
      <formula>0</formula>
    </cfRule>
  </conditionalFormatting>
  <conditionalFormatting sqref="L195:Q195">
    <cfRule type="cellIs" dxfId="3722" priority="38425" stopIfTrue="1" operator="equal">
      <formula>0</formula>
    </cfRule>
  </conditionalFormatting>
  <conditionalFormatting sqref="AH196 E196:H196">
    <cfRule type="cellIs" dxfId="3721" priority="38429" stopIfTrue="1" operator="equal">
      <formula>0</formula>
    </cfRule>
  </conditionalFormatting>
  <conditionalFormatting sqref="K196 R196:AF196">
    <cfRule type="cellIs" dxfId="3720" priority="38428" stopIfTrue="1" operator="equal">
      <formula>0</formula>
    </cfRule>
  </conditionalFormatting>
  <conditionalFormatting sqref="L196:Q196">
    <cfRule type="cellIs" dxfId="3719" priority="38427" stopIfTrue="1" operator="equal">
      <formula>0</formula>
    </cfRule>
  </conditionalFormatting>
  <conditionalFormatting sqref="R195:AF195 AH195 K195 E195:H195">
    <cfRule type="cellIs" dxfId="3718" priority="38426" stopIfTrue="1" operator="equal">
      <formula>0</formula>
    </cfRule>
  </conditionalFormatting>
  <conditionalFormatting sqref="AG196">
    <cfRule type="cellIs" dxfId="3717" priority="38424" stopIfTrue="1" operator="equal">
      <formula>0</formula>
    </cfRule>
  </conditionalFormatting>
  <conditionalFormatting sqref="E201:H202">
    <cfRule type="cellIs" dxfId="3716" priority="38404" stopIfTrue="1" operator="equal">
      <formula>0</formula>
    </cfRule>
  </conditionalFormatting>
  <conditionalFormatting sqref="R147:AF148">
    <cfRule type="cellIs" dxfId="3715" priority="38352" stopIfTrue="1" operator="equal">
      <formula>0</formula>
    </cfRule>
  </conditionalFormatting>
  <conditionalFormatting sqref="AG198">
    <cfRule type="cellIs" dxfId="3714" priority="38408" stopIfTrue="1" operator="equal">
      <formula>0</formula>
    </cfRule>
  </conditionalFormatting>
  <conditionalFormatting sqref="K198:T198 AA198:AB198">
    <cfRule type="cellIs" dxfId="3713" priority="38410" stopIfTrue="1" operator="equal">
      <formula>0</formula>
    </cfRule>
  </conditionalFormatting>
  <conditionalFormatting sqref="AG200">
    <cfRule type="cellIs" dxfId="3712" priority="38406" stopIfTrue="1" operator="equal">
      <formula>0</formula>
    </cfRule>
  </conditionalFormatting>
  <conditionalFormatting sqref="AG203">
    <cfRule type="cellIs" dxfId="3711" priority="38388" stopIfTrue="1" operator="equal">
      <formula>0</formula>
    </cfRule>
  </conditionalFormatting>
  <conditionalFormatting sqref="AB202:AC202 AC203:AC206">
    <cfRule type="cellIs" dxfId="3710" priority="38401" stopIfTrue="1" operator="equal">
      <formula>0</formula>
    </cfRule>
  </conditionalFormatting>
  <conditionalFormatting sqref="AG153 AG158">
    <cfRule type="cellIs" dxfId="3709" priority="38308" stopIfTrue="1" operator="equal">
      <formula>0</formula>
    </cfRule>
  </conditionalFormatting>
  <conditionalFormatting sqref="AH153 AH158:AH159 AH163 AH166">
    <cfRule type="cellIs" dxfId="3708" priority="38312" stopIfTrue="1" operator="equal">
      <formula>0</formula>
    </cfRule>
  </conditionalFormatting>
  <conditionalFormatting sqref="O206:Q206 O205:P205">
    <cfRule type="cellIs" dxfId="3707" priority="38386" stopIfTrue="1" operator="equal">
      <formula>0</formula>
    </cfRule>
  </conditionalFormatting>
  <conditionalFormatting sqref="E173:H173">
    <cfRule type="cellIs" dxfId="3706" priority="38135" stopIfTrue="1" operator="equal">
      <formula>0</formula>
    </cfRule>
  </conditionalFormatting>
  <conditionalFormatting sqref="E143:H143">
    <cfRule type="cellIs" dxfId="3705" priority="38329" stopIfTrue="1" operator="equal">
      <formula>0</formula>
    </cfRule>
  </conditionalFormatting>
  <conditionalFormatting sqref="U143:Z143">
    <cfRule type="cellIs" dxfId="3704" priority="38327" stopIfTrue="1" operator="equal">
      <formula>0</formula>
    </cfRule>
  </conditionalFormatting>
  <conditionalFormatting sqref="AA150:AF151 K150:Q151 AH150:AH151 E150:H151">
    <cfRule type="cellIs" dxfId="3703" priority="38323" stopIfTrue="1" operator="equal">
      <formula>0</formula>
    </cfRule>
  </conditionalFormatting>
  <conditionalFormatting sqref="U150:Z150 R151:Z151">
    <cfRule type="cellIs" dxfId="3702" priority="38322" stopIfTrue="1" operator="equal">
      <formula>0</formula>
    </cfRule>
  </conditionalFormatting>
  <conditionalFormatting sqref="AG150">
    <cfRule type="cellIs" dxfId="3701" priority="38320" stopIfTrue="1" operator="equal">
      <formula>0</formula>
    </cfRule>
  </conditionalFormatting>
  <conditionalFormatting sqref="AH173">
    <cfRule type="cellIs" dxfId="3700" priority="38134" stopIfTrue="1" operator="equal">
      <formula>0</formula>
    </cfRule>
  </conditionalFormatting>
  <conditionalFormatting sqref="AH173">
    <cfRule type="cellIs" dxfId="3699" priority="38133" stopIfTrue="1" operator="equal">
      <formula>0</formula>
    </cfRule>
  </conditionalFormatting>
  <conditionalFormatting sqref="AH144 K148:AH148 E148:H148">
    <cfRule type="cellIs" dxfId="3698" priority="38362" stopIfTrue="1" operator="equal">
      <formula>0</formula>
    </cfRule>
  </conditionalFormatting>
  <conditionalFormatting sqref="R144:AF144 K144">
    <cfRule type="cellIs" dxfId="3697" priority="38357" stopIfTrue="1" operator="equal">
      <formula>0</formula>
    </cfRule>
  </conditionalFormatting>
  <conditionalFormatting sqref="L144:Q144">
    <cfRule type="cellIs" dxfId="3696" priority="38356" stopIfTrue="1" operator="equal">
      <formula>0</formula>
    </cfRule>
  </conditionalFormatting>
  <conditionalFormatting sqref="L147:Q148">
    <cfRule type="cellIs" dxfId="3695" priority="38350" stopIfTrue="1" operator="equal">
      <formula>0</formula>
    </cfRule>
  </conditionalFormatting>
  <conditionalFormatting sqref="E147:H148">
    <cfRule type="cellIs" dxfId="3694" priority="38353" stopIfTrue="1" operator="equal">
      <formula>0</formula>
    </cfRule>
  </conditionalFormatting>
  <conditionalFormatting sqref="AH174 K174 E174:H174">
    <cfRule type="cellIs" dxfId="3693" priority="38130" stopIfTrue="1" operator="equal">
      <formula>0</formula>
    </cfRule>
  </conditionalFormatting>
  <conditionalFormatting sqref="AG158">
    <cfRule type="cellIs" dxfId="3692" priority="38302" stopIfTrue="1" operator="equal">
      <formula>0</formula>
    </cfRule>
  </conditionalFormatting>
  <conditionalFormatting sqref="R166">
    <cfRule type="cellIs" dxfId="3691" priority="38291" stopIfTrue="1" operator="equal">
      <formula>0</formula>
    </cfRule>
  </conditionalFormatting>
  <conditionalFormatting sqref="AE159:AF159 AB159:AC159">
    <cfRule type="cellIs" dxfId="3690" priority="38285" stopIfTrue="1" operator="equal">
      <formula>0</formula>
    </cfRule>
  </conditionalFormatting>
  <conditionalFormatting sqref="K163">
    <cfRule type="cellIs" dxfId="3689" priority="38284" stopIfTrue="1" operator="equal">
      <formula>0</formula>
    </cfRule>
  </conditionalFormatting>
  <conditionalFormatting sqref="L163:O163">
    <cfRule type="cellIs" dxfId="3688" priority="38282" stopIfTrue="1" operator="equal">
      <formula>0</formula>
    </cfRule>
  </conditionalFormatting>
  <conditionalFormatting sqref="R174">
    <cfRule type="cellIs" dxfId="3687" priority="38126" stopIfTrue="1" operator="equal">
      <formula>0</formula>
    </cfRule>
  </conditionalFormatting>
  <conditionalFormatting sqref="AG174">
    <cfRule type="cellIs" dxfId="3686" priority="38125" stopIfTrue="1" operator="equal">
      <formula>0</formula>
    </cfRule>
  </conditionalFormatting>
  <conditionalFormatting sqref="L153:Q153 L158:Q158">
    <cfRule type="cellIs" dxfId="3685" priority="38310" stopIfTrue="1" operator="equal">
      <formula>0</formula>
    </cfRule>
  </conditionalFormatting>
  <conditionalFormatting sqref="K159:Z159">
    <cfRule type="cellIs" dxfId="3684" priority="38287" stopIfTrue="1" operator="equal">
      <formula>0</formula>
    </cfRule>
  </conditionalFormatting>
  <conditionalFormatting sqref="AD159 AA159">
    <cfRule type="cellIs" dxfId="3683" priority="38286" stopIfTrue="1" operator="equal">
      <formula>0</formula>
    </cfRule>
  </conditionalFormatting>
  <conditionalFormatting sqref="AG188:AG189">
    <cfRule type="cellIs" dxfId="3682" priority="38083" stopIfTrue="1" operator="equal">
      <formula>0</formula>
    </cfRule>
  </conditionalFormatting>
  <conditionalFormatting sqref="AA191:AF192 K191:Q192 AH191:AH192 E191:H192">
    <cfRule type="cellIs" dxfId="3681" priority="38064" stopIfTrue="1" operator="equal">
      <formula>0</formula>
    </cfRule>
  </conditionalFormatting>
  <conditionalFormatting sqref="AG160:AG161">
    <cfRule type="cellIs" dxfId="3680" priority="38235" stopIfTrue="1" operator="equal">
      <formula>0</formula>
    </cfRule>
  </conditionalFormatting>
  <conditionalFormatting sqref="AG187">
    <cfRule type="cellIs" dxfId="3679" priority="38065" stopIfTrue="1" operator="equal">
      <formula>0</formula>
    </cfRule>
  </conditionalFormatting>
  <conditionalFormatting sqref="AA165:AB165 R164:AB164 AH164:AH165 K164:K165 AD164:AF165 E164:H165">
    <cfRule type="cellIs" dxfId="3678" priority="38226" stopIfTrue="1" operator="equal">
      <formula>0</formula>
    </cfRule>
  </conditionalFormatting>
  <conditionalFormatting sqref="S165:T165">
    <cfRule type="cellIs" dxfId="3677" priority="38220" stopIfTrue="1" operator="equal">
      <formula>0</formula>
    </cfRule>
  </conditionalFormatting>
  <conditionalFormatting sqref="R165">
    <cfRule type="cellIs" dxfId="3676" priority="38221" stopIfTrue="1" operator="equal">
      <formula>0</formula>
    </cfRule>
  </conditionalFormatting>
  <conditionalFormatting sqref="O165:Q165 O164:P164">
    <cfRule type="cellIs" dxfId="3675" priority="38225" stopIfTrue="1" operator="equal">
      <formula>0</formula>
    </cfRule>
  </conditionalFormatting>
  <conditionalFormatting sqref="U165:W165">
    <cfRule type="cellIs" dxfId="3674" priority="38222" stopIfTrue="1" operator="equal">
      <formula>0</formula>
    </cfRule>
  </conditionalFormatting>
  <conditionalFormatting sqref="L164:L165">
    <cfRule type="cellIs" dxfId="3673" priority="38224" stopIfTrue="1" operator="equal">
      <formula>0</formula>
    </cfRule>
  </conditionalFormatting>
  <conditionalFormatting sqref="K169:T170 AA169:AF170 AH169:AH170 E169:H170">
    <cfRule type="cellIs" dxfId="3672" priority="38213" stopIfTrue="1" operator="equal">
      <formula>0</formula>
    </cfRule>
  </conditionalFormatting>
  <conditionalFormatting sqref="AC166:AF166">
    <cfRule type="cellIs" dxfId="3671" priority="38214" stopIfTrue="1" operator="equal">
      <formula>0</formula>
    </cfRule>
  </conditionalFormatting>
  <conditionalFormatting sqref="Y165:Z165">
    <cfRule type="cellIs" dxfId="3670" priority="38218" stopIfTrue="1" operator="equal">
      <formula>0</formula>
    </cfRule>
  </conditionalFormatting>
  <conditionalFormatting sqref="AG170">
    <cfRule type="cellIs" dxfId="3669" priority="38207" stopIfTrue="1" operator="equal">
      <formula>0</formula>
    </cfRule>
  </conditionalFormatting>
  <conditionalFormatting sqref="AG164:AG165">
    <cfRule type="cellIs" dxfId="3668" priority="38217" stopIfTrue="1" operator="equal">
      <formula>0</formula>
    </cfRule>
  </conditionalFormatting>
  <conditionalFormatting sqref="X165">
    <cfRule type="cellIs" dxfId="3667" priority="38219" stopIfTrue="1" operator="equal">
      <formula>0</formula>
    </cfRule>
  </conditionalFormatting>
  <conditionalFormatting sqref="R191:T191">
    <cfRule type="cellIs" dxfId="3666" priority="38062" stopIfTrue="1" operator="equal">
      <formula>0</formula>
    </cfRule>
  </conditionalFormatting>
  <conditionalFormatting sqref="V169:W169 Y169:Z169">
    <cfRule type="cellIs" dxfId="3665" priority="38212" stopIfTrue="1" operator="equal">
      <formula>0</formula>
    </cfRule>
  </conditionalFormatting>
  <conditionalFormatting sqref="U169">
    <cfRule type="cellIs" dxfId="3664" priority="38211" stopIfTrue="1" operator="equal">
      <formula>0</formula>
    </cfRule>
  </conditionalFormatting>
  <conditionalFormatting sqref="AH173">
    <cfRule type="cellIs" dxfId="3663" priority="38132" stopIfTrue="1" operator="equal">
      <formula>0</formula>
    </cfRule>
  </conditionalFormatting>
  <conditionalFormatting sqref="R153:AF153 K153 K158 R158:AF158 E158:H158 E153:H153">
    <cfRule type="cellIs" dxfId="3662" priority="38311" stopIfTrue="1" operator="equal">
      <formula>0</formula>
    </cfRule>
  </conditionalFormatting>
  <conditionalFormatting sqref="V179:W179 Y179:Z179">
    <cfRule type="cellIs" dxfId="3661" priority="38045" stopIfTrue="1" operator="equal">
      <formula>0</formula>
    </cfRule>
  </conditionalFormatting>
  <conditionalFormatting sqref="AG162">
    <cfRule type="cellIs" dxfId="3660" priority="38227" stopIfTrue="1" operator="equal">
      <formula>0</formula>
    </cfRule>
  </conditionalFormatting>
  <conditionalFormatting sqref="L187:M187 O187:P187">
    <cfRule type="cellIs" dxfId="3659" priority="38067" stopIfTrue="1" operator="equal">
      <formula>0</formula>
    </cfRule>
  </conditionalFormatting>
  <conditionalFormatting sqref="R187:AF187 K187">
    <cfRule type="cellIs" dxfId="3658" priority="38068" stopIfTrue="1" operator="equal">
      <formula>0</formula>
    </cfRule>
  </conditionalFormatting>
  <conditionalFormatting sqref="AG169">
    <cfRule type="cellIs" dxfId="3657" priority="38208" stopIfTrue="1" operator="equal">
      <formula>0</formula>
    </cfRule>
  </conditionalFormatting>
  <conditionalFormatting sqref="P163:AB163 AD163:AG163">
    <cfRule type="cellIs" dxfId="3656" priority="38283" stopIfTrue="1" operator="equal">
      <formula>0</formula>
    </cfRule>
  </conditionalFormatting>
  <conditionalFormatting sqref="O174">
    <cfRule type="cellIs" dxfId="3655" priority="38127" stopIfTrue="1" operator="equal">
      <formula>0</formula>
    </cfRule>
  </conditionalFormatting>
  <conditionalFormatting sqref="AA161">
    <cfRule type="cellIs" dxfId="3654" priority="38241" stopIfTrue="1" operator="equal">
      <formula>0</formula>
    </cfRule>
  </conditionalFormatting>
  <conditionalFormatting sqref="AE161:AF161">
    <cfRule type="cellIs" dxfId="3653" priority="38238" stopIfTrue="1" operator="equal">
      <formula>0</formula>
    </cfRule>
  </conditionalFormatting>
  <conditionalFormatting sqref="L162:Q162">
    <cfRule type="cellIs" dxfId="3652" priority="38230" stopIfTrue="1" operator="equal">
      <formula>0</formula>
    </cfRule>
  </conditionalFormatting>
  <conditionalFormatting sqref="AH178">
    <cfRule type="cellIs" dxfId="3651" priority="38193" stopIfTrue="1" operator="equal">
      <formula>0</formula>
    </cfRule>
  </conditionalFormatting>
  <conditionalFormatting sqref="K182:Z183">
    <cfRule type="cellIs" dxfId="3650" priority="38110" stopIfTrue="1" operator="equal">
      <formula>0</formula>
    </cfRule>
  </conditionalFormatting>
  <conditionalFormatting sqref="AG172 AG178">
    <cfRule type="cellIs" dxfId="3649" priority="38178" stopIfTrue="1" operator="equal">
      <formula>0</formula>
    </cfRule>
  </conditionalFormatting>
  <conditionalFormatting sqref="AG182">
    <cfRule type="cellIs" dxfId="3648" priority="38108" stopIfTrue="1" operator="equal">
      <formula>0</formula>
    </cfRule>
  </conditionalFormatting>
  <conditionalFormatting sqref="AG182">
    <cfRule type="cellIs" dxfId="3647" priority="38107" stopIfTrue="1" operator="equal">
      <formula>0</formula>
    </cfRule>
  </conditionalFormatting>
  <conditionalFormatting sqref="AG182">
    <cfRule type="cellIs" dxfId="3646" priority="38106" stopIfTrue="1" operator="equal">
      <formula>0</formula>
    </cfRule>
  </conditionalFormatting>
  <conditionalFormatting sqref="AG183">
    <cfRule type="cellIs" dxfId="3645" priority="38105" stopIfTrue="1" operator="equal">
      <formula>0</formula>
    </cfRule>
  </conditionalFormatting>
  <conditionalFormatting sqref="E178:H178">
    <cfRule type="cellIs" dxfId="3644" priority="38177" stopIfTrue="1" operator="equal">
      <formula>0</formula>
    </cfRule>
  </conditionalFormatting>
  <conditionalFormatting sqref="AG178">
    <cfRule type="cellIs" dxfId="3643" priority="38171" stopIfTrue="1" operator="equal">
      <formula>0</formula>
    </cfRule>
  </conditionalFormatting>
  <conditionalFormatting sqref="L172:Q172 L178:Q178">
    <cfRule type="cellIs" dxfId="3642" priority="38181" stopIfTrue="1" operator="equal">
      <formula>0</formula>
    </cfRule>
  </conditionalFormatting>
  <conditionalFormatting sqref="AA178:AF178 K178:T178">
    <cfRule type="cellIs" dxfId="3641" priority="38176" stopIfTrue="1" operator="equal">
      <formula>0</formula>
    </cfRule>
  </conditionalFormatting>
  <conditionalFormatting sqref="Y178:Z178 V178:W178">
    <cfRule type="cellIs" dxfId="3640" priority="38175" stopIfTrue="1" operator="equal">
      <formula>0</formula>
    </cfRule>
  </conditionalFormatting>
  <conditionalFormatting sqref="U178">
    <cfRule type="cellIs" dxfId="3639" priority="38174" stopIfTrue="1" operator="equal">
      <formula>0</formula>
    </cfRule>
  </conditionalFormatting>
  <conditionalFormatting sqref="X178">
    <cfRule type="cellIs" dxfId="3638" priority="38173" stopIfTrue="1" operator="equal">
      <formula>0</formula>
    </cfRule>
  </conditionalFormatting>
  <conditionalFormatting sqref="S176:T176">
    <cfRule type="cellIs" dxfId="3637" priority="38168" stopIfTrue="1" operator="equal">
      <formula>0</formula>
    </cfRule>
  </conditionalFormatting>
  <conditionalFormatting sqref="AG176">
    <cfRule type="cellIs" dxfId="3636" priority="38166" stopIfTrue="1" operator="equal">
      <formula>0</formula>
    </cfRule>
  </conditionalFormatting>
  <conditionalFormatting sqref="R176">
    <cfRule type="cellIs" dxfId="3635" priority="38167" stopIfTrue="1" operator="equal">
      <formula>0</formula>
    </cfRule>
  </conditionalFormatting>
  <conditionalFormatting sqref="U176:AF176 K176:Q176 E176:H176">
    <cfRule type="cellIs" dxfId="3634" priority="38170" stopIfTrue="1" operator="equal">
      <formula>0</formula>
    </cfRule>
  </conditionalFormatting>
  <conditionalFormatting sqref="E187:H187">
    <cfRule type="cellIs" dxfId="3633" priority="38069" stopIfTrue="1" operator="equal">
      <formula>0</formula>
    </cfRule>
  </conditionalFormatting>
  <conditionalFormatting sqref="K173">
    <cfRule type="cellIs" dxfId="3632" priority="38137" stopIfTrue="1" operator="equal">
      <formula>0</formula>
    </cfRule>
  </conditionalFormatting>
  <conditionalFormatting sqref="M174:N174 P174:Q174 S174:AF174">
    <cfRule type="cellIs" dxfId="3631" priority="38129" stopIfTrue="1" operator="equal">
      <formula>0</formula>
    </cfRule>
  </conditionalFormatting>
  <conditionalFormatting sqref="L174">
    <cfRule type="cellIs" dxfId="3630" priority="38128" stopIfTrue="1" operator="equal">
      <formula>0</formula>
    </cfRule>
  </conditionalFormatting>
  <conditionalFormatting sqref="L179:T179">
    <cfRule type="cellIs" dxfId="3629" priority="38046" stopIfTrue="1" operator="equal">
      <formula>0</formula>
    </cfRule>
  </conditionalFormatting>
  <conditionalFormatting sqref="AH180 E180:H180">
    <cfRule type="cellIs" dxfId="3628" priority="38116" stopIfTrue="1" operator="equal">
      <formula>0</formula>
    </cfRule>
  </conditionalFormatting>
  <conditionalFormatting sqref="K180:T180 AA180:AF180">
    <cfRule type="cellIs" dxfId="3627" priority="38115" stopIfTrue="1" operator="equal">
      <formula>0</formula>
    </cfRule>
  </conditionalFormatting>
  <conditionalFormatting sqref="U180:Z180">
    <cfRule type="cellIs" dxfId="3626" priority="38114" stopIfTrue="1" operator="equal">
      <formula>0</formula>
    </cfRule>
  </conditionalFormatting>
  <conditionalFormatting sqref="AG180">
    <cfRule type="cellIs" dxfId="3625" priority="38113" stopIfTrue="1" operator="equal">
      <formula>0</formula>
    </cfRule>
  </conditionalFormatting>
  <conditionalFormatting sqref="AA182:AF183">
    <cfRule type="cellIs" dxfId="3624" priority="38109" stopIfTrue="1" operator="equal">
      <formula>0</formula>
    </cfRule>
  </conditionalFormatting>
  <conditionalFormatting sqref="AA173:AC173">
    <cfRule type="cellIs" dxfId="3623" priority="38100" stopIfTrue="1" operator="equal">
      <formula>0</formula>
    </cfRule>
  </conditionalFormatting>
  <conditionalFormatting sqref="R184:T184">
    <cfRule type="cellIs" dxfId="3622" priority="38029" stopIfTrue="1" operator="equal">
      <formula>0</formula>
    </cfRule>
  </conditionalFormatting>
  <conditionalFormatting sqref="E188:H189">
    <cfRule type="cellIs" dxfId="3621" priority="38088" stopIfTrue="1" operator="equal">
      <formula>0</formula>
    </cfRule>
  </conditionalFormatting>
  <conditionalFormatting sqref="R185:AF185 K185">
    <cfRule type="cellIs" dxfId="3620" priority="38036" stopIfTrue="1" operator="equal">
      <formula>0</formula>
    </cfRule>
  </conditionalFormatting>
  <conditionalFormatting sqref="AG191">
    <cfRule type="cellIs" dxfId="3619" priority="38061" stopIfTrue="1" operator="equal">
      <formula>0</formula>
    </cfRule>
  </conditionalFormatting>
  <conditionalFormatting sqref="K189:AH189 E189:H189">
    <cfRule type="cellIs" dxfId="3618" priority="38092" stopIfTrue="1" operator="equal">
      <formula>0</formula>
    </cfRule>
  </conditionalFormatting>
  <conditionalFormatting sqref="L188:Q189">
    <cfRule type="cellIs" dxfId="3617" priority="38085" stopIfTrue="1" operator="equal">
      <formula>0</formula>
    </cfRule>
  </conditionalFormatting>
  <conditionalFormatting sqref="K188:K189">
    <cfRule type="cellIs" dxfId="3616" priority="38086" stopIfTrue="1" operator="equal">
      <formula>0</formula>
    </cfRule>
  </conditionalFormatting>
  <conditionalFormatting sqref="R188:AF189">
    <cfRule type="cellIs" dxfId="3615" priority="38087" stopIfTrue="1" operator="equal">
      <formula>0</formula>
    </cfRule>
  </conditionalFormatting>
  <conditionalFormatting sqref="AH179 K179 E179:H179">
    <cfRule type="cellIs" dxfId="3614" priority="38050" stopIfTrue="1" operator="equal">
      <formula>0</formula>
    </cfRule>
  </conditionalFormatting>
  <conditionalFormatting sqref="X179">
    <cfRule type="cellIs" dxfId="3613" priority="38043" stopIfTrue="1" operator="equal">
      <formula>0</formula>
    </cfRule>
  </conditionalFormatting>
  <conditionalFormatting sqref="AG179">
    <cfRule type="cellIs" dxfId="3612" priority="38048" stopIfTrue="1" operator="equal">
      <formula>0</formula>
    </cfRule>
  </conditionalFormatting>
  <conditionalFormatting sqref="AA179:AF179">
    <cfRule type="cellIs" dxfId="3611" priority="38049" stopIfTrue="1" operator="equal">
      <formula>0</formula>
    </cfRule>
  </conditionalFormatting>
  <conditionalFormatting sqref="U179">
    <cfRule type="cellIs" dxfId="3610" priority="38044" stopIfTrue="1" operator="equal">
      <formula>0</formula>
    </cfRule>
  </conditionalFormatting>
  <conditionalFormatting sqref="AG184">
    <cfRule type="cellIs" dxfId="3609" priority="38028" stopIfTrue="1" operator="equal">
      <formula>0</formula>
    </cfRule>
  </conditionalFormatting>
  <conditionalFormatting sqref="E184:H184">
    <cfRule type="cellIs" dxfId="3608" priority="38032" stopIfTrue="1" operator="equal">
      <formula>0</formula>
    </cfRule>
  </conditionalFormatting>
  <conditionalFormatting sqref="K184:Q184 AA184:AF184 AH184">
    <cfRule type="cellIs" dxfId="3607" priority="38031" stopIfTrue="1" operator="equal">
      <formula>0</formula>
    </cfRule>
  </conditionalFormatting>
  <conditionalFormatting sqref="U184:Z184">
    <cfRule type="cellIs" dxfId="3606" priority="38030" stopIfTrue="1" operator="equal">
      <formula>0</formula>
    </cfRule>
  </conditionalFormatting>
  <conditionalFormatting sqref="AH185">
    <cfRule type="cellIs" dxfId="3605" priority="38038" stopIfTrue="1" operator="equal">
      <formula>0</formula>
    </cfRule>
  </conditionalFormatting>
  <conditionalFormatting sqref="E185:H185">
    <cfRule type="cellIs" dxfId="3604" priority="38037" stopIfTrue="1" operator="equal">
      <formula>0</formula>
    </cfRule>
  </conditionalFormatting>
  <conditionalFormatting sqref="L185:Q185">
    <cfRule type="cellIs" dxfId="3603" priority="38035" stopIfTrue="1" operator="equal">
      <formula>0</formula>
    </cfRule>
  </conditionalFormatting>
  <conditionalFormatting sqref="K209">
    <cfRule type="cellIs" dxfId="3602" priority="37347" stopIfTrue="1" operator="equal">
      <formula>0</formula>
    </cfRule>
  </conditionalFormatting>
  <conditionalFormatting sqref="U209:Z209">
    <cfRule type="cellIs" dxfId="3601" priority="37345" stopIfTrue="1" operator="equal">
      <formula>0</formula>
    </cfRule>
  </conditionalFormatting>
  <conditionalFormatting sqref="E209:H209">
    <cfRule type="cellIs" dxfId="3600" priority="37344" stopIfTrue="1" operator="equal">
      <formula>0</formula>
    </cfRule>
  </conditionalFormatting>
  <conditionalFormatting sqref="L209:T209 AA209:AG209">
    <cfRule type="cellIs" dxfId="3599" priority="37346" stopIfTrue="1" operator="equal">
      <formula>0</formula>
    </cfRule>
  </conditionalFormatting>
  <conditionalFormatting sqref="Q145">
    <cfRule type="cellIs" dxfId="3598" priority="37808" stopIfTrue="1" operator="equal">
      <formula>0</formula>
    </cfRule>
  </conditionalFormatting>
  <conditionalFormatting sqref="L145">
    <cfRule type="cellIs" dxfId="3597" priority="37805" stopIfTrue="1" operator="equal">
      <formula>0</formula>
    </cfRule>
  </conditionalFormatting>
  <conditionalFormatting sqref="M89:N89 M171:N171">
    <cfRule type="cellIs" dxfId="3596" priority="37861" stopIfTrue="1" operator="equal">
      <formula>0</formula>
    </cfRule>
  </conditionalFormatting>
  <conditionalFormatting sqref="L89 L171">
    <cfRule type="cellIs" dxfId="3595" priority="37860" stopIfTrue="1" operator="equal">
      <formula>0</formula>
    </cfRule>
  </conditionalFormatting>
  <conditionalFormatting sqref="K89">
    <cfRule type="cellIs" dxfId="3594" priority="37865" stopIfTrue="1" operator="equal">
      <formula>0</formula>
    </cfRule>
  </conditionalFormatting>
  <conditionalFormatting sqref="E89:H89">
    <cfRule type="cellIs" dxfId="3593" priority="37864" stopIfTrue="1" operator="equal">
      <formula>0</formula>
    </cfRule>
  </conditionalFormatting>
  <conditionalFormatting sqref="R89 T89:AF89">
    <cfRule type="cellIs" dxfId="3592" priority="37863" stopIfTrue="1" operator="equal">
      <formula>0</formula>
    </cfRule>
  </conditionalFormatting>
  <conditionalFormatting sqref="Q89">
    <cfRule type="cellIs" dxfId="3591" priority="37862" stopIfTrue="1" operator="equal">
      <formula>0</formula>
    </cfRule>
  </conditionalFormatting>
  <conditionalFormatting sqref="R90 K90 E90:H90 T90:AF90">
    <cfRule type="cellIs" dxfId="3590" priority="37851" stopIfTrue="1" operator="equal">
      <formula>0</formula>
    </cfRule>
  </conditionalFormatting>
  <conditionalFormatting sqref="L90:O90 Q90">
    <cfRule type="cellIs" dxfId="3589" priority="37850" stopIfTrue="1" operator="equal">
      <formula>0</formula>
    </cfRule>
  </conditionalFormatting>
  <conditionalFormatting sqref="AH89">
    <cfRule type="cellIs" dxfId="3588" priority="37855" stopIfTrue="1" operator="equal">
      <formula>0</formula>
    </cfRule>
  </conditionalFormatting>
  <conditionalFormatting sqref="O89">
    <cfRule type="cellIs" dxfId="3587" priority="37859" stopIfTrue="1" operator="equal">
      <formula>0</formula>
    </cfRule>
  </conditionalFormatting>
  <conditionalFormatting sqref="AH89">
    <cfRule type="cellIs" dxfId="3586" priority="37856" stopIfTrue="1" operator="equal">
      <formula>0</formula>
    </cfRule>
  </conditionalFormatting>
  <conditionalFormatting sqref="M145:N145 P145 N146">
    <cfRule type="cellIs" dxfId="3585" priority="37806" stopIfTrue="1" operator="equal">
      <formula>0</formula>
    </cfRule>
  </conditionalFormatting>
  <conditionalFormatting sqref="O171">
    <cfRule type="cellIs" dxfId="3584" priority="37791" stopIfTrue="1" operator="equal">
      <formula>0</formula>
    </cfRule>
  </conditionalFormatting>
  <conditionalFormatting sqref="E130:H130">
    <cfRule type="cellIs" dxfId="3583" priority="37832" stopIfTrue="1" operator="equal">
      <formula>0</formula>
    </cfRule>
  </conditionalFormatting>
  <conditionalFormatting sqref="K130">
    <cfRule type="cellIs" dxfId="3582" priority="37833" stopIfTrue="1" operator="equal">
      <formula>0</formula>
    </cfRule>
  </conditionalFormatting>
  <conditionalFormatting sqref="P171">
    <cfRule type="cellIs" dxfId="3581" priority="37793" stopIfTrue="1" operator="equal">
      <formula>0</formula>
    </cfRule>
  </conditionalFormatting>
  <conditionalFormatting sqref="AH130">
    <cfRule type="cellIs" dxfId="3580" priority="37825" stopIfTrue="1" operator="equal">
      <formula>0</formula>
    </cfRule>
  </conditionalFormatting>
  <conditionalFormatting sqref="R130:AF130">
    <cfRule type="cellIs" dxfId="3579" priority="37831" stopIfTrue="1" operator="equal">
      <formula>0</formula>
    </cfRule>
  </conditionalFormatting>
  <conditionalFormatting sqref="R171:AF171">
    <cfRule type="cellIs" dxfId="3578" priority="37797" stopIfTrue="1" operator="equal">
      <formula>0</formula>
    </cfRule>
  </conditionalFormatting>
  <conditionalFormatting sqref="O130">
    <cfRule type="cellIs" dxfId="3577" priority="37827" stopIfTrue="1" operator="equal">
      <formula>0</formula>
    </cfRule>
  </conditionalFormatting>
  <conditionalFormatting sqref="Q130">
    <cfRule type="cellIs" dxfId="3576" priority="37830" stopIfTrue="1" operator="equal">
      <formula>0</formula>
    </cfRule>
  </conditionalFormatting>
  <conditionalFormatting sqref="L130">
    <cfRule type="cellIs" dxfId="3575" priority="37828" stopIfTrue="1" operator="equal">
      <formula>0</formula>
    </cfRule>
  </conditionalFormatting>
  <conditionalFormatting sqref="AH130">
    <cfRule type="cellIs" dxfId="3574" priority="37824" stopIfTrue="1" operator="equal">
      <formula>0</formula>
    </cfRule>
  </conditionalFormatting>
  <conditionalFormatting sqref="M130:N130 P130">
    <cfRule type="cellIs" dxfId="3573" priority="37829" stopIfTrue="1" operator="equal">
      <formula>0</formula>
    </cfRule>
  </conditionalFormatting>
  <conditionalFormatting sqref="AG130">
    <cfRule type="cellIs" dxfId="3572" priority="37826" stopIfTrue="1" operator="equal">
      <formula>0</formula>
    </cfRule>
  </conditionalFormatting>
  <conditionalFormatting sqref="AH130">
    <cfRule type="cellIs" dxfId="3571" priority="37823" stopIfTrue="1" operator="equal">
      <formula>0</formula>
    </cfRule>
  </conditionalFormatting>
  <conditionalFormatting sqref="AH190">
    <cfRule type="cellIs" dxfId="3570" priority="37621" stopIfTrue="1" operator="equal">
      <formula>0</formula>
    </cfRule>
  </conditionalFormatting>
  <conditionalFormatting sqref="E145:H145">
    <cfRule type="cellIs" dxfId="3569" priority="37810" stopIfTrue="1" operator="equal">
      <formula>0</formula>
    </cfRule>
  </conditionalFormatting>
  <conditionalFormatting sqref="AH145">
    <cfRule type="cellIs" dxfId="3568" priority="37811" stopIfTrue="1" operator="equal">
      <formula>0</formula>
    </cfRule>
  </conditionalFormatting>
  <conditionalFormatting sqref="K171">
    <cfRule type="cellIs" dxfId="3567" priority="37799" stopIfTrue="1" operator="equal">
      <formula>0</formula>
    </cfRule>
  </conditionalFormatting>
  <conditionalFormatting sqref="AG145">
    <cfRule type="cellIs" dxfId="3566" priority="37803" stopIfTrue="1" operator="equal">
      <formula>0</formula>
    </cfRule>
  </conditionalFormatting>
  <conditionalFormatting sqref="E171:H171">
    <cfRule type="cellIs" dxfId="3565" priority="37798" stopIfTrue="1" operator="equal">
      <formula>0</formula>
    </cfRule>
  </conditionalFormatting>
  <conditionalFormatting sqref="R145:AF145 K145">
    <cfRule type="cellIs" dxfId="3564" priority="37809" stopIfTrue="1" operator="equal">
      <formula>0</formula>
    </cfRule>
  </conditionalFormatting>
  <conditionalFormatting sqref="O145">
    <cfRule type="cellIs" dxfId="3563" priority="37804" stopIfTrue="1" operator="equal">
      <formula>0</formula>
    </cfRule>
  </conditionalFormatting>
  <conditionalFormatting sqref="AG171">
    <cfRule type="cellIs" dxfId="3562" priority="37790" stopIfTrue="1" operator="equal">
      <formula>0</formula>
    </cfRule>
  </conditionalFormatting>
  <conditionalFormatting sqref="AH171">
    <cfRule type="cellIs" dxfId="3561" priority="37789" stopIfTrue="1" operator="equal">
      <formula>0</formula>
    </cfRule>
  </conditionalFormatting>
  <conditionalFormatting sqref="Q171">
    <cfRule type="cellIs" dxfId="3560" priority="37796" stopIfTrue="1" operator="equal">
      <formula>0</formula>
    </cfRule>
  </conditionalFormatting>
  <conditionalFormatting sqref="AH149">
    <cfRule type="cellIs" dxfId="3559" priority="37656" stopIfTrue="1" operator="equal">
      <formula>0</formula>
    </cfRule>
  </conditionalFormatting>
  <conditionalFormatting sqref="AH171">
    <cfRule type="cellIs" dxfId="3558" priority="37788" stopIfTrue="1" operator="equal">
      <formula>0</formula>
    </cfRule>
  </conditionalFormatting>
  <conditionalFormatting sqref="AH171">
    <cfRule type="cellIs" dxfId="3557" priority="37787" stopIfTrue="1" operator="equal">
      <formula>0</formula>
    </cfRule>
  </conditionalFormatting>
  <conditionalFormatting sqref="AH134">
    <cfRule type="cellIs" dxfId="3556" priority="37659" stopIfTrue="1" operator="equal">
      <formula>0</formula>
    </cfRule>
  </conditionalFormatting>
  <conditionalFormatting sqref="L186">
    <cfRule type="cellIs" dxfId="3555" priority="37767" stopIfTrue="1" operator="equal">
      <formula>0</formula>
    </cfRule>
  </conditionalFormatting>
  <conditionalFormatting sqref="M186:N186 P186 N187">
    <cfRule type="cellIs" dxfId="3554" priority="37768" stopIfTrue="1" operator="equal">
      <formula>0</formula>
    </cfRule>
  </conditionalFormatting>
  <conditionalFormatting sqref="AG186">
    <cfRule type="cellIs" dxfId="3553" priority="37765" stopIfTrue="1" operator="equal">
      <formula>0</formula>
    </cfRule>
  </conditionalFormatting>
  <conditionalFormatting sqref="S149:Z149">
    <cfRule type="cellIs" dxfId="3552" priority="37654" stopIfTrue="1" operator="equal">
      <formula>0</formula>
    </cfRule>
  </conditionalFormatting>
  <conditionalFormatting sqref="AH186">
    <cfRule type="cellIs" dxfId="3551" priority="37774" stopIfTrue="1" operator="equal">
      <formula>0</formula>
    </cfRule>
  </conditionalFormatting>
  <conditionalFormatting sqref="R186:AF186 K186">
    <cfRule type="cellIs" dxfId="3550" priority="37771" stopIfTrue="1" operator="equal">
      <formula>0</formula>
    </cfRule>
  </conditionalFormatting>
  <conditionalFormatting sqref="E186:H186">
    <cfRule type="cellIs" dxfId="3549" priority="37772" stopIfTrue="1" operator="equal">
      <formula>0</formula>
    </cfRule>
  </conditionalFormatting>
  <conditionalFormatting sqref="Q186:Q187">
    <cfRule type="cellIs" dxfId="3548" priority="37770" stopIfTrue="1" operator="equal">
      <formula>0</formula>
    </cfRule>
  </conditionalFormatting>
  <conditionalFormatting sqref="O186">
    <cfRule type="cellIs" dxfId="3547" priority="37766" stopIfTrue="1" operator="equal">
      <formula>0</formula>
    </cfRule>
  </conditionalFormatting>
  <conditionalFormatting sqref="E156:H156">
    <cfRule type="cellIs" dxfId="3546" priority="37417" stopIfTrue="1" operator="equal">
      <formula>0</formula>
    </cfRule>
  </conditionalFormatting>
  <conditionalFormatting sqref="AA108:AF108 K108:L108 E108:H108 N108:O108 Q108">
    <cfRule type="cellIs" dxfId="3545" priority="37689" stopIfTrue="1" operator="equal">
      <formula>0</formula>
    </cfRule>
  </conditionalFormatting>
  <conditionalFormatting sqref="T108:Z108">
    <cfRule type="cellIs" dxfId="3544" priority="37688" stopIfTrue="1" operator="equal">
      <formula>0</formula>
    </cfRule>
  </conditionalFormatting>
  <conditionalFormatting sqref="R108">
    <cfRule type="cellIs" dxfId="3543" priority="37687" stopIfTrue="1" operator="equal">
      <formula>0</formula>
    </cfRule>
  </conditionalFormatting>
  <conditionalFormatting sqref="E156:H156">
    <cfRule type="cellIs" dxfId="3542" priority="37420" stopIfTrue="1" operator="equal">
      <formula>0</formula>
    </cfRule>
  </conditionalFormatting>
  <conditionalFormatting sqref="U175:W175">
    <cfRule type="cellIs" dxfId="3541" priority="37635" stopIfTrue="1" operator="equal">
      <formula>0</formula>
    </cfRule>
  </conditionalFormatting>
  <conditionalFormatting sqref="R175">
    <cfRule type="cellIs" dxfId="3540" priority="37634" stopIfTrue="1" operator="equal">
      <formula>0</formula>
    </cfRule>
  </conditionalFormatting>
  <conditionalFormatting sqref="R167">
    <cfRule type="cellIs" dxfId="3539" priority="37645" stopIfTrue="1" operator="equal">
      <formula>0</formula>
    </cfRule>
  </conditionalFormatting>
  <conditionalFormatting sqref="M175:N175">
    <cfRule type="cellIs" dxfId="3538" priority="37636" stopIfTrue="1" operator="equal">
      <formula>0</formula>
    </cfRule>
  </conditionalFormatting>
  <conditionalFormatting sqref="E140:H140">
    <cfRule type="cellIs" dxfId="3537" priority="37431" stopIfTrue="1" operator="equal">
      <formula>0</formula>
    </cfRule>
  </conditionalFormatting>
  <conditionalFormatting sqref="S134:T134">
    <cfRule type="cellIs" dxfId="3536" priority="37667" stopIfTrue="1" operator="equal">
      <formula>0</formula>
    </cfRule>
  </conditionalFormatting>
  <conditionalFormatting sqref="R126">
    <cfRule type="cellIs" dxfId="3535" priority="37678" stopIfTrue="1" operator="equal">
      <formula>0</formula>
    </cfRule>
  </conditionalFormatting>
  <conditionalFormatting sqref="X134">
    <cfRule type="cellIs" dxfId="3534" priority="37666" stopIfTrue="1" operator="equal">
      <formula>0</formula>
    </cfRule>
  </conditionalFormatting>
  <conditionalFormatting sqref="Y134:Z134">
    <cfRule type="cellIs" dxfId="3533" priority="37665" stopIfTrue="1" operator="equal">
      <formula>0</formula>
    </cfRule>
  </conditionalFormatting>
  <conditionalFormatting sqref="O175:Q175">
    <cfRule type="cellIs" dxfId="3532" priority="37638" stopIfTrue="1" operator="equal">
      <formula>0</formula>
    </cfRule>
  </conditionalFormatting>
  <conditionalFormatting sqref="AB140:AC140">
    <cfRule type="cellIs" dxfId="3531" priority="37432" stopIfTrue="1" operator="equal">
      <formula>0</formula>
    </cfRule>
  </conditionalFormatting>
  <conditionalFormatting sqref="R134">
    <cfRule type="cellIs" dxfId="3530" priority="37668" stopIfTrue="1" operator="equal">
      <formula>0</formula>
    </cfRule>
  </conditionalFormatting>
  <conditionalFormatting sqref="E126:H126">
    <cfRule type="cellIs" dxfId="3529" priority="37677" stopIfTrue="1" operator="equal">
      <formula>0</formula>
    </cfRule>
  </conditionalFormatting>
  <conditionalFormatting sqref="M134:N134">
    <cfRule type="cellIs" dxfId="3528" priority="37670" stopIfTrue="1" operator="equal">
      <formula>0</formula>
    </cfRule>
  </conditionalFormatting>
  <conditionalFormatting sqref="U134:W134">
    <cfRule type="cellIs" dxfId="3527" priority="37669" stopIfTrue="1" operator="equal">
      <formula>0</formula>
    </cfRule>
  </conditionalFormatting>
  <conditionalFormatting sqref="K126">
    <cfRule type="cellIs" dxfId="3526" priority="37680" stopIfTrue="1" operator="equal">
      <formula>0</formula>
    </cfRule>
  </conditionalFormatting>
  <conditionalFormatting sqref="O134:Q134">
    <cfRule type="cellIs" dxfId="3525" priority="37672" stopIfTrue="1" operator="equal">
      <formula>0</formula>
    </cfRule>
  </conditionalFormatting>
  <conditionalFormatting sqref="T126:AF126 L126 N126:O126 Q126">
    <cfRule type="cellIs" dxfId="3524" priority="37679" stopIfTrue="1" operator="equal">
      <formula>0</formula>
    </cfRule>
  </conditionalFormatting>
  <conditionalFormatting sqref="AH134">
    <cfRule type="cellIs" dxfId="3523" priority="37658" stopIfTrue="1" operator="equal">
      <formula>0</formula>
    </cfRule>
  </conditionalFormatting>
  <conditionalFormatting sqref="R140">
    <cfRule type="cellIs" dxfId="3522" priority="37437" stopIfTrue="1" operator="equal">
      <formula>0</formula>
    </cfRule>
  </conditionalFormatting>
  <conditionalFormatting sqref="AB134:AC134">
    <cfRule type="cellIs" dxfId="3521" priority="37663" stopIfTrue="1" operator="equal">
      <formula>0</formula>
    </cfRule>
  </conditionalFormatting>
  <conditionalFormatting sqref="AA134">
    <cfRule type="cellIs" dxfId="3520" priority="37664" stopIfTrue="1" operator="equal">
      <formula>0</formula>
    </cfRule>
  </conditionalFormatting>
  <conditionalFormatting sqref="AG149">
    <cfRule type="cellIs" dxfId="3519" priority="37651" stopIfTrue="1" operator="equal">
      <formula>0</formula>
    </cfRule>
  </conditionalFormatting>
  <conditionalFormatting sqref="E134:H134">
    <cfRule type="cellIs" dxfId="3518" priority="37662" stopIfTrue="1" operator="equal">
      <formula>0</formula>
    </cfRule>
  </conditionalFormatting>
  <conditionalFormatting sqref="AH134">
    <cfRule type="cellIs" dxfId="3517" priority="37660" stopIfTrue="1" operator="equal">
      <formula>0</formula>
    </cfRule>
  </conditionalFormatting>
  <conditionalFormatting sqref="AG136">
    <cfRule type="cellIs" dxfId="3516" priority="37459" stopIfTrue="1" operator="equal">
      <formula>0</formula>
    </cfRule>
  </conditionalFormatting>
  <conditionalFormatting sqref="S175:T175">
    <cfRule type="cellIs" dxfId="3515" priority="37633" stopIfTrue="1" operator="equal">
      <formula>0</formula>
    </cfRule>
  </conditionalFormatting>
  <conditionalFormatting sqref="AD134:AG134">
    <cfRule type="cellIs" dxfId="3514" priority="37673" stopIfTrue="1" operator="equal">
      <formula>0</formula>
    </cfRule>
  </conditionalFormatting>
  <conditionalFormatting sqref="AA149:AF149 K149:Q149 E149:H149">
    <cfRule type="cellIs" dxfId="3513" priority="37655" stopIfTrue="1" operator="equal">
      <formula>0</formula>
    </cfRule>
  </conditionalFormatting>
  <conditionalFormatting sqref="R149">
    <cfRule type="cellIs" dxfId="3512" priority="37653" stopIfTrue="1" operator="equal">
      <formula>0</formula>
    </cfRule>
  </conditionalFormatting>
  <conditionalFormatting sqref="E167:H167">
    <cfRule type="cellIs" dxfId="3511" priority="37644" stopIfTrue="1" operator="equal">
      <formula>0</formula>
    </cfRule>
  </conditionalFormatting>
  <conditionalFormatting sqref="X175">
    <cfRule type="cellIs" dxfId="3510" priority="37632" stopIfTrue="1" operator="equal">
      <formula>0</formula>
    </cfRule>
  </conditionalFormatting>
  <conditionalFormatting sqref="Y175:Z175">
    <cfRule type="cellIs" dxfId="3509" priority="37631" stopIfTrue="1" operator="equal">
      <formula>0</formula>
    </cfRule>
  </conditionalFormatting>
  <conditionalFormatting sqref="J91">
    <cfRule type="cellIs" dxfId="3508" priority="37017" stopIfTrue="1" operator="equal">
      <formula>0</formula>
    </cfRule>
  </conditionalFormatting>
  <conditionalFormatting sqref="L134">
    <cfRule type="cellIs" dxfId="3507" priority="37671" stopIfTrue="1" operator="equal">
      <formula>0</formula>
    </cfRule>
  </conditionalFormatting>
  <conditionalFormatting sqref="K134">
    <cfRule type="cellIs" dxfId="3506" priority="37674" stopIfTrue="1" operator="equal">
      <formula>0</formula>
    </cfRule>
  </conditionalFormatting>
  <conditionalFormatting sqref="J125 J129">
    <cfRule type="cellIs" dxfId="3505" priority="37018" stopIfTrue="1" operator="equal">
      <formula>0</formula>
    </cfRule>
  </conditionalFormatting>
  <conditionalFormatting sqref="K175">
    <cfRule type="cellIs" dxfId="3504" priority="37640" stopIfTrue="1" operator="equal">
      <formula>0</formula>
    </cfRule>
  </conditionalFormatting>
  <conditionalFormatting sqref="K167">
    <cfRule type="cellIs" dxfId="3503" priority="37647" stopIfTrue="1" operator="equal">
      <formula>0</formula>
    </cfRule>
  </conditionalFormatting>
  <conditionalFormatting sqref="AH167">
    <cfRule type="cellIs" dxfId="3502" priority="37648" stopIfTrue="1" operator="equal">
      <formula>0</formula>
    </cfRule>
  </conditionalFormatting>
  <conditionalFormatting sqref="S167:AG167 L167:Q167">
    <cfRule type="cellIs" dxfId="3501" priority="37646" stopIfTrue="1" operator="equal">
      <formula>0</formula>
    </cfRule>
  </conditionalFormatting>
  <conditionalFormatting sqref="AH175">
    <cfRule type="cellIs" dxfId="3500" priority="37625" stopIfTrue="1" operator="equal">
      <formula>0</formula>
    </cfRule>
  </conditionalFormatting>
  <conditionalFormatting sqref="AH175">
    <cfRule type="cellIs" dxfId="3499" priority="37624" stopIfTrue="1" operator="equal">
      <formula>0</formula>
    </cfRule>
  </conditionalFormatting>
  <conditionalFormatting sqref="AH208">
    <cfRule type="cellIs" dxfId="3498" priority="37614" stopIfTrue="1" operator="equal">
      <formula>0</formula>
    </cfRule>
  </conditionalFormatting>
  <conditionalFormatting sqref="AG190">
    <cfRule type="cellIs" dxfId="3497" priority="37616" stopIfTrue="1" operator="equal">
      <formula>0</formula>
    </cfRule>
  </conditionalFormatting>
  <conditionalFormatting sqref="E175:H175">
    <cfRule type="cellIs" dxfId="3496" priority="37628" stopIfTrue="1" operator="equal">
      <formula>0</formula>
    </cfRule>
  </conditionalFormatting>
  <conditionalFormatting sqref="U99:W99">
    <cfRule type="cellIs" dxfId="3495" priority="37500" stopIfTrue="1" operator="equal">
      <formula>0</formula>
    </cfRule>
  </conditionalFormatting>
  <conditionalFormatting sqref="AB175:AC175">
    <cfRule type="cellIs" dxfId="3494" priority="37629" stopIfTrue="1" operator="equal">
      <formula>0</formula>
    </cfRule>
  </conditionalFormatting>
  <conditionalFormatting sqref="AH175">
    <cfRule type="cellIs" dxfId="3493" priority="37626" stopIfTrue="1" operator="equal">
      <formula>0</formula>
    </cfRule>
  </conditionalFormatting>
  <conditionalFormatting sqref="AA175">
    <cfRule type="cellIs" dxfId="3492" priority="37630" stopIfTrue="1" operator="equal">
      <formula>0</formula>
    </cfRule>
  </conditionalFormatting>
  <conditionalFormatting sqref="B12 B25">
    <cfRule type="cellIs" dxfId="3491" priority="36921" stopIfTrue="1" operator="equal">
      <formula>0</formula>
    </cfRule>
  </conditionalFormatting>
  <conditionalFormatting sqref="K208">
    <cfRule type="cellIs" dxfId="3490" priority="37613" stopIfTrue="1" operator="equal">
      <formula>0</formula>
    </cfRule>
  </conditionalFormatting>
  <conditionalFormatting sqref="R190">
    <cfRule type="cellIs" dxfId="3489" priority="37618" stopIfTrue="1" operator="equal">
      <formula>0</formula>
    </cfRule>
  </conditionalFormatting>
  <conditionalFormatting sqref="S190:Z190">
    <cfRule type="cellIs" dxfId="3488" priority="37619" stopIfTrue="1" operator="equal">
      <formula>0</formula>
    </cfRule>
  </conditionalFormatting>
  <conditionalFormatting sqref="L12:Q12 L25:Q25">
    <cfRule type="cellIs" dxfId="3487" priority="36923" stopIfTrue="1" operator="equal">
      <formula>0</formula>
    </cfRule>
  </conditionalFormatting>
  <conditionalFormatting sqref="R12:AF12 K12 E12:H12 K25 E25:H25 R25:AF25">
    <cfRule type="cellIs" dxfId="3486" priority="36924" stopIfTrue="1" operator="equal">
      <formula>0</formula>
    </cfRule>
  </conditionalFormatting>
  <conditionalFormatting sqref="L175">
    <cfRule type="cellIs" dxfId="3485" priority="37637" stopIfTrue="1" operator="equal">
      <formula>0</formula>
    </cfRule>
  </conditionalFormatting>
  <conditionalFormatting sqref="AD175:AG175">
    <cfRule type="cellIs" dxfId="3484" priority="37639" stopIfTrue="1" operator="equal">
      <formula>0</formula>
    </cfRule>
  </conditionalFormatting>
  <conditionalFormatting sqref="J7">
    <cfRule type="cellIs" dxfId="3483" priority="37021" stopIfTrue="1" operator="equal">
      <formula>0</formula>
    </cfRule>
  </conditionalFormatting>
  <conditionalFormatting sqref="AG12 AG25">
    <cfRule type="cellIs" dxfId="3482" priority="36922" stopIfTrue="1" operator="equal">
      <formula>0</formula>
    </cfRule>
  </conditionalFormatting>
  <conditionalFormatting sqref="B44">
    <cfRule type="cellIs" dxfId="3481" priority="36913" stopIfTrue="1" operator="equal">
      <formula>0</formula>
    </cfRule>
  </conditionalFormatting>
  <conditionalFormatting sqref="S208:AG208 L208:Q208">
    <cfRule type="cellIs" dxfId="3480" priority="37612" stopIfTrue="1" operator="equal">
      <formula>0</formula>
    </cfRule>
  </conditionalFormatting>
  <conditionalFormatting sqref="R208">
    <cfRule type="cellIs" dxfId="3479" priority="37611" stopIfTrue="1" operator="equal">
      <formula>0</formula>
    </cfRule>
  </conditionalFormatting>
  <conditionalFormatting sqref="E208:H208">
    <cfRule type="cellIs" dxfId="3478" priority="37610" stopIfTrue="1" operator="equal">
      <formula>0</formula>
    </cfRule>
  </conditionalFormatting>
  <conditionalFormatting sqref="AG44">
    <cfRule type="cellIs" dxfId="3477" priority="36914" stopIfTrue="1" operator="equal">
      <formula>0</formula>
    </cfRule>
  </conditionalFormatting>
  <conditionalFormatting sqref="AH44 I44 AH34:AH37">
    <cfRule type="cellIs" dxfId="3476" priority="36917" stopIfTrue="1" operator="equal">
      <formula>0</formula>
    </cfRule>
  </conditionalFormatting>
  <conditionalFormatting sqref="K44 E44:H44 R44:AF44">
    <cfRule type="cellIs" dxfId="3475" priority="36916" stopIfTrue="1" operator="equal">
      <formula>0</formula>
    </cfRule>
  </conditionalFormatting>
  <conditionalFormatting sqref="L44:Q44">
    <cfRule type="cellIs" dxfId="3474" priority="36915" stopIfTrue="1" operator="equal">
      <formula>0</formula>
    </cfRule>
  </conditionalFormatting>
  <conditionalFormatting sqref="I12 AH12 AH25 I25">
    <cfRule type="cellIs" dxfId="3473" priority="36925" stopIfTrue="1" operator="equal">
      <formula>0</formula>
    </cfRule>
  </conditionalFormatting>
  <conditionalFormatting sqref="K95 E95:H95">
    <cfRule type="cellIs" dxfId="3472" priority="37525" stopIfTrue="1" operator="equal">
      <formula>0</formula>
    </cfRule>
  </conditionalFormatting>
  <conditionalFormatting sqref="N99">
    <cfRule type="cellIs" dxfId="3471" priority="37501" stopIfTrue="1" operator="equal">
      <formula>0</formula>
    </cfRule>
  </conditionalFormatting>
  <conditionalFormatting sqref="R99">
    <cfRule type="cellIs" dxfId="3470" priority="37499" stopIfTrue="1" operator="equal">
      <formula>0</formula>
    </cfRule>
  </conditionalFormatting>
  <conditionalFormatting sqref="X95:Y95 L95 N95:O95 Q95:R95 T95 AA95:AF95">
    <cfRule type="cellIs" dxfId="3469" priority="37524" stopIfTrue="1" operator="equal">
      <formula>0</formula>
    </cfRule>
  </conditionalFormatting>
  <conditionalFormatting sqref="V99:W99 Y99:Z99">
    <cfRule type="cellIs" dxfId="3468" priority="37509" stopIfTrue="1" operator="equal">
      <formula>0</formula>
    </cfRule>
  </conditionalFormatting>
  <conditionalFormatting sqref="V95">
    <cfRule type="cellIs" dxfId="3467" priority="37523" stopIfTrue="1" operator="equal">
      <formula>0</formula>
    </cfRule>
  </conditionalFormatting>
  <conditionalFormatting sqref="E115:H115">
    <cfRule type="cellIs" dxfId="3466" priority="37479" stopIfTrue="1" operator="equal">
      <formula>0</formula>
    </cfRule>
  </conditionalFormatting>
  <conditionalFormatting sqref="AB99:AC99">
    <cfRule type="cellIs" dxfId="3465" priority="37494" stopIfTrue="1" operator="equal">
      <formula>0</formula>
    </cfRule>
  </conditionalFormatting>
  <conditionalFormatting sqref="X99">
    <cfRule type="cellIs" dxfId="3464" priority="37497" stopIfTrue="1" operator="equal">
      <formula>0</formula>
    </cfRule>
  </conditionalFormatting>
  <conditionalFormatting sqref="AA99">
    <cfRule type="cellIs" dxfId="3463" priority="37495" stopIfTrue="1" operator="equal">
      <formula>0</formula>
    </cfRule>
  </conditionalFormatting>
  <conditionalFormatting sqref="Y99:Z99">
    <cfRule type="cellIs" dxfId="3462" priority="37496" stopIfTrue="1" operator="equal">
      <formula>0</formula>
    </cfRule>
  </conditionalFormatting>
  <conditionalFormatting sqref="E99:H99">
    <cfRule type="cellIs" dxfId="3461" priority="37493" stopIfTrue="1" operator="equal">
      <formula>0</formula>
    </cfRule>
  </conditionalFormatting>
  <conditionalFormatting sqref="T99">
    <cfRule type="cellIs" dxfId="3460" priority="37498" stopIfTrue="1" operator="equal">
      <formula>0</formula>
    </cfRule>
  </conditionalFormatting>
  <conditionalFormatting sqref="E115:H115">
    <cfRule type="cellIs" dxfId="3459" priority="37482" stopIfTrue="1" operator="equal">
      <formula>0</formula>
    </cfRule>
  </conditionalFormatting>
  <conditionalFormatting sqref="R99 K99 E99:H99 T99:AF99">
    <cfRule type="cellIs" dxfId="3458" priority="37514" stopIfTrue="1" operator="equal">
      <formula>0</formula>
    </cfRule>
  </conditionalFormatting>
  <conditionalFormatting sqref="L99 N99:O99 Q99">
    <cfRule type="cellIs" dxfId="3457" priority="37513" stopIfTrue="1" operator="equal">
      <formula>0</formula>
    </cfRule>
  </conditionalFormatting>
  <conditionalFormatting sqref="AD99:AF99">
    <cfRule type="cellIs" dxfId="3456" priority="37504" stopIfTrue="1" operator="equal">
      <formula>0</formula>
    </cfRule>
  </conditionalFormatting>
  <conditionalFormatting sqref="U99">
    <cfRule type="cellIs" dxfId="3455" priority="37508" stopIfTrue="1" operator="equal">
      <formula>0</formula>
    </cfRule>
  </conditionalFormatting>
  <conditionalFormatting sqref="X115:Z115">
    <cfRule type="cellIs" dxfId="3454" priority="37476" stopIfTrue="1" operator="equal">
      <formula>0</formula>
    </cfRule>
  </conditionalFormatting>
  <conditionalFormatting sqref="U140">
    <cfRule type="cellIs" dxfId="3453" priority="37446" stopIfTrue="1" operator="equal">
      <formula>0</formula>
    </cfRule>
  </conditionalFormatting>
  <conditionalFormatting sqref="AG239">
    <cfRule type="cellIs" dxfId="3452" priority="36810" stopIfTrue="1" operator="equal">
      <formula>0</formula>
    </cfRule>
  </conditionalFormatting>
  <conditionalFormatting sqref="E99:H99">
    <cfRule type="cellIs" dxfId="3451" priority="37511" stopIfTrue="1" operator="equal">
      <formula>0</formula>
    </cfRule>
  </conditionalFormatting>
  <conditionalFormatting sqref="R248">
    <cfRule type="cellIs" dxfId="3450" priority="36854" stopIfTrue="1" operator="equal">
      <formula>0</formula>
    </cfRule>
  </conditionalFormatting>
  <conditionalFormatting sqref="K99:L99 AA99:AF99 N99:O99 Q99:R99 T99">
    <cfRule type="cellIs" dxfId="3449" priority="37510" stopIfTrue="1" operator="equal">
      <formula>0</formula>
    </cfRule>
  </conditionalFormatting>
  <conditionalFormatting sqref="X99">
    <cfRule type="cellIs" dxfId="3448" priority="37507" stopIfTrue="1" operator="equal">
      <formula>0</formula>
    </cfRule>
  </conditionalFormatting>
  <conditionalFormatting sqref="U115:V115">
    <cfRule type="cellIs" dxfId="3447" priority="37474" stopIfTrue="1" operator="equal">
      <formula>0</formula>
    </cfRule>
  </conditionalFormatting>
  <conditionalFormatting sqref="AC115:AF115">
    <cfRule type="cellIs" dxfId="3446" priority="37481" stopIfTrue="1" operator="equal">
      <formula>0</formula>
    </cfRule>
  </conditionalFormatting>
  <conditionalFormatting sqref="K115:L115 AA115:AB115 N115:O115 Q115:R115 T115">
    <cfRule type="cellIs" dxfId="3445" priority="37480" stopIfTrue="1" operator="equal">
      <formula>0</formula>
    </cfRule>
  </conditionalFormatting>
  <conditionalFormatting sqref="M140:N140">
    <cfRule type="cellIs" dxfId="3444" priority="37439" stopIfTrue="1" operator="equal">
      <formula>0</formula>
    </cfRule>
  </conditionalFormatting>
  <conditionalFormatting sqref="E127:H127">
    <cfRule type="cellIs" dxfId="3443" priority="37467" stopIfTrue="1" operator="equal">
      <formula>0</formula>
    </cfRule>
  </conditionalFormatting>
  <conditionalFormatting sqref="O99 Q99">
    <cfRule type="cellIs" dxfId="3442" priority="37503" stopIfTrue="1" operator="equal">
      <formula>0</formula>
    </cfRule>
  </conditionalFormatting>
  <conditionalFormatting sqref="K99">
    <cfRule type="cellIs" dxfId="3441" priority="37505" stopIfTrue="1" operator="equal">
      <formula>0</formula>
    </cfRule>
  </conditionalFormatting>
  <conditionalFormatting sqref="L99">
    <cfRule type="cellIs" dxfId="3440" priority="37502" stopIfTrue="1" operator="equal">
      <formula>0</formula>
    </cfRule>
  </conditionalFormatting>
  <conditionalFormatting sqref="K111:L111 E111:H111 N111:O111 Q111:R111 T111:AF111">
    <cfRule type="cellIs" dxfId="3439" priority="37487" stopIfTrue="1" operator="equal">
      <formula>0</formula>
    </cfRule>
  </conditionalFormatting>
  <conditionalFormatting sqref="AH136 K136 E136:H136">
    <cfRule type="cellIs" dxfId="3438" priority="37463" stopIfTrue="1" operator="equal">
      <formula>0</formula>
    </cfRule>
  </conditionalFormatting>
  <conditionalFormatting sqref="K152:AH152 E152:H152">
    <cfRule type="cellIs" dxfId="3437" priority="37424" stopIfTrue="1" operator="equal">
      <formula>0</formula>
    </cfRule>
  </conditionalFormatting>
  <conditionalFormatting sqref="AG241">
    <cfRule type="cellIs" dxfId="3436" priority="36808" stopIfTrue="1" operator="equal">
      <formula>0</formula>
    </cfRule>
  </conditionalFormatting>
  <conditionalFormatting sqref="AE241:AF241 AB241:AC241">
    <cfRule type="cellIs" dxfId="3435" priority="36848" stopIfTrue="1" operator="equal">
      <formula>0</formula>
    </cfRule>
  </conditionalFormatting>
  <conditionalFormatting sqref="K242:Z243 AH242:AH243">
    <cfRule type="cellIs" dxfId="3434" priority="36805" stopIfTrue="1" operator="equal">
      <formula>0</formula>
    </cfRule>
  </conditionalFormatting>
  <conditionalFormatting sqref="U140:W140">
    <cfRule type="cellIs" dxfId="3433" priority="37438" stopIfTrue="1" operator="equal">
      <formula>0</formula>
    </cfRule>
  </conditionalFormatting>
  <conditionalFormatting sqref="K127">
    <cfRule type="cellIs" dxfId="3432" priority="37470" stopIfTrue="1" operator="equal">
      <formula>0</formula>
    </cfRule>
  </conditionalFormatting>
  <conditionalFormatting sqref="AA136:AF136 L136:T136">
    <cfRule type="cellIs" dxfId="3431" priority="37462" stopIfTrue="1" operator="equal">
      <formula>0</formula>
    </cfRule>
  </conditionalFormatting>
  <conditionalFormatting sqref="L127:O127 AA127:AF127 Q127:R127 T127">
    <cfRule type="cellIs" dxfId="3430" priority="37469" stopIfTrue="1" operator="equal">
      <formula>0</formula>
    </cfRule>
  </conditionalFormatting>
  <conditionalFormatting sqref="U127:Z127">
    <cfRule type="cellIs" dxfId="3429" priority="37468" stopIfTrue="1" operator="equal">
      <formula>0</formula>
    </cfRule>
  </conditionalFormatting>
  <conditionalFormatting sqref="V140:W140 Y140:Z140">
    <cfRule type="cellIs" dxfId="3428" priority="37447" stopIfTrue="1" operator="equal">
      <formula>0</formula>
    </cfRule>
  </conditionalFormatting>
  <conditionalFormatting sqref="AA140">
    <cfRule type="cellIs" dxfId="3427" priority="37433" stopIfTrue="1" operator="equal">
      <formula>0</formula>
    </cfRule>
  </conditionalFormatting>
  <conditionalFormatting sqref="S140:T140">
    <cfRule type="cellIs" dxfId="3426" priority="37436" stopIfTrue="1" operator="equal">
      <formula>0</formula>
    </cfRule>
  </conditionalFormatting>
  <conditionalFormatting sqref="X140">
    <cfRule type="cellIs" dxfId="3425" priority="37435" stopIfTrue="1" operator="equal">
      <formula>0</formula>
    </cfRule>
  </conditionalFormatting>
  <conditionalFormatting sqref="Y140:Z140">
    <cfRule type="cellIs" dxfId="3424" priority="37434" stopIfTrue="1" operator="equal">
      <formula>0</formula>
    </cfRule>
  </conditionalFormatting>
  <conditionalFormatting sqref="AG152">
    <cfRule type="cellIs" dxfId="3423" priority="37423" stopIfTrue="1" operator="equal">
      <formula>0</formula>
    </cfRule>
  </conditionalFormatting>
  <conditionalFormatting sqref="Y156">
    <cfRule type="cellIs" dxfId="3422" priority="37413" stopIfTrue="1" operator="equal">
      <formula>0</formula>
    </cfRule>
  </conditionalFormatting>
  <conditionalFormatting sqref="AH140">
    <cfRule type="cellIs" dxfId="3421" priority="37453" stopIfTrue="1" operator="equal">
      <formula>0</formula>
    </cfRule>
  </conditionalFormatting>
  <conditionalFormatting sqref="AG140">
    <cfRule type="cellIs" dxfId="3420" priority="37450" stopIfTrue="1" operator="equal">
      <formula>0</formula>
    </cfRule>
  </conditionalFormatting>
  <conditionalFormatting sqref="E140:H140">
    <cfRule type="cellIs" dxfId="3419" priority="37449" stopIfTrue="1" operator="equal">
      <formula>0</formula>
    </cfRule>
  </conditionalFormatting>
  <conditionalFormatting sqref="R140:AF140 K140 E140:H140">
    <cfRule type="cellIs" dxfId="3418" priority="37452" stopIfTrue="1" operator="equal">
      <formula>0</formula>
    </cfRule>
  </conditionalFormatting>
  <conditionalFormatting sqref="L140:Q140">
    <cfRule type="cellIs" dxfId="3417" priority="37451" stopIfTrue="1" operator="equal">
      <formula>0</formula>
    </cfRule>
  </conditionalFormatting>
  <conditionalFormatting sqref="O140:Q140">
    <cfRule type="cellIs" dxfId="3416" priority="37441" stopIfTrue="1" operator="equal">
      <formula>0</formula>
    </cfRule>
  </conditionalFormatting>
  <conditionalFormatting sqref="AD140:AG140">
    <cfRule type="cellIs" dxfId="3415" priority="37442" stopIfTrue="1" operator="equal">
      <formula>0</formula>
    </cfRule>
  </conditionalFormatting>
  <conditionalFormatting sqref="AC156:AF156">
    <cfRule type="cellIs" dxfId="3414" priority="37419" stopIfTrue="1" operator="equal">
      <formula>0</formula>
    </cfRule>
  </conditionalFormatting>
  <conditionalFormatting sqref="K156:T156 AA156:AB156">
    <cfRule type="cellIs" dxfId="3413" priority="37418" stopIfTrue="1" operator="equal">
      <formula>0</formula>
    </cfRule>
  </conditionalFormatting>
  <conditionalFormatting sqref="AG140">
    <cfRule type="cellIs" dxfId="3412" priority="37444" stopIfTrue="1" operator="equal">
      <formula>0</formula>
    </cfRule>
  </conditionalFormatting>
  <conditionalFormatting sqref="K140:T140 AA140:AF140">
    <cfRule type="cellIs" dxfId="3411" priority="37448" stopIfTrue="1" operator="equal">
      <formula>0</formula>
    </cfRule>
  </conditionalFormatting>
  <conditionalFormatting sqref="L237:Q237">
    <cfRule type="cellIs" dxfId="3410" priority="36829" stopIfTrue="1" operator="equal">
      <formula>0</formula>
    </cfRule>
  </conditionalFormatting>
  <conditionalFormatting sqref="X140">
    <cfRule type="cellIs" dxfId="3409" priority="37445" stopIfTrue="1" operator="equal">
      <formula>0</formula>
    </cfRule>
  </conditionalFormatting>
  <conditionalFormatting sqref="U156:V156">
    <cfRule type="cellIs" dxfId="3408" priority="37414" stopIfTrue="1" operator="equal">
      <formula>0</formula>
    </cfRule>
  </conditionalFormatting>
  <conditionalFormatting sqref="AG156">
    <cfRule type="cellIs" dxfId="3407" priority="37416" stopIfTrue="1" operator="equal">
      <formula>0</formula>
    </cfRule>
  </conditionalFormatting>
  <conditionalFormatting sqref="K140">
    <cfRule type="cellIs" dxfId="3406" priority="37443" stopIfTrue="1" operator="equal">
      <formula>0</formula>
    </cfRule>
  </conditionalFormatting>
  <conditionalFormatting sqref="L140">
    <cfRule type="cellIs" dxfId="3405" priority="37440" stopIfTrue="1" operator="equal">
      <formula>0</formula>
    </cfRule>
  </conditionalFormatting>
  <conditionalFormatting sqref="K168">
    <cfRule type="cellIs" dxfId="3404" priority="37408" stopIfTrue="1" operator="equal">
      <formula>0</formula>
    </cfRule>
  </conditionalFormatting>
  <conditionalFormatting sqref="E168:H168">
    <cfRule type="cellIs" dxfId="3403" priority="37405" stopIfTrue="1" operator="equal">
      <formula>0</formula>
    </cfRule>
  </conditionalFormatting>
  <conditionalFormatting sqref="K177 E177:H177">
    <cfRule type="cellIs" dxfId="3402" priority="37402" stopIfTrue="1" operator="equal">
      <formula>0</formula>
    </cfRule>
  </conditionalFormatting>
  <conditionalFormatting sqref="M181:N181">
    <cfRule type="cellIs" dxfId="3401" priority="37375" stopIfTrue="1" operator="equal">
      <formula>0</formula>
    </cfRule>
  </conditionalFormatting>
  <conditionalFormatting sqref="O181:Q181">
    <cfRule type="cellIs" dxfId="3400" priority="37377" stopIfTrue="1" operator="equal">
      <formula>0</formula>
    </cfRule>
  </conditionalFormatting>
  <conditionalFormatting sqref="L181">
    <cfRule type="cellIs" dxfId="3399" priority="37376" stopIfTrue="1" operator="equal">
      <formula>0</formula>
    </cfRule>
  </conditionalFormatting>
  <conditionalFormatting sqref="U168:Z168">
    <cfRule type="cellIs" dxfId="3398" priority="37406" stopIfTrue="1" operator="equal">
      <formula>0</formula>
    </cfRule>
  </conditionalFormatting>
  <conditionalFormatting sqref="AH168">
    <cfRule type="cellIs" dxfId="3397" priority="37409" stopIfTrue="1" operator="equal">
      <formula>0</formula>
    </cfRule>
  </conditionalFormatting>
  <conditionalFormatting sqref="L177:T177 AA177:AF177">
    <cfRule type="cellIs" dxfId="3396" priority="37401" stopIfTrue="1" operator="equal">
      <formula>0</formula>
    </cfRule>
  </conditionalFormatting>
  <conditionalFormatting sqref="L168:T168 AA168:AG168">
    <cfRule type="cellIs" dxfId="3395" priority="37407" stopIfTrue="1" operator="equal">
      <formula>0</formula>
    </cfRule>
  </conditionalFormatting>
  <conditionalFormatting sqref="AG177">
    <cfRule type="cellIs" dxfId="3394" priority="37398" stopIfTrue="1" operator="equal">
      <formula>0</formula>
    </cfRule>
  </conditionalFormatting>
  <conditionalFormatting sqref="E181:H181">
    <cfRule type="cellIs" dxfId="3393" priority="37386" stopIfTrue="1" operator="equal">
      <formula>0</formula>
    </cfRule>
  </conditionalFormatting>
  <conditionalFormatting sqref="K193:AH193 E193:H193">
    <cfRule type="cellIs" dxfId="3392" priority="37363" stopIfTrue="1" operator="equal">
      <formula>0</formula>
    </cfRule>
  </conditionalFormatting>
  <conditionalFormatting sqref="U181:W181">
    <cfRule type="cellIs" dxfId="3391" priority="37374" stopIfTrue="1" operator="equal">
      <formula>0</formula>
    </cfRule>
  </conditionalFormatting>
  <conditionalFormatting sqref="R181">
    <cfRule type="cellIs" dxfId="3390" priority="37373" stopIfTrue="1" operator="equal">
      <formula>0</formula>
    </cfRule>
  </conditionalFormatting>
  <conditionalFormatting sqref="Y181:Z181">
    <cfRule type="cellIs" dxfId="3389" priority="37370" stopIfTrue="1" operator="equal">
      <formula>0</formula>
    </cfRule>
  </conditionalFormatting>
  <conditionalFormatting sqref="X181">
    <cfRule type="cellIs" dxfId="3388" priority="37371" stopIfTrue="1" operator="equal">
      <formula>0</formula>
    </cfRule>
  </conditionalFormatting>
  <conditionalFormatting sqref="S181:T181">
    <cfRule type="cellIs" dxfId="3387" priority="37372" stopIfTrue="1" operator="equal">
      <formula>0</formula>
    </cfRule>
  </conditionalFormatting>
  <conditionalFormatting sqref="AB181:AC181">
    <cfRule type="cellIs" dxfId="3386" priority="37368" stopIfTrue="1" operator="equal">
      <formula>0</formula>
    </cfRule>
  </conditionalFormatting>
  <conditionalFormatting sqref="AA181">
    <cfRule type="cellIs" dxfId="3385" priority="37369" stopIfTrue="1" operator="equal">
      <formula>0</formula>
    </cfRule>
  </conditionalFormatting>
  <conditionalFormatting sqref="E181:H181">
    <cfRule type="cellIs" dxfId="3384" priority="37367" stopIfTrue="1" operator="equal">
      <formula>0</formula>
    </cfRule>
  </conditionalFormatting>
  <conditionalFormatting sqref="E197:H197">
    <cfRule type="cellIs" dxfId="3383" priority="37358" stopIfTrue="1" operator="equal">
      <formula>0</formula>
    </cfRule>
  </conditionalFormatting>
  <conditionalFormatting sqref="R181:AF181 K181 E181:H181">
    <cfRule type="cellIs" dxfId="3382" priority="37390" stopIfTrue="1" operator="equal">
      <formula>0</formula>
    </cfRule>
  </conditionalFormatting>
  <conditionalFormatting sqref="AH181">
    <cfRule type="cellIs" dxfId="3381" priority="37391" stopIfTrue="1" operator="equal">
      <formula>0</formula>
    </cfRule>
  </conditionalFormatting>
  <conditionalFormatting sqref="AD181:AG181">
    <cfRule type="cellIs" dxfId="3380" priority="37378" stopIfTrue="1" operator="equal">
      <formula>0</formula>
    </cfRule>
  </conditionalFormatting>
  <conditionalFormatting sqref="AG181">
    <cfRule type="cellIs" dxfId="3379" priority="37380" stopIfTrue="1" operator="equal">
      <formula>0</formula>
    </cfRule>
  </conditionalFormatting>
  <conditionalFormatting sqref="AG181">
    <cfRule type="cellIs" dxfId="3378" priority="37387" stopIfTrue="1" operator="equal">
      <formula>0</formula>
    </cfRule>
  </conditionalFormatting>
  <conditionalFormatting sqref="L181:Q181">
    <cfRule type="cellIs" dxfId="3377" priority="37389" stopIfTrue="1" operator="equal">
      <formula>0</formula>
    </cfRule>
  </conditionalFormatting>
  <conditionalFormatting sqref="K181:T181 AA181:AF181">
    <cfRule type="cellIs" dxfId="3376" priority="37385" stopIfTrue="1" operator="equal">
      <formula>0</formula>
    </cfRule>
  </conditionalFormatting>
  <conditionalFormatting sqref="V181:W181 Y181:Z181">
    <cfRule type="cellIs" dxfId="3375" priority="37384" stopIfTrue="1" operator="equal">
      <formula>0</formula>
    </cfRule>
  </conditionalFormatting>
  <conditionalFormatting sqref="U181">
    <cfRule type="cellIs" dxfId="3374" priority="37383" stopIfTrue="1" operator="equal">
      <formula>0</formula>
    </cfRule>
  </conditionalFormatting>
  <conditionalFormatting sqref="X181">
    <cfRule type="cellIs" dxfId="3373" priority="37382" stopIfTrue="1" operator="equal">
      <formula>0</formula>
    </cfRule>
  </conditionalFormatting>
  <conditionalFormatting sqref="AC197:AF197">
    <cfRule type="cellIs" dxfId="3372" priority="37357" stopIfTrue="1" operator="equal">
      <formula>0</formula>
    </cfRule>
  </conditionalFormatting>
  <conditionalFormatting sqref="K197:T197 AA197:AB197">
    <cfRule type="cellIs" dxfId="3371" priority="37356" stopIfTrue="1" operator="equal">
      <formula>0</formula>
    </cfRule>
  </conditionalFormatting>
  <conditionalFormatting sqref="E197:H197">
    <cfRule type="cellIs" dxfId="3370" priority="37355" stopIfTrue="1" operator="equal">
      <formula>0</formula>
    </cfRule>
  </conditionalFormatting>
  <conditionalFormatting sqref="AG197">
    <cfRule type="cellIs" dxfId="3369" priority="37354" stopIfTrue="1" operator="equal">
      <formula>0</formula>
    </cfRule>
  </conditionalFormatting>
  <conditionalFormatting sqref="AG193">
    <cfRule type="cellIs" dxfId="3368" priority="37362" stopIfTrue="1" operator="equal">
      <formula>0</formula>
    </cfRule>
  </conditionalFormatting>
  <conditionalFormatting sqref="U197:W197">
    <cfRule type="cellIs" dxfId="3367" priority="37351" stopIfTrue="1" operator="equal">
      <formula>0</formula>
    </cfRule>
  </conditionalFormatting>
  <conditionalFormatting sqref="K181">
    <cfRule type="cellIs" dxfId="3366" priority="37379" stopIfTrue="1" operator="equal">
      <formula>0</formula>
    </cfRule>
  </conditionalFormatting>
  <conditionalFormatting sqref="X197:Y197">
    <cfRule type="cellIs" dxfId="3365" priority="37353" stopIfTrue="1" operator="equal">
      <formula>0</formula>
    </cfRule>
  </conditionalFormatting>
  <conditionalFormatting sqref="AA220:AF220">
    <cfRule type="cellIs" dxfId="3364" priority="36626" stopIfTrue="1" operator="equal">
      <formula>0</formula>
    </cfRule>
  </conditionalFormatting>
  <conditionalFormatting sqref="AG220">
    <cfRule type="cellIs" dxfId="3363" priority="36625" stopIfTrue="1" operator="equal">
      <formula>0</formula>
    </cfRule>
  </conditionalFormatting>
  <conditionalFormatting sqref="E227:H227">
    <cfRule type="cellIs" dxfId="3362" priority="36576" stopIfTrue="1" operator="equal">
      <formula>0</formula>
    </cfRule>
  </conditionalFormatting>
  <conditionalFormatting sqref="E228:H228">
    <cfRule type="cellIs" dxfId="3361" priority="36641" stopIfTrue="1" operator="equal">
      <formula>0</formula>
    </cfRule>
  </conditionalFormatting>
  <conditionalFormatting sqref="AG228">
    <cfRule type="cellIs" dxfId="3360" priority="36637" stopIfTrue="1" operator="equal">
      <formula>0</formula>
    </cfRule>
  </conditionalFormatting>
  <conditionalFormatting sqref="U232:Z232 R233:Z233">
    <cfRule type="cellIs" dxfId="3359" priority="36635" stopIfTrue="1" operator="equal">
      <formula>0</formula>
    </cfRule>
  </conditionalFormatting>
  <conditionalFormatting sqref="E229:H230">
    <cfRule type="cellIs" dxfId="3358" priority="36660" stopIfTrue="1" operator="equal">
      <formula>0</formula>
    </cfRule>
  </conditionalFormatting>
  <conditionalFormatting sqref="R229:AF230">
    <cfRule type="cellIs" dxfId="3357" priority="36659" stopIfTrue="1" operator="equal">
      <formula>0</formula>
    </cfRule>
  </conditionalFormatting>
  <conditionalFormatting sqref="L229:Q230">
    <cfRule type="cellIs" dxfId="3356" priority="36657" stopIfTrue="1" operator="equal">
      <formula>0</formula>
    </cfRule>
  </conditionalFormatting>
  <conditionalFormatting sqref="K229:K230">
    <cfRule type="cellIs" dxfId="3355" priority="36658" stopIfTrue="1" operator="equal">
      <formula>0</formula>
    </cfRule>
  </conditionalFormatting>
  <conditionalFormatting sqref="AA232:AF233 K232:Q233 AH232:AH233 E232:H233">
    <cfRule type="cellIs" dxfId="3354" priority="36636" stopIfTrue="1" operator="equal">
      <formula>0</formula>
    </cfRule>
  </conditionalFormatting>
  <conditionalFormatting sqref="R228:AF228 K228">
    <cfRule type="cellIs" dxfId="3353" priority="36640" stopIfTrue="1" operator="equal">
      <formula>0</formula>
    </cfRule>
  </conditionalFormatting>
  <conditionalFormatting sqref="L228:M228 O228:P228">
    <cfRule type="cellIs" dxfId="3352" priority="36639" stopIfTrue="1" operator="equal">
      <formula>0</formula>
    </cfRule>
  </conditionalFormatting>
  <conditionalFormatting sqref="AG232">
    <cfRule type="cellIs" dxfId="3351" priority="36633" stopIfTrue="1" operator="equal">
      <formula>0</formula>
    </cfRule>
  </conditionalFormatting>
  <conditionalFormatting sqref="R232:T232">
    <cfRule type="cellIs" dxfId="3350" priority="36634" stopIfTrue="1" operator="equal">
      <formula>0</formula>
    </cfRule>
  </conditionalFormatting>
  <conditionalFormatting sqref="AG233">
    <cfRule type="cellIs" dxfId="3349" priority="36632" stopIfTrue="1" operator="equal">
      <formula>0</formula>
    </cfRule>
  </conditionalFormatting>
  <conditionalFormatting sqref="K212">
    <cfRule type="cellIs" dxfId="3348" priority="36598" stopIfTrue="1" operator="equal">
      <formula>0</formula>
    </cfRule>
  </conditionalFormatting>
  <conditionalFormatting sqref="C91:C92">
    <cfRule type="cellIs" dxfId="3347" priority="37061" stopIfTrue="1" operator="equal">
      <formula>0</formula>
    </cfRule>
  </conditionalFormatting>
  <conditionalFormatting sqref="C135">
    <cfRule type="cellIs" dxfId="3346" priority="37049" stopIfTrue="1" operator="equal">
      <formula>0</formula>
    </cfRule>
  </conditionalFormatting>
  <conditionalFormatting sqref="J124 J128 J133 J135 J137 J139 J141">
    <cfRule type="cellIs" dxfId="3345" priority="37016" stopIfTrue="1" operator="equal">
      <formula>0</formula>
    </cfRule>
  </conditionalFormatting>
  <conditionalFormatting sqref="J132 J138 J142">
    <cfRule type="cellIs" dxfId="3344" priority="37015" stopIfTrue="1" operator="equal">
      <formula>0</formula>
    </cfRule>
  </conditionalFormatting>
  <conditionalFormatting sqref="C94">
    <cfRule type="cellIs" dxfId="3343" priority="37060" stopIfTrue="1" operator="equal">
      <formula>0</formula>
    </cfRule>
  </conditionalFormatting>
  <conditionalFormatting sqref="C96:C98">
    <cfRule type="cellIs" dxfId="3342" priority="37059" stopIfTrue="1" operator="equal">
      <formula>0</formula>
    </cfRule>
  </conditionalFormatting>
  <conditionalFormatting sqref="C100:C103">
    <cfRule type="cellIs" dxfId="3341" priority="37058" stopIfTrue="1" operator="equal">
      <formula>0</formula>
    </cfRule>
  </conditionalFormatting>
  <conditionalFormatting sqref="C105:C107">
    <cfRule type="cellIs" dxfId="3340" priority="37057" stopIfTrue="1" operator="equal">
      <formula>0</formula>
    </cfRule>
  </conditionalFormatting>
  <conditionalFormatting sqref="C109:C110">
    <cfRule type="cellIs" dxfId="3339" priority="37056" stopIfTrue="1" operator="equal">
      <formula>0</formula>
    </cfRule>
  </conditionalFormatting>
  <conditionalFormatting sqref="C112:C114">
    <cfRule type="cellIs" dxfId="3338" priority="37055" stopIfTrue="1" operator="equal">
      <formula>0</formula>
    </cfRule>
  </conditionalFormatting>
  <conditionalFormatting sqref="C116:C125">
    <cfRule type="cellIs" dxfId="3337" priority="37054" stopIfTrue="1" operator="equal">
      <formula>0</formula>
    </cfRule>
  </conditionalFormatting>
  <conditionalFormatting sqref="C128:C129">
    <cfRule type="cellIs" dxfId="3336" priority="37052" stopIfTrue="1" operator="equal">
      <formula>0</formula>
    </cfRule>
  </conditionalFormatting>
  <conditionalFormatting sqref="C132:C133">
    <cfRule type="cellIs" dxfId="3335" priority="37050" stopIfTrue="1" operator="equal">
      <formula>0</formula>
    </cfRule>
  </conditionalFormatting>
  <conditionalFormatting sqref="C137:C139">
    <cfRule type="cellIs" dxfId="3334" priority="37048" stopIfTrue="1" operator="equal">
      <formula>0</formula>
    </cfRule>
  </conditionalFormatting>
  <conditionalFormatting sqref="C141:C144">
    <cfRule type="cellIs" dxfId="3333" priority="37047" stopIfTrue="1" operator="equal">
      <formula>0</formula>
    </cfRule>
  </conditionalFormatting>
  <conditionalFormatting sqref="C146:C148">
    <cfRule type="cellIs" dxfId="3332" priority="37046" stopIfTrue="1" operator="equal">
      <formula>0</formula>
    </cfRule>
  </conditionalFormatting>
  <conditionalFormatting sqref="C150:C151">
    <cfRule type="cellIs" dxfId="3331" priority="37045" stopIfTrue="1" operator="equal">
      <formula>0</formula>
    </cfRule>
  </conditionalFormatting>
  <conditionalFormatting sqref="C153:C155">
    <cfRule type="cellIs" dxfId="3330" priority="37044" stopIfTrue="1" operator="equal">
      <formula>0</formula>
    </cfRule>
  </conditionalFormatting>
  <conditionalFormatting sqref="C157:C166">
    <cfRule type="cellIs" dxfId="3329" priority="37042" stopIfTrue="1" operator="equal">
      <formula>0</formula>
    </cfRule>
  </conditionalFormatting>
  <conditionalFormatting sqref="C169:C170">
    <cfRule type="cellIs" dxfId="3328" priority="37040" stopIfTrue="1" operator="equal">
      <formula>0</formula>
    </cfRule>
  </conditionalFormatting>
  <conditionalFormatting sqref="C173:C174">
    <cfRule type="cellIs" dxfId="3327" priority="37038" stopIfTrue="1" operator="equal">
      <formula>0</formula>
    </cfRule>
  </conditionalFormatting>
  <conditionalFormatting sqref="C176">
    <cfRule type="cellIs" dxfId="3326" priority="37037" stopIfTrue="1" operator="equal">
      <formula>0</formula>
    </cfRule>
  </conditionalFormatting>
  <conditionalFormatting sqref="C178:C180">
    <cfRule type="cellIs" dxfId="3325" priority="37036" stopIfTrue="1" operator="equal">
      <formula>0</formula>
    </cfRule>
  </conditionalFormatting>
  <conditionalFormatting sqref="C182:C185">
    <cfRule type="cellIs" dxfId="3324" priority="37035" stopIfTrue="1" operator="equal">
      <formula>0</formula>
    </cfRule>
  </conditionalFormatting>
  <conditionalFormatting sqref="C187:C189">
    <cfRule type="cellIs" dxfId="3323" priority="37034" stopIfTrue="1" operator="equal">
      <formula>0</formula>
    </cfRule>
  </conditionalFormatting>
  <conditionalFormatting sqref="C191:C192">
    <cfRule type="cellIs" dxfId="3322" priority="37033" stopIfTrue="1" operator="equal">
      <formula>0</formula>
    </cfRule>
  </conditionalFormatting>
  <conditionalFormatting sqref="C194:C196">
    <cfRule type="cellIs" dxfId="3321" priority="37032" stopIfTrue="1" operator="equal">
      <formula>0</formula>
    </cfRule>
  </conditionalFormatting>
  <conditionalFormatting sqref="C198:C207">
    <cfRule type="cellIs" dxfId="3320" priority="37031" stopIfTrue="1" operator="equal">
      <formula>0</formula>
    </cfRule>
  </conditionalFormatting>
  <conditionalFormatting sqref="C210:C211">
    <cfRule type="cellIs" dxfId="3319" priority="37029" stopIfTrue="1" operator="equal">
      <formula>0</formula>
    </cfRule>
  </conditionalFormatting>
  <conditionalFormatting sqref="J127">
    <cfRule type="cellIs" dxfId="3318" priority="36966" stopIfTrue="1" operator="equal">
      <formula>0</formula>
    </cfRule>
  </conditionalFormatting>
  <conditionalFormatting sqref="J136">
    <cfRule type="cellIs" dxfId="3317" priority="36965" stopIfTrue="1" operator="equal">
      <formula>0</formula>
    </cfRule>
  </conditionalFormatting>
  <conditionalFormatting sqref="J140">
    <cfRule type="cellIs" dxfId="3316" priority="36964" stopIfTrue="1" operator="equal">
      <formula>0</formula>
    </cfRule>
  </conditionalFormatting>
  <conditionalFormatting sqref="J152">
    <cfRule type="cellIs" dxfId="3315" priority="36963" stopIfTrue="1" operator="equal">
      <formula>0</formula>
    </cfRule>
  </conditionalFormatting>
  <conditionalFormatting sqref="J168">
    <cfRule type="cellIs" dxfId="3314" priority="36961" stopIfTrue="1" operator="equal">
      <formula>0</formula>
    </cfRule>
  </conditionalFormatting>
  <conditionalFormatting sqref="J212">
    <cfRule type="cellIs" dxfId="3313" priority="36399" stopIfTrue="1" operator="equal">
      <formula>0</formula>
    </cfRule>
  </conditionalFormatting>
  <conditionalFormatting sqref="AG218">
    <cfRule type="cellIs" dxfId="3312" priority="36532" stopIfTrue="1" operator="equal">
      <formula>0</formula>
    </cfRule>
  </conditionalFormatting>
  <conditionalFormatting sqref="J92">
    <cfRule type="cellIs" dxfId="3311" priority="37011" stopIfTrue="1" operator="equal">
      <formula>0</formula>
    </cfRule>
  </conditionalFormatting>
  <conditionalFormatting sqref="J146 J148 J150 J155 J157 J159 J161:J162 J164 J166 J170">
    <cfRule type="cellIs" dxfId="3310" priority="37010" stopIfTrue="1" operator="equal">
      <formula>0</formula>
    </cfRule>
  </conditionalFormatting>
  <conditionalFormatting sqref="J163 J165 J169 J174 J176 J178 J180 J182">
    <cfRule type="cellIs" dxfId="3309" priority="37006" stopIfTrue="1" operator="equal">
      <formula>0</formula>
    </cfRule>
  </conditionalFormatting>
  <conditionalFormatting sqref="J195 J199 J201">
    <cfRule type="cellIs" dxfId="3308" priority="37009" stopIfTrue="1" operator="equal">
      <formula>0</formula>
    </cfRule>
  </conditionalFormatting>
  <conditionalFormatting sqref="J204 J206 J210">
    <cfRule type="cellIs" dxfId="3307" priority="37008" stopIfTrue="1" operator="equal">
      <formula>0</formula>
    </cfRule>
  </conditionalFormatting>
  <conditionalFormatting sqref="J154 J158 J160">
    <cfRule type="cellIs" dxfId="3306" priority="37007" stopIfTrue="1" operator="equal">
      <formula>0</formula>
    </cfRule>
  </conditionalFormatting>
  <conditionalFormatting sqref="J173 J179 J183:J185 J188 J192">
    <cfRule type="cellIs" dxfId="3305" priority="37005" stopIfTrue="1" operator="equal">
      <formula>0</formula>
    </cfRule>
  </conditionalFormatting>
  <conditionalFormatting sqref="J189 J191 J196 J198 J200 J202:J203 J205 J207 J211 J187">
    <cfRule type="cellIs" dxfId="3304" priority="37004" stopIfTrue="1" operator="equal">
      <formula>0</formula>
    </cfRule>
  </conditionalFormatting>
  <conditionalFormatting sqref="J143:J144 J147 J151">
    <cfRule type="cellIs" dxfId="3303" priority="37003" stopIfTrue="1" operator="equal">
      <formula>0</formula>
    </cfRule>
  </conditionalFormatting>
  <conditionalFormatting sqref="J89">
    <cfRule type="cellIs" dxfId="3302" priority="36999" stopIfTrue="1" operator="equal">
      <formula>0</formula>
    </cfRule>
  </conditionalFormatting>
  <conditionalFormatting sqref="J90">
    <cfRule type="cellIs" dxfId="3301" priority="36998" stopIfTrue="1" operator="equal">
      <formula>0</formula>
    </cfRule>
  </conditionalFormatting>
  <conditionalFormatting sqref="J145">
    <cfRule type="cellIs" dxfId="3300" priority="36994" stopIfTrue="1" operator="equal">
      <formula>0</formula>
    </cfRule>
  </conditionalFormatting>
  <conditionalFormatting sqref="AD222:AG222">
    <cfRule type="cellIs" dxfId="3299" priority="36513" stopIfTrue="1" operator="equal">
      <formula>0</formula>
    </cfRule>
  </conditionalFormatting>
  <conditionalFormatting sqref="R222">
    <cfRule type="cellIs" dxfId="3298" priority="36508" stopIfTrue="1" operator="equal">
      <formula>0</formula>
    </cfRule>
  </conditionalFormatting>
  <conditionalFormatting sqref="X222">
    <cfRule type="cellIs" dxfId="3297" priority="36506" stopIfTrue="1" operator="equal">
      <formula>0</formula>
    </cfRule>
  </conditionalFormatting>
  <conditionalFormatting sqref="J186">
    <cfRule type="cellIs" dxfId="3296" priority="36991" stopIfTrue="1" operator="equal">
      <formula>0</formula>
    </cfRule>
  </conditionalFormatting>
  <conditionalFormatting sqref="A9:A11">
    <cfRule type="cellIs" dxfId="3295" priority="36929" stopIfTrue="1" operator="equal">
      <formula>0</formula>
    </cfRule>
  </conditionalFormatting>
  <conditionalFormatting sqref="J167">
    <cfRule type="cellIs" dxfId="3294" priority="36980" stopIfTrue="1" operator="equal">
      <formula>0</formula>
    </cfRule>
  </conditionalFormatting>
  <conditionalFormatting sqref="J149">
    <cfRule type="cellIs" dxfId="3293" priority="36981" stopIfTrue="1" operator="equal">
      <formula>0</formula>
    </cfRule>
  </conditionalFormatting>
  <conditionalFormatting sqref="J126">
    <cfRule type="cellIs" dxfId="3292" priority="36983" stopIfTrue="1" operator="equal">
      <formula>0</formula>
    </cfRule>
  </conditionalFormatting>
  <conditionalFormatting sqref="J134">
    <cfRule type="cellIs" dxfId="3291" priority="36982" stopIfTrue="1" operator="equal">
      <formula>0</formula>
    </cfRule>
  </conditionalFormatting>
  <conditionalFormatting sqref="K234:AH234 E234:H234">
    <cfRule type="cellIs" dxfId="3290" priority="36499" stopIfTrue="1" operator="equal">
      <formula>0</formula>
    </cfRule>
  </conditionalFormatting>
  <conditionalFormatting sqref="J175">
    <cfRule type="cellIs" dxfId="3289" priority="36979" stopIfTrue="1" operator="equal">
      <formula>0</formula>
    </cfRule>
  </conditionalFormatting>
  <conditionalFormatting sqref="J190">
    <cfRule type="cellIs" dxfId="3288" priority="36978" stopIfTrue="1" operator="equal">
      <formula>0</formula>
    </cfRule>
  </conditionalFormatting>
  <conditionalFormatting sqref="J208">
    <cfRule type="cellIs" dxfId="3287" priority="36977" stopIfTrue="1" operator="equal">
      <formula>0</formula>
    </cfRule>
  </conditionalFormatting>
  <conditionalFormatting sqref="L250:T250 AA250:AG250">
    <cfRule type="cellIs" dxfId="3286" priority="36484" stopIfTrue="1" operator="equal">
      <formula>0</formula>
    </cfRule>
  </conditionalFormatting>
  <conditionalFormatting sqref="K250">
    <cfRule type="cellIs" dxfId="3285" priority="36485" stopIfTrue="1" operator="equal">
      <formula>0</formula>
    </cfRule>
  </conditionalFormatting>
  <conditionalFormatting sqref="C217">
    <cfRule type="cellIs" dxfId="3284" priority="36423" stopIfTrue="1" operator="equal">
      <formula>0</formula>
    </cfRule>
  </conditionalFormatting>
  <conditionalFormatting sqref="C214:C215">
    <cfRule type="cellIs" dxfId="3283" priority="36424" stopIfTrue="1" operator="equal">
      <formula>0</formula>
    </cfRule>
  </conditionalFormatting>
  <conditionalFormatting sqref="AH278 E278:H278">
    <cfRule type="cellIs" dxfId="3282" priority="36345" stopIfTrue="1" operator="equal">
      <formula>0</formula>
    </cfRule>
  </conditionalFormatting>
  <conditionalFormatting sqref="K278 R278:AF278">
    <cfRule type="cellIs" dxfId="3281" priority="36344" stopIfTrue="1" operator="equal">
      <formula>0</formula>
    </cfRule>
  </conditionalFormatting>
  <conditionalFormatting sqref="J177">
    <cfRule type="cellIs" dxfId="3280" priority="36960" stopIfTrue="1" operator="equal">
      <formula>0</formula>
    </cfRule>
  </conditionalFormatting>
  <conditionalFormatting sqref="J181">
    <cfRule type="cellIs" dxfId="3279" priority="36959" stopIfTrue="1" operator="equal">
      <formula>0</formula>
    </cfRule>
  </conditionalFormatting>
  <conditionalFormatting sqref="J193">
    <cfRule type="cellIs" dxfId="3278" priority="36958" stopIfTrue="1" operator="equal">
      <formula>0</formula>
    </cfRule>
  </conditionalFormatting>
  <conditionalFormatting sqref="J209">
    <cfRule type="cellIs" dxfId="3277" priority="36956" stopIfTrue="1" operator="equal">
      <formula>0</formula>
    </cfRule>
  </conditionalFormatting>
  <conditionalFormatting sqref="J39:J40">
    <cfRule type="cellIs" dxfId="3276" priority="36894" stopIfTrue="1" operator="equal">
      <formula>0</formula>
    </cfRule>
  </conditionalFormatting>
  <conditionalFormatting sqref="I17 AH17">
    <cfRule type="cellIs" dxfId="3275" priority="36893" stopIfTrue="1" operator="equal">
      <formula>0</formula>
    </cfRule>
  </conditionalFormatting>
  <conditionalFormatting sqref="I47 AH47">
    <cfRule type="cellIs" dxfId="3274" priority="36950" stopIfTrue="1" operator="equal">
      <formula>0</formula>
    </cfRule>
  </conditionalFormatting>
  <conditionalFormatting sqref="AG47">
    <cfRule type="cellIs" dxfId="3273" priority="36947" stopIfTrue="1" operator="equal">
      <formula>0</formula>
    </cfRule>
  </conditionalFormatting>
  <conditionalFormatting sqref="R47:AF47 K47 E47:H47">
    <cfRule type="cellIs" dxfId="3272" priority="36949" stopIfTrue="1" operator="equal">
      <formula>0</formula>
    </cfRule>
  </conditionalFormatting>
  <conditionalFormatting sqref="L47:Q47">
    <cfRule type="cellIs" dxfId="3271" priority="36948" stopIfTrue="1" operator="equal">
      <formula>0</formula>
    </cfRule>
  </conditionalFormatting>
  <conditionalFormatting sqref="B47">
    <cfRule type="cellIs" dxfId="3270" priority="36946" stopIfTrue="1" operator="equal">
      <formula>0</formula>
    </cfRule>
  </conditionalFormatting>
  <conditionalFormatting sqref="AG280">
    <cfRule type="cellIs" dxfId="3269" priority="36324" stopIfTrue="1" operator="equal">
      <formula>0</formula>
    </cfRule>
  </conditionalFormatting>
  <conditionalFormatting sqref="AH9:AH10 I9:I11">
    <cfRule type="cellIs" dxfId="3268" priority="36934" stopIfTrue="1" operator="equal">
      <formula>0</formula>
    </cfRule>
  </conditionalFormatting>
  <conditionalFormatting sqref="AG9:AG11">
    <cfRule type="cellIs" dxfId="3267" priority="36931" stopIfTrue="1" operator="equal">
      <formula>0</formula>
    </cfRule>
  </conditionalFormatting>
  <conditionalFormatting sqref="K9:K11 E9:H11 R9:AF11">
    <cfRule type="cellIs" dxfId="3266" priority="36933" stopIfTrue="1" operator="equal">
      <formula>0</formula>
    </cfRule>
  </conditionalFormatting>
  <conditionalFormatting sqref="L9:Q11">
    <cfRule type="cellIs" dxfId="3265" priority="36932" stopIfTrue="1" operator="equal">
      <formula>0</formula>
    </cfRule>
  </conditionalFormatting>
  <conditionalFormatting sqref="AG283:AG284">
    <cfRule type="cellIs" dxfId="3264" priority="36312" stopIfTrue="1" operator="equal">
      <formula>0</formula>
    </cfRule>
  </conditionalFormatting>
  <conditionalFormatting sqref="B9:B11">
    <cfRule type="cellIs" dxfId="3263" priority="36930" stopIfTrue="1" operator="equal">
      <formula>0</formula>
    </cfRule>
  </conditionalFormatting>
  <conditionalFormatting sqref="A283">
    <cfRule type="cellIs" dxfId="3262" priority="36311" stopIfTrue="1" operator="equal">
      <formula>0</formula>
    </cfRule>
  </conditionalFormatting>
  <conditionalFormatting sqref="R288">
    <cfRule type="cellIs" dxfId="3261" priority="36298" stopIfTrue="1" operator="equal">
      <formula>0</formula>
    </cfRule>
  </conditionalFormatting>
  <conditionalFormatting sqref="J30:J31">
    <cfRule type="cellIs" dxfId="3260" priority="36910" stopIfTrue="1" operator="equal">
      <formula>0</formula>
    </cfRule>
  </conditionalFormatting>
  <conditionalFormatting sqref="J20:J22">
    <cfRule type="cellIs" dxfId="3259" priority="36902" stopIfTrue="1" operator="equal">
      <formula>0</formula>
    </cfRule>
  </conditionalFormatting>
  <conditionalFormatting sqref="C228:C230">
    <cfRule type="cellIs" dxfId="3258" priority="36420" stopIfTrue="1" operator="equal">
      <formula>0</formula>
    </cfRule>
  </conditionalFormatting>
  <conditionalFormatting sqref="AG38:AG43">
    <cfRule type="cellIs" dxfId="3257" priority="36898" stopIfTrue="1" operator="equal">
      <formula>0</formula>
    </cfRule>
  </conditionalFormatting>
  <conditionalFormatting sqref="AH38:AH43 I38:I43">
    <cfRule type="cellIs" dxfId="3256" priority="36901" stopIfTrue="1" operator="equal">
      <formula>0</formula>
    </cfRule>
  </conditionalFormatting>
  <conditionalFormatting sqref="J215 J217 J219 J221 J223">
    <cfRule type="cellIs" dxfId="3255" priority="36412" stopIfTrue="1" operator="equal">
      <formula>0</formula>
    </cfRule>
  </conditionalFormatting>
  <conditionalFormatting sqref="K38:K43 E38:H43 R38:AF43">
    <cfRule type="cellIs" dxfId="3254" priority="36900" stopIfTrue="1" operator="equal">
      <formula>0</formula>
    </cfRule>
  </conditionalFormatting>
  <conditionalFormatting sqref="L38:Q43">
    <cfRule type="cellIs" dxfId="3253" priority="36899" stopIfTrue="1" operator="equal">
      <formula>0</formula>
    </cfRule>
  </conditionalFormatting>
  <conditionalFormatting sqref="AG17">
    <cfRule type="cellIs" dxfId="3252" priority="36890" stopIfTrue="1" operator="equal">
      <formula>0</formula>
    </cfRule>
  </conditionalFormatting>
  <conditionalFormatting sqref="B38:B43">
    <cfRule type="cellIs" dxfId="3251" priority="36897" stopIfTrue="1" operator="equal">
      <formula>0</formula>
    </cfRule>
  </conditionalFormatting>
  <conditionalFormatting sqref="J171">
    <cfRule type="cellIs" dxfId="3250" priority="36880" stopIfTrue="1" operator="equal">
      <formula>0</formula>
    </cfRule>
  </conditionalFormatting>
  <conditionalFormatting sqref="AH260">
    <cfRule type="cellIs" dxfId="3249" priority="36276" stopIfTrue="1" operator="equal">
      <formula>0</formula>
    </cfRule>
  </conditionalFormatting>
  <conditionalFormatting sqref="J218">
    <cfRule type="cellIs" dxfId="3248" priority="36404" stopIfTrue="1" operator="equal">
      <formula>0</formula>
    </cfRule>
  </conditionalFormatting>
  <conditionalFormatting sqref="R17:AF17 K17 E17:H17">
    <cfRule type="cellIs" dxfId="3247" priority="36892" stopIfTrue="1" operator="equal">
      <formula>0</formula>
    </cfRule>
  </conditionalFormatting>
  <conditionalFormatting sqref="L17:Q17">
    <cfRule type="cellIs" dxfId="3246" priority="36891" stopIfTrue="1" operator="equal">
      <formula>0</formula>
    </cfRule>
  </conditionalFormatting>
  <conditionalFormatting sqref="B17">
    <cfRule type="cellIs" dxfId="3245" priority="36889" stopIfTrue="1" operator="equal">
      <formula>0</formula>
    </cfRule>
  </conditionalFormatting>
  <conditionalFormatting sqref="J130">
    <cfRule type="cellIs" dxfId="3244" priority="36881" stopIfTrue="1" operator="equal">
      <formula>0</formula>
    </cfRule>
  </conditionalFormatting>
  <conditionalFormatting sqref="AA240:AF240 K240:T240 E240:H240">
    <cfRule type="cellIs" dxfId="3243" priority="36871" stopIfTrue="1" operator="equal">
      <formula>0</formula>
    </cfRule>
  </conditionalFormatting>
  <conditionalFormatting sqref="AG240">
    <cfRule type="cellIs" dxfId="3242" priority="36865" stopIfTrue="1" operator="equal">
      <formula>0</formula>
    </cfRule>
  </conditionalFormatting>
  <conditionalFormatting sqref="L235:Q235 L240:Q240">
    <cfRule type="cellIs" dxfId="3241" priority="36875" stopIfTrue="1" operator="equal">
      <formula>0</formula>
    </cfRule>
  </conditionalFormatting>
  <conditionalFormatting sqref="S248:T248">
    <cfRule type="cellIs" dxfId="3240" priority="36855" stopIfTrue="1" operator="equal">
      <formula>0</formula>
    </cfRule>
  </conditionalFormatting>
  <conditionalFormatting sqref="O248:Q248 U248:AG248">
    <cfRule type="cellIs" dxfId="3239" priority="36857" stopIfTrue="1" operator="equal">
      <formula>0</formula>
    </cfRule>
  </conditionalFormatting>
  <conditionalFormatting sqref="Y247:Z247">
    <cfRule type="cellIs" dxfId="3238" priority="36781" stopIfTrue="1" operator="equal">
      <formula>0</formula>
    </cfRule>
  </conditionalFormatting>
  <conditionalFormatting sqref="AG246:AG247">
    <cfRule type="cellIs" dxfId="3237" priority="36780" stopIfTrue="1" operator="equal">
      <formula>0</formula>
    </cfRule>
  </conditionalFormatting>
  <conditionalFormatting sqref="AG235 AG240">
    <cfRule type="cellIs" dxfId="3236" priority="36873" stopIfTrue="1" operator="equal">
      <formula>0</formula>
    </cfRule>
  </conditionalFormatting>
  <conditionalFormatting sqref="AA240:AF240 K240:T240 E240:H240">
    <cfRule type="cellIs" dxfId="3235" priority="36870" stopIfTrue="1" operator="equal">
      <formula>0</formula>
    </cfRule>
  </conditionalFormatting>
  <conditionalFormatting sqref="U240:Z240">
    <cfRule type="cellIs" dxfId="3234" priority="36869" stopIfTrue="1" operator="equal">
      <formula>0</formula>
    </cfRule>
  </conditionalFormatting>
  <conditionalFormatting sqref="AG240">
    <cfRule type="cellIs" dxfId="3233" priority="36866" stopIfTrue="1" operator="equal">
      <formula>0</formula>
    </cfRule>
  </conditionalFormatting>
  <conditionalFormatting sqref="L248:N248">
    <cfRule type="cellIs" dxfId="3232" priority="36856" stopIfTrue="1" operator="equal">
      <formula>0</formula>
    </cfRule>
  </conditionalFormatting>
  <conditionalFormatting sqref="AE242:AF242 AB242:AC242">
    <cfRule type="cellIs" dxfId="3231" priority="36799" stopIfTrue="1" operator="equal">
      <formula>0</formula>
    </cfRule>
  </conditionalFormatting>
  <conditionalFormatting sqref="E239:H239">
    <cfRule type="cellIs" dxfId="3230" priority="36814" stopIfTrue="1" operator="equal">
      <formula>0</formula>
    </cfRule>
  </conditionalFormatting>
  <conditionalFormatting sqref="AE243:AF243">
    <cfRule type="cellIs" dxfId="3229" priority="36801" stopIfTrue="1" operator="equal">
      <formula>0</formula>
    </cfRule>
  </conditionalFormatting>
  <conditionalFormatting sqref="L244:Q244">
    <cfRule type="cellIs" dxfId="3228" priority="36793" stopIfTrue="1" operator="equal">
      <formula>0</formula>
    </cfRule>
  </conditionalFormatting>
  <conditionalFormatting sqref="R244:AB244 AH244 K244 AD244:AF244 E244:H244">
    <cfRule type="cellIs" dxfId="3227" priority="36794" stopIfTrue="1" operator="equal">
      <formula>0</formula>
    </cfRule>
  </conditionalFormatting>
  <conditionalFormatting sqref="Y219:Z219 V219:W219">
    <cfRule type="cellIs" dxfId="3226" priority="36744" stopIfTrue="1" operator="equal">
      <formula>0</formula>
    </cfRule>
  </conditionalFormatting>
  <conditionalFormatting sqref="AC248:AF248">
    <cfRule type="cellIs" dxfId="3225" priority="36776" stopIfTrue="1" operator="equal">
      <formula>0</formula>
    </cfRule>
  </conditionalFormatting>
  <conditionalFormatting sqref="AD242 AA242">
    <cfRule type="cellIs" dxfId="3224" priority="36800" stopIfTrue="1" operator="equal">
      <formula>0</formula>
    </cfRule>
  </conditionalFormatting>
  <conditionalFormatting sqref="R213:AF213 R219:AF219 K213 K219 E219:H219 E213:H213">
    <cfRule type="cellIs" dxfId="3223" priority="36751" stopIfTrue="1" operator="equal">
      <formula>0</formula>
    </cfRule>
  </conditionalFormatting>
  <conditionalFormatting sqref="AG226">
    <cfRule type="cellIs" dxfId="3222" priority="36614" stopIfTrue="1" operator="equal">
      <formula>0</formula>
    </cfRule>
  </conditionalFormatting>
  <conditionalFormatting sqref="AG248:AH248 K248:AB248 AH235 E248:H248">
    <cfRule type="cellIs" dxfId="3221" priority="36878" stopIfTrue="1" operator="equal">
      <formula>0</formula>
    </cfRule>
  </conditionalFormatting>
  <conditionalFormatting sqref="S247:T247">
    <cfRule type="cellIs" dxfId="3220" priority="36783" stopIfTrue="1" operator="equal">
      <formula>0</formula>
    </cfRule>
  </conditionalFormatting>
  <conditionalFormatting sqref="X247">
    <cfRule type="cellIs" dxfId="3219" priority="36782" stopIfTrue="1" operator="equal">
      <formula>0</formula>
    </cfRule>
  </conditionalFormatting>
  <conditionalFormatting sqref="AA219:AF219 K219:T219">
    <cfRule type="cellIs" dxfId="3218" priority="36745" stopIfTrue="1" operator="equal">
      <formula>0</formula>
    </cfRule>
  </conditionalFormatting>
  <conditionalFormatting sqref="X251">
    <cfRule type="cellIs" dxfId="3217" priority="36772" stopIfTrue="1" operator="equal">
      <formula>0</formula>
    </cfRule>
  </conditionalFormatting>
  <conditionalFormatting sqref="U252:Z252">
    <cfRule type="cellIs" dxfId="3216" priority="36771" stopIfTrue="1" operator="equal">
      <formula>0</formula>
    </cfRule>
  </conditionalFormatting>
  <conditionalFormatting sqref="K251:T252 AA251:AF252 AH251:AH252 E251:H252">
    <cfRule type="cellIs" dxfId="3215" priority="36775" stopIfTrue="1" operator="equal">
      <formula>0</formula>
    </cfRule>
  </conditionalFormatting>
  <conditionalFormatting sqref="V251:W251 Y251:Z251">
    <cfRule type="cellIs" dxfId="3214" priority="36774" stopIfTrue="1" operator="equal">
      <formula>0</formula>
    </cfRule>
  </conditionalFormatting>
  <conditionalFormatting sqref="U251">
    <cfRule type="cellIs" dxfId="3213" priority="36773" stopIfTrue="1" operator="equal">
      <formula>0</formula>
    </cfRule>
  </conditionalFormatting>
  <conditionalFormatting sqref="AG251">
    <cfRule type="cellIs" dxfId="3212" priority="36770" stopIfTrue="1" operator="equal">
      <formula>0</formula>
    </cfRule>
  </conditionalFormatting>
  <conditionalFormatting sqref="AH240:AH241 AH245 AH248">
    <cfRule type="cellIs" dxfId="3211" priority="36877" stopIfTrue="1" operator="equal">
      <formula>0</formula>
    </cfRule>
  </conditionalFormatting>
  <conditionalFormatting sqref="R235:AF235 K235 K240 R240:AF240 E240:H240 E235:H235">
    <cfRule type="cellIs" dxfId="3210" priority="36876" stopIfTrue="1" operator="equal">
      <formula>0</formula>
    </cfRule>
  </conditionalFormatting>
  <conditionalFormatting sqref="K241:Z241">
    <cfRule type="cellIs" dxfId="3209" priority="36850" stopIfTrue="1" operator="equal">
      <formula>0</formula>
    </cfRule>
  </conditionalFormatting>
  <conditionalFormatting sqref="K248">
    <cfRule type="cellIs" dxfId="3208" priority="36858" stopIfTrue="1" operator="equal">
      <formula>0</formula>
    </cfRule>
  </conditionalFormatting>
  <conditionalFormatting sqref="E248:H248">
    <cfRule type="cellIs" dxfId="3207" priority="36853" stopIfTrue="1" operator="equal">
      <formula>0</formula>
    </cfRule>
  </conditionalFormatting>
  <conditionalFormatting sqref="L245:O245">
    <cfRule type="cellIs" dxfId="3206" priority="36845" stopIfTrue="1" operator="equal">
      <formula>0</formula>
    </cfRule>
  </conditionalFormatting>
  <conditionalFormatting sqref="AD241 AA241">
    <cfRule type="cellIs" dxfId="3205" priority="36849" stopIfTrue="1" operator="equal">
      <formula>0</formula>
    </cfRule>
  </conditionalFormatting>
  <conditionalFormatting sqref="E241:H241">
    <cfRule type="cellIs" dxfId="3204" priority="36851" stopIfTrue="1" operator="equal">
      <formula>0</formula>
    </cfRule>
  </conditionalFormatting>
  <conditionalFormatting sqref="K245">
    <cfRule type="cellIs" dxfId="3203" priority="36847" stopIfTrue="1" operator="equal">
      <formula>0</formula>
    </cfRule>
  </conditionalFormatting>
  <conditionalFormatting sqref="P245:AB245 AD245:AG245">
    <cfRule type="cellIs" dxfId="3202" priority="36846" stopIfTrue="1" operator="equal">
      <formula>0</formula>
    </cfRule>
  </conditionalFormatting>
  <conditionalFormatting sqref="E245:H245">
    <cfRule type="cellIs" dxfId="3201" priority="36844" stopIfTrue="1" operator="equal">
      <formula>0</formula>
    </cfRule>
  </conditionalFormatting>
  <conditionalFormatting sqref="L236:Q236">
    <cfRule type="cellIs" dxfId="3200" priority="36827" stopIfTrue="1" operator="equal">
      <formula>0</formula>
    </cfRule>
  </conditionalFormatting>
  <conditionalFormatting sqref="AH237 E237:H237">
    <cfRule type="cellIs" dxfId="3199" priority="36831" stopIfTrue="1" operator="equal">
      <formula>0</formula>
    </cfRule>
  </conditionalFormatting>
  <conditionalFormatting sqref="K237 R237:AF237">
    <cfRule type="cellIs" dxfId="3198" priority="36830" stopIfTrue="1" operator="equal">
      <formula>0</formula>
    </cfRule>
  </conditionalFormatting>
  <conditionalFormatting sqref="R236:AF236 AH236 K236 E236:H236">
    <cfRule type="cellIs" dxfId="3197" priority="36828" stopIfTrue="1" operator="equal">
      <formula>0</formula>
    </cfRule>
  </conditionalFormatting>
  <conditionalFormatting sqref="AG237">
    <cfRule type="cellIs" dxfId="3196" priority="36826" stopIfTrue="1" operator="equal">
      <formula>0</formula>
    </cfRule>
  </conditionalFormatting>
  <conditionalFormatting sqref="AG236">
    <cfRule type="cellIs" dxfId="3195" priority="36825" stopIfTrue="1" operator="equal">
      <formula>0</formula>
    </cfRule>
  </conditionalFormatting>
  <conditionalFormatting sqref="E242:H243">
    <cfRule type="cellIs" dxfId="3194" priority="36806" stopIfTrue="1" operator="equal">
      <formula>0</formula>
    </cfRule>
  </conditionalFormatting>
  <conditionalFormatting sqref="AC239:AF239 AH239">
    <cfRule type="cellIs" dxfId="3193" priority="36813" stopIfTrue="1" operator="equal">
      <formula>0</formula>
    </cfRule>
  </conditionalFormatting>
  <conditionalFormatting sqref="K239:T239 AA239:AB239">
    <cfRule type="cellIs" dxfId="3192" priority="36812" stopIfTrue="1" operator="equal">
      <formula>0</formula>
    </cfRule>
  </conditionalFormatting>
  <conditionalFormatting sqref="U239:Z239">
    <cfRule type="cellIs" dxfId="3191" priority="36811" stopIfTrue="1" operator="equal">
      <formula>0</formula>
    </cfRule>
  </conditionalFormatting>
  <conditionalFormatting sqref="AG242:AG243">
    <cfRule type="cellIs" dxfId="3190" priority="36798" stopIfTrue="1" operator="equal">
      <formula>0</formula>
    </cfRule>
  </conditionalFormatting>
  <conditionalFormatting sqref="AG244">
    <cfRule type="cellIs" dxfId="3189" priority="36790" stopIfTrue="1" operator="equal">
      <formula>0</formula>
    </cfRule>
  </conditionalFormatting>
  <conditionalFormatting sqref="AA243">
    <cfRule type="cellIs" dxfId="3188" priority="36804" stopIfTrue="1" operator="equal">
      <formula>0</formula>
    </cfRule>
  </conditionalFormatting>
  <conditionalFormatting sqref="AB243:AC243 AC244:AC247">
    <cfRule type="cellIs" dxfId="3187" priority="36803" stopIfTrue="1" operator="equal">
      <formula>0</formula>
    </cfRule>
  </conditionalFormatting>
  <conditionalFormatting sqref="AD243">
    <cfRule type="cellIs" dxfId="3186" priority="36802" stopIfTrue="1" operator="equal">
      <formula>0</formula>
    </cfRule>
  </conditionalFormatting>
  <conditionalFormatting sqref="Q246 M246:N247">
    <cfRule type="cellIs" dxfId="3185" priority="36786" stopIfTrue="1" operator="equal">
      <formula>0</formula>
    </cfRule>
  </conditionalFormatting>
  <conditionalFormatting sqref="U247:W247">
    <cfRule type="cellIs" dxfId="3184" priority="36785" stopIfTrue="1" operator="equal">
      <formula>0</formula>
    </cfRule>
  </conditionalFormatting>
  <conditionalFormatting sqref="R247">
    <cfRule type="cellIs" dxfId="3183" priority="36784" stopIfTrue="1" operator="equal">
      <formula>0</formula>
    </cfRule>
  </conditionalFormatting>
  <conditionalFormatting sqref="L246:L247">
    <cfRule type="cellIs" dxfId="3182" priority="36787" stopIfTrue="1" operator="equal">
      <formula>0</formula>
    </cfRule>
  </conditionalFormatting>
  <conditionalFormatting sqref="AA247:AB247 R246:AB246 AH246:AH247 K246:K247 AD246:AF247 E246:H247">
    <cfRule type="cellIs" dxfId="3181" priority="36789" stopIfTrue="1" operator="equal">
      <formula>0</formula>
    </cfRule>
  </conditionalFormatting>
  <conditionalFormatting sqref="O247:Q247 O246:P246">
    <cfRule type="cellIs" dxfId="3180" priority="36788" stopIfTrue="1" operator="equal">
      <formula>0</formula>
    </cfRule>
  </conditionalFormatting>
  <conditionalFormatting sqref="AG252">
    <cfRule type="cellIs" dxfId="3179" priority="36769" stopIfTrue="1" operator="equal">
      <formula>0</formula>
    </cfRule>
  </conditionalFormatting>
  <conditionalFormatting sqref="AH219">
    <cfRule type="cellIs" dxfId="3178" priority="36762" stopIfTrue="1" operator="equal">
      <formula>0</formula>
    </cfRule>
  </conditionalFormatting>
  <conditionalFormatting sqref="AG213 AG219">
    <cfRule type="cellIs" dxfId="3177" priority="36747" stopIfTrue="1" operator="equal">
      <formula>0</formula>
    </cfRule>
  </conditionalFormatting>
  <conditionalFormatting sqref="K223:Z224">
    <cfRule type="cellIs" dxfId="3176" priority="36679" stopIfTrue="1" operator="equal">
      <formula>0</formula>
    </cfRule>
  </conditionalFormatting>
  <conditionalFormatting sqref="AG223">
    <cfRule type="cellIs" dxfId="3175" priority="36677" stopIfTrue="1" operator="equal">
      <formula>0</formula>
    </cfRule>
  </conditionalFormatting>
  <conditionalFormatting sqref="AG223">
    <cfRule type="cellIs" dxfId="3174" priority="36676" stopIfTrue="1" operator="equal">
      <formula>0</formula>
    </cfRule>
  </conditionalFormatting>
  <conditionalFormatting sqref="AG223">
    <cfRule type="cellIs" dxfId="3173" priority="36675" stopIfTrue="1" operator="equal">
      <formula>0</formula>
    </cfRule>
  </conditionalFormatting>
  <conditionalFormatting sqref="AG224">
    <cfRule type="cellIs" dxfId="3172" priority="36674" stopIfTrue="1" operator="equal">
      <formula>0</formula>
    </cfRule>
  </conditionalFormatting>
  <conditionalFormatting sqref="E219:H219">
    <cfRule type="cellIs" dxfId="3171" priority="36746" stopIfTrue="1" operator="equal">
      <formula>0</formula>
    </cfRule>
  </conditionalFormatting>
  <conditionalFormatting sqref="AG219">
    <cfRule type="cellIs" dxfId="3170" priority="36740" stopIfTrue="1" operator="equal">
      <formula>0</formula>
    </cfRule>
  </conditionalFormatting>
  <conditionalFormatting sqref="L213:Q213 L219:Q219">
    <cfRule type="cellIs" dxfId="3169" priority="36750" stopIfTrue="1" operator="equal">
      <formula>0</formula>
    </cfRule>
  </conditionalFormatting>
  <conditionalFormatting sqref="U219">
    <cfRule type="cellIs" dxfId="3168" priority="36743" stopIfTrue="1" operator="equal">
      <formula>0</formula>
    </cfRule>
  </conditionalFormatting>
  <conditionalFormatting sqref="X219">
    <cfRule type="cellIs" dxfId="3167" priority="36742" stopIfTrue="1" operator="equal">
      <formula>0</formula>
    </cfRule>
  </conditionalFormatting>
  <conditionalFormatting sqref="S217:T217">
    <cfRule type="cellIs" dxfId="3166" priority="36737" stopIfTrue="1" operator="equal">
      <formula>0</formula>
    </cfRule>
  </conditionalFormatting>
  <conditionalFormatting sqref="AG217">
    <cfRule type="cellIs" dxfId="3165" priority="36735" stopIfTrue="1" operator="equal">
      <formula>0</formula>
    </cfRule>
  </conditionalFormatting>
  <conditionalFormatting sqref="R217">
    <cfRule type="cellIs" dxfId="3164" priority="36736" stopIfTrue="1" operator="equal">
      <formula>0</formula>
    </cfRule>
  </conditionalFormatting>
  <conditionalFormatting sqref="U217:AF217 K217:Q217 E217:H217">
    <cfRule type="cellIs" dxfId="3163" priority="36739" stopIfTrue="1" operator="equal">
      <formula>0</formula>
    </cfRule>
  </conditionalFormatting>
  <conditionalFormatting sqref="L214:Z214 AD214:AG214">
    <cfRule type="cellIs" dxfId="3162" priority="36705" stopIfTrue="1" operator="equal">
      <formula>0</formula>
    </cfRule>
  </conditionalFormatting>
  <conditionalFormatting sqref="K214">
    <cfRule type="cellIs" dxfId="3161" priority="36706" stopIfTrue="1" operator="equal">
      <formula>0</formula>
    </cfRule>
  </conditionalFormatting>
  <conditionalFormatting sqref="E214:H214">
    <cfRule type="cellIs" dxfId="3160" priority="36704" stopIfTrue="1" operator="equal">
      <formula>0</formula>
    </cfRule>
  </conditionalFormatting>
  <conditionalFormatting sqref="AH215 K215 E215:H215">
    <cfRule type="cellIs" dxfId="3159" priority="36699" stopIfTrue="1" operator="equal">
      <formula>0</formula>
    </cfRule>
  </conditionalFormatting>
  <conditionalFormatting sqref="M215:N215 P215:Q215 S215:AF215">
    <cfRule type="cellIs" dxfId="3158" priority="36698" stopIfTrue="1" operator="equal">
      <formula>0</formula>
    </cfRule>
  </conditionalFormatting>
  <conditionalFormatting sqref="L215">
    <cfRule type="cellIs" dxfId="3157" priority="36697" stopIfTrue="1" operator="equal">
      <formula>0</formula>
    </cfRule>
  </conditionalFormatting>
  <conditionalFormatting sqref="O215">
    <cfRule type="cellIs" dxfId="3156" priority="36696" stopIfTrue="1" operator="equal">
      <formula>0</formula>
    </cfRule>
  </conditionalFormatting>
  <conditionalFormatting sqref="R215">
    <cfRule type="cellIs" dxfId="3155" priority="36695" stopIfTrue="1" operator="equal">
      <formula>0</formula>
    </cfRule>
  </conditionalFormatting>
  <conditionalFormatting sqref="AG215">
    <cfRule type="cellIs" dxfId="3154" priority="36694" stopIfTrue="1" operator="equal">
      <formula>0</formula>
    </cfRule>
  </conditionalFormatting>
  <conditionalFormatting sqref="AH221 E221:H221">
    <cfRule type="cellIs" dxfId="3153" priority="36685" stopIfTrue="1" operator="equal">
      <formula>0</formula>
    </cfRule>
  </conditionalFormatting>
  <conditionalFormatting sqref="K221:T221 AA221:AF221">
    <cfRule type="cellIs" dxfId="3152" priority="36684" stopIfTrue="1" operator="equal">
      <formula>0</formula>
    </cfRule>
  </conditionalFormatting>
  <conditionalFormatting sqref="U221:Z221">
    <cfRule type="cellIs" dxfId="3151" priority="36683" stopIfTrue="1" operator="equal">
      <formula>0</formula>
    </cfRule>
  </conditionalFormatting>
  <conditionalFormatting sqref="AG221">
    <cfRule type="cellIs" dxfId="3150" priority="36682" stopIfTrue="1" operator="equal">
      <formula>0</formula>
    </cfRule>
  </conditionalFormatting>
  <conditionalFormatting sqref="AH223:AH224 E223:H224">
    <cfRule type="cellIs" dxfId="3149" priority="36680" stopIfTrue="1" operator="equal">
      <formula>0</formula>
    </cfRule>
  </conditionalFormatting>
  <conditionalFormatting sqref="AA223:AF224">
    <cfRule type="cellIs" dxfId="3148" priority="36678" stopIfTrue="1" operator="equal">
      <formula>0</formula>
    </cfRule>
  </conditionalFormatting>
  <conditionalFormatting sqref="AA214:AC214">
    <cfRule type="cellIs" dxfId="3147" priority="36669" stopIfTrue="1" operator="equal">
      <formula>0</formula>
    </cfRule>
  </conditionalFormatting>
  <conditionalFormatting sqref="X220">
    <cfRule type="cellIs" dxfId="3146" priority="36620" stopIfTrue="1" operator="equal">
      <formula>0</formula>
    </cfRule>
  </conditionalFormatting>
  <conditionalFormatting sqref="K230:AH230 E230:H230">
    <cfRule type="cellIs" dxfId="3145" priority="36664" stopIfTrue="1" operator="equal">
      <formula>0</formula>
    </cfRule>
  </conditionalFormatting>
  <conditionalFormatting sqref="U220">
    <cfRule type="cellIs" dxfId="3144" priority="36621" stopIfTrue="1" operator="equal">
      <formula>0</formula>
    </cfRule>
  </conditionalFormatting>
  <conditionalFormatting sqref="AG229:AG230">
    <cfRule type="cellIs" dxfId="3143" priority="36655" stopIfTrue="1" operator="equal">
      <formula>0</formula>
    </cfRule>
  </conditionalFormatting>
  <conditionalFormatting sqref="AG212">
    <cfRule type="cellIs" dxfId="3142" priority="36589" stopIfTrue="1" operator="equal">
      <formula>0</formula>
    </cfRule>
  </conditionalFormatting>
  <conditionalFormatting sqref="AH220 K220 E220:H220">
    <cfRule type="cellIs" dxfId="3141" priority="36627" stopIfTrue="1" operator="equal">
      <formula>0</formula>
    </cfRule>
  </conditionalFormatting>
  <conditionalFormatting sqref="L220:T220">
    <cfRule type="cellIs" dxfId="3140" priority="36623" stopIfTrue="1" operator="equal">
      <formula>0</formula>
    </cfRule>
  </conditionalFormatting>
  <conditionalFormatting sqref="V220:W220 Y220:Z220">
    <cfRule type="cellIs" dxfId="3139" priority="36622" stopIfTrue="1" operator="equal">
      <formula>0</formula>
    </cfRule>
  </conditionalFormatting>
  <conditionalFormatting sqref="R225:T225">
    <cfRule type="cellIs" dxfId="3138" priority="36610" stopIfTrue="1" operator="equal">
      <formula>0</formula>
    </cfRule>
  </conditionalFormatting>
  <conditionalFormatting sqref="AG225">
    <cfRule type="cellIs" dxfId="3137" priority="36609" stopIfTrue="1" operator="equal">
      <formula>0</formula>
    </cfRule>
  </conditionalFormatting>
  <conditionalFormatting sqref="E225:H225">
    <cfRule type="cellIs" dxfId="3136" priority="36613" stopIfTrue="1" operator="equal">
      <formula>0</formula>
    </cfRule>
  </conditionalFormatting>
  <conditionalFormatting sqref="K225:Q225 AA225:AF225 AH225">
    <cfRule type="cellIs" dxfId="3135" priority="36612" stopIfTrue="1" operator="equal">
      <formula>0</formula>
    </cfRule>
  </conditionalFormatting>
  <conditionalFormatting sqref="U225:Z225">
    <cfRule type="cellIs" dxfId="3134" priority="36611" stopIfTrue="1" operator="equal">
      <formula>0</formula>
    </cfRule>
  </conditionalFormatting>
  <conditionalFormatting sqref="AH226">
    <cfRule type="cellIs" dxfId="3133" priority="36619" stopIfTrue="1" operator="equal">
      <formula>0</formula>
    </cfRule>
  </conditionalFormatting>
  <conditionalFormatting sqref="E226:H226">
    <cfRule type="cellIs" dxfId="3132" priority="36618" stopIfTrue="1" operator="equal">
      <formula>0</formula>
    </cfRule>
  </conditionalFormatting>
  <conditionalFormatting sqref="R226:AF226 K226">
    <cfRule type="cellIs" dxfId="3131" priority="36617" stopIfTrue="1" operator="equal">
      <formula>0</formula>
    </cfRule>
  </conditionalFormatting>
  <conditionalFormatting sqref="L226:Q226">
    <cfRule type="cellIs" dxfId="3130" priority="36616" stopIfTrue="1" operator="equal">
      <formula>0</formula>
    </cfRule>
  </conditionalFormatting>
  <conditionalFormatting sqref="R216">
    <cfRule type="cellIs" dxfId="3129" priority="36561" stopIfTrue="1" operator="equal">
      <formula>0</formula>
    </cfRule>
  </conditionalFormatting>
  <conditionalFormatting sqref="AH227">
    <cfRule type="cellIs" dxfId="3128" priority="36577" stopIfTrue="1" operator="equal">
      <formula>0</formula>
    </cfRule>
  </conditionalFormatting>
  <conditionalFormatting sqref="Q227:Q228">
    <cfRule type="cellIs" dxfId="3127" priority="36574" stopIfTrue="1" operator="equal">
      <formula>0</formula>
    </cfRule>
  </conditionalFormatting>
  <conditionalFormatting sqref="U216:W216">
    <cfRule type="cellIs" dxfId="3126" priority="36562" stopIfTrue="1" operator="equal">
      <formula>0</formula>
    </cfRule>
  </conditionalFormatting>
  <conditionalFormatting sqref="L212">
    <cfRule type="cellIs" dxfId="3125" priority="36591" stopIfTrue="1" operator="equal">
      <formula>0</formula>
    </cfRule>
  </conditionalFormatting>
  <conditionalFormatting sqref="M212:N212 P212">
    <cfRule type="cellIs" dxfId="3124" priority="36592" stopIfTrue="1" operator="equal">
      <formula>0</formula>
    </cfRule>
  </conditionalFormatting>
  <conditionalFormatting sqref="O212">
    <cfRule type="cellIs" dxfId="3123" priority="36590" stopIfTrue="1" operator="equal">
      <formula>0</formula>
    </cfRule>
  </conditionalFormatting>
  <conditionalFormatting sqref="E212:H212">
    <cfRule type="cellIs" dxfId="3122" priority="36597" stopIfTrue="1" operator="equal">
      <formula>0</formula>
    </cfRule>
  </conditionalFormatting>
  <conditionalFormatting sqref="AH212">
    <cfRule type="cellIs" dxfId="3121" priority="36588" stopIfTrue="1" operator="equal">
      <formula>0</formula>
    </cfRule>
  </conditionalFormatting>
  <conditionalFormatting sqref="R212:AF212">
    <cfRule type="cellIs" dxfId="3120" priority="36596" stopIfTrue="1" operator="equal">
      <formula>0</formula>
    </cfRule>
  </conditionalFormatting>
  <conditionalFormatting sqref="Q212">
    <cfRule type="cellIs" dxfId="3119" priority="36595" stopIfTrue="1" operator="equal">
      <formula>0</formula>
    </cfRule>
  </conditionalFormatting>
  <conditionalFormatting sqref="M222:N222">
    <cfRule type="cellIs" dxfId="3118" priority="36510" stopIfTrue="1" operator="equal">
      <formula>0</formula>
    </cfRule>
  </conditionalFormatting>
  <conditionalFormatting sqref="L222">
    <cfRule type="cellIs" dxfId="3117" priority="36511" stopIfTrue="1" operator="equal">
      <formula>0</formula>
    </cfRule>
  </conditionalFormatting>
  <conditionalFormatting sqref="AH212">
    <cfRule type="cellIs" dxfId="3116" priority="36587" stopIfTrue="1" operator="equal">
      <formula>0</formula>
    </cfRule>
  </conditionalFormatting>
  <conditionalFormatting sqref="AH212">
    <cfRule type="cellIs" dxfId="3115" priority="36586" stopIfTrue="1" operator="equal">
      <formula>0</formula>
    </cfRule>
  </conditionalFormatting>
  <conditionalFormatting sqref="E249:H249">
    <cfRule type="cellIs" dxfId="3114" priority="36539" stopIfTrue="1" operator="equal">
      <formula>0</formula>
    </cfRule>
  </conditionalFormatting>
  <conditionalFormatting sqref="L227">
    <cfRule type="cellIs" dxfId="3113" priority="36571" stopIfTrue="1" operator="equal">
      <formula>0</formula>
    </cfRule>
  </conditionalFormatting>
  <conditionalFormatting sqref="M227:N227 P227 N228">
    <cfRule type="cellIs" dxfId="3112" priority="36572" stopIfTrue="1" operator="equal">
      <formula>0</formula>
    </cfRule>
  </conditionalFormatting>
  <conditionalFormatting sqref="AG227">
    <cfRule type="cellIs" dxfId="3111" priority="36569" stopIfTrue="1" operator="equal">
      <formula>0</formula>
    </cfRule>
  </conditionalFormatting>
  <conditionalFormatting sqref="R227:AF227 K227">
    <cfRule type="cellIs" dxfId="3110" priority="36575" stopIfTrue="1" operator="equal">
      <formula>0</formula>
    </cfRule>
  </conditionalFormatting>
  <conditionalFormatting sqref="O227">
    <cfRule type="cellIs" dxfId="3109" priority="36570" stopIfTrue="1" operator="equal">
      <formula>0</formula>
    </cfRule>
  </conditionalFormatting>
  <conditionalFormatting sqref="S216:T216">
    <cfRule type="cellIs" dxfId="3108" priority="36560" stopIfTrue="1" operator="equal">
      <formula>0</formula>
    </cfRule>
  </conditionalFormatting>
  <conditionalFormatting sqref="X216">
    <cfRule type="cellIs" dxfId="3107" priority="36559" stopIfTrue="1" operator="equal">
      <formula>0</formula>
    </cfRule>
  </conditionalFormatting>
  <conditionalFormatting sqref="Y216:Z216">
    <cfRule type="cellIs" dxfId="3106" priority="36558" stopIfTrue="1" operator="equal">
      <formula>0</formula>
    </cfRule>
  </conditionalFormatting>
  <conditionalFormatting sqref="M216:N216">
    <cfRule type="cellIs" dxfId="3105" priority="36563" stopIfTrue="1" operator="equal">
      <formula>0</formula>
    </cfRule>
  </conditionalFormatting>
  <conditionalFormatting sqref="K216">
    <cfRule type="cellIs" dxfId="3104" priority="36567" stopIfTrue="1" operator="equal">
      <formula>0</formula>
    </cfRule>
  </conditionalFormatting>
  <conditionalFormatting sqref="AH216">
    <cfRule type="cellIs" dxfId="3103" priority="36552" stopIfTrue="1" operator="equal">
      <formula>0</formula>
    </cfRule>
  </conditionalFormatting>
  <conditionalFormatting sqref="AH216">
    <cfRule type="cellIs" dxfId="3102" priority="36551" stopIfTrue="1" operator="equal">
      <formula>0</formula>
    </cfRule>
  </conditionalFormatting>
  <conditionalFormatting sqref="AH249">
    <cfRule type="cellIs" dxfId="3101" priority="36543" stopIfTrue="1" operator="equal">
      <formula>0</formula>
    </cfRule>
  </conditionalFormatting>
  <conditionalFormatting sqref="AG231">
    <cfRule type="cellIs" dxfId="3100" priority="36545" stopIfTrue="1" operator="equal">
      <formula>0</formula>
    </cfRule>
  </conditionalFormatting>
  <conditionalFormatting sqref="E216:H216">
    <cfRule type="cellIs" dxfId="3099" priority="36555" stopIfTrue="1" operator="equal">
      <formula>0</formula>
    </cfRule>
  </conditionalFormatting>
  <conditionalFormatting sqref="AB216:AC216">
    <cfRule type="cellIs" dxfId="3098" priority="36556" stopIfTrue="1" operator="equal">
      <formula>0</formula>
    </cfRule>
  </conditionalFormatting>
  <conditionalFormatting sqref="AH216">
    <cfRule type="cellIs" dxfId="3097" priority="36553" stopIfTrue="1" operator="equal">
      <formula>0</formula>
    </cfRule>
  </conditionalFormatting>
  <conditionalFormatting sqref="AA216">
    <cfRule type="cellIs" dxfId="3096" priority="36557" stopIfTrue="1" operator="equal">
      <formula>0</formula>
    </cfRule>
  </conditionalFormatting>
  <conditionalFormatting sqref="K222">
    <cfRule type="cellIs" dxfId="3095" priority="36514" stopIfTrue="1" operator="equal">
      <formula>0</formula>
    </cfRule>
  </conditionalFormatting>
  <conditionalFormatting sqref="AH231">
    <cfRule type="cellIs" dxfId="3094" priority="36550" stopIfTrue="1" operator="equal">
      <formula>0</formula>
    </cfRule>
  </conditionalFormatting>
  <conditionalFormatting sqref="K249">
    <cfRule type="cellIs" dxfId="3093" priority="36542" stopIfTrue="1" operator="equal">
      <formula>0</formula>
    </cfRule>
  </conditionalFormatting>
  <conditionalFormatting sqref="R231">
    <cfRule type="cellIs" dxfId="3092" priority="36547" stopIfTrue="1" operator="equal">
      <formula>0</formula>
    </cfRule>
  </conditionalFormatting>
  <conditionalFormatting sqref="AA231:AF231 K231:Q231 E231:H231">
    <cfRule type="cellIs" dxfId="3091" priority="36549" stopIfTrue="1" operator="equal">
      <formula>0</formula>
    </cfRule>
  </conditionalFormatting>
  <conditionalFormatting sqref="S231:Z231">
    <cfRule type="cellIs" dxfId="3090" priority="36548" stopIfTrue="1" operator="equal">
      <formula>0</formula>
    </cfRule>
  </conditionalFormatting>
  <conditionalFormatting sqref="L216">
    <cfRule type="cellIs" dxfId="3089" priority="36564" stopIfTrue="1" operator="equal">
      <formula>0</formula>
    </cfRule>
  </conditionalFormatting>
  <conditionalFormatting sqref="AD216:AG216">
    <cfRule type="cellIs" dxfId="3088" priority="36566" stopIfTrue="1" operator="equal">
      <formula>0</formula>
    </cfRule>
  </conditionalFormatting>
  <conditionalFormatting sqref="O216:Q216">
    <cfRule type="cellIs" dxfId="3087" priority="36565" stopIfTrue="1" operator="equal">
      <formula>0</formula>
    </cfRule>
  </conditionalFormatting>
  <conditionalFormatting sqref="E222:H222">
    <cfRule type="cellIs" dxfId="3086" priority="36521" stopIfTrue="1" operator="equal">
      <formula>0</formula>
    </cfRule>
  </conditionalFormatting>
  <conditionalFormatting sqref="AG222">
    <cfRule type="cellIs" dxfId="3085" priority="36522" stopIfTrue="1" operator="equal">
      <formula>0</formula>
    </cfRule>
  </conditionalFormatting>
  <conditionalFormatting sqref="S249:AG249 L249:Q249">
    <cfRule type="cellIs" dxfId="3084" priority="36541" stopIfTrue="1" operator="equal">
      <formula>0</formula>
    </cfRule>
  </conditionalFormatting>
  <conditionalFormatting sqref="R249">
    <cfRule type="cellIs" dxfId="3083" priority="36540" stopIfTrue="1" operator="equal">
      <formula>0</formula>
    </cfRule>
  </conditionalFormatting>
  <conditionalFormatting sqref="K218 E218:H218">
    <cfRule type="cellIs" dxfId="3082" priority="36536" stopIfTrue="1" operator="equal">
      <formula>0</formula>
    </cfRule>
  </conditionalFormatting>
  <conditionalFormatting sqref="O222:Q222">
    <cfRule type="cellIs" dxfId="3081" priority="36512" stopIfTrue="1" operator="equal">
      <formula>0</formula>
    </cfRule>
  </conditionalFormatting>
  <conditionalFormatting sqref="L218:T218 AA218:AF218">
    <cfRule type="cellIs" dxfId="3080" priority="36535" stopIfTrue="1" operator="equal">
      <formula>0</formula>
    </cfRule>
  </conditionalFormatting>
  <conditionalFormatting sqref="U222:W222">
    <cfRule type="cellIs" dxfId="3079" priority="36509" stopIfTrue="1" operator="equal">
      <formula>0</formula>
    </cfRule>
  </conditionalFormatting>
  <conditionalFormatting sqref="AD263:AG263">
    <cfRule type="cellIs" dxfId="3078" priority="36027" stopIfTrue="1" operator="equal">
      <formula>0</formula>
    </cfRule>
  </conditionalFormatting>
  <conditionalFormatting sqref="Y222:Z222">
    <cfRule type="cellIs" dxfId="3077" priority="36505" stopIfTrue="1" operator="equal">
      <formula>0</formula>
    </cfRule>
  </conditionalFormatting>
  <conditionalFormatting sqref="L263">
    <cfRule type="cellIs" dxfId="3076" priority="36025" stopIfTrue="1" operator="equal">
      <formula>0</formula>
    </cfRule>
  </conditionalFormatting>
  <conditionalFormatting sqref="S222:T222">
    <cfRule type="cellIs" dxfId="3075" priority="36507" stopIfTrue="1" operator="equal">
      <formula>0</formula>
    </cfRule>
  </conditionalFormatting>
  <conditionalFormatting sqref="AB222:AC222">
    <cfRule type="cellIs" dxfId="3074" priority="36503" stopIfTrue="1" operator="equal">
      <formula>0</formula>
    </cfRule>
  </conditionalFormatting>
  <conditionalFormatting sqref="AA222">
    <cfRule type="cellIs" dxfId="3073" priority="36504" stopIfTrue="1" operator="equal">
      <formula>0</formula>
    </cfRule>
  </conditionalFormatting>
  <conditionalFormatting sqref="E222:H222">
    <cfRule type="cellIs" dxfId="3072" priority="36502" stopIfTrue="1" operator="equal">
      <formula>0</formula>
    </cfRule>
  </conditionalFormatting>
  <conditionalFormatting sqref="E238:H238">
    <cfRule type="cellIs" dxfId="3071" priority="36495" stopIfTrue="1" operator="equal">
      <formula>0</formula>
    </cfRule>
  </conditionalFormatting>
  <conditionalFormatting sqref="R222:AF222 K222 E222:H222">
    <cfRule type="cellIs" dxfId="3070" priority="36525" stopIfTrue="1" operator="equal">
      <formula>0</formula>
    </cfRule>
  </conditionalFormatting>
  <conditionalFormatting sqref="AH222">
    <cfRule type="cellIs" dxfId="3069" priority="36526" stopIfTrue="1" operator="equal">
      <formula>0</formula>
    </cfRule>
  </conditionalFormatting>
  <conditionalFormatting sqref="AG222">
    <cfRule type="cellIs" dxfId="3068" priority="36515" stopIfTrue="1" operator="equal">
      <formula>0</formula>
    </cfRule>
  </conditionalFormatting>
  <conditionalFormatting sqref="L222:Q222">
    <cfRule type="cellIs" dxfId="3067" priority="36524" stopIfTrue="1" operator="equal">
      <formula>0</formula>
    </cfRule>
  </conditionalFormatting>
  <conditionalFormatting sqref="K222:T222 AA222:AF222">
    <cfRule type="cellIs" dxfId="3066" priority="36520" stopIfTrue="1" operator="equal">
      <formula>0</formula>
    </cfRule>
  </conditionalFormatting>
  <conditionalFormatting sqref="V222:W222 Y222:Z222">
    <cfRule type="cellIs" dxfId="3065" priority="36519" stopIfTrue="1" operator="equal">
      <formula>0</formula>
    </cfRule>
  </conditionalFormatting>
  <conditionalFormatting sqref="U222">
    <cfRule type="cellIs" dxfId="3064" priority="36518" stopIfTrue="1" operator="equal">
      <formula>0</formula>
    </cfRule>
  </conditionalFormatting>
  <conditionalFormatting sqref="X222">
    <cfRule type="cellIs" dxfId="3063" priority="36517" stopIfTrue="1" operator="equal">
      <formula>0</formula>
    </cfRule>
  </conditionalFormatting>
  <conditionalFormatting sqref="AC238:AF238">
    <cfRule type="cellIs" dxfId="3062" priority="36494" stopIfTrue="1" operator="equal">
      <formula>0</formula>
    </cfRule>
  </conditionalFormatting>
  <conditionalFormatting sqref="K238:T238 AA238:AB238">
    <cfRule type="cellIs" dxfId="3061" priority="36493" stopIfTrue="1" operator="equal">
      <formula>0</formula>
    </cfRule>
  </conditionalFormatting>
  <conditionalFormatting sqref="E238:H238">
    <cfRule type="cellIs" dxfId="3060" priority="36492" stopIfTrue="1" operator="equal">
      <formula>0</formula>
    </cfRule>
  </conditionalFormatting>
  <conditionalFormatting sqref="N52">
    <cfRule type="cellIs" dxfId="3059" priority="35807" stopIfTrue="1" operator="equal">
      <formula>0</formula>
    </cfRule>
  </conditionalFormatting>
  <conditionalFormatting sqref="AG238">
    <cfRule type="cellIs" dxfId="3058" priority="36491" stopIfTrue="1" operator="equal">
      <formula>0</formula>
    </cfRule>
  </conditionalFormatting>
  <conditionalFormatting sqref="AG234">
    <cfRule type="cellIs" dxfId="3057" priority="36498" stopIfTrue="1" operator="equal">
      <formula>0</formula>
    </cfRule>
  </conditionalFormatting>
  <conditionalFormatting sqref="U238:W238">
    <cfRule type="cellIs" dxfId="3056" priority="36488" stopIfTrue="1" operator="equal">
      <formula>0</formula>
    </cfRule>
  </conditionalFormatting>
  <conditionalFormatting sqref="U52:W52">
    <cfRule type="cellIs" dxfId="3055" priority="35806" stopIfTrue="1" operator="equal">
      <formula>0</formula>
    </cfRule>
  </conditionalFormatting>
  <conditionalFormatting sqref="X238:Z238">
    <cfRule type="cellIs" dxfId="3054" priority="36490" stopIfTrue="1" operator="equal">
      <formula>0</formula>
    </cfRule>
  </conditionalFormatting>
  <conditionalFormatting sqref="U250:Z250">
    <cfRule type="cellIs" dxfId="3053" priority="36483" stopIfTrue="1" operator="equal">
      <formula>0</formula>
    </cfRule>
  </conditionalFormatting>
  <conditionalFormatting sqref="E250:H250">
    <cfRule type="cellIs" dxfId="3052" priority="36482" stopIfTrue="1" operator="equal">
      <formula>0</formula>
    </cfRule>
  </conditionalFormatting>
  <conditionalFormatting sqref="AH250">
    <cfRule type="cellIs" dxfId="3051" priority="36486" stopIfTrue="1" operator="equal">
      <formula>0</formula>
    </cfRule>
  </conditionalFormatting>
  <conditionalFormatting sqref="R55 K55 E55:H55 T55:AF55">
    <cfRule type="cellIs" dxfId="3050" priority="35821" stopIfTrue="1" operator="equal">
      <formula>0</formula>
    </cfRule>
  </conditionalFormatting>
  <conditionalFormatting sqref="C219:C221">
    <cfRule type="cellIs" dxfId="3049" priority="36422" stopIfTrue="1" operator="equal">
      <formula>0</formula>
    </cfRule>
  </conditionalFormatting>
  <conditionalFormatting sqref="C223:C226">
    <cfRule type="cellIs" dxfId="3048" priority="36421" stopIfTrue="1" operator="equal">
      <formula>0</formula>
    </cfRule>
  </conditionalFormatting>
  <conditionalFormatting sqref="C255:C256">
    <cfRule type="cellIs" dxfId="3047" priority="35938" stopIfTrue="1" operator="equal">
      <formula>0</formula>
    </cfRule>
  </conditionalFormatting>
  <conditionalFormatting sqref="C232:C233">
    <cfRule type="cellIs" dxfId="3046" priority="36419" stopIfTrue="1" operator="equal">
      <formula>0</formula>
    </cfRule>
  </conditionalFormatting>
  <conditionalFormatting sqref="C235:C237">
    <cfRule type="cellIs" dxfId="3045" priority="36418" stopIfTrue="1" operator="equal">
      <formula>0</formula>
    </cfRule>
  </conditionalFormatting>
  <conditionalFormatting sqref="C239:C248">
    <cfRule type="cellIs" dxfId="3044" priority="36417" stopIfTrue="1" operator="equal">
      <formula>0</formula>
    </cfRule>
  </conditionalFormatting>
  <conditionalFormatting sqref="C251:C252">
    <cfRule type="cellIs" dxfId="3043" priority="36415" stopIfTrue="1" operator="equal">
      <formula>0</formula>
    </cfRule>
  </conditionalFormatting>
  <conditionalFormatting sqref="C280:C289">
    <cfRule type="cellIs" dxfId="3042" priority="35931" stopIfTrue="1" operator="equal">
      <formula>0</formula>
    </cfRule>
  </conditionalFormatting>
  <conditionalFormatting sqref="J236 J240 J242">
    <cfRule type="cellIs" dxfId="3041" priority="36414" stopIfTrue="1" operator="equal">
      <formula>0</formula>
    </cfRule>
  </conditionalFormatting>
  <conditionalFormatting sqref="J245 J247 J251">
    <cfRule type="cellIs" dxfId="3040" priority="36413" stopIfTrue="1" operator="equal">
      <formula>0</formula>
    </cfRule>
  </conditionalFormatting>
  <conditionalFormatting sqref="J214 J220 J224:J226 J229 J233">
    <cfRule type="cellIs" dxfId="3039" priority="36411" stopIfTrue="1" operator="equal">
      <formula>0</formula>
    </cfRule>
  </conditionalFormatting>
  <conditionalFormatting sqref="J230 J232 J237 J239 J241 J243:J244 J246 J248 J252 J228">
    <cfRule type="cellIs" dxfId="3038" priority="36410" stopIfTrue="1" operator="equal">
      <formula>0</formula>
    </cfRule>
  </conditionalFormatting>
  <conditionalFormatting sqref="J227">
    <cfRule type="cellIs" dxfId="3037" priority="36408" stopIfTrue="1" operator="equal">
      <formula>0</formula>
    </cfRule>
  </conditionalFormatting>
  <conditionalFormatting sqref="J216">
    <cfRule type="cellIs" dxfId="3036" priority="36407" stopIfTrue="1" operator="equal">
      <formula>0</formula>
    </cfRule>
  </conditionalFormatting>
  <conditionalFormatting sqref="J231">
    <cfRule type="cellIs" dxfId="3035" priority="36406" stopIfTrue="1" operator="equal">
      <formula>0</formula>
    </cfRule>
  </conditionalFormatting>
  <conditionalFormatting sqref="J249">
    <cfRule type="cellIs" dxfId="3034" priority="36405" stopIfTrue="1" operator="equal">
      <formula>0</formula>
    </cfRule>
  </conditionalFormatting>
  <conditionalFormatting sqref="J222">
    <cfRule type="cellIs" dxfId="3033" priority="36403" stopIfTrue="1" operator="equal">
      <formula>0</formula>
    </cfRule>
  </conditionalFormatting>
  <conditionalFormatting sqref="J234">
    <cfRule type="cellIs" dxfId="3032" priority="36402" stopIfTrue="1" operator="equal">
      <formula>0</formula>
    </cfRule>
  </conditionalFormatting>
  <conditionalFormatting sqref="J238">
    <cfRule type="cellIs" dxfId="3031" priority="36401" stopIfTrue="1" operator="equal">
      <formula>0</formula>
    </cfRule>
  </conditionalFormatting>
  <conditionalFormatting sqref="J250">
    <cfRule type="cellIs" dxfId="3030" priority="36400" stopIfTrue="1" operator="equal">
      <formula>0</formula>
    </cfRule>
  </conditionalFormatting>
  <conditionalFormatting sqref="J279">
    <cfRule type="cellIs" dxfId="3029" priority="35915" stopIfTrue="1" operator="equal">
      <formula>0</formula>
    </cfRule>
  </conditionalFormatting>
  <conditionalFormatting sqref="J253">
    <cfRule type="cellIs" dxfId="3028" priority="35913" stopIfTrue="1" operator="equal">
      <formula>0</formula>
    </cfRule>
  </conditionalFormatting>
  <conditionalFormatting sqref="R263">
    <cfRule type="cellIs" dxfId="3027" priority="36022" stopIfTrue="1" operator="equal">
      <formula>0</formula>
    </cfRule>
  </conditionalFormatting>
  <conditionalFormatting sqref="X263">
    <cfRule type="cellIs" dxfId="3026" priority="36020" stopIfTrue="1" operator="equal">
      <formula>0</formula>
    </cfRule>
  </conditionalFormatting>
  <conditionalFormatting sqref="C269:C271">
    <cfRule type="cellIs" dxfId="3025" priority="35934" stopIfTrue="1" operator="equal">
      <formula>0</formula>
    </cfRule>
  </conditionalFormatting>
  <conditionalFormatting sqref="J256 J258 J260 J262 J264">
    <cfRule type="cellIs" dxfId="3024" priority="35926" stopIfTrue="1" operator="equal">
      <formula>0</formula>
    </cfRule>
  </conditionalFormatting>
  <conditionalFormatting sqref="J259">
    <cfRule type="cellIs" dxfId="3023" priority="35918" stopIfTrue="1" operator="equal">
      <formula>0</formula>
    </cfRule>
  </conditionalFormatting>
  <conditionalFormatting sqref="AA281:AF281 K281:T281 E281:H281">
    <cfRule type="cellIs" dxfId="3022" priority="36385" stopIfTrue="1" operator="equal">
      <formula>0</formula>
    </cfRule>
  </conditionalFormatting>
  <conditionalFormatting sqref="AG281">
    <cfRule type="cellIs" dxfId="3021" priority="36379" stopIfTrue="1" operator="equal">
      <formula>0</formula>
    </cfRule>
  </conditionalFormatting>
  <conditionalFormatting sqref="L276:Q276 L281:Q281">
    <cfRule type="cellIs" dxfId="3020" priority="36389" stopIfTrue="1" operator="equal">
      <formula>0</formula>
    </cfRule>
  </conditionalFormatting>
  <conditionalFormatting sqref="A276 A281">
    <cfRule type="cellIs" dxfId="3019" priority="36388" stopIfTrue="1" operator="equal">
      <formula>0</formula>
    </cfRule>
  </conditionalFormatting>
  <conditionalFormatting sqref="B276">
    <cfRule type="cellIs" dxfId="3018" priority="36386" stopIfTrue="1" operator="equal">
      <formula>0</formula>
    </cfRule>
  </conditionalFormatting>
  <conditionalFormatting sqref="A281">
    <cfRule type="cellIs" dxfId="3017" priority="36382" stopIfTrue="1" operator="equal">
      <formula>0</formula>
    </cfRule>
  </conditionalFormatting>
  <conditionalFormatting sqref="S289:T289">
    <cfRule type="cellIs" dxfId="3016" priority="36369" stopIfTrue="1" operator="equal">
      <formula>0</formula>
    </cfRule>
  </conditionalFormatting>
  <conditionalFormatting sqref="Y288:Z288">
    <cfRule type="cellIs" dxfId="3015" priority="36295" stopIfTrue="1" operator="equal">
      <formula>0</formula>
    </cfRule>
  </conditionalFormatting>
  <conditionalFormatting sqref="AG287:AG288">
    <cfRule type="cellIs" dxfId="3014" priority="36294" stopIfTrue="1" operator="equal">
      <formula>0</formula>
    </cfRule>
  </conditionalFormatting>
  <conditionalFormatting sqref="AG276 AG281">
    <cfRule type="cellIs" dxfId="3013" priority="36387" stopIfTrue="1" operator="equal">
      <formula>0</formula>
    </cfRule>
  </conditionalFormatting>
  <conditionalFormatting sqref="AA281:AF281 K281:T281 E281:H281">
    <cfRule type="cellIs" dxfId="3012" priority="36384" stopIfTrue="1" operator="equal">
      <formula>0</formula>
    </cfRule>
  </conditionalFormatting>
  <conditionalFormatting sqref="U281:Z281">
    <cfRule type="cellIs" dxfId="3011" priority="36383" stopIfTrue="1" operator="equal">
      <formula>0</formula>
    </cfRule>
  </conditionalFormatting>
  <conditionalFormatting sqref="AG281">
    <cfRule type="cellIs" dxfId="3010" priority="36380" stopIfTrue="1" operator="equal">
      <formula>0</formula>
    </cfRule>
  </conditionalFormatting>
  <conditionalFormatting sqref="A281">
    <cfRule type="cellIs" dxfId="3009" priority="36381" stopIfTrue="1" operator="equal">
      <formula>0</formula>
    </cfRule>
  </conditionalFormatting>
  <conditionalFormatting sqref="L294:T294 AA294:AF294">
    <cfRule type="cellIs" dxfId="3008" priority="36377" stopIfTrue="1" operator="equal">
      <formula>0</formula>
    </cfRule>
  </conditionalFormatting>
  <conditionalFormatting sqref="AG294">
    <cfRule type="cellIs" dxfId="3007" priority="36376" stopIfTrue="1" operator="equal">
      <formula>0</formula>
    </cfRule>
  </conditionalFormatting>
  <conditionalFormatting sqref="A278">
    <cfRule type="cellIs" dxfId="3006" priority="36336" stopIfTrue="1" operator="equal">
      <formula>0</formula>
    </cfRule>
  </conditionalFormatting>
  <conditionalFormatting sqref="E280:H280">
    <cfRule type="cellIs" dxfId="3005" priority="36328" stopIfTrue="1" operator="equal">
      <formula>0</formula>
    </cfRule>
  </conditionalFormatting>
  <conditionalFormatting sqref="A282">
    <cfRule type="cellIs" dxfId="3004" priority="36321" stopIfTrue="1" operator="equal">
      <formula>0</formula>
    </cfRule>
  </conditionalFormatting>
  <conditionalFormatting sqref="AE284:AF284">
    <cfRule type="cellIs" dxfId="3003" priority="36315" stopIfTrue="1" operator="equal">
      <formula>0</formula>
    </cfRule>
  </conditionalFormatting>
  <conditionalFormatting sqref="L285:Q285">
    <cfRule type="cellIs" dxfId="3002" priority="36307" stopIfTrue="1" operator="equal">
      <formula>0</formula>
    </cfRule>
  </conditionalFormatting>
  <conditionalFormatting sqref="R285:AB285 AH285 K285 AD285:AF285 E285:H285">
    <cfRule type="cellIs" dxfId="3001" priority="36308" stopIfTrue="1" operator="equal">
      <formula>0</formula>
    </cfRule>
  </conditionalFormatting>
  <conditionalFormatting sqref="B287">
    <cfRule type="cellIs" dxfId="3000" priority="36291" stopIfTrue="1" operator="equal">
      <formula>0</formula>
    </cfRule>
  </conditionalFormatting>
  <conditionalFormatting sqref="A288:B288">
    <cfRule type="cellIs" dxfId="2999" priority="36293" stopIfTrue="1" operator="equal">
      <formula>0</formula>
    </cfRule>
  </conditionalFormatting>
  <conditionalFormatting sqref="AC289:AF289">
    <cfRule type="cellIs" dxfId="2998" priority="36290" stopIfTrue="1" operator="equal">
      <formula>0</formula>
    </cfRule>
  </conditionalFormatting>
  <conditionalFormatting sqref="AD283 AA283">
    <cfRule type="cellIs" dxfId="2997" priority="36314" stopIfTrue="1" operator="equal">
      <formula>0</formula>
    </cfRule>
  </conditionalFormatting>
  <conditionalFormatting sqref="R254:AF254 R260:AF260 K254 K260 E260:H260 E254:H254">
    <cfRule type="cellIs" dxfId="2996" priority="36265" stopIfTrue="1" operator="equal">
      <formula>0</formula>
    </cfRule>
  </conditionalFormatting>
  <conditionalFormatting sqref="A254 A260">
    <cfRule type="cellIs" dxfId="2995" priority="36262" stopIfTrue="1" operator="equal">
      <formula>0</formula>
    </cfRule>
  </conditionalFormatting>
  <conditionalFormatting sqref="B254 B260">
    <cfRule type="cellIs" dxfId="2994" priority="36263" stopIfTrue="1" operator="equal">
      <formula>0</formula>
    </cfRule>
  </conditionalFormatting>
  <conditionalFormatting sqref="AG267">
    <cfRule type="cellIs" dxfId="2993" priority="36128" stopIfTrue="1" operator="equal">
      <formula>0</formula>
    </cfRule>
  </conditionalFormatting>
  <conditionalFormatting sqref="AG289:AH289 K289:AB289 AH276 G289:H289">
    <cfRule type="cellIs" dxfId="2992" priority="36392" stopIfTrue="1" operator="equal">
      <formula>0</formula>
    </cfRule>
  </conditionalFormatting>
  <conditionalFormatting sqref="S288:T288">
    <cfRule type="cellIs" dxfId="2991" priority="36297" stopIfTrue="1" operator="equal">
      <formula>0</formula>
    </cfRule>
  </conditionalFormatting>
  <conditionalFormatting sqref="X288">
    <cfRule type="cellIs" dxfId="2990" priority="36296" stopIfTrue="1" operator="equal">
      <formula>0</formula>
    </cfRule>
  </conditionalFormatting>
  <conditionalFormatting sqref="A287">
    <cfRule type="cellIs" dxfId="2989" priority="36292" stopIfTrue="1" operator="equal">
      <formula>0</formula>
    </cfRule>
  </conditionalFormatting>
  <conditionalFormatting sqref="X292">
    <cfRule type="cellIs" dxfId="2988" priority="36286" stopIfTrue="1" operator="equal">
      <formula>0</formula>
    </cfRule>
  </conditionalFormatting>
  <conditionalFormatting sqref="U293:Z293">
    <cfRule type="cellIs" dxfId="2987" priority="36285" stopIfTrue="1" operator="equal">
      <formula>0</formula>
    </cfRule>
  </conditionalFormatting>
  <conditionalFormatting sqref="K292:T293 AA292:AF293 AH292:AH293 E292:H293">
    <cfRule type="cellIs" dxfId="2986" priority="36289" stopIfTrue="1" operator="equal">
      <formula>0</formula>
    </cfRule>
  </conditionalFormatting>
  <conditionalFormatting sqref="V292:W292 Y292:Z292">
    <cfRule type="cellIs" dxfId="2985" priority="36288" stopIfTrue="1" operator="equal">
      <formula>0</formula>
    </cfRule>
  </conditionalFormatting>
  <conditionalFormatting sqref="U292">
    <cfRule type="cellIs" dxfId="2984" priority="36287" stopIfTrue="1" operator="equal">
      <formula>0</formula>
    </cfRule>
  </conditionalFormatting>
  <conditionalFormatting sqref="AG292">
    <cfRule type="cellIs" dxfId="2983" priority="36284" stopIfTrue="1" operator="equal">
      <formula>0</formula>
    </cfRule>
  </conditionalFormatting>
  <conditionalFormatting sqref="A292">
    <cfRule type="cellIs" dxfId="2982" priority="36282" stopIfTrue="1" operator="equal">
      <formula>0</formula>
    </cfRule>
  </conditionalFormatting>
  <conditionalFormatting sqref="A293">
    <cfRule type="cellIs" dxfId="2981" priority="36281" stopIfTrue="1" operator="equal">
      <formula>0</formula>
    </cfRule>
  </conditionalFormatting>
  <conditionalFormatting sqref="B293">
    <cfRule type="cellIs" dxfId="2980" priority="36280" stopIfTrue="1" operator="equal">
      <formula>0</formula>
    </cfRule>
  </conditionalFormatting>
  <conditionalFormatting sqref="AH281:AH282 AH286 AH289 AH294">
    <cfRule type="cellIs" dxfId="2979" priority="36391" stopIfTrue="1" operator="equal">
      <formula>0</formula>
    </cfRule>
  </conditionalFormatting>
  <conditionalFormatting sqref="R276:AF276 K276 K281 R281:AF281 E281:H281 E276:H276">
    <cfRule type="cellIs" dxfId="2978" priority="36390" stopIfTrue="1" operator="equal">
      <formula>0</formula>
    </cfRule>
  </conditionalFormatting>
  <conditionalFormatting sqref="B294">
    <cfRule type="cellIs" dxfId="2977" priority="36373" stopIfTrue="1" operator="equal">
      <formula>0</formula>
    </cfRule>
  </conditionalFormatting>
  <conditionalFormatting sqref="U294:Z294">
    <cfRule type="cellIs" dxfId="2976" priority="36375" stopIfTrue="1" operator="equal">
      <formula>0</formula>
    </cfRule>
  </conditionalFormatting>
  <conditionalFormatting sqref="K294">
    <cfRule type="cellIs" dxfId="2975" priority="36378" stopIfTrue="1" operator="equal">
      <formula>0</formula>
    </cfRule>
  </conditionalFormatting>
  <conditionalFormatting sqref="E294:H294">
    <cfRule type="cellIs" dxfId="2974" priority="36374" stopIfTrue="1" operator="equal">
      <formula>0</formula>
    </cfRule>
  </conditionalFormatting>
  <conditionalFormatting sqref="K289">
    <cfRule type="cellIs" dxfId="2973" priority="36372" stopIfTrue="1" operator="equal">
      <formula>0</formula>
    </cfRule>
  </conditionalFormatting>
  <conditionalFormatting sqref="A289:B289">
    <cfRule type="cellIs" dxfId="2972" priority="36366" stopIfTrue="1" operator="equal">
      <formula>0</formula>
    </cfRule>
  </conditionalFormatting>
  <conditionalFormatting sqref="E289:H289">
    <cfRule type="cellIs" dxfId="2971" priority="36367" stopIfTrue="1" operator="equal">
      <formula>0</formula>
    </cfRule>
  </conditionalFormatting>
  <conditionalFormatting sqref="O289:Q289 U289:AG289">
    <cfRule type="cellIs" dxfId="2970" priority="36371" stopIfTrue="1" operator="equal">
      <formula>0</formula>
    </cfRule>
  </conditionalFormatting>
  <conditionalFormatting sqref="R289">
    <cfRule type="cellIs" dxfId="2969" priority="36368" stopIfTrue="1" operator="equal">
      <formula>0</formula>
    </cfRule>
  </conditionalFormatting>
  <conditionalFormatting sqref="L289:N289">
    <cfRule type="cellIs" dxfId="2968" priority="36370" stopIfTrue="1" operator="equal">
      <formula>0</formula>
    </cfRule>
  </conditionalFormatting>
  <conditionalFormatting sqref="K282:Z282">
    <cfRule type="cellIs" dxfId="2967" priority="36364" stopIfTrue="1" operator="equal">
      <formula>0</formula>
    </cfRule>
  </conditionalFormatting>
  <conditionalFormatting sqref="L286:O286">
    <cfRule type="cellIs" dxfId="2966" priority="36359" stopIfTrue="1" operator="equal">
      <formula>0</formula>
    </cfRule>
  </conditionalFormatting>
  <conditionalFormatting sqref="AD282 AA282">
    <cfRule type="cellIs" dxfId="2965" priority="36363" stopIfTrue="1" operator="equal">
      <formula>0</formula>
    </cfRule>
  </conditionalFormatting>
  <conditionalFormatting sqref="AE282:AF282 AB282:AC282">
    <cfRule type="cellIs" dxfId="2964" priority="36362" stopIfTrue="1" operator="equal">
      <formula>0</formula>
    </cfRule>
  </conditionalFormatting>
  <conditionalFormatting sqref="E282:H282">
    <cfRule type="cellIs" dxfId="2963" priority="36365" stopIfTrue="1" operator="equal">
      <formula>0</formula>
    </cfRule>
  </conditionalFormatting>
  <conditionalFormatting sqref="K286">
    <cfRule type="cellIs" dxfId="2962" priority="36361" stopIfTrue="1" operator="equal">
      <formula>0</formula>
    </cfRule>
  </conditionalFormatting>
  <conditionalFormatting sqref="P286:AB286 AD286:AG286">
    <cfRule type="cellIs" dxfId="2961" priority="36360" stopIfTrue="1" operator="equal">
      <formula>0</formula>
    </cfRule>
  </conditionalFormatting>
  <conditionalFormatting sqref="E286:H286">
    <cfRule type="cellIs" dxfId="2960" priority="36358" stopIfTrue="1" operator="equal">
      <formula>0</formula>
    </cfRule>
  </conditionalFormatting>
  <conditionalFormatting sqref="B286">
    <cfRule type="cellIs" dxfId="2959" priority="36357" stopIfTrue="1" operator="equal">
      <formula>0</formula>
    </cfRule>
  </conditionalFormatting>
  <conditionalFormatting sqref="A286">
    <cfRule type="cellIs" dxfId="2958" priority="36355" stopIfTrue="1" operator="equal">
      <formula>0</formula>
    </cfRule>
  </conditionalFormatting>
  <conditionalFormatting sqref="A286">
    <cfRule type="cellIs" dxfId="2957" priority="36356" stopIfTrue="1" operator="equal">
      <formula>0</formula>
    </cfRule>
  </conditionalFormatting>
  <conditionalFormatting sqref="L277:Q277">
    <cfRule type="cellIs" dxfId="2956" priority="36341" stopIfTrue="1" operator="equal">
      <formula>0</formula>
    </cfRule>
  </conditionalFormatting>
  <conditionalFormatting sqref="L278:Q278">
    <cfRule type="cellIs" dxfId="2955" priority="36343" stopIfTrue="1" operator="equal">
      <formula>0</formula>
    </cfRule>
  </conditionalFormatting>
  <conditionalFormatting sqref="R277:AF277 AH277 K277 E277:H277">
    <cfRule type="cellIs" dxfId="2954" priority="36342" stopIfTrue="1" operator="equal">
      <formula>0</formula>
    </cfRule>
  </conditionalFormatting>
  <conditionalFormatting sqref="AG278">
    <cfRule type="cellIs" dxfId="2953" priority="36340" stopIfTrue="1" operator="equal">
      <formula>0</formula>
    </cfRule>
  </conditionalFormatting>
  <conditionalFormatting sqref="AG277">
    <cfRule type="cellIs" dxfId="2952" priority="36339" stopIfTrue="1" operator="equal">
      <formula>0</formula>
    </cfRule>
  </conditionalFormatting>
  <conditionalFormatting sqref="A277:B277">
    <cfRule type="cellIs" dxfId="2951" priority="36337" stopIfTrue="1" operator="equal">
      <formula>0</formula>
    </cfRule>
  </conditionalFormatting>
  <conditionalFormatting sqref="B278">
    <cfRule type="cellIs" dxfId="2950" priority="36338" stopIfTrue="1" operator="equal">
      <formula>0</formula>
    </cfRule>
  </conditionalFormatting>
  <conditionalFormatting sqref="E283:H284">
    <cfRule type="cellIs" dxfId="2949" priority="36320" stopIfTrue="1" operator="equal">
      <formula>0</formula>
    </cfRule>
  </conditionalFormatting>
  <conditionalFormatting sqref="AC280:AF280 AH280">
    <cfRule type="cellIs" dxfId="2948" priority="36327" stopIfTrue="1" operator="equal">
      <formula>0</formula>
    </cfRule>
  </conditionalFormatting>
  <conditionalFormatting sqref="K280:T280 AA280:AB280">
    <cfRule type="cellIs" dxfId="2947" priority="36326" stopIfTrue="1" operator="equal">
      <formula>0</formula>
    </cfRule>
  </conditionalFormatting>
  <conditionalFormatting sqref="U280:Z280">
    <cfRule type="cellIs" dxfId="2946" priority="36325" stopIfTrue="1" operator="equal">
      <formula>0</formula>
    </cfRule>
  </conditionalFormatting>
  <conditionalFormatting sqref="A280">
    <cfRule type="cellIs" dxfId="2945" priority="36323" stopIfTrue="1" operator="equal">
      <formula>0</formula>
    </cfRule>
  </conditionalFormatting>
  <conditionalFormatting sqref="AG282">
    <cfRule type="cellIs" dxfId="2944" priority="36322" stopIfTrue="1" operator="equal">
      <formula>0</formula>
    </cfRule>
  </conditionalFormatting>
  <conditionalFormatting sqref="AG285">
    <cfRule type="cellIs" dxfId="2943" priority="36304" stopIfTrue="1" operator="equal">
      <formula>0</formula>
    </cfRule>
  </conditionalFormatting>
  <conditionalFormatting sqref="AA284">
    <cfRule type="cellIs" dxfId="2942" priority="36318" stopIfTrue="1" operator="equal">
      <formula>0</formula>
    </cfRule>
  </conditionalFormatting>
  <conditionalFormatting sqref="AB284:AC284 AC285:AC288">
    <cfRule type="cellIs" dxfId="2941" priority="36317" stopIfTrue="1" operator="equal">
      <formula>0</formula>
    </cfRule>
  </conditionalFormatting>
  <conditionalFormatting sqref="AE283:AF283 AB283:AC283">
    <cfRule type="cellIs" dxfId="2940" priority="36313" stopIfTrue="1" operator="equal">
      <formula>0</formula>
    </cfRule>
  </conditionalFormatting>
  <conditionalFormatting sqref="AD284">
    <cfRule type="cellIs" dxfId="2939" priority="36316" stopIfTrue="1" operator="equal">
      <formula>0</formula>
    </cfRule>
  </conditionalFormatting>
  <conditionalFormatting sqref="B285">
    <cfRule type="cellIs" dxfId="2938" priority="36305" stopIfTrue="1" operator="equal">
      <formula>0</formula>
    </cfRule>
  </conditionalFormatting>
  <conditionalFormatting sqref="K283:Z284 AH283:AH284">
    <cfRule type="cellIs" dxfId="2937" priority="36319" stopIfTrue="1" operator="equal">
      <formula>0</formula>
    </cfRule>
  </conditionalFormatting>
  <conditionalFormatting sqref="A284">
    <cfRule type="cellIs" dxfId="2936" priority="36310" stopIfTrue="1" operator="equal">
      <formula>0</formula>
    </cfRule>
  </conditionalFormatting>
  <conditionalFormatting sqref="B284">
    <cfRule type="cellIs" dxfId="2935" priority="36309" stopIfTrue="1" operator="equal">
      <formula>0</formula>
    </cfRule>
  </conditionalFormatting>
  <conditionalFormatting sqref="A285">
    <cfRule type="cellIs" dxfId="2934" priority="36306" stopIfTrue="1" operator="equal">
      <formula>0</formula>
    </cfRule>
  </conditionalFormatting>
  <conditionalFormatting sqref="U288:W288">
    <cfRule type="cellIs" dxfId="2933" priority="36299" stopIfTrue="1" operator="equal">
      <formula>0</formula>
    </cfRule>
  </conditionalFormatting>
  <conditionalFormatting sqref="Q287 M287:N288">
    <cfRule type="cellIs" dxfId="2932" priority="36300" stopIfTrue="1" operator="equal">
      <formula>0</formula>
    </cfRule>
  </conditionalFormatting>
  <conditionalFormatting sqref="L287:L288">
    <cfRule type="cellIs" dxfId="2931" priority="36301" stopIfTrue="1" operator="equal">
      <formula>0</formula>
    </cfRule>
  </conditionalFormatting>
  <conditionalFormatting sqref="AA288:AB288 R287:AB287 AH287:AH288 K287:K288 AD287:AF288 E287:H288">
    <cfRule type="cellIs" dxfId="2930" priority="36303" stopIfTrue="1" operator="equal">
      <formula>0</formula>
    </cfRule>
  </conditionalFormatting>
  <conditionalFormatting sqref="O288:Q288 O287:P287">
    <cfRule type="cellIs" dxfId="2929" priority="36302" stopIfTrue="1" operator="equal">
      <formula>0</formula>
    </cfRule>
  </conditionalFormatting>
  <conditionalFormatting sqref="AG293">
    <cfRule type="cellIs" dxfId="2928" priority="36283" stopIfTrue="1" operator="equal">
      <formula>0</formula>
    </cfRule>
  </conditionalFormatting>
  <conditionalFormatting sqref="B292">
    <cfRule type="cellIs" dxfId="2927" priority="36278" stopIfTrue="1" operator="equal">
      <formula>0</formula>
    </cfRule>
  </conditionalFormatting>
  <conditionalFormatting sqref="L254:Q254 L260:Q260">
    <cfRule type="cellIs" dxfId="2926" priority="36264" stopIfTrue="1" operator="equal">
      <formula>0</formula>
    </cfRule>
  </conditionalFormatting>
  <conditionalFormatting sqref="AG254 AG260">
    <cfRule type="cellIs" dxfId="2925" priority="36261" stopIfTrue="1" operator="equal">
      <formula>0</formula>
    </cfRule>
  </conditionalFormatting>
  <conditionalFormatting sqref="K264:Z265">
    <cfRule type="cellIs" dxfId="2924" priority="36193" stopIfTrue="1" operator="equal">
      <formula>0</formula>
    </cfRule>
  </conditionalFormatting>
  <conditionalFormatting sqref="AG264">
    <cfRule type="cellIs" dxfId="2923" priority="36191" stopIfTrue="1" operator="equal">
      <formula>0</formula>
    </cfRule>
  </conditionalFormatting>
  <conditionalFormatting sqref="AG264">
    <cfRule type="cellIs" dxfId="2922" priority="36190" stopIfTrue="1" operator="equal">
      <formula>0</formula>
    </cfRule>
  </conditionalFormatting>
  <conditionalFormatting sqref="AG264">
    <cfRule type="cellIs" dxfId="2921" priority="36189" stopIfTrue="1" operator="equal">
      <formula>0</formula>
    </cfRule>
  </conditionalFormatting>
  <conditionalFormatting sqref="A265">
    <cfRule type="cellIs" dxfId="2920" priority="36185" stopIfTrue="1" operator="equal">
      <formula>0</formula>
    </cfRule>
  </conditionalFormatting>
  <conditionalFormatting sqref="A264">
    <cfRule type="cellIs" dxfId="2919" priority="36187" stopIfTrue="1" operator="equal">
      <formula>0</formula>
    </cfRule>
  </conditionalFormatting>
  <conditionalFormatting sqref="AG265">
    <cfRule type="cellIs" dxfId="2918" priority="36188" stopIfTrue="1" operator="equal">
      <formula>0</formula>
    </cfRule>
  </conditionalFormatting>
  <conditionalFormatting sqref="A264">
    <cfRule type="cellIs" dxfId="2917" priority="36186" stopIfTrue="1" operator="equal">
      <formula>0</formula>
    </cfRule>
  </conditionalFormatting>
  <conditionalFormatting sqref="E260:H260">
    <cfRule type="cellIs" dxfId="2916" priority="36260" stopIfTrue="1" operator="equal">
      <formula>0</formula>
    </cfRule>
  </conditionalFormatting>
  <conditionalFormatting sqref="AG260">
    <cfRule type="cellIs" dxfId="2915" priority="36254" stopIfTrue="1" operator="equal">
      <formula>0</formula>
    </cfRule>
  </conditionalFormatting>
  <conditionalFormatting sqref="A260:B260">
    <cfRule type="cellIs" dxfId="2914" priority="36255" stopIfTrue="1" operator="equal">
      <formula>0</formula>
    </cfRule>
  </conditionalFormatting>
  <conditionalFormatting sqref="AA260:AF260 K260:T260">
    <cfRule type="cellIs" dxfId="2913" priority="36259" stopIfTrue="1" operator="equal">
      <formula>0</formula>
    </cfRule>
  </conditionalFormatting>
  <conditionalFormatting sqref="Y260:Z260 V260:W260">
    <cfRule type="cellIs" dxfId="2912" priority="36258" stopIfTrue="1" operator="equal">
      <formula>0</formula>
    </cfRule>
  </conditionalFormatting>
  <conditionalFormatting sqref="U260">
    <cfRule type="cellIs" dxfId="2911" priority="36257" stopIfTrue="1" operator="equal">
      <formula>0</formula>
    </cfRule>
  </conditionalFormatting>
  <conditionalFormatting sqref="X260">
    <cfRule type="cellIs" dxfId="2910" priority="36256" stopIfTrue="1" operator="equal">
      <formula>0</formula>
    </cfRule>
  </conditionalFormatting>
  <conditionalFormatting sqref="S258:T258">
    <cfRule type="cellIs" dxfId="2909" priority="36251" stopIfTrue="1" operator="equal">
      <formula>0</formula>
    </cfRule>
  </conditionalFormatting>
  <conditionalFormatting sqref="AG258">
    <cfRule type="cellIs" dxfId="2908" priority="36249" stopIfTrue="1" operator="equal">
      <formula>0</formula>
    </cfRule>
  </conditionalFormatting>
  <conditionalFormatting sqref="R258">
    <cfRule type="cellIs" dxfId="2907" priority="36250" stopIfTrue="1" operator="equal">
      <formula>0</formula>
    </cfRule>
  </conditionalFormatting>
  <conditionalFormatting sqref="U258:AF258 K258:Q258 E258:H258">
    <cfRule type="cellIs" dxfId="2906" priority="36253" stopIfTrue="1" operator="equal">
      <formula>0</formula>
    </cfRule>
  </conditionalFormatting>
  <conditionalFormatting sqref="A258:B258">
    <cfRule type="cellIs" dxfId="2905" priority="36252" stopIfTrue="1" operator="equal">
      <formula>0</formula>
    </cfRule>
  </conditionalFormatting>
  <conditionalFormatting sqref="AG262">
    <cfRule type="cellIs" dxfId="2904" priority="36196" stopIfTrue="1" operator="equal">
      <formula>0</formula>
    </cfRule>
  </conditionalFormatting>
  <conditionalFormatting sqref="L255:Z255 AD255:AG255">
    <cfRule type="cellIs" dxfId="2903" priority="36219" stopIfTrue="1" operator="equal">
      <formula>0</formula>
    </cfRule>
  </conditionalFormatting>
  <conditionalFormatting sqref="K255">
    <cfRule type="cellIs" dxfId="2902" priority="36220" stopIfTrue="1" operator="equal">
      <formula>0</formula>
    </cfRule>
  </conditionalFormatting>
  <conditionalFormatting sqref="E255:H255">
    <cfRule type="cellIs" dxfId="2901" priority="36218" stopIfTrue="1" operator="equal">
      <formula>0</formula>
    </cfRule>
  </conditionalFormatting>
  <conditionalFormatting sqref="A255:B255">
    <cfRule type="cellIs" dxfId="2900" priority="36214" stopIfTrue="1" operator="equal">
      <formula>0</formula>
    </cfRule>
  </conditionalFormatting>
  <conditionalFormatting sqref="AH256 K256 E256:H256">
    <cfRule type="cellIs" dxfId="2899" priority="36213" stopIfTrue="1" operator="equal">
      <formula>0</formula>
    </cfRule>
  </conditionalFormatting>
  <conditionalFormatting sqref="M256:N256 P256:Q256 S256:AF256">
    <cfRule type="cellIs" dxfId="2898" priority="36212" stopIfTrue="1" operator="equal">
      <formula>0</formula>
    </cfRule>
  </conditionalFormatting>
  <conditionalFormatting sqref="L256">
    <cfRule type="cellIs" dxfId="2897" priority="36211" stopIfTrue="1" operator="equal">
      <formula>0</formula>
    </cfRule>
  </conditionalFormatting>
  <conditionalFormatting sqref="O256">
    <cfRule type="cellIs" dxfId="2896" priority="36210" stopIfTrue="1" operator="equal">
      <formula>0</formula>
    </cfRule>
  </conditionalFormatting>
  <conditionalFormatting sqref="R256">
    <cfRule type="cellIs" dxfId="2895" priority="36209" stopIfTrue="1" operator="equal">
      <formula>0</formula>
    </cfRule>
  </conditionalFormatting>
  <conditionalFormatting sqref="AG256">
    <cfRule type="cellIs" dxfId="2894" priority="36208" stopIfTrue="1" operator="equal">
      <formula>0</formula>
    </cfRule>
  </conditionalFormatting>
  <conditionalFormatting sqref="A256:B256">
    <cfRule type="cellIs" dxfId="2893" priority="36207" stopIfTrue="1" operator="equal">
      <formula>0</formula>
    </cfRule>
  </conditionalFormatting>
  <conditionalFormatting sqref="R270:AF271">
    <cfRule type="cellIs" dxfId="2892" priority="36173" stopIfTrue="1" operator="equal">
      <formula>0</formula>
    </cfRule>
  </conditionalFormatting>
  <conditionalFormatting sqref="E270:H271">
    <cfRule type="cellIs" dxfId="2891" priority="36174" stopIfTrue="1" operator="equal">
      <formula>0</formula>
    </cfRule>
  </conditionalFormatting>
  <conditionalFormatting sqref="AH262 E262:H262">
    <cfRule type="cellIs" dxfId="2890" priority="36199" stopIfTrue="1" operator="equal">
      <formula>0</formula>
    </cfRule>
  </conditionalFormatting>
  <conditionalFormatting sqref="K262:T262 AA262:AF262">
    <cfRule type="cellIs" dxfId="2889" priority="36198" stopIfTrue="1" operator="equal">
      <formula>0</formula>
    </cfRule>
  </conditionalFormatting>
  <conditionalFormatting sqref="U262:Z262">
    <cfRule type="cellIs" dxfId="2888" priority="36197" stopIfTrue="1" operator="equal">
      <formula>0</formula>
    </cfRule>
  </conditionalFormatting>
  <conditionalFormatting sqref="A262">
    <cfRule type="cellIs" dxfId="2887" priority="36195" stopIfTrue="1" operator="equal">
      <formula>0</formula>
    </cfRule>
  </conditionalFormatting>
  <conditionalFormatting sqref="AH264:AH265 E264:H265">
    <cfRule type="cellIs" dxfId="2886" priority="36194" stopIfTrue="1" operator="equal">
      <formula>0</formula>
    </cfRule>
  </conditionalFormatting>
  <conditionalFormatting sqref="AA264:AF265">
    <cfRule type="cellIs" dxfId="2885" priority="36192" stopIfTrue="1" operator="equal">
      <formula>0</formula>
    </cfRule>
  </conditionalFormatting>
  <conditionalFormatting sqref="B265">
    <cfRule type="cellIs" dxfId="2884" priority="36184" stopIfTrue="1" operator="equal">
      <formula>0</formula>
    </cfRule>
  </conditionalFormatting>
  <conditionalFormatting sqref="AA255:AC255">
    <cfRule type="cellIs" dxfId="2883" priority="36183" stopIfTrue="1" operator="equal">
      <formula>0</formula>
    </cfRule>
  </conditionalFormatting>
  <conditionalFormatting sqref="B262 B264">
    <cfRule type="cellIs" dxfId="2882" priority="36182" stopIfTrue="1" operator="equal">
      <formula>0</formula>
    </cfRule>
  </conditionalFormatting>
  <conditionalFormatting sqref="A294">
    <cfRule type="cellIs" dxfId="2881" priority="36180" stopIfTrue="1" operator="equal">
      <formula>0</formula>
    </cfRule>
  </conditionalFormatting>
  <conditionalFormatting sqref="R273:T273">
    <cfRule type="cellIs" dxfId="2880" priority="36148" stopIfTrue="1" operator="equal">
      <formula>0</formula>
    </cfRule>
  </conditionalFormatting>
  <conditionalFormatting sqref="AA273:AF274 K273:Q274 AH273:AH274 E273:H274">
    <cfRule type="cellIs" dxfId="2879" priority="36150" stopIfTrue="1" operator="equal">
      <formula>0</formula>
    </cfRule>
  </conditionalFormatting>
  <conditionalFormatting sqref="U273:Z273 R274:Z274">
    <cfRule type="cellIs" dxfId="2878" priority="36149" stopIfTrue="1" operator="equal">
      <formula>0</formula>
    </cfRule>
  </conditionalFormatting>
  <conditionalFormatting sqref="AG273">
    <cfRule type="cellIs" dxfId="2877" priority="36147" stopIfTrue="1" operator="equal">
      <formula>0</formula>
    </cfRule>
  </conditionalFormatting>
  <conditionalFormatting sqref="AG274">
    <cfRule type="cellIs" dxfId="2876" priority="36146" stopIfTrue="1" operator="equal">
      <formula>0</formula>
    </cfRule>
  </conditionalFormatting>
  <conditionalFormatting sqref="A274:B274">
    <cfRule type="cellIs" dxfId="2875" priority="36145" stopIfTrue="1" operator="equal">
      <formula>0</formula>
    </cfRule>
  </conditionalFormatting>
  <conditionalFormatting sqref="A273">
    <cfRule type="cellIs" dxfId="2874" priority="36144" stopIfTrue="1" operator="equal">
      <formula>0</formula>
    </cfRule>
  </conditionalFormatting>
  <conditionalFormatting sqref="B273">
    <cfRule type="cellIs" dxfId="2873" priority="36143" stopIfTrue="1" operator="equal">
      <formula>0</formula>
    </cfRule>
  </conditionalFormatting>
  <conditionalFormatting sqref="K271:AH271 E271:H271">
    <cfRule type="cellIs" dxfId="2872" priority="36178" stopIfTrue="1" operator="equal">
      <formula>0</formula>
    </cfRule>
  </conditionalFormatting>
  <conditionalFormatting sqref="L270:Q271">
    <cfRule type="cellIs" dxfId="2871" priority="36171" stopIfTrue="1" operator="equal">
      <formula>0</formula>
    </cfRule>
  </conditionalFormatting>
  <conditionalFormatting sqref="AG270:AG271">
    <cfRule type="cellIs" dxfId="2870" priority="36169" stopIfTrue="1" operator="equal">
      <formula>0</formula>
    </cfRule>
  </conditionalFormatting>
  <conditionalFormatting sqref="K270:K271">
    <cfRule type="cellIs" dxfId="2869" priority="36172" stopIfTrue="1" operator="equal">
      <formula>0</formula>
    </cfRule>
  </conditionalFormatting>
  <conditionalFormatting sqref="A270:B270">
    <cfRule type="cellIs" dxfId="2868" priority="36170" stopIfTrue="1" operator="equal">
      <formula>0</formula>
    </cfRule>
  </conditionalFormatting>
  <conditionalFormatting sqref="A271">
    <cfRule type="cellIs" dxfId="2867" priority="36142" stopIfTrue="1" operator="equal">
      <formula>0</formula>
    </cfRule>
  </conditionalFormatting>
  <conditionalFormatting sqref="V261:W261 Y261:Z261">
    <cfRule type="cellIs" dxfId="2866" priority="36136" stopIfTrue="1" operator="equal">
      <formula>0</formula>
    </cfRule>
  </conditionalFormatting>
  <conditionalFormatting sqref="E269:H269">
    <cfRule type="cellIs" dxfId="2865" priority="36155" stopIfTrue="1" operator="equal">
      <formula>0</formula>
    </cfRule>
  </conditionalFormatting>
  <conditionalFormatting sqref="AG269">
    <cfRule type="cellIs" dxfId="2864" priority="36151" stopIfTrue="1" operator="equal">
      <formula>0</formula>
    </cfRule>
  </conditionalFormatting>
  <conditionalFormatting sqref="R269:AF269 K269">
    <cfRule type="cellIs" dxfId="2863" priority="36154" stopIfTrue="1" operator="equal">
      <formula>0</formula>
    </cfRule>
  </conditionalFormatting>
  <conditionalFormatting sqref="L269:Q269">
    <cfRule type="cellIs" dxfId="2862" priority="36153" stopIfTrue="1" operator="equal">
      <formula>0</formula>
    </cfRule>
  </conditionalFormatting>
  <conditionalFormatting sqref="A269">
    <cfRule type="cellIs" dxfId="2861" priority="36152" stopIfTrue="1" operator="equal">
      <formula>0</formula>
    </cfRule>
  </conditionalFormatting>
  <conditionalFormatting sqref="AH261 K261 E261:H261">
    <cfRule type="cellIs" dxfId="2860" priority="36141" stopIfTrue="1" operator="equal">
      <formula>0</formula>
    </cfRule>
  </conditionalFormatting>
  <conditionalFormatting sqref="X261">
    <cfRule type="cellIs" dxfId="2859" priority="36134" stopIfTrue="1" operator="equal">
      <formula>0</formula>
    </cfRule>
  </conditionalFormatting>
  <conditionalFormatting sqref="AG261">
    <cfRule type="cellIs" dxfId="2858" priority="36139" stopIfTrue="1" operator="equal">
      <formula>0</formula>
    </cfRule>
  </conditionalFormatting>
  <conditionalFormatting sqref="AA261:AF261">
    <cfRule type="cellIs" dxfId="2857" priority="36140" stopIfTrue="1" operator="equal">
      <formula>0</formula>
    </cfRule>
  </conditionalFormatting>
  <conditionalFormatting sqref="A261:B261">
    <cfRule type="cellIs" dxfId="2856" priority="36138" stopIfTrue="1" operator="equal">
      <formula>0</formula>
    </cfRule>
  </conditionalFormatting>
  <conditionalFormatting sqref="L261:T261">
    <cfRule type="cellIs" dxfId="2855" priority="36137" stopIfTrue="1" operator="equal">
      <formula>0</formula>
    </cfRule>
  </conditionalFormatting>
  <conditionalFormatting sqref="U261">
    <cfRule type="cellIs" dxfId="2854" priority="36135" stopIfTrue="1" operator="equal">
      <formula>0</formula>
    </cfRule>
  </conditionalFormatting>
  <conditionalFormatting sqref="A267">
    <cfRule type="cellIs" dxfId="2853" priority="36129" stopIfTrue="1" operator="equal">
      <formula>0</formula>
    </cfRule>
  </conditionalFormatting>
  <conditionalFormatting sqref="R266:T266">
    <cfRule type="cellIs" dxfId="2852" priority="36124" stopIfTrue="1" operator="equal">
      <formula>0</formula>
    </cfRule>
  </conditionalFormatting>
  <conditionalFormatting sqref="AG266">
    <cfRule type="cellIs" dxfId="2851" priority="36123" stopIfTrue="1" operator="equal">
      <formula>0</formula>
    </cfRule>
  </conditionalFormatting>
  <conditionalFormatting sqref="E266:H266">
    <cfRule type="cellIs" dxfId="2850" priority="36127" stopIfTrue="1" operator="equal">
      <formula>0</formula>
    </cfRule>
  </conditionalFormatting>
  <conditionalFormatting sqref="K266:Q266 AA266:AF266 AH266">
    <cfRule type="cellIs" dxfId="2849" priority="36126" stopIfTrue="1" operator="equal">
      <formula>0</formula>
    </cfRule>
  </conditionalFormatting>
  <conditionalFormatting sqref="U266:Z266">
    <cfRule type="cellIs" dxfId="2848" priority="36125" stopIfTrue="1" operator="equal">
      <formula>0</formula>
    </cfRule>
  </conditionalFormatting>
  <conditionalFormatting sqref="AH267">
    <cfRule type="cellIs" dxfId="2847" priority="36133" stopIfTrue="1" operator="equal">
      <formula>0</formula>
    </cfRule>
  </conditionalFormatting>
  <conditionalFormatting sqref="E267:H267">
    <cfRule type="cellIs" dxfId="2846" priority="36132" stopIfTrue="1" operator="equal">
      <formula>0</formula>
    </cfRule>
  </conditionalFormatting>
  <conditionalFormatting sqref="R267:AF267 K267">
    <cfRule type="cellIs" dxfId="2845" priority="36131" stopIfTrue="1" operator="equal">
      <formula>0</formula>
    </cfRule>
  </conditionalFormatting>
  <conditionalFormatting sqref="L267:Q267">
    <cfRule type="cellIs" dxfId="2844" priority="36130" stopIfTrue="1" operator="equal">
      <formula>0</formula>
    </cfRule>
  </conditionalFormatting>
  <conditionalFormatting sqref="A266:B266">
    <cfRule type="cellIs" dxfId="2843" priority="36122" stopIfTrue="1" operator="equal">
      <formula>0</formula>
    </cfRule>
  </conditionalFormatting>
  <conditionalFormatting sqref="B267 B269">
    <cfRule type="cellIs" dxfId="2842" priority="36121" stopIfTrue="1" operator="equal">
      <formula>0</formula>
    </cfRule>
  </conditionalFormatting>
  <conditionalFormatting sqref="B271">
    <cfRule type="cellIs" dxfId="2841" priority="36118" stopIfTrue="1" operator="equal">
      <formula>0</formula>
    </cfRule>
  </conditionalFormatting>
  <conditionalFormatting sqref="B280">
    <cfRule type="cellIs" dxfId="2840" priority="36116" stopIfTrue="1" operator="equal">
      <formula>0</formula>
    </cfRule>
  </conditionalFormatting>
  <conditionalFormatting sqref="B281">
    <cfRule type="cellIs" dxfId="2839" priority="36117" stopIfTrue="1" operator="equal">
      <formula>0</formula>
    </cfRule>
  </conditionalFormatting>
  <conditionalFormatting sqref="B282">
    <cfRule type="cellIs" dxfId="2838" priority="36114" stopIfTrue="1" operator="equal">
      <formula>0</formula>
    </cfRule>
  </conditionalFormatting>
  <conditionalFormatting sqref="B283">
    <cfRule type="cellIs" dxfId="2837" priority="36115" stopIfTrue="1" operator="equal">
      <formula>0</formula>
    </cfRule>
  </conditionalFormatting>
  <conditionalFormatting sqref="K253">
    <cfRule type="cellIs" dxfId="2836" priority="36112" stopIfTrue="1" operator="equal">
      <formula>0</formula>
    </cfRule>
  </conditionalFormatting>
  <conditionalFormatting sqref="O253">
    <cfRule type="cellIs" dxfId="2835" priority="36104" stopIfTrue="1" operator="equal">
      <formula>0</formula>
    </cfRule>
  </conditionalFormatting>
  <conditionalFormatting sqref="E253:H253">
    <cfRule type="cellIs" dxfId="2834" priority="36111" stopIfTrue="1" operator="equal">
      <formula>0</formula>
    </cfRule>
  </conditionalFormatting>
  <conditionalFormatting sqref="M253:N253 P253">
    <cfRule type="cellIs" dxfId="2833" priority="36106" stopIfTrue="1" operator="equal">
      <formula>0</formula>
    </cfRule>
  </conditionalFormatting>
  <conditionalFormatting sqref="AG253">
    <cfRule type="cellIs" dxfId="2832" priority="36103" stopIfTrue="1" operator="equal">
      <formula>0</formula>
    </cfRule>
  </conditionalFormatting>
  <conditionalFormatting sqref="AH253">
    <cfRule type="cellIs" dxfId="2831" priority="36102" stopIfTrue="1" operator="equal">
      <formula>0</formula>
    </cfRule>
  </conditionalFormatting>
  <conditionalFormatting sqref="R253:AF253">
    <cfRule type="cellIs" dxfId="2830" priority="36110" stopIfTrue="1" operator="equal">
      <formula>0</formula>
    </cfRule>
  </conditionalFormatting>
  <conditionalFormatting sqref="Q253">
    <cfRule type="cellIs" dxfId="2829" priority="36109" stopIfTrue="1" operator="equal">
      <formula>0</formula>
    </cfRule>
  </conditionalFormatting>
  <conditionalFormatting sqref="L253">
    <cfRule type="cellIs" dxfId="2828" priority="36105" stopIfTrue="1" operator="equal">
      <formula>0</formula>
    </cfRule>
  </conditionalFormatting>
  <conditionalFormatting sqref="AH257">
    <cfRule type="cellIs" dxfId="2827" priority="36066" stopIfTrue="1" operator="equal">
      <formula>0</formula>
    </cfRule>
  </conditionalFormatting>
  <conditionalFormatting sqref="AH253">
    <cfRule type="cellIs" dxfId="2826" priority="36101" stopIfTrue="1" operator="equal">
      <formula>0</formula>
    </cfRule>
  </conditionalFormatting>
  <conditionalFormatting sqref="AH253">
    <cfRule type="cellIs" dxfId="2825" priority="36100" stopIfTrue="1" operator="equal">
      <formula>0</formula>
    </cfRule>
  </conditionalFormatting>
  <conditionalFormatting sqref="A268">
    <cfRule type="cellIs" dxfId="2824" priority="36087" stopIfTrue="1" operator="equal">
      <formula>0</formula>
    </cfRule>
  </conditionalFormatting>
  <conditionalFormatting sqref="AH257">
    <cfRule type="cellIs" dxfId="2823" priority="36065" stopIfTrue="1" operator="equal">
      <formula>0</formula>
    </cfRule>
  </conditionalFormatting>
  <conditionalFormatting sqref="L268">
    <cfRule type="cellIs" dxfId="2822" priority="36085" stopIfTrue="1" operator="equal">
      <formula>0</formula>
    </cfRule>
  </conditionalFormatting>
  <conditionalFormatting sqref="M268:N268 P268">
    <cfRule type="cellIs" dxfId="2821" priority="36086" stopIfTrue="1" operator="equal">
      <formula>0</formula>
    </cfRule>
  </conditionalFormatting>
  <conditionalFormatting sqref="AG268">
    <cfRule type="cellIs" dxfId="2820" priority="36083" stopIfTrue="1" operator="equal">
      <formula>0</formula>
    </cfRule>
  </conditionalFormatting>
  <conditionalFormatting sqref="B268">
    <cfRule type="cellIs" dxfId="2819" priority="36082" stopIfTrue="1" operator="equal">
      <formula>0</formula>
    </cfRule>
  </conditionalFormatting>
  <conditionalFormatting sqref="AH268">
    <cfRule type="cellIs" dxfId="2818" priority="36091" stopIfTrue="1" operator="equal">
      <formula>0</formula>
    </cfRule>
  </conditionalFormatting>
  <conditionalFormatting sqref="R268:AF268 K268">
    <cfRule type="cellIs" dxfId="2817" priority="36089" stopIfTrue="1" operator="equal">
      <formula>0</formula>
    </cfRule>
  </conditionalFormatting>
  <conditionalFormatting sqref="E268:H268">
    <cfRule type="cellIs" dxfId="2816" priority="36090" stopIfTrue="1" operator="equal">
      <formula>0</formula>
    </cfRule>
  </conditionalFormatting>
  <conditionalFormatting sqref="Q268">
    <cfRule type="cellIs" dxfId="2815" priority="36088" stopIfTrue="1" operator="equal">
      <formula>0</formula>
    </cfRule>
  </conditionalFormatting>
  <conditionalFormatting sqref="O268">
    <cfRule type="cellIs" dxfId="2814" priority="36084" stopIfTrue="1" operator="equal">
      <formula>0</formula>
    </cfRule>
  </conditionalFormatting>
  <conditionalFormatting sqref="S257:T257">
    <cfRule type="cellIs" dxfId="2813" priority="36074" stopIfTrue="1" operator="equal">
      <formula>0</formula>
    </cfRule>
  </conditionalFormatting>
  <conditionalFormatting sqref="X257">
    <cfRule type="cellIs" dxfId="2812" priority="36073" stopIfTrue="1" operator="equal">
      <formula>0</formula>
    </cfRule>
  </conditionalFormatting>
  <conditionalFormatting sqref="Y257:Z257">
    <cfRule type="cellIs" dxfId="2811" priority="36072" stopIfTrue="1" operator="equal">
      <formula>0</formula>
    </cfRule>
  </conditionalFormatting>
  <conditionalFormatting sqref="R257">
    <cfRule type="cellIs" dxfId="2810" priority="36075" stopIfTrue="1" operator="equal">
      <formula>0</formula>
    </cfRule>
  </conditionalFormatting>
  <conditionalFormatting sqref="M257:N257">
    <cfRule type="cellIs" dxfId="2809" priority="36077" stopIfTrue="1" operator="equal">
      <formula>0</formula>
    </cfRule>
  </conditionalFormatting>
  <conditionalFormatting sqref="U257:W257">
    <cfRule type="cellIs" dxfId="2808" priority="36076" stopIfTrue="1" operator="equal">
      <formula>0</formula>
    </cfRule>
  </conditionalFormatting>
  <conditionalFormatting sqref="K257">
    <cfRule type="cellIs" dxfId="2807" priority="36081" stopIfTrue="1" operator="equal">
      <formula>0</formula>
    </cfRule>
  </conditionalFormatting>
  <conditionalFormatting sqref="AH290">
    <cfRule type="cellIs" dxfId="2806" priority="36057" stopIfTrue="1" operator="equal">
      <formula>0</formula>
    </cfRule>
  </conditionalFormatting>
  <conditionalFormatting sqref="AG272">
    <cfRule type="cellIs" dxfId="2805" priority="36059" stopIfTrue="1" operator="equal">
      <formula>0</formula>
    </cfRule>
  </conditionalFormatting>
  <conditionalFormatting sqref="E257:H257">
    <cfRule type="cellIs" dxfId="2804" priority="36069" stopIfTrue="1" operator="equal">
      <formula>0</formula>
    </cfRule>
  </conditionalFormatting>
  <conditionalFormatting sqref="A257:B257">
    <cfRule type="cellIs" dxfId="2803" priority="36068" stopIfTrue="1" operator="equal">
      <formula>0</formula>
    </cfRule>
  </conditionalFormatting>
  <conditionalFormatting sqref="AB257:AC257">
    <cfRule type="cellIs" dxfId="2802" priority="36070" stopIfTrue="1" operator="equal">
      <formula>0</formula>
    </cfRule>
  </conditionalFormatting>
  <conditionalFormatting sqref="AH257">
    <cfRule type="cellIs" dxfId="2801" priority="36067" stopIfTrue="1" operator="equal">
      <formula>0</formula>
    </cfRule>
  </conditionalFormatting>
  <conditionalFormatting sqref="AA257">
    <cfRule type="cellIs" dxfId="2800" priority="36071" stopIfTrue="1" operator="equal">
      <formula>0</formula>
    </cfRule>
  </conditionalFormatting>
  <conditionalFormatting sqref="A272">
    <cfRule type="cellIs" dxfId="2799" priority="36060" stopIfTrue="1" operator="equal">
      <formula>0</formula>
    </cfRule>
  </conditionalFormatting>
  <conditionalFormatting sqref="B272">
    <cfRule type="cellIs" dxfId="2798" priority="36058" stopIfTrue="1" operator="equal">
      <formula>0</formula>
    </cfRule>
  </conditionalFormatting>
  <conditionalFormatting sqref="AH272">
    <cfRule type="cellIs" dxfId="2797" priority="36064" stopIfTrue="1" operator="equal">
      <formula>0</formula>
    </cfRule>
  </conditionalFormatting>
  <conditionalFormatting sqref="K290">
    <cfRule type="cellIs" dxfId="2796" priority="36056" stopIfTrue="1" operator="equal">
      <formula>0</formula>
    </cfRule>
  </conditionalFormatting>
  <conditionalFormatting sqref="R272">
    <cfRule type="cellIs" dxfId="2795" priority="36061" stopIfTrue="1" operator="equal">
      <formula>0</formula>
    </cfRule>
  </conditionalFormatting>
  <conditionalFormatting sqref="AA272:AF272 K272:Q272 E272:H272">
    <cfRule type="cellIs" dxfId="2794" priority="36063" stopIfTrue="1" operator="equal">
      <formula>0</formula>
    </cfRule>
  </conditionalFormatting>
  <conditionalFormatting sqref="S272:Z272">
    <cfRule type="cellIs" dxfId="2793" priority="36062" stopIfTrue="1" operator="equal">
      <formula>0</formula>
    </cfRule>
  </conditionalFormatting>
  <conditionalFormatting sqref="L257">
    <cfRule type="cellIs" dxfId="2792" priority="36078" stopIfTrue="1" operator="equal">
      <formula>0</formula>
    </cfRule>
  </conditionalFormatting>
  <conditionalFormatting sqref="AD257:AG257">
    <cfRule type="cellIs" dxfId="2791" priority="36080" stopIfTrue="1" operator="equal">
      <formula>0</formula>
    </cfRule>
  </conditionalFormatting>
  <conditionalFormatting sqref="O257:Q257">
    <cfRule type="cellIs" dxfId="2790" priority="36079" stopIfTrue="1" operator="equal">
      <formula>0</formula>
    </cfRule>
  </conditionalFormatting>
  <conditionalFormatting sqref="A290">
    <cfRule type="cellIs" dxfId="2789" priority="36051" stopIfTrue="1" operator="equal">
      <formula>0</formula>
    </cfRule>
  </conditionalFormatting>
  <conditionalFormatting sqref="B290">
    <cfRule type="cellIs" dxfId="2788" priority="36052" stopIfTrue="1" operator="equal">
      <formula>0</formula>
    </cfRule>
  </conditionalFormatting>
  <conditionalFormatting sqref="S290:AG290 L290:Q290">
    <cfRule type="cellIs" dxfId="2787" priority="36055" stopIfTrue="1" operator="equal">
      <formula>0</formula>
    </cfRule>
  </conditionalFormatting>
  <conditionalFormatting sqref="R290">
    <cfRule type="cellIs" dxfId="2786" priority="36054" stopIfTrue="1" operator="equal">
      <formula>0</formula>
    </cfRule>
  </conditionalFormatting>
  <conditionalFormatting sqref="E290:H290">
    <cfRule type="cellIs" dxfId="2785" priority="36053" stopIfTrue="1" operator="equal">
      <formula>0</formula>
    </cfRule>
  </conditionalFormatting>
  <conditionalFormatting sqref="K259 E259:H259">
    <cfRule type="cellIs" dxfId="2784" priority="36050" stopIfTrue="1" operator="equal">
      <formula>0</formula>
    </cfRule>
  </conditionalFormatting>
  <conditionalFormatting sqref="M263:N263">
    <cfRule type="cellIs" dxfId="2783" priority="36024" stopIfTrue="1" operator="equal">
      <formula>0</formula>
    </cfRule>
  </conditionalFormatting>
  <conditionalFormatting sqref="O263:Q263">
    <cfRule type="cellIs" dxfId="2782" priority="36026" stopIfTrue="1" operator="equal">
      <formula>0</formula>
    </cfRule>
  </conditionalFormatting>
  <conditionalFormatting sqref="V259:W259">
    <cfRule type="cellIs" dxfId="2781" priority="36048" stopIfTrue="1" operator="equal">
      <formula>0</formula>
    </cfRule>
  </conditionalFormatting>
  <conditionalFormatting sqref="X259:AF259 L259:T259">
    <cfRule type="cellIs" dxfId="2780" priority="36049" stopIfTrue="1" operator="equal">
      <formula>0</formula>
    </cfRule>
  </conditionalFormatting>
  <conditionalFormatting sqref="A259">
    <cfRule type="cellIs" dxfId="2779" priority="36045" stopIfTrue="1" operator="equal">
      <formula>0</formula>
    </cfRule>
  </conditionalFormatting>
  <conditionalFormatting sqref="U259">
    <cfRule type="cellIs" dxfId="2778" priority="36047" stopIfTrue="1" operator="equal">
      <formula>0</formula>
    </cfRule>
  </conditionalFormatting>
  <conditionalFormatting sqref="B259">
    <cfRule type="cellIs" dxfId="2777" priority="36044" stopIfTrue="1" operator="equal">
      <formula>0</formula>
    </cfRule>
  </conditionalFormatting>
  <conditionalFormatting sqref="AG259">
    <cfRule type="cellIs" dxfId="2776" priority="36046" stopIfTrue="1" operator="equal">
      <formula>0</formula>
    </cfRule>
  </conditionalFormatting>
  <conditionalFormatting sqref="E263:H263">
    <cfRule type="cellIs" dxfId="2775" priority="36035" stopIfTrue="1" operator="equal">
      <formula>0</formula>
    </cfRule>
  </conditionalFormatting>
  <conditionalFormatting sqref="A263">
    <cfRule type="cellIs" dxfId="2774" priority="36015" stopIfTrue="1" operator="equal">
      <formula>0</formula>
    </cfRule>
  </conditionalFormatting>
  <conditionalFormatting sqref="B263">
    <cfRule type="cellIs" dxfId="2773" priority="36014" stopIfTrue="1" operator="equal">
      <formula>0</formula>
    </cfRule>
  </conditionalFormatting>
  <conditionalFormatting sqref="K275:AH275 G275:H275">
    <cfRule type="cellIs" dxfId="2772" priority="36013" stopIfTrue="1" operator="equal">
      <formula>0</formula>
    </cfRule>
  </conditionalFormatting>
  <conditionalFormatting sqref="U263:W263">
    <cfRule type="cellIs" dxfId="2771" priority="36023" stopIfTrue="1" operator="equal">
      <formula>0</formula>
    </cfRule>
  </conditionalFormatting>
  <conditionalFormatting sqref="Y263:Z263">
    <cfRule type="cellIs" dxfId="2770" priority="36019" stopIfTrue="1" operator="equal">
      <formula>0</formula>
    </cfRule>
  </conditionalFormatting>
  <conditionalFormatting sqref="S263:T263">
    <cfRule type="cellIs" dxfId="2769" priority="36021" stopIfTrue="1" operator="equal">
      <formula>0</formula>
    </cfRule>
  </conditionalFormatting>
  <conditionalFormatting sqref="AB263:AC263">
    <cfRule type="cellIs" dxfId="2768" priority="36017" stopIfTrue="1" operator="equal">
      <formula>0</formula>
    </cfRule>
  </conditionalFormatting>
  <conditionalFormatting sqref="AA263">
    <cfRule type="cellIs" dxfId="2767" priority="36018" stopIfTrue="1" operator="equal">
      <formula>0</formula>
    </cfRule>
  </conditionalFormatting>
  <conditionalFormatting sqref="E263:H263">
    <cfRule type="cellIs" dxfId="2766" priority="36016" stopIfTrue="1" operator="equal">
      <formula>0</formula>
    </cfRule>
  </conditionalFormatting>
  <conditionalFormatting sqref="E279:H279">
    <cfRule type="cellIs" dxfId="2765" priority="36009" stopIfTrue="1" operator="equal">
      <formula>0</formula>
    </cfRule>
  </conditionalFormatting>
  <conditionalFormatting sqref="A275">
    <cfRule type="cellIs" dxfId="2764" priority="36011" stopIfTrue="1" operator="equal">
      <formula>0</formula>
    </cfRule>
  </conditionalFormatting>
  <conditionalFormatting sqref="B275">
    <cfRule type="cellIs" dxfId="2763" priority="36010" stopIfTrue="1" operator="equal">
      <formula>0</formula>
    </cfRule>
  </conditionalFormatting>
  <conditionalFormatting sqref="R263:AF263 K263 E263:H263">
    <cfRule type="cellIs" dxfId="2762" priority="36039" stopIfTrue="1" operator="equal">
      <formula>0</formula>
    </cfRule>
  </conditionalFormatting>
  <conditionalFormatting sqref="A263">
    <cfRule type="cellIs" dxfId="2761" priority="36037" stopIfTrue="1" operator="equal">
      <formula>0</formula>
    </cfRule>
  </conditionalFormatting>
  <conditionalFormatting sqref="AH263">
    <cfRule type="cellIs" dxfId="2760" priority="36040" stopIfTrue="1" operator="equal">
      <formula>0</formula>
    </cfRule>
  </conditionalFormatting>
  <conditionalFormatting sqref="AG263">
    <cfRule type="cellIs" dxfId="2759" priority="36029" stopIfTrue="1" operator="equal">
      <formula>0</formula>
    </cfRule>
  </conditionalFormatting>
  <conditionalFormatting sqref="A263">
    <cfRule type="cellIs" dxfId="2758" priority="36030" stopIfTrue="1" operator="equal">
      <formula>0</formula>
    </cfRule>
  </conditionalFormatting>
  <conditionalFormatting sqref="AG263">
    <cfRule type="cellIs" dxfId="2757" priority="36036" stopIfTrue="1" operator="equal">
      <formula>0</formula>
    </cfRule>
  </conditionalFormatting>
  <conditionalFormatting sqref="L263:Q263">
    <cfRule type="cellIs" dxfId="2756" priority="36038" stopIfTrue="1" operator="equal">
      <formula>0</formula>
    </cfRule>
  </conditionalFormatting>
  <conditionalFormatting sqref="K263:T263 AA263:AF263">
    <cfRule type="cellIs" dxfId="2755" priority="36034" stopIfTrue="1" operator="equal">
      <formula>0</formula>
    </cfRule>
  </conditionalFormatting>
  <conditionalFormatting sqref="V263:W263 Y263:Z263">
    <cfRule type="cellIs" dxfId="2754" priority="36033" stopIfTrue="1" operator="equal">
      <formula>0</formula>
    </cfRule>
  </conditionalFormatting>
  <conditionalFormatting sqref="U263">
    <cfRule type="cellIs" dxfId="2753" priority="36032" stopIfTrue="1" operator="equal">
      <formula>0</formula>
    </cfRule>
  </conditionalFormatting>
  <conditionalFormatting sqref="X263">
    <cfRule type="cellIs" dxfId="2752" priority="36031" stopIfTrue="1" operator="equal">
      <formula>0</formula>
    </cfRule>
  </conditionalFormatting>
  <conditionalFormatting sqref="A291">
    <cfRule type="cellIs" dxfId="2751" priority="35994" stopIfTrue="1" operator="equal">
      <formula>0</formula>
    </cfRule>
  </conditionalFormatting>
  <conditionalFormatting sqref="AC279:AF279">
    <cfRule type="cellIs" dxfId="2750" priority="36008" stopIfTrue="1" operator="equal">
      <formula>0</formula>
    </cfRule>
  </conditionalFormatting>
  <conditionalFormatting sqref="K279:T279 AA279:AB279">
    <cfRule type="cellIs" dxfId="2749" priority="36007" stopIfTrue="1" operator="equal">
      <formula>0</formula>
    </cfRule>
  </conditionalFormatting>
  <conditionalFormatting sqref="E279:H279">
    <cfRule type="cellIs" dxfId="2748" priority="36006" stopIfTrue="1" operator="equal">
      <formula>0</formula>
    </cfRule>
  </conditionalFormatting>
  <conditionalFormatting sqref="K291">
    <cfRule type="cellIs" dxfId="2747" priority="35999" stopIfTrue="1" operator="equal">
      <formula>0</formula>
    </cfRule>
  </conditionalFormatting>
  <conditionalFormatting sqref="AG279">
    <cfRule type="cellIs" dxfId="2746" priority="36005" stopIfTrue="1" operator="equal">
      <formula>0</formula>
    </cfRule>
  </conditionalFormatting>
  <conditionalFormatting sqref="AG275">
    <cfRule type="cellIs" dxfId="2745" priority="36012" stopIfTrue="1" operator="equal">
      <formula>0</formula>
    </cfRule>
  </conditionalFormatting>
  <conditionalFormatting sqref="U279:W279">
    <cfRule type="cellIs" dxfId="2744" priority="36002" stopIfTrue="1" operator="equal">
      <formula>0</formula>
    </cfRule>
  </conditionalFormatting>
  <conditionalFormatting sqref="A279:B279">
    <cfRule type="cellIs" dxfId="2743" priority="36003" stopIfTrue="1" operator="equal">
      <formula>0</formula>
    </cfRule>
  </conditionalFormatting>
  <conditionalFormatting sqref="B291">
    <cfRule type="cellIs" dxfId="2742" priority="35995" stopIfTrue="1" operator="equal">
      <formula>0</formula>
    </cfRule>
  </conditionalFormatting>
  <conditionalFormatting sqref="L291:T291 AA291:AG291">
    <cfRule type="cellIs" dxfId="2741" priority="35998" stopIfTrue="1" operator="equal">
      <formula>0</formula>
    </cfRule>
  </conditionalFormatting>
  <conditionalFormatting sqref="K263">
    <cfRule type="cellIs" dxfId="2740" priority="36028" stopIfTrue="1" operator="equal">
      <formula>0</formula>
    </cfRule>
  </conditionalFormatting>
  <conditionalFormatting sqref="X279:Z279">
    <cfRule type="cellIs" dxfId="2739" priority="36004" stopIfTrue="1" operator="equal">
      <formula>0</formula>
    </cfRule>
  </conditionalFormatting>
  <conditionalFormatting sqref="U291:Z291">
    <cfRule type="cellIs" dxfId="2738" priority="35997" stopIfTrue="1" operator="equal">
      <formula>0</formula>
    </cfRule>
  </conditionalFormatting>
  <conditionalFormatting sqref="E291:H291">
    <cfRule type="cellIs" dxfId="2737" priority="35996" stopIfTrue="1" operator="equal">
      <formula>0</formula>
    </cfRule>
  </conditionalFormatting>
  <conditionalFormatting sqref="AH291">
    <cfRule type="cellIs" dxfId="2736" priority="36000" stopIfTrue="1" operator="equal">
      <formula>0</formula>
    </cfRule>
  </conditionalFormatting>
  <conditionalFormatting sqref="C258">
    <cfRule type="cellIs" dxfId="2735" priority="35937" stopIfTrue="1" operator="equal">
      <formula>0</formula>
    </cfRule>
  </conditionalFormatting>
  <conditionalFormatting sqref="C260:C262">
    <cfRule type="cellIs" dxfId="2734" priority="35936" stopIfTrue="1" operator="equal">
      <formula>0</formula>
    </cfRule>
  </conditionalFormatting>
  <conditionalFormatting sqref="C264:C267">
    <cfRule type="cellIs" dxfId="2733" priority="35935" stopIfTrue="1" operator="equal">
      <formula>0</formula>
    </cfRule>
  </conditionalFormatting>
  <conditionalFormatting sqref="C273:C274">
    <cfRule type="cellIs" dxfId="2732" priority="35933" stopIfTrue="1" operator="equal">
      <formula>0</formula>
    </cfRule>
  </conditionalFormatting>
  <conditionalFormatting sqref="C276:C278">
    <cfRule type="cellIs" dxfId="2731" priority="35932" stopIfTrue="1" operator="equal">
      <formula>0</formula>
    </cfRule>
  </conditionalFormatting>
  <conditionalFormatting sqref="C292:C294">
    <cfRule type="cellIs" dxfId="2730" priority="35929" stopIfTrue="1" operator="equal">
      <formula>0</formula>
    </cfRule>
  </conditionalFormatting>
  <conditionalFormatting sqref="J277 J281 J283">
    <cfRule type="cellIs" dxfId="2729" priority="35928" stopIfTrue="1" operator="equal">
      <formula>0</formula>
    </cfRule>
  </conditionalFormatting>
  <conditionalFormatting sqref="J286 J288 J292">
    <cfRule type="cellIs" dxfId="2728" priority="35927" stopIfTrue="1" operator="equal">
      <formula>0</formula>
    </cfRule>
  </conditionalFormatting>
  <conditionalFormatting sqref="J255 J261 J265:J267 J270 J274">
    <cfRule type="cellIs" dxfId="2727" priority="35925" stopIfTrue="1" operator="equal">
      <formula>0</formula>
    </cfRule>
  </conditionalFormatting>
  <conditionalFormatting sqref="J271 J273 J278 J280 J282 J284:J285 J287 J289 J293:J294 J269">
    <cfRule type="cellIs" dxfId="2726" priority="35924" stopIfTrue="1" operator="equal">
      <formula>0</formula>
    </cfRule>
  </conditionalFormatting>
  <conditionalFormatting sqref="J268">
    <cfRule type="cellIs" dxfId="2725" priority="35922" stopIfTrue="1" operator="equal">
      <formula>0</formula>
    </cfRule>
  </conditionalFormatting>
  <conditionalFormatting sqref="J257">
    <cfRule type="cellIs" dxfId="2724" priority="35921" stopIfTrue="1" operator="equal">
      <formula>0</formula>
    </cfRule>
  </conditionalFormatting>
  <conditionalFormatting sqref="J272">
    <cfRule type="cellIs" dxfId="2723" priority="35920" stopIfTrue="1" operator="equal">
      <formula>0</formula>
    </cfRule>
  </conditionalFormatting>
  <conditionalFormatting sqref="J290">
    <cfRule type="cellIs" dxfId="2722" priority="35919" stopIfTrue="1" operator="equal">
      <formula>0</formula>
    </cfRule>
  </conditionalFormatting>
  <conditionalFormatting sqref="J263">
    <cfRule type="cellIs" dxfId="2721" priority="35917" stopIfTrue="1" operator="equal">
      <formula>0</formula>
    </cfRule>
  </conditionalFormatting>
  <conditionalFormatting sqref="J275">
    <cfRule type="cellIs" dxfId="2720" priority="35916" stopIfTrue="1" operator="equal">
      <formula>0</formula>
    </cfRule>
  </conditionalFormatting>
  <conditionalFormatting sqref="J291">
    <cfRule type="cellIs" dxfId="2719" priority="35914" stopIfTrue="1" operator="equal">
      <formula>0</formula>
    </cfRule>
  </conditionalFormatting>
  <conditionalFormatting sqref="AH96:AH99">
    <cfRule type="cellIs" dxfId="2718" priority="35904" stopIfTrue="1" operator="equal">
      <formula>0</formula>
    </cfRule>
  </conditionalFormatting>
  <conditionalFormatting sqref="AH96:AH99">
    <cfRule type="cellIs" dxfId="2717" priority="35906" stopIfTrue="1" operator="equal">
      <formula>0</formula>
    </cfRule>
  </conditionalFormatting>
  <conditionalFormatting sqref="AH96:AH99">
    <cfRule type="cellIs" dxfId="2716" priority="35905" stopIfTrue="1" operator="equal">
      <formula>0</formula>
    </cfRule>
  </conditionalFormatting>
  <conditionalFormatting sqref="M93">
    <cfRule type="cellIs" dxfId="2715" priority="35888" stopIfTrue="1" operator="equal">
      <formula>0</formula>
    </cfRule>
  </conditionalFormatting>
  <conditionalFormatting sqref="M105:M106">
    <cfRule type="cellIs" dxfId="2714" priority="35885" stopIfTrue="1" operator="equal">
      <formula>0</formula>
    </cfRule>
  </conditionalFormatting>
  <conditionalFormatting sqref="P91">
    <cfRule type="cellIs" dxfId="2713" priority="35882" stopIfTrue="1" operator="equal">
      <formula>0</formula>
    </cfRule>
  </conditionalFormatting>
  <conditionalFormatting sqref="P92">
    <cfRule type="cellIs" dxfId="2712" priority="35881" stopIfTrue="1" operator="equal">
      <formula>0</formula>
    </cfRule>
  </conditionalFormatting>
  <conditionalFormatting sqref="P128:P129">
    <cfRule type="cellIs" dxfId="2711" priority="35877" stopIfTrue="1" operator="equal">
      <formula>0</formula>
    </cfRule>
  </conditionalFormatting>
  <conditionalFormatting sqref="P89">
    <cfRule type="cellIs" dxfId="2710" priority="35875" stopIfTrue="1" operator="equal">
      <formula>0</formula>
    </cfRule>
  </conditionalFormatting>
  <conditionalFormatting sqref="P90">
    <cfRule type="cellIs" dxfId="2709" priority="35874" stopIfTrue="1" operator="equal">
      <formula>0</formula>
    </cfRule>
  </conditionalFormatting>
  <conditionalFormatting sqref="P127">
    <cfRule type="cellIs" dxfId="2708" priority="35873" stopIfTrue="1" operator="equal">
      <formula>0</formula>
    </cfRule>
  </conditionalFormatting>
  <conditionalFormatting sqref="P93">
    <cfRule type="cellIs" dxfId="2707" priority="35872" stopIfTrue="1" operator="equal">
      <formula>0</formula>
    </cfRule>
  </conditionalFormatting>
  <conditionalFormatting sqref="P105:P106">
    <cfRule type="cellIs" dxfId="2706" priority="35869" stopIfTrue="1" operator="equal">
      <formula>0</formula>
    </cfRule>
  </conditionalFormatting>
  <conditionalFormatting sqref="S91">
    <cfRule type="cellIs" dxfId="2705" priority="35866" stopIfTrue="1" operator="equal">
      <formula>0</formula>
    </cfRule>
  </conditionalFormatting>
  <conditionalFormatting sqref="S92">
    <cfRule type="cellIs" dxfId="2704" priority="35865" stopIfTrue="1" operator="equal">
      <formula>0</formula>
    </cfRule>
  </conditionalFormatting>
  <conditionalFormatting sqref="S128:S129">
    <cfRule type="cellIs" dxfId="2703" priority="35861" stopIfTrue="1" operator="equal">
      <formula>0</formula>
    </cfRule>
  </conditionalFormatting>
  <conditionalFormatting sqref="S89">
    <cfRule type="cellIs" dxfId="2702" priority="35859" stopIfTrue="1" operator="equal">
      <formula>0</formula>
    </cfRule>
  </conditionalFormatting>
  <conditionalFormatting sqref="S90">
    <cfRule type="cellIs" dxfId="2701" priority="35858" stopIfTrue="1" operator="equal">
      <formula>0</formula>
    </cfRule>
  </conditionalFormatting>
  <conditionalFormatting sqref="S127">
    <cfRule type="cellIs" dxfId="2700" priority="35857" stopIfTrue="1" operator="equal">
      <formula>0</formula>
    </cfRule>
  </conditionalFormatting>
  <conditionalFormatting sqref="S93">
    <cfRule type="cellIs" dxfId="2699" priority="35856" stopIfTrue="1" operator="equal">
      <formula>0</formula>
    </cfRule>
  </conditionalFormatting>
  <conditionalFormatting sqref="S105:S106">
    <cfRule type="cellIs" dxfId="2698" priority="35853" stopIfTrue="1" operator="equal">
      <formula>0</formula>
    </cfRule>
  </conditionalFormatting>
  <conditionalFormatting sqref="Y55:Z55 V55:W55">
    <cfRule type="cellIs" dxfId="2697" priority="35817" stopIfTrue="1" operator="equal">
      <formula>0</formula>
    </cfRule>
  </conditionalFormatting>
  <conditionalFormatting sqref="R68 T68">
    <cfRule type="cellIs" dxfId="2696" priority="35825" stopIfTrue="1" operator="equal">
      <formula>0</formula>
    </cfRule>
  </conditionalFormatting>
  <conditionalFormatting sqref="L55 N55:O55 Q55">
    <cfRule type="cellIs" dxfId="2695" priority="35820" stopIfTrue="1" operator="equal">
      <formula>0</formula>
    </cfRule>
  </conditionalFormatting>
  <conditionalFormatting sqref="K50">
    <cfRule type="cellIs" dxfId="2694" priority="35785" stopIfTrue="1" operator="equal">
      <formula>0</formula>
    </cfRule>
  </conditionalFormatting>
  <conditionalFormatting sqref="L62 N62:O62 Q62">
    <cfRule type="cellIs" dxfId="2693" priority="35759" stopIfTrue="1" operator="equal">
      <formula>0</formula>
    </cfRule>
  </conditionalFormatting>
  <conditionalFormatting sqref="U55">
    <cfRule type="cellIs" dxfId="2692" priority="35816" stopIfTrue="1" operator="equal">
      <formula>0</formula>
    </cfRule>
  </conditionalFormatting>
  <conditionalFormatting sqref="Q81:R81 AD81:AF81 T81:AB81">
    <cfRule type="cellIs" dxfId="2691" priority="35723" stopIfTrue="1" operator="equal">
      <formula>0</formula>
    </cfRule>
  </conditionalFormatting>
  <conditionalFormatting sqref="J84 J88">
    <cfRule type="cellIs" dxfId="2690" priority="35371" stopIfTrue="1" operator="equal">
      <formula>0</formula>
    </cfRule>
  </conditionalFormatting>
  <conditionalFormatting sqref="E78:H79">
    <cfRule type="cellIs" dxfId="2689" priority="35693" stopIfTrue="1" operator="equal">
      <formula>0</formula>
    </cfRule>
  </conditionalFormatting>
  <conditionalFormatting sqref="U83:W83">
    <cfRule type="cellIs" dxfId="2688" priority="35678" stopIfTrue="1" operator="equal">
      <formula>0</formula>
    </cfRule>
  </conditionalFormatting>
  <conditionalFormatting sqref="U88:Z88">
    <cfRule type="cellIs" dxfId="2687" priority="35668" stopIfTrue="1" operator="equal">
      <formula>0</formula>
    </cfRule>
  </conditionalFormatting>
  <conditionalFormatting sqref="L64 O64">
    <cfRule type="cellIs" dxfId="2686" priority="35829" stopIfTrue="1" operator="equal">
      <formula>0</formula>
    </cfRule>
  </conditionalFormatting>
  <conditionalFormatting sqref="O51">
    <cfRule type="cellIs" dxfId="2685" priority="35779" stopIfTrue="1" operator="equal">
      <formula>0</formula>
    </cfRule>
  </conditionalFormatting>
  <conditionalFormatting sqref="R51">
    <cfRule type="cellIs" dxfId="2684" priority="35778" stopIfTrue="1" operator="equal">
      <formula>0</formula>
    </cfRule>
  </conditionalFormatting>
  <conditionalFormatting sqref="L51">
    <cfRule type="cellIs" dxfId="2683" priority="35780" stopIfTrue="1" operator="equal">
      <formula>0</formula>
    </cfRule>
  </conditionalFormatting>
  <conditionalFormatting sqref="U61:Z61">
    <cfRule type="cellIs" dxfId="2682" priority="35754" stopIfTrue="1" operator="equal">
      <formula>0</formula>
    </cfRule>
  </conditionalFormatting>
  <conditionalFormatting sqref="K84:L84 E84:H84 N84:O84 Q84:R84 T84:AB84">
    <cfRule type="cellIs" dxfId="2681" priority="35750" stopIfTrue="1" operator="equal">
      <formula>0</formula>
    </cfRule>
  </conditionalFormatting>
  <conditionalFormatting sqref="R53">
    <cfRule type="cellIs" dxfId="2680" priority="35812" stopIfTrue="1" operator="equal">
      <formula>0</formula>
    </cfRule>
  </conditionalFormatting>
  <conditionalFormatting sqref="AA68:AF69 K68:L69 E68:H69 N68:O69 Q68:Q69">
    <cfRule type="cellIs" dxfId="2679" priority="35827" stopIfTrue="1" operator="equal">
      <formula>0</formula>
    </cfRule>
  </conditionalFormatting>
  <conditionalFormatting sqref="U68:Z68 R69 T69:Z69">
    <cfRule type="cellIs" dxfId="2678" priority="35826" stopIfTrue="1" operator="equal">
      <formula>0</formula>
    </cfRule>
  </conditionalFormatting>
  <conditionalFormatting sqref="K66:L66 E66:H66 N66:O66 Q66:R66 T66:AF66">
    <cfRule type="cellIs" dxfId="2677" priority="35850" stopIfTrue="1" operator="equal">
      <formula>0</formula>
    </cfRule>
  </conditionalFormatting>
  <conditionalFormatting sqref="E55:H55">
    <cfRule type="cellIs" dxfId="2676" priority="35819" stopIfTrue="1" operator="equal">
      <formula>0</formula>
    </cfRule>
  </conditionalFormatting>
  <conditionalFormatting sqref="AA55:AF55 K55:L55 N55:O55 Q55:R55 T55">
    <cfRule type="cellIs" dxfId="2675" priority="35818" stopIfTrue="1" operator="equal">
      <formula>0</formula>
    </cfRule>
  </conditionalFormatting>
  <conditionalFormatting sqref="L65:L66 N65:O66 Q65:Q66">
    <cfRule type="cellIs" dxfId="2674" priority="35844" stopIfTrue="1" operator="equal">
      <formula>0</formula>
    </cfRule>
  </conditionalFormatting>
  <conditionalFormatting sqref="U53:AF53 K53:L53 E53:H53 N53:O53 Q53">
    <cfRule type="cellIs" dxfId="2673" priority="35814" stopIfTrue="1" operator="equal">
      <formula>0</formula>
    </cfRule>
  </conditionalFormatting>
  <conditionalFormatting sqref="E65:H66">
    <cfRule type="cellIs" dxfId="2672" priority="35847" stopIfTrue="1" operator="equal">
      <formula>0</formula>
    </cfRule>
  </conditionalFormatting>
  <conditionalFormatting sqref="K65:K66">
    <cfRule type="cellIs" dxfId="2671" priority="35845" stopIfTrue="1" operator="equal">
      <formula>0</formula>
    </cfRule>
  </conditionalFormatting>
  <conditionalFormatting sqref="R65:R66 T65:AF66">
    <cfRule type="cellIs" dxfId="2670" priority="35846" stopIfTrue="1" operator="equal">
      <formula>0</formula>
    </cfRule>
  </conditionalFormatting>
  <conditionalFormatting sqref="E63:H63">
    <cfRule type="cellIs" dxfId="2669" priority="35842" stopIfTrue="1" operator="equal">
      <formula>0</formula>
    </cfRule>
  </conditionalFormatting>
  <conditionalFormatting sqref="Q63">
    <cfRule type="cellIs" dxfId="2668" priority="35840" stopIfTrue="1" operator="equal">
      <formula>0</formula>
    </cfRule>
  </conditionalFormatting>
  <conditionalFormatting sqref="O63">
    <cfRule type="cellIs" dxfId="2667" priority="35836" stopIfTrue="1" operator="equal">
      <formula>0</formula>
    </cfRule>
  </conditionalFormatting>
  <conditionalFormatting sqref="R63 K63 T63:AF63">
    <cfRule type="cellIs" dxfId="2666" priority="35841" stopIfTrue="1" operator="equal">
      <formula>0</formula>
    </cfRule>
  </conditionalFormatting>
  <conditionalFormatting sqref="N63">
    <cfRule type="cellIs" dxfId="2665" priority="35838" stopIfTrue="1" operator="equal">
      <formula>0</formula>
    </cfRule>
  </conditionalFormatting>
  <conditionalFormatting sqref="L63">
    <cfRule type="cellIs" dxfId="2664" priority="35837" stopIfTrue="1" operator="equal">
      <formula>0</formula>
    </cfRule>
  </conditionalFormatting>
  <conditionalFormatting sqref="AB52:AC52">
    <cfRule type="cellIs" dxfId="2663" priority="35800" stopIfTrue="1" operator="equal">
      <formula>0</formula>
    </cfRule>
  </conditionalFormatting>
  <conditionalFormatting sqref="E64:H64">
    <cfRule type="cellIs" dxfId="2662" priority="35831" stopIfTrue="1" operator="equal">
      <formula>0</formula>
    </cfRule>
  </conditionalFormatting>
  <conditionalFormatting sqref="R64 K64 T64:AF64">
    <cfRule type="cellIs" dxfId="2661" priority="35830" stopIfTrue="1" operator="equal">
      <formula>0</formula>
    </cfRule>
  </conditionalFormatting>
  <conditionalFormatting sqref="R52">
    <cfRule type="cellIs" dxfId="2660" priority="35805" stopIfTrue="1" operator="equal">
      <formula>0</formula>
    </cfRule>
  </conditionalFormatting>
  <conditionalFormatting sqref="Y52:Z52">
    <cfRule type="cellIs" dxfId="2659" priority="35802" stopIfTrue="1" operator="equal">
      <formula>0</formula>
    </cfRule>
  </conditionalFormatting>
  <conditionalFormatting sqref="X56">
    <cfRule type="cellIs" dxfId="2658" priority="35767" stopIfTrue="1" operator="equal">
      <formula>0</formula>
    </cfRule>
  </conditionalFormatting>
  <conditionalFormatting sqref="K59:L60 N59:O60 Q59:R60 T59:Z60">
    <cfRule type="cellIs" dxfId="2657" priority="35765" stopIfTrue="1" operator="equal">
      <formula>0</formula>
    </cfRule>
  </conditionalFormatting>
  <conditionalFormatting sqref="AA56:AF57 K57:L57 N57:O57 Q57:R57 T57">
    <cfRule type="cellIs" dxfId="2656" priority="35772" stopIfTrue="1" operator="equal">
      <formula>0</formula>
    </cfRule>
  </conditionalFormatting>
  <conditionalFormatting sqref="K51 E51:H51">
    <cfRule type="cellIs" dxfId="2655" priority="35782" stopIfTrue="1" operator="equal">
      <formula>0</formula>
    </cfRule>
  </conditionalFormatting>
  <conditionalFormatting sqref="V56:W56 Y56:Z56">
    <cfRule type="cellIs" dxfId="2654" priority="35769" stopIfTrue="1" operator="equal">
      <formula>0</formula>
    </cfRule>
  </conditionalFormatting>
  <conditionalFormatting sqref="K56 E56:H57">
    <cfRule type="cellIs" dxfId="2653" priority="35773" stopIfTrue="1" operator="equal">
      <formula>0</formula>
    </cfRule>
  </conditionalFormatting>
  <conditionalFormatting sqref="X55">
    <cfRule type="cellIs" dxfId="2652" priority="35815" stopIfTrue="1" operator="equal">
      <formula>0</formula>
    </cfRule>
  </conditionalFormatting>
  <conditionalFormatting sqref="T53">
    <cfRule type="cellIs" dxfId="2651" priority="35813" stopIfTrue="1" operator="equal">
      <formula>0</formula>
    </cfRule>
  </conditionalFormatting>
  <conditionalFormatting sqref="T52">
    <cfRule type="cellIs" dxfId="2650" priority="35804" stopIfTrue="1" operator="equal">
      <formula>0</formula>
    </cfRule>
  </conditionalFormatting>
  <conditionalFormatting sqref="X52">
    <cfRule type="cellIs" dxfId="2649" priority="35803" stopIfTrue="1" operator="equal">
      <formula>0</formula>
    </cfRule>
  </conditionalFormatting>
  <conditionalFormatting sqref="AA52">
    <cfRule type="cellIs" dxfId="2648" priority="35801" stopIfTrue="1" operator="equal">
      <formula>0</formula>
    </cfRule>
  </conditionalFormatting>
  <conditionalFormatting sqref="E52:H52">
    <cfRule type="cellIs" dxfId="2647" priority="35799" stopIfTrue="1" operator="equal">
      <formula>0</formula>
    </cfRule>
  </conditionalFormatting>
  <conditionalFormatting sqref="L52">
    <cfRule type="cellIs" dxfId="2646" priority="35808" stopIfTrue="1" operator="equal">
      <formula>0</formula>
    </cfRule>
  </conditionalFormatting>
  <conditionalFormatting sqref="K52">
    <cfRule type="cellIs" dxfId="2645" priority="35811" stopIfTrue="1" operator="equal">
      <formula>0</formula>
    </cfRule>
  </conditionalFormatting>
  <conditionalFormatting sqref="AD52:AF52">
    <cfRule type="cellIs" dxfId="2644" priority="35810" stopIfTrue="1" operator="equal">
      <formula>0</formula>
    </cfRule>
  </conditionalFormatting>
  <conditionalFormatting sqref="O52 Q52">
    <cfRule type="cellIs" dxfId="2643" priority="35809" stopIfTrue="1" operator="equal">
      <formula>0</formula>
    </cfRule>
  </conditionalFormatting>
  <conditionalFormatting sqref="L50:O50 AD50:AF50 Q50:R50 T50:Z50">
    <cfRule type="cellIs" dxfId="2642" priority="35784" stopIfTrue="1" operator="equal">
      <formula>0</formula>
    </cfRule>
  </conditionalFormatting>
  <conditionalFormatting sqref="E50:H50">
    <cfRule type="cellIs" dxfId="2641" priority="35783" stopIfTrue="1" operator="equal">
      <formula>0</formula>
    </cfRule>
  </conditionalFormatting>
  <conditionalFormatting sqref="L71 L76 N76:O76 N71:O71 Q71 Q76">
    <cfRule type="cellIs" dxfId="2640" priority="35747" stopIfTrue="1" operator="equal">
      <formula>0</formula>
    </cfRule>
  </conditionalFormatting>
  <conditionalFormatting sqref="R71 K71 K76 R76 E76:H76 E71:H71 T76:AF76 T71:AF71">
    <cfRule type="cellIs" dxfId="2639" priority="35748" stopIfTrue="1" operator="equal">
      <formula>0</formula>
    </cfRule>
  </conditionalFormatting>
  <conditionalFormatting sqref="M51:N51 Q51 T51:AF51">
    <cfRule type="cellIs" dxfId="2638" priority="35781" stopIfTrue="1" operator="equal">
      <formula>0</formula>
    </cfRule>
  </conditionalFormatting>
  <conditionalFormatting sqref="U57:Z57">
    <cfRule type="cellIs" dxfId="2637" priority="35771" stopIfTrue="1" operator="equal">
      <formula>0</formula>
    </cfRule>
  </conditionalFormatting>
  <conditionalFormatting sqref="K81">
    <cfRule type="cellIs" dxfId="2636" priority="35724" stopIfTrue="1" operator="equal">
      <formula>0</formula>
    </cfRule>
  </conditionalFormatting>
  <conditionalFormatting sqref="AE77:AF77 AB77:AC77">
    <cfRule type="cellIs" dxfId="2635" priority="35725" stopIfTrue="1" operator="equal">
      <formula>0</formula>
    </cfRule>
  </conditionalFormatting>
  <conditionalFormatting sqref="L56 N56:O56 Q56:R56 T56">
    <cfRule type="cellIs" dxfId="2634" priority="35770" stopIfTrue="1" operator="equal">
      <formula>0</formula>
    </cfRule>
  </conditionalFormatting>
  <conditionalFormatting sqref="U56">
    <cfRule type="cellIs" dxfId="2633" priority="35768" stopIfTrue="1" operator="equal">
      <formula>0</formula>
    </cfRule>
  </conditionalFormatting>
  <conditionalFormatting sqref="E59:H60">
    <cfRule type="cellIs" dxfId="2632" priority="35766" stopIfTrue="1" operator="equal">
      <formula>0</formula>
    </cfRule>
  </conditionalFormatting>
  <conditionalFormatting sqref="AA59:AF60">
    <cfRule type="cellIs" dxfId="2631" priority="35764" stopIfTrue="1" operator="equal">
      <formula>0</formula>
    </cfRule>
  </conditionalFormatting>
  <conditionalFormatting sqref="AA50:AC50">
    <cfRule type="cellIs" dxfId="2630" priority="35763" stopIfTrue="1" operator="equal">
      <formula>0</formula>
    </cfRule>
  </conditionalFormatting>
  <conditionalFormatting sqref="R84">
    <cfRule type="cellIs" dxfId="2629" priority="35730" stopIfTrue="1" operator="equal">
      <formula>0</formula>
    </cfRule>
  </conditionalFormatting>
  <conditionalFormatting sqref="T84">
    <cfRule type="cellIs" dxfId="2628" priority="35731" stopIfTrue="1" operator="equal">
      <formula>0</formula>
    </cfRule>
  </conditionalFormatting>
  <conditionalFormatting sqref="R61 T61">
    <cfRule type="cellIs" dxfId="2627" priority="35753" stopIfTrue="1" operator="equal">
      <formula>0</formula>
    </cfRule>
  </conditionalFormatting>
  <conditionalFormatting sqref="E61:H61">
    <cfRule type="cellIs" dxfId="2626" priority="35756" stopIfTrue="1" operator="equal">
      <formula>0</formula>
    </cfRule>
  </conditionalFormatting>
  <conditionalFormatting sqref="K61:L61 AA61:AF61 N61:O61 Q61">
    <cfRule type="cellIs" dxfId="2625" priority="35755" stopIfTrue="1" operator="equal">
      <formula>0</formula>
    </cfRule>
  </conditionalFormatting>
  <conditionalFormatting sqref="K86">
    <cfRule type="cellIs" dxfId="2624" priority="35514" stopIfTrue="1" operator="equal">
      <formula>0</formula>
    </cfRule>
  </conditionalFormatting>
  <conditionalFormatting sqref="E62:H62">
    <cfRule type="cellIs" dxfId="2623" priority="35761" stopIfTrue="1" operator="equal">
      <formula>0</formula>
    </cfRule>
  </conditionalFormatting>
  <conditionalFormatting sqref="K62 U62:AF62">
    <cfRule type="cellIs" dxfId="2622" priority="35760" stopIfTrue="1" operator="equal">
      <formula>0</formula>
    </cfRule>
  </conditionalFormatting>
  <conditionalFormatting sqref="U74:V74">
    <cfRule type="cellIs" dxfId="2621" priority="35515" stopIfTrue="1" operator="equal">
      <formula>0</formula>
    </cfRule>
  </conditionalFormatting>
  <conditionalFormatting sqref="T83">
    <cfRule type="cellIs" dxfId="2620" priority="35676" stopIfTrue="1" operator="equal">
      <formula>0</formula>
    </cfRule>
  </conditionalFormatting>
  <conditionalFormatting sqref="X83">
    <cfRule type="cellIs" dxfId="2619" priority="35675" stopIfTrue="1" operator="equal">
      <formula>0</formula>
    </cfRule>
  </conditionalFormatting>
  <conditionalFormatting sqref="AC84:AF84">
    <cfRule type="cellIs" dxfId="2618" priority="35673" stopIfTrue="1" operator="equal">
      <formula>0</formula>
    </cfRule>
  </conditionalFormatting>
  <conditionalFormatting sqref="K87:O88 AA87:AF88 E87:H88 Q87:R88 T87:T88">
    <cfRule type="cellIs" dxfId="2617" priority="35672" stopIfTrue="1" operator="equal">
      <formula>0</formula>
    </cfRule>
  </conditionalFormatting>
  <conditionalFormatting sqref="V87:W87 Y87:Z87">
    <cfRule type="cellIs" dxfId="2616" priority="35671" stopIfTrue="1" operator="equal">
      <formula>0</formula>
    </cfRule>
  </conditionalFormatting>
  <conditionalFormatting sqref="L73 N73:O73 Q73">
    <cfRule type="cellIs" dxfId="2615" priority="35710" stopIfTrue="1" operator="equal">
      <formula>0</formula>
    </cfRule>
  </conditionalFormatting>
  <conditionalFormatting sqref="AA76:AF76 K76:L76 E76:H76 N76:O76 Q76:R76 T76">
    <cfRule type="cellIs" dxfId="2614" priority="35744" stopIfTrue="1" operator="equal">
      <formula>0</formula>
    </cfRule>
  </conditionalFormatting>
  <conditionalFormatting sqref="U76:Z76">
    <cfRule type="cellIs" dxfId="2613" priority="35742" stopIfTrue="1" operator="equal">
      <formula>0</formula>
    </cfRule>
  </conditionalFormatting>
  <conditionalFormatting sqref="K73 R73 T73:AF73">
    <cfRule type="cellIs" dxfId="2612" priority="35711" stopIfTrue="1" operator="equal">
      <formula>0</formula>
    </cfRule>
  </conditionalFormatting>
  <conditionalFormatting sqref="K84">
    <cfRule type="cellIs" dxfId="2611" priority="35734" stopIfTrue="1" operator="equal">
      <formula>0</formula>
    </cfRule>
  </conditionalFormatting>
  <conditionalFormatting sqref="J85">
    <cfRule type="cellIs" dxfId="2610" priority="35365" stopIfTrue="1" operator="equal">
      <formula>0</formula>
    </cfRule>
  </conditionalFormatting>
  <conditionalFormatting sqref="E84:H84">
    <cfRule type="cellIs" dxfId="2609" priority="35729" stopIfTrue="1" operator="equal">
      <formula>0</formula>
    </cfRule>
  </conditionalFormatting>
  <conditionalFormatting sqref="O84 U84:AF84 Q84">
    <cfRule type="cellIs" dxfId="2608" priority="35733" stopIfTrue="1" operator="equal">
      <formula>0</formula>
    </cfRule>
  </conditionalFormatting>
  <conditionalFormatting sqref="L84 N84">
    <cfRule type="cellIs" dxfId="2607" priority="35732" stopIfTrue="1" operator="equal">
      <formula>0</formula>
    </cfRule>
  </conditionalFormatting>
  <conditionalFormatting sqref="K77:L77 N77:O77 Q77:R77 T77:Z77">
    <cfRule type="cellIs" dxfId="2606" priority="35727" stopIfTrue="1" operator="equal">
      <formula>0</formula>
    </cfRule>
  </conditionalFormatting>
  <conditionalFormatting sqref="AD77 AA77">
    <cfRule type="cellIs" dxfId="2605" priority="35726" stopIfTrue="1" operator="equal">
      <formula>0</formula>
    </cfRule>
  </conditionalFormatting>
  <conditionalFormatting sqref="E77:H77">
    <cfRule type="cellIs" dxfId="2604" priority="35728" stopIfTrue="1" operator="equal">
      <formula>0</formula>
    </cfRule>
  </conditionalFormatting>
  <conditionalFormatting sqref="L81 N81:O81">
    <cfRule type="cellIs" dxfId="2603" priority="35722" stopIfTrue="1" operator="equal">
      <formula>0</formula>
    </cfRule>
  </conditionalFormatting>
  <conditionalFormatting sqref="E81:H81">
    <cfRule type="cellIs" dxfId="2602" priority="35721" stopIfTrue="1" operator="equal">
      <formula>0</formula>
    </cfRule>
  </conditionalFormatting>
  <conditionalFormatting sqref="AE78:AF78 AB78:AC78">
    <cfRule type="cellIs" dxfId="2601" priority="35686" stopIfTrue="1" operator="equal">
      <formula>0</formula>
    </cfRule>
  </conditionalFormatting>
  <conditionalFormatting sqref="Q82 N82:N83">
    <cfRule type="cellIs" dxfId="2600" priority="35679" stopIfTrue="1" operator="equal">
      <formula>0</formula>
    </cfRule>
  </conditionalFormatting>
  <conditionalFormatting sqref="E73:H73">
    <cfRule type="cellIs" dxfId="2599" priority="35712" stopIfTrue="1" operator="equal">
      <formula>0</formula>
    </cfRule>
  </conditionalFormatting>
  <conditionalFormatting sqref="R72 K72 E72:H72 T72:AF72">
    <cfRule type="cellIs" dxfId="2598" priority="35709" stopIfTrue="1" operator="equal">
      <formula>0</formula>
    </cfRule>
  </conditionalFormatting>
  <conditionalFormatting sqref="L72 N72:O72 Q72">
    <cfRule type="cellIs" dxfId="2597" priority="35708" stopIfTrue="1" operator="equal">
      <formula>0</formula>
    </cfRule>
  </conditionalFormatting>
  <conditionalFormatting sqref="J50">
    <cfRule type="cellIs" dxfId="2596" priority="35370" stopIfTrue="1" operator="equal">
      <formula>0</formula>
    </cfRule>
  </conditionalFormatting>
  <conditionalFormatting sqref="J83 J87">
    <cfRule type="cellIs" dxfId="2595" priority="35369" stopIfTrue="1" operator="equal">
      <formula>0</formula>
    </cfRule>
  </conditionalFormatting>
  <conditionalFormatting sqref="E75:H75">
    <cfRule type="cellIs" dxfId="2594" priority="35699" stopIfTrue="1" operator="equal">
      <formula>0</formula>
    </cfRule>
  </conditionalFormatting>
  <conditionalFormatting sqref="AC75:AF75">
    <cfRule type="cellIs" dxfId="2593" priority="35698" stopIfTrue="1" operator="equal">
      <formula>0</formula>
    </cfRule>
  </conditionalFormatting>
  <conditionalFormatting sqref="K75:L75 AA75:AB75 N75:O75 Q75:R75 T75">
    <cfRule type="cellIs" dxfId="2592" priority="35697" stopIfTrue="1" operator="equal">
      <formula>0</formula>
    </cfRule>
  </conditionalFormatting>
  <conditionalFormatting sqref="U75:Z75">
    <cfRule type="cellIs" dxfId="2591" priority="35696" stopIfTrue="1" operator="equal">
      <formula>0</formula>
    </cfRule>
  </conditionalFormatting>
  <conditionalFormatting sqref="J86">
    <cfRule type="cellIs" dxfId="2590" priority="35364" stopIfTrue="1" operator="equal">
      <formula>0</formula>
    </cfRule>
  </conditionalFormatting>
  <conditionalFormatting sqref="AA79">
    <cfRule type="cellIs" dxfId="2589" priority="35691" stopIfTrue="1" operator="equal">
      <formula>0</formula>
    </cfRule>
  </conditionalFormatting>
  <conditionalFormatting sqref="AD78 AA78">
    <cfRule type="cellIs" dxfId="2588" priority="35687" stopIfTrue="1" operator="equal">
      <formula>0</formula>
    </cfRule>
  </conditionalFormatting>
  <conditionalFormatting sqref="AE79:AF79">
    <cfRule type="cellIs" dxfId="2587" priority="35688" stopIfTrue="1" operator="equal">
      <formula>0</formula>
    </cfRule>
  </conditionalFormatting>
  <conditionalFormatting sqref="AD79">
    <cfRule type="cellIs" dxfId="2586" priority="35689" stopIfTrue="1" operator="equal">
      <formula>0</formula>
    </cfRule>
  </conditionalFormatting>
  <conditionalFormatting sqref="K78:L79 N78:O79 Q78:R79 T78:Z79">
    <cfRule type="cellIs" dxfId="2585" priority="35692" stopIfTrue="1" operator="equal">
      <formula>0</formula>
    </cfRule>
  </conditionalFormatting>
  <conditionalFormatting sqref="L80 N80:O80 Q80">
    <cfRule type="cellIs" dxfId="2584" priority="35683" stopIfTrue="1" operator="equal">
      <formula>0</formula>
    </cfRule>
  </conditionalFormatting>
  <conditionalFormatting sqref="R80 K80 AD80:AF80 E80:H80 T80:AB80">
    <cfRule type="cellIs" dxfId="2583" priority="35684" stopIfTrue="1" operator="equal">
      <formula>0</formula>
    </cfRule>
  </conditionalFormatting>
  <conditionalFormatting sqref="R83">
    <cfRule type="cellIs" dxfId="2582" priority="35677" stopIfTrue="1" operator="equal">
      <formula>0</formula>
    </cfRule>
  </conditionalFormatting>
  <conditionalFormatting sqref="Y83:Z83">
    <cfRule type="cellIs" dxfId="2581" priority="35674" stopIfTrue="1" operator="equal">
      <formula>0</formula>
    </cfRule>
  </conditionalFormatting>
  <conditionalFormatting sqref="AA83:AB83 R82 K82:K83 AD82:AF83 E82:H83 T82:AB82">
    <cfRule type="cellIs" dxfId="2580" priority="35682" stopIfTrue="1" operator="equal">
      <formula>0</formula>
    </cfRule>
  </conditionalFormatting>
  <conditionalFormatting sqref="O82:O83 Q83">
    <cfRule type="cellIs" dxfId="2579" priority="35681" stopIfTrue="1" operator="equal">
      <formula>0</formula>
    </cfRule>
  </conditionalFormatting>
  <conditionalFormatting sqref="X87">
    <cfRule type="cellIs" dxfId="2578" priority="35669" stopIfTrue="1" operator="equal">
      <formula>0</formula>
    </cfRule>
  </conditionalFormatting>
  <conditionalFormatting sqref="U87">
    <cfRule type="cellIs" dxfId="2577" priority="35670" stopIfTrue="1" operator="equal">
      <formula>0</formula>
    </cfRule>
  </conditionalFormatting>
  <conditionalFormatting sqref="AA76:AF76 K76:L76 E76:H76 N76:O76 Q76:R76 T76">
    <cfRule type="cellIs" dxfId="2576" priority="35743" stopIfTrue="1" operator="equal">
      <formula>0</formula>
    </cfRule>
  </conditionalFormatting>
  <conditionalFormatting sqref="AB79:AC79 AC80:AC83">
    <cfRule type="cellIs" dxfId="2575" priority="35690" stopIfTrue="1" operator="equal">
      <formula>0</formula>
    </cfRule>
  </conditionalFormatting>
  <conditionalFormatting sqref="L82:L83">
    <cfRule type="cellIs" dxfId="2574" priority="35680" stopIfTrue="1" operator="equal">
      <formula>0</formula>
    </cfRule>
  </conditionalFormatting>
  <conditionalFormatting sqref="L48">
    <cfRule type="cellIs" dxfId="2573" priority="35599" stopIfTrue="1" operator="equal">
      <formula>0</formula>
    </cfRule>
  </conditionalFormatting>
  <conditionalFormatting sqref="M48:N48">
    <cfRule type="cellIs" dxfId="2572" priority="35600" stopIfTrue="1" operator="equal">
      <formula>0</formula>
    </cfRule>
  </conditionalFormatting>
  <conditionalFormatting sqref="R49 K49 E49:H49 T49:AF49">
    <cfRule type="cellIs" dxfId="2571" priority="35591" stopIfTrue="1" operator="equal">
      <formula>0</formula>
    </cfRule>
  </conditionalFormatting>
  <conditionalFormatting sqref="AH48">
    <cfRule type="cellIs" dxfId="2570" priority="35594" stopIfTrue="1" operator="equal">
      <formula>0</formula>
    </cfRule>
  </conditionalFormatting>
  <conditionalFormatting sqref="AG48">
    <cfRule type="cellIs" dxfId="2569" priority="35597" stopIfTrue="1" operator="equal">
      <formula>0</formula>
    </cfRule>
  </conditionalFormatting>
  <conditionalFormatting sqref="AH48">
    <cfRule type="cellIs" dxfId="2568" priority="35596" stopIfTrue="1" operator="equal">
      <formula>0</formula>
    </cfRule>
  </conditionalFormatting>
  <conditionalFormatting sqref="K48">
    <cfRule type="cellIs" dxfId="2567" priority="35604" stopIfTrue="1" operator="equal">
      <formula>0</formula>
    </cfRule>
  </conditionalFormatting>
  <conditionalFormatting sqref="E48:H48">
    <cfRule type="cellIs" dxfId="2566" priority="35603" stopIfTrue="1" operator="equal">
      <formula>0</formula>
    </cfRule>
  </conditionalFormatting>
  <conditionalFormatting sqref="R48 T48:AF48">
    <cfRule type="cellIs" dxfId="2565" priority="35602" stopIfTrue="1" operator="equal">
      <formula>0</formula>
    </cfRule>
  </conditionalFormatting>
  <conditionalFormatting sqref="Q48">
    <cfRule type="cellIs" dxfId="2564" priority="35601" stopIfTrue="1" operator="equal">
      <formula>0</formula>
    </cfRule>
  </conditionalFormatting>
  <conditionalFormatting sqref="L49:O49 Q49">
    <cfRule type="cellIs" dxfId="2563" priority="35590" stopIfTrue="1" operator="equal">
      <formula>0</formula>
    </cfRule>
  </conditionalFormatting>
  <conditionalFormatting sqref="O48">
    <cfRule type="cellIs" dxfId="2562" priority="35598" stopIfTrue="1" operator="equal">
      <formula>0</formula>
    </cfRule>
  </conditionalFormatting>
  <conditionalFormatting sqref="AH48">
    <cfRule type="cellIs" dxfId="2561" priority="35595" stopIfTrue="1" operator="equal">
      <formula>0</formula>
    </cfRule>
  </conditionalFormatting>
  <conditionalFormatting sqref="AA67:AF67 K67:L67 E67:H67 N67:O67 Q67">
    <cfRule type="cellIs" dxfId="2560" priority="35565" stopIfTrue="1" operator="equal">
      <formula>0</formula>
    </cfRule>
  </conditionalFormatting>
  <conditionalFormatting sqref="T67:Z67">
    <cfRule type="cellIs" dxfId="2559" priority="35564" stopIfTrue="1" operator="equal">
      <formula>0</formula>
    </cfRule>
  </conditionalFormatting>
  <conditionalFormatting sqref="R67">
    <cfRule type="cellIs" dxfId="2558" priority="35563" stopIfTrue="1" operator="equal">
      <formula>0</formula>
    </cfRule>
  </conditionalFormatting>
  <conditionalFormatting sqref="R85">
    <cfRule type="cellIs" dxfId="2557" priority="35558" stopIfTrue="1" operator="equal">
      <formula>0</formula>
    </cfRule>
  </conditionalFormatting>
  <conditionalFormatting sqref="E85:H85">
    <cfRule type="cellIs" dxfId="2556" priority="35557" stopIfTrue="1" operator="equal">
      <formula>0</formula>
    </cfRule>
  </conditionalFormatting>
  <conditionalFormatting sqref="K85">
    <cfRule type="cellIs" dxfId="2555" priority="35560" stopIfTrue="1" operator="equal">
      <formula>0</formula>
    </cfRule>
  </conditionalFormatting>
  <conditionalFormatting sqref="T85:AF85 L85 N85:O85 Q85">
    <cfRule type="cellIs" dxfId="2554" priority="35559" stopIfTrue="1" operator="equal">
      <formula>0</formula>
    </cfRule>
  </conditionalFormatting>
  <conditionalFormatting sqref="K54 E54:H54">
    <cfRule type="cellIs" dxfId="2553" priority="35554" stopIfTrue="1" operator="equal">
      <formula>0</formula>
    </cfRule>
  </conditionalFormatting>
  <conditionalFormatting sqref="N58">
    <cfRule type="cellIs" dxfId="2552" priority="35537" stopIfTrue="1" operator="equal">
      <formula>0</formula>
    </cfRule>
  </conditionalFormatting>
  <conditionalFormatting sqref="U58:W58">
    <cfRule type="cellIs" dxfId="2551" priority="35536" stopIfTrue="1" operator="equal">
      <formula>0</formula>
    </cfRule>
  </conditionalFormatting>
  <conditionalFormatting sqref="R58">
    <cfRule type="cellIs" dxfId="2550" priority="35535" stopIfTrue="1" operator="equal">
      <formula>0</formula>
    </cfRule>
  </conditionalFormatting>
  <conditionalFormatting sqref="Y54 L54 N54:O54 Q54:R54 T54 AA54:AF54">
    <cfRule type="cellIs" dxfId="2549" priority="35553" stopIfTrue="1" operator="equal">
      <formula>0</formula>
    </cfRule>
  </conditionalFormatting>
  <conditionalFormatting sqref="V58:W58 Y58:Z58">
    <cfRule type="cellIs" dxfId="2548" priority="35544" stopIfTrue="1" operator="equal">
      <formula>0</formula>
    </cfRule>
  </conditionalFormatting>
  <conditionalFormatting sqref="V54">
    <cfRule type="cellIs" dxfId="2547" priority="35552" stopIfTrue="1" operator="equal">
      <formula>0</formula>
    </cfRule>
  </conditionalFormatting>
  <conditionalFormatting sqref="Q146">
    <cfRule type="cellIs" dxfId="2546" priority="35244" stopIfTrue="1" operator="equal">
      <formula>0</formula>
    </cfRule>
  </conditionalFormatting>
  <conditionalFormatting sqref="E74:H74">
    <cfRule type="cellIs" dxfId="2545" priority="35518" stopIfTrue="1" operator="equal">
      <formula>0</formula>
    </cfRule>
  </conditionalFormatting>
  <conditionalFormatting sqref="AB58:AC58">
    <cfRule type="cellIs" dxfId="2544" priority="35530" stopIfTrue="1" operator="equal">
      <formula>0</formula>
    </cfRule>
  </conditionalFormatting>
  <conditionalFormatting sqref="X58">
    <cfRule type="cellIs" dxfId="2543" priority="35533" stopIfTrue="1" operator="equal">
      <formula>0</formula>
    </cfRule>
  </conditionalFormatting>
  <conditionalFormatting sqref="AA58">
    <cfRule type="cellIs" dxfId="2542" priority="35531" stopIfTrue="1" operator="equal">
      <formula>0</formula>
    </cfRule>
  </conditionalFormatting>
  <conditionalFormatting sqref="Y58:Z58">
    <cfRule type="cellIs" dxfId="2541" priority="35532" stopIfTrue="1" operator="equal">
      <formula>0</formula>
    </cfRule>
  </conditionalFormatting>
  <conditionalFormatting sqref="E58:H58">
    <cfRule type="cellIs" dxfId="2540" priority="35529" stopIfTrue="1" operator="equal">
      <formula>0</formula>
    </cfRule>
  </conditionalFormatting>
  <conditionalFormatting sqref="T58">
    <cfRule type="cellIs" dxfId="2539" priority="35534" stopIfTrue="1" operator="equal">
      <formula>0</formula>
    </cfRule>
  </conditionalFormatting>
  <conditionalFormatting sqref="E74:H74">
    <cfRule type="cellIs" dxfId="2538" priority="35521" stopIfTrue="1" operator="equal">
      <formula>0</formula>
    </cfRule>
  </conditionalFormatting>
  <conditionalFormatting sqref="R58 K58 E58:H58 T58:AF58">
    <cfRule type="cellIs" dxfId="2537" priority="35548" stopIfTrue="1" operator="equal">
      <formula>0</formula>
    </cfRule>
  </conditionalFormatting>
  <conditionalFormatting sqref="L58 N58:O58 Q58">
    <cfRule type="cellIs" dxfId="2536" priority="35547" stopIfTrue="1" operator="equal">
      <formula>0</formula>
    </cfRule>
  </conditionalFormatting>
  <conditionalFormatting sqref="AD58:AF58">
    <cfRule type="cellIs" dxfId="2535" priority="35540" stopIfTrue="1" operator="equal">
      <formula>0</formula>
    </cfRule>
  </conditionalFormatting>
  <conditionalFormatting sqref="U58">
    <cfRule type="cellIs" dxfId="2534" priority="35543" stopIfTrue="1" operator="equal">
      <formula>0</formula>
    </cfRule>
  </conditionalFormatting>
  <conditionalFormatting sqref="X74:Y74">
    <cfRule type="cellIs" dxfId="2533" priority="35516" stopIfTrue="1" operator="equal">
      <formula>0</formula>
    </cfRule>
  </conditionalFormatting>
  <conditionalFormatting sqref="E58:H58">
    <cfRule type="cellIs" dxfId="2532" priority="35546" stopIfTrue="1" operator="equal">
      <formula>0</formula>
    </cfRule>
  </conditionalFormatting>
  <conditionalFormatting sqref="K58:L58 AA58:AF58 N58:O58 Q58:R58 T58">
    <cfRule type="cellIs" dxfId="2531" priority="35545" stopIfTrue="1" operator="equal">
      <formula>0</formula>
    </cfRule>
  </conditionalFormatting>
  <conditionalFormatting sqref="X58">
    <cfRule type="cellIs" dxfId="2530" priority="35542" stopIfTrue="1" operator="equal">
      <formula>0</formula>
    </cfRule>
  </conditionalFormatting>
  <conditionalFormatting sqref="AC74:AF74">
    <cfRule type="cellIs" dxfId="2529" priority="35520" stopIfTrue="1" operator="equal">
      <formula>0</formula>
    </cfRule>
  </conditionalFormatting>
  <conditionalFormatting sqref="K74:L74 AA74:AB74 N74:O74 Q74:R74 T74">
    <cfRule type="cellIs" dxfId="2528" priority="35519" stopIfTrue="1" operator="equal">
      <formula>0</formula>
    </cfRule>
  </conditionalFormatting>
  <conditionalFormatting sqref="E86:H86">
    <cfRule type="cellIs" dxfId="2527" priority="35511" stopIfTrue="1" operator="equal">
      <formula>0</formula>
    </cfRule>
  </conditionalFormatting>
  <conditionalFormatting sqref="O58 Q58">
    <cfRule type="cellIs" dxfId="2526" priority="35539" stopIfTrue="1" operator="equal">
      <formula>0</formula>
    </cfRule>
  </conditionalFormatting>
  <conditionalFormatting sqref="K58">
    <cfRule type="cellIs" dxfId="2525" priority="35541" stopIfTrue="1" operator="equal">
      <formula>0</formula>
    </cfRule>
  </conditionalFormatting>
  <conditionalFormatting sqref="L58">
    <cfRule type="cellIs" dxfId="2524" priority="35538" stopIfTrue="1" operator="equal">
      <formula>0</formula>
    </cfRule>
  </conditionalFormatting>
  <conditionalFormatting sqref="K70:L70 G70:H70 N70:O70 Q70:R70 T70:AF70">
    <cfRule type="cellIs" dxfId="2523" priority="35524" stopIfTrue="1" operator="equal">
      <formula>0</formula>
    </cfRule>
  </conditionalFormatting>
  <conditionalFormatting sqref="L86:O86 AA86:AF86 Q86:R86 T86">
    <cfRule type="cellIs" dxfId="2522" priority="35513" stopIfTrue="1" operator="equal">
      <formula>0</formula>
    </cfRule>
  </conditionalFormatting>
  <conditionalFormatting sqref="U86:Z86">
    <cfRule type="cellIs" dxfId="2521" priority="35512" stopIfTrue="1" operator="equal">
      <formula>0</formula>
    </cfRule>
  </conditionalFormatting>
  <conditionalFormatting sqref="C53">
    <cfRule type="cellIs" dxfId="2520" priority="35454" stopIfTrue="1" operator="equal">
      <formula>0</formula>
    </cfRule>
  </conditionalFormatting>
  <conditionalFormatting sqref="C50:C51">
    <cfRule type="cellIs" dxfId="2519" priority="35455" stopIfTrue="1" operator="equal">
      <formula>0</formula>
    </cfRule>
  </conditionalFormatting>
  <conditionalFormatting sqref="C55:C57">
    <cfRule type="cellIs" dxfId="2518" priority="35453" stopIfTrue="1" operator="equal">
      <formula>0</formula>
    </cfRule>
  </conditionalFormatting>
  <conditionalFormatting sqref="C59:C62">
    <cfRule type="cellIs" dxfId="2517" priority="35452" stopIfTrue="1" operator="equal">
      <formula>0</formula>
    </cfRule>
  </conditionalFormatting>
  <conditionalFormatting sqref="C64:C66">
    <cfRule type="cellIs" dxfId="2516" priority="35451" stopIfTrue="1" operator="equal">
      <formula>0</formula>
    </cfRule>
  </conditionalFormatting>
  <conditionalFormatting sqref="C68:C69">
    <cfRule type="cellIs" dxfId="2515" priority="35450" stopIfTrue="1" operator="equal">
      <formula>0</formula>
    </cfRule>
  </conditionalFormatting>
  <conditionalFormatting sqref="C71:C73">
    <cfRule type="cellIs" dxfId="2514" priority="35449" stopIfTrue="1" operator="equal">
      <formula>0</formula>
    </cfRule>
  </conditionalFormatting>
  <conditionalFormatting sqref="C75:C84">
    <cfRule type="cellIs" dxfId="2513" priority="35448" stopIfTrue="1" operator="equal">
      <formula>0</formula>
    </cfRule>
  </conditionalFormatting>
  <conditionalFormatting sqref="C87:C88">
    <cfRule type="cellIs" dxfId="2512" priority="35446" stopIfTrue="1" operator="equal">
      <formula>0</formula>
    </cfRule>
  </conditionalFormatting>
  <conditionalFormatting sqref="AH55:AH58">
    <cfRule type="cellIs" dxfId="2511" priority="35424" stopIfTrue="1" operator="equal">
      <formula>0</formula>
    </cfRule>
  </conditionalFormatting>
  <conditionalFormatting sqref="AH55:AH58">
    <cfRule type="cellIs" dxfId="2510" priority="35426" stopIfTrue="1" operator="equal">
      <formula>0</formula>
    </cfRule>
  </conditionalFormatting>
  <conditionalFormatting sqref="AH55:AH58">
    <cfRule type="cellIs" dxfId="2509" priority="35425" stopIfTrue="1" operator="equal">
      <formula>0</formula>
    </cfRule>
  </conditionalFormatting>
  <conditionalFormatting sqref="M52">
    <cfRule type="cellIs" dxfId="2508" priority="35408" stopIfTrue="1" operator="equal">
      <formula>0</formula>
    </cfRule>
  </conditionalFormatting>
  <conditionalFormatting sqref="M64:M65">
    <cfRule type="cellIs" dxfId="2507" priority="35405" stopIfTrue="1" operator="equal">
      <formula>0</formula>
    </cfRule>
  </conditionalFormatting>
  <conditionalFormatting sqref="P50">
    <cfRule type="cellIs" dxfId="2506" priority="35402" stopIfTrue="1" operator="equal">
      <formula>0</formula>
    </cfRule>
  </conditionalFormatting>
  <conditionalFormatting sqref="P51">
    <cfRule type="cellIs" dxfId="2505" priority="35401" stopIfTrue="1" operator="equal">
      <formula>0</formula>
    </cfRule>
  </conditionalFormatting>
  <conditionalFormatting sqref="P87:P88">
    <cfRule type="cellIs" dxfId="2504" priority="35397" stopIfTrue="1" operator="equal">
      <formula>0</formula>
    </cfRule>
  </conditionalFormatting>
  <conditionalFormatting sqref="P48">
    <cfRule type="cellIs" dxfId="2503" priority="35395" stopIfTrue="1" operator="equal">
      <formula>0</formula>
    </cfRule>
  </conditionalFormatting>
  <conditionalFormatting sqref="P49">
    <cfRule type="cellIs" dxfId="2502" priority="35394" stopIfTrue="1" operator="equal">
      <formula>0</formula>
    </cfRule>
  </conditionalFormatting>
  <conditionalFormatting sqref="P86">
    <cfRule type="cellIs" dxfId="2501" priority="35393" stopIfTrue="1" operator="equal">
      <formula>0</formula>
    </cfRule>
  </conditionalFormatting>
  <conditionalFormatting sqref="P52">
    <cfRule type="cellIs" dxfId="2500" priority="35392" stopIfTrue="1" operator="equal">
      <formula>0</formula>
    </cfRule>
  </conditionalFormatting>
  <conditionalFormatting sqref="P64:P65">
    <cfRule type="cellIs" dxfId="2499" priority="35389" stopIfTrue="1" operator="equal">
      <formula>0</formula>
    </cfRule>
  </conditionalFormatting>
  <conditionalFormatting sqref="S50">
    <cfRule type="cellIs" dxfId="2498" priority="35386" stopIfTrue="1" operator="equal">
      <formula>0</formula>
    </cfRule>
  </conditionalFormatting>
  <conditionalFormatting sqref="S51">
    <cfRule type="cellIs" dxfId="2497" priority="35385" stopIfTrue="1" operator="equal">
      <formula>0</formula>
    </cfRule>
  </conditionalFormatting>
  <conditionalFormatting sqref="S87:S88">
    <cfRule type="cellIs" dxfId="2496" priority="35381" stopIfTrue="1" operator="equal">
      <formula>0</formula>
    </cfRule>
  </conditionalFormatting>
  <conditionalFormatting sqref="S48">
    <cfRule type="cellIs" dxfId="2495" priority="35379" stopIfTrue="1" operator="equal">
      <formula>0</formula>
    </cfRule>
  </conditionalFormatting>
  <conditionalFormatting sqref="S49">
    <cfRule type="cellIs" dxfId="2494" priority="35378" stopIfTrue="1" operator="equal">
      <formula>0</formula>
    </cfRule>
  </conditionalFormatting>
  <conditionalFormatting sqref="S86">
    <cfRule type="cellIs" dxfId="2493" priority="35377" stopIfTrue="1" operator="equal">
      <formula>0</formula>
    </cfRule>
  </conditionalFormatting>
  <conditionalFormatting sqref="S52">
    <cfRule type="cellIs" dxfId="2492" priority="35376" stopIfTrue="1" operator="equal">
      <formula>0</formula>
    </cfRule>
  </conditionalFormatting>
  <conditionalFormatting sqref="S64:S65">
    <cfRule type="cellIs" dxfId="2491" priority="35373" stopIfTrue="1" operator="equal">
      <formula>0</formula>
    </cfRule>
  </conditionalFormatting>
  <conditionalFormatting sqref="J51">
    <cfRule type="cellIs" dxfId="2490" priority="35368" stopIfTrue="1" operator="equal">
      <formula>0</formula>
    </cfRule>
  </conditionalFormatting>
  <conditionalFormatting sqref="J48">
    <cfRule type="cellIs" dxfId="2489" priority="35367" stopIfTrue="1" operator="equal">
      <formula>0</formula>
    </cfRule>
  </conditionalFormatting>
  <conditionalFormatting sqref="J49">
    <cfRule type="cellIs" dxfId="2488" priority="35366" stopIfTrue="1" operator="equal">
      <formula>0</formula>
    </cfRule>
  </conditionalFormatting>
  <conditionalFormatting sqref="N105">
    <cfRule type="cellIs" dxfId="2487" priority="35243" stopIfTrue="1" operator="equal">
      <formula>0</formula>
    </cfRule>
  </conditionalFormatting>
  <conditionalFormatting sqref="Q105">
    <cfRule type="cellIs" dxfId="2486" priority="35242" stopIfTrue="1" operator="equal">
      <formula>0</formula>
    </cfRule>
  </conditionalFormatting>
  <conditionalFormatting sqref="Q64">
    <cfRule type="cellIs" dxfId="2485" priority="35240" stopIfTrue="1" operator="equal">
      <formula>0</formula>
    </cfRule>
  </conditionalFormatting>
  <conditionalFormatting sqref="X156">
    <cfRule type="cellIs" dxfId="2484" priority="34771" stopIfTrue="1" operator="equal">
      <formula>0</formula>
    </cfRule>
  </conditionalFormatting>
  <conditionalFormatting sqref="A253">
    <cfRule type="cellIs" dxfId="2483" priority="34520" stopIfTrue="1" operator="equal">
      <formula>0</formula>
    </cfRule>
  </conditionalFormatting>
  <conditionalFormatting sqref="B253">
    <cfRule type="cellIs" dxfId="2482" priority="34519" stopIfTrue="1" operator="equal">
      <formula>0</formula>
    </cfRule>
  </conditionalFormatting>
  <conditionalFormatting sqref="C49:D49">
    <cfRule type="cellIs" dxfId="2481" priority="34274" stopIfTrue="1" operator="equal">
      <formula>0</formula>
    </cfRule>
  </conditionalFormatting>
  <conditionalFormatting sqref="C52:D52">
    <cfRule type="cellIs" dxfId="2480" priority="34273" stopIfTrue="1" operator="equal">
      <formula>0</formula>
    </cfRule>
  </conditionalFormatting>
  <conditionalFormatting sqref="C54:D54">
    <cfRule type="cellIs" dxfId="2479" priority="34272" stopIfTrue="1" operator="equal">
      <formula>0</formula>
    </cfRule>
  </conditionalFormatting>
  <conditionalFormatting sqref="C58:D58">
    <cfRule type="cellIs" dxfId="2478" priority="34271" stopIfTrue="1" operator="equal">
      <formula>0</formula>
    </cfRule>
  </conditionalFormatting>
  <conditionalFormatting sqref="C63:D63">
    <cfRule type="cellIs" dxfId="2477" priority="34270" stopIfTrue="1" operator="equal">
      <formula>0</formula>
    </cfRule>
  </conditionalFormatting>
  <conditionalFormatting sqref="C67:D67">
    <cfRule type="cellIs" dxfId="2476" priority="34269" stopIfTrue="1" operator="equal">
      <formula>0</formula>
    </cfRule>
  </conditionalFormatting>
  <conditionalFormatting sqref="C70:D70">
    <cfRule type="cellIs" dxfId="2475" priority="34268" stopIfTrue="1" operator="equal">
      <formula>0</formula>
    </cfRule>
  </conditionalFormatting>
  <conditionalFormatting sqref="C74:D74">
    <cfRule type="cellIs" dxfId="2474" priority="34267" stopIfTrue="1" operator="equal">
      <formula>0</formula>
    </cfRule>
  </conditionalFormatting>
  <conditionalFormatting sqref="C85:D85">
    <cfRule type="cellIs" dxfId="2473" priority="34266" stopIfTrue="1" operator="equal">
      <formula>0</formula>
    </cfRule>
  </conditionalFormatting>
  <conditionalFormatting sqref="C86:D86">
    <cfRule type="cellIs" dxfId="2472" priority="34265" stopIfTrue="1" operator="equal">
      <formula>0</formula>
    </cfRule>
  </conditionalFormatting>
  <conditionalFormatting sqref="C89:D89">
    <cfRule type="cellIs" dxfId="2471" priority="34264" stopIfTrue="1" operator="equal">
      <formula>0</formula>
    </cfRule>
  </conditionalFormatting>
  <conditionalFormatting sqref="C90:D90">
    <cfRule type="cellIs" dxfId="2470" priority="34263" stopIfTrue="1" operator="equal">
      <formula>0</formula>
    </cfRule>
  </conditionalFormatting>
  <conditionalFormatting sqref="C93:D93">
    <cfRule type="cellIs" dxfId="2469" priority="34262" stopIfTrue="1" operator="equal">
      <formula>0</formula>
    </cfRule>
  </conditionalFormatting>
  <conditionalFormatting sqref="C95:D95">
    <cfRule type="cellIs" dxfId="2468" priority="34261" stopIfTrue="1" operator="equal">
      <formula>0</formula>
    </cfRule>
  </conditionalFormatting>
  <conditionalFormatting sqref="C99:D99">
    <cfRule type="cellIs" dxfId="2467" priority="34260" stopIfTrue="1" operator="equal">
      <formula>0</formula>
    </cfRule>
  </conditionalFormatting>
  <conditionalFormatting sqref="C104:D104">
    <cfRule type="cellIs" dxfId="2466" priority="34259" stopIfTrue="1" operator="equal">
      <formula>0</formula>
    </cfRule>
  </conditionalFormatting>
  <conditionalFormatting sqref="C108:D108">
    <cfRule type="cellIs" dxfId="2465" priority="34258" stopIfTrue="1" operator="equal">
      <formula>0</formula>
    </cfRule>
  </conditionalFormatting>
  <conditionalFormatting sqref="C111:D111">
    <cfRule type="cellIs" dxfId="2464" priority="34257" stopIfTrue="1" operator="equal">
      <formula>0</formula>
    </cfRule>
  </conditionalFormatting>
  <conditionalFormatting sqref="C115:D115">
    <cfRule type="cellIs" dxfId="2463" priority="34256" stopIfTrue="1" operator="equal">
      <formula>0</formula>
    </cfRule>
  </conditionalFormatting>
  <conditionalFormatting sqref="C126:D126">
    <cfRule type="cellIs" dxfId="2462" priority="34255" stopIfTrue="1" operator="equal">
      <formula>0</formula>
    </cfRule>
  </conditionalFormatting>
  <conditionalFormatting sqref="C127:D127">
    <cfRule type="cellIs" dxfId="2461" priority="34254" stopIfTrue="1" operator="equal">
      <formula>0</formula>
    </cfRule>
  </conditionalFormatting>
  <conditionalFormatting sqref="C130:D130">
    <cfRule type="cellIs" dxfId="2460" priority="34253" stopIfTrue="1" operator="equal">
      <formula>0</formula>
    </cfRule>
  </conditionalFormatting>
  <conditionalFormatting sqref="C131:D131">
    <cfRule type="cellIs" dxfId="2459" priority="34252" stopIfTrue="1" operator="equal">
      <formula>0</formula>
    </cfRule>
  </conditionalFormatting>
  <conditionalFormatting sqref="C134:D134">
    <cfRule type="cellIs" dxfId="2458" priority="34251" stopIfTrue="1" operator="equal">
      <formula>0</formula>
    </cfRule>
  </conditionalFormatting>
  <conditionalFormatting sqref="C136:D136">
    <cfRule type="cellIs" dxfId="2457" priority="34250" stopIfTrue="1" operator="equal">
      <formula>0</formula>
    </cfRule>
  </conditionalFormatting>
  <conditionalFormatting sqref="C140:D140">
    <cfRule type="cellIs" dxfId="2456" priority="34249" stopIfTrue="1" operator="equal">
      <formula>0</formula>
    </cfRule>
  </conditionalFormatting>
  <conditionalFormatting sqref="C145:D145">
    <cfRule type="cellIs" dxfId="2455" priority="34248" stopIfTrue="1" operator="equal">
      <formula>0</formula>
    </cfRule>
  </conditionalFormatting>
  <conditionalFormatting sqref="C149:D149">
    <cfRule type="cellIs" dxfId="2454" priority="34247" stopIfTrue="1" operator="equal">
      <formula>0</formula>
    </cfRule>
  </conditionalFormatting>
  <conditionalFormatting sqref="C152:D152">
    <cfRule type="cellIs" dxfId="2453" priority="34246" stopIfTrue="1" operator="equal">
      <formula>0</formula>
    </cfRule>
  </conditionalFormatting>
  <conditionalFormatting sqref="C156:D156">
    <cfRule type="cellIs" dxfId="2452" priority="34245" stopIfTrue="1" operator="equal">
      <formula>0</formula>
    </cfRule>
  </conditionalFormatting>
  <conditionalFormatting sqref="C167:D167">
    <cfRule type="cellIs" dxfId="2451" priority="34244" stopIfTrue="1" operator="equal">
      <formula>0</formula>
    </cfRule>
  </conditionalFormatting>
  <conditionalFormatting sqref="C168:D168">
    <cfRule type="cellIs" dxfId="2450" priority="34243" stopIfTrue="1" operator="equal">
      <formula>0</formula>
    </cfRule>
  </conditionalFormatting>
  <conditionalFormatting sqref="C171:D171">
    <cfRule type="cellIs" dxfId="2449" priority="34242" stopIfTrue="1" operator="equal">
      <formula>0</formula>
    </cfRule>
  </conditionalFormatting>
  <conditionalFormatting sqref="C172:D172">
    <cfRule type="cellIs" dxfId="2448" priority="34241" stopIfTrue="1" operator="equal">
      <formula>0</formula>
    </cfRule>
  </conditionalFormatting>
  <conditionalFormatting sqref="C175:D175">
    <cfRule type="cellIs" dxfId="2447" priority="34240" stopIfTrue="1" operator="equal">
      <formula>0</formula>
    </cfRule>
  </conditionalFormatting>
  <conditionalFormatting sqref="C177:D177">
    <cfRule type="cellIs" dxfId="2446" priority="34239" stopIfTrue="1" operator="equal">
      <formula>0</formula>
    </cfRule>
  </conditionalFormatting>
  <conditionalFormatting sqref="AH177">
    <cfRule type="cellIs" dxfId="2445" priority="34238" stopIfTrue="1" operator="equal">
      <formula>0</formula>
    </cfRule>
  </conditionalFormatting>
  <conditionalFormatting sqref="C181:D181">
    <cfRule type="cellIs" dxfId="2444" priority="34237" stopIfTrue="1" operator="equal">
      <formula>0</formula>
    </cfRule>
  </conditionalFormatting>
  <conditionalFormatting sqref="C186:D186">
    <cfRule type="cellIs" dxfId="2443" priority="34236" stopIfTrue="1" operator="equal">
      <formula>0</formula>
    </cfRule>
  </conditionalFormatting>
  <conditionalFormatting sqref="C190:D190">
    <cfRule type="cellIs" dxfId="2442" priority="34235" stopIfTrue="1" operator="equal">
      <formula>0</formula>
    </cfRule>
  </conditionalFormatting>
  <conditionalFormatting sqref="C193:D193">
    <cfRule type="cellIs" dxfId="2441" priority="34234" stopIfTrue="1" operator="equal">
      <formula>0</formula>
    </cfRule>
  </conditionalFormatting>
  <conditionalFormatting sqref="C197:D197">
    <cfRule type="cellIs" dxfId="2440" priority="34233" stopIfTrue="1" operator="equal">
      <formula>0</formula>
    </cfRule>
  </conditionalFormatting>
  <conditionalFormatting sqref="C218:D218">
    <cfRule type="cellIs" dxfId="2439" priority="34225" stopIfTrue="1" operator="equal">
      <formula>0</formula>
    </cfRule>
  </conditionalFormatting>
  <conditionalFormatting sqref="C208:D208">
    <cfRule type="cellIs" dxfId="2438" priority="34231" stopIfTrue="1" operator="equal">
      <formula>0</formula>
    </cfRule>
  </conditionalFormatting>
  <conditionalFormatting sqref="C209:D209">
    <cfRule type="cellIs" dxfId="2437" priority="34230" stopIfTrue="1" operator="equal">
      <formula>0</formula>
    </cfRule>
  </conditionalFormatting>
  <conditionalFormatting sqref="C212:D212">
    <cfRule type="cellIs" dxfId="2436" priority="34229" stopIfTrue="1" operator="equal">
      <formula>0</formula>
    </cfRule>
  </conditionalFormatting>
  <conditionalFormatting sqref="C213:D213">
    <cfRule type="cellIs" dxfId="2435" priority="34228" stopIfTrue="1" operator="equal">
      <formula>0</formula>
    </cfRule>
  </conditionalFormatting>
  <conditionalFormatting sqref="C216:D216">
    <cfRule type="cellIs" dxfId="2434" priority="34227" stopIfTrue="1" operator="equal">
      <formula>0</formula>
    </cfRule>
  </conditionalFormatting>
  <conditionalFormatting sqref="AH218">
    <cfRule type="cellIs" dxfId="2433" priority="34226" stopIfTrue="1" operator="equal">
      <formula>0</formula>
    </cfRule>
  </conditionalFormatting>
  <conditionalFormatting sqref="C222:D222">
    <cfRule type="cellIs" dxfId="2432" priority="34224" stopIfTrue="1" operator="equal">
      <formula>0</formula>
    </cfRule>
  </conditionalFormatting>
  <conditionalFormatting sqref="C253:D253">
    <cfRule type="cellIs" dxfId="2431" priority="34223" stopIfTrue="1" operator="equal">
      <formula>0</formula>
    </cfRule>
  </conditionalFormatting>
  <conditionalFormatting sqref="C254:D254">
    <cfRule type="cellIs" dxfId="2430" priority="34222" stopIfTrue="1" operator="equal">
      <formula>0</formula>
    </cfRule>
  </conditionalFormatting>
  <conditionalFormatting sqref="C227:D227">
    <cfRule type="cellIs" dxfId="2429" priority="34221" stopIfTrue="1" operator="equal">
      <formula>0</formula>
    </cfRule>
  </conditionalFormatting>
  <conditionalFormatting sqref="C231:D231">
    <cfRule type="cellIs" dxfId="2428" priority="34220" stopIfTrue="1" operator="equal">
      <formula>0</formula>
    </cfRule>
  </conditionalFormatting>
  <conditionalFormatting sqref="C234:D234">
    <cfRule type="cellIs" dxfId="2427" priority="34219" stopIfTrue="1" operator="equal">
      <formula>0</formula>
    </cfRule>
  </conditionalFormatting>
  <conditionalFormatting sqref="C268:D268">
    <cfRule type="cellIs" dxfId="2426" priority="34210" stopIfTrue="1" operator="equal">
      <formula>0</formula>
    </cfRule>
  </conditionalFormatting>
  <conditionalFormatting sqref="C238:D238">
    <cfRule type="cellIs" dxfId="2425" priority="34217" stopIfTrue="1" operator="equal">
      <formula>0</formula>
    </cfRule>
  </conditionalFormatting>
  <conditionalFormatting sqref="C249:D249">
    <cfRule type="cellIs" dxfId="2424" priority="34216" stopIfTrue="1" operator="equal">
      <formula>0</formula>
    </cfRule>
  </conditionalFormatting>
  <conditionalFormatting sqref="C250:D250">
    <cfRule type="cellIs" dxfId="2423" priority="34215" stopIfTrue="1" operator="equal">
      <formula>0</formula>
    </cfRule>
  </conditionalFormatting>
  <conditionalFormatting sqref="AH259">
    <cfRule type="cellIs" dxfId="2422" priority="34214" stopIfTrue="1" operator="equal">
      <formula>0</formula>
    </cfRule>
  </conditionalFormatting>
  <conditionalFormatting sqref="C257:D257">
    <cfRule type="cellIs" dxfId="2421" priority="34213" stopIfTrue="1" operator="equal">
      <formula>0</formula>
    </cfRule>
  </conditionalFormatting>
  <conditionalFormatting sqref="C259:D259">
    <cfRule type="cellIs" dxfId="2420" priority="34212" stopIfTrue="1" operator="equal">
      <formula>0</formula>
    </cfRule>
  </conditionalFormatting>
  <conditionalFormatting sqref="C263:D263">
    <cfRule type="cellIs" dxfId="2419" priority="34211" stopIfTrue="1" operator="equal">
      <formula>0</formula>
    </cfRule>
  </conditionalFormatting>
  <conditionalFormatting sqref="C272:D272">
    <cfRule type="cellIs" dxfId="2418" priority="34209" stopIfTrue="1" operator="equal">
      <formula>0</formula>
    </cfRule>
  </conditionalFormatting>
  <conditionalFormatting sqref="C275:D275">
    <cfRule type="cellIs" dxfId="2417" priority="34208" stopIfTrue="1" operator="equal">
      <formula>0</formula>
    </cfRule>
  </conditionalFormatting>
  <conditionalFormatting sqref="C279:D279">
    <cfRule type="cellIs" dxfId="2416" priority="34207" stopIfTrue="1" operator="equal">
      <formula>0</formula>
    </cfRule>
  </conditionalFormatting>
  <conditionalFormatting sqref="AH279">
    <cfRule type="cellIs" dxfId="2415" priority="34206" stopIfTrue="1" operator="equal">
      <formula>0</formula>
    </cfRule>
  </conditionalFormatting>
  <conditionalFormatting sqref="C290:D290">
    <cfRule type="cellIs" dxfId="2414" priority="34205" stopIfTrue="1" operator="equal">
      <formula>0</formula>
    </cfRule>
  </conditionalFormatting>
  <conditionalFormatting sqref="C291:D291">
    <cfRule type="cellIs" dxfId="2413" priority="34204" stopIfTrue="1" operator="equal">
      <formula>0</formula>
    </cfRule>
  </conditionalFormatting>
  <conditionalFormatting sqref="AH238">
    <cfRule type="cellIs" dxfId="2412" priority="34203" stopIfTrue="1" operator="equal">
      <formula>0</formula>
    </cfRule>
  </conditionalFormatting>
  <conditionalFormatting sqref="AH197">
    <cfRule type="cellIs" dxfId="2411" priority="34202" stopIfTrue="1" operator="equal">
      <formula>0</formula>
    </cfRule>
  </conditionalFormatting>
  <conditionalFormatting sqref="AH156">
    <cfRule type="cellIs" dxfId="2410" priority="34201" stopIfTrue="1" operator="equal">
      <formula>0</formula>
    </cfRule>
  </conditionalFormatting>
  <conditionalFormatting sqref="AH115">
    <cfRule type="cellIs" dxfId="2409" priority="34200" stopIfTrue="1" operator="equal">
      <formula>0</formula>
    </cfRule>
  </conditionalFormatting>
  <conditionalFormatting sqref="AH7">
    <cfRule type="cellIs" dxfId="2408" priority="34196" stopIfTrue="1" operator="equal">
      <formula>0</formula>
    </cfRule>
  </conditionalFormatting>
  <conditionalFormatting sqref="AH74">
    <cfRule type="cellIs" dxfId="2407" priority="34198" stopIfTrue="1" operator="equal">
      <formula>0</formula>
    </cfRule>
  </conditionalFormatting>
  <conditionalFormatting sqref="AH11">
    <cfRule type="cellIs" dxfId="2406" priority="34195" stopIfTrue="1" operator="equal">
      <formula>0</formula>
    </cfRule>
  </conditionalFormatting>
  <conditionalFormatting sqref="AH33">
    <cfRule type="cellIs" dxfId="2405" priority="34194" stopIfTrue="1" operator="equal">
      <formula>0</formula>
    </cfRule>
  </conditionalFormatting>
  <conditionalFormatting sqref="C48:D48">
    <cfRule type="cellIs" dxfId="2404" priority="34193" stopIfTrue="1" operator="equal">
      <formula>0</formula>
    </cfRule>
  </conditionalFormatting>
  <conditionalFormatting sqref="N64">
    <cfRule type="cellIs" dxfId="2403" priority="34192" stopIfTrue="1" operator="equal">
      <formula>0</formula>
    </cfRule>
  </conditionalFormatting>
  <conditionalFormatting sqref="J156">
    <cfRule type="cellIs" dxfId="2402" priority="34191" stopIfTrue="1" operator="equal">
      <formula>0</formula>
    </cfRule>
  </conditionalFormatting>
  <conditionalFormatting sqref="J197">
    <cfRule type="cellIs" dxfId="2401" priority="34190" stopIfTrue="1" operator="equal">
      <formula>0</formula>
    </cfRule>
  </conditionalFormatting>
  <conditionalFormatting sqref="U95">
    <cfRule type="cellIs" dxfId="2400" priority="33786" stopIfTrue="1" operator="equal">
      <formula>0</formula>
    </cfRule>
  </conditionalFormatting>
  <conditionalFormatting sqref="X136:Y136">
    <cfRule type="cellIs" dxfId="2399" priority="33783" stopIfTrue="1" operator="equal">
      <formula>0</formula>
    </cfRule>
  </conditionalFormatting>
  <conditionalFormatting sqref="V136">
    <cfRule type="cellIs" dxfId="2398" priority="33782" stopIfTrue="1" operator="equal">
      <formula>0</formula>
    </cfRule>
  </conditionalFormatting>
  <conditionalFormatting sqref="U136">
    <cfRule type="cellIs" dxfId="2397" priority="33781" stopIfTrue="1" operator="equal">
      <formula>0</formula>
    </cfRule>
  </conditionalFormatting>
  <conditionalFormatting sqref="W156">
    <cfRule type="cellIs" dxfId="2396" priority="33770" stopIfTrue="1" operator="equal">
      <formula>0</formula>
    </cfRule>
  </conditionalFormatting>
  <conditionalFormatting sqref="W136">
    <cfRule type="cellIs" dxfId="2395" priority="33769" stopIfTrue="1" operator="equal">
      <formula>0</formula>
    </cfRule>
  </conditionalFormatting>
  <conditionalFormatting sqref="W115">
    <cfRule type="cellIs" dxfId="2394" priority="33768" stopIfTrue="1" operator="equal">
      <formula>0</formula>
    </cfRule>
  </conditionalFormatting>
  <conditionalFormatting sqref="W95">
    <cfRule type="cellIs" dxfId="2393" priority="33767" stopIfTrue="1" operator="equal">
      <formula>0</formula>
    </cfRule>
  </conditionalFormatting>
  <conditionalFormatting sqref="W74">
    <cfRule type="cellIs" dxfId="2392" priority="33766" stopIfTrue="1" operator="equal">
      <formula>0</formula>
    </cfRule>
  </conditionalFormatting>
  <conditionalFormatting sqref="Z95">
    <cfRule type="cellIs" dxfId="2391" priority="33765" stopIfTrue="1" operator="equal">
      <formula>0</formula>
    </cfRule>
  </conditionalFormatting>
  <conditionalFormatting sqref="Z74">
    <cfRule type="cellIs" dxfId="2390" priority="33764" stopIfTrue="1" operator="equal">
      <formula>0</formula>
    </cfRule>
  </conditionalFormatting>
  <conditionalFormatting sqref="Z197 Z156 Z136">
    <cfRule type="cellIs" dxfId="2389" priority="33760" stopIfTrue="1" operator="equal">
      <formula>0</formula>
    </cfRule>
  </conditionalFormatting>
  <conditionalFormatting sqref="X177:Y177">
    <cfRule type="cellIs" dxfId="2388" priority="33759" stopIfTrue="1" operator="equal">
      <formula>0</formula>
    </cfRule>
  </conditionalFormatting>
  <conditionalFormatting sqref="V177">
    <cfRule type="cellIs" dxfId="2387" priority="33758" stopIfTrue="1" operator="equal">
      <formula>0</formula>
    </cfRule>
  </conditionalFormatting>
  <conditionalFormatting sqref="U177">
    <cfRule type="cellIs" dxfId="2386" priority="33757" stopIfTrue="1" operator="equal">
      <formula>0</formula>
    </cfRule>
  </conditionalFormatting>
  <conditionalFormatting sqref="W177">
    <cfRule type="cellIs" dxfId="2385" priority="33756" stopIfTrue="1" operator="equal">
      <formula>0</formula>
    </cfRule>
  </conditionalFormatting>
  <conditionalFormatting sqref="Z177">
    <cfRule type="cellIs" dxfId="2384" priority="33755" stopIfTrue="1" operator="equal">
      <formula>0</formula>
    </cfRule>
  </conditionalFormatting>
  <conditionalFormatting sqref="X218:Y218">
    <cfRule type="cellIs" dxfId="2383" priority="33754" stopIfTrue="1" operator="equal">
      <formula>0</formula>
    </cfRule>
  </conditionalFormatting>
  <conditionalFormatting sqref="V218">
    <cfRule type="cellIs" dxfId="2382" priority="33753" stopIfTrue="1" operator="equal">
      <formula>0</formula>
    </cfRule>
  </conditionalFormatting>
  <conditionalFormatting sqref="U218">
    <cfRule type="cellIs" dxfId="2381" priority="33752" stopIfTrue="1" operator="equal">
      <formula>0</formula>
    </cfRule>
  </conditionalFormatting>
  <conditionalFormatting sqref="W218">
    <cfRule type="cellIs" dxfId="2380" priority="33751" stopIfTrue="1" operator="equal">
      <formula>0</formula>
    </cfRule>
  </conditionalFormatting>
  <conditionalFormatting sqref="Z218">
    <cfRule type="cellIs" dxfId="2379" priority="33750" stopIfTrue="1" operator="equal">
      <formula>0</formula>
    </cfRule>
  </conditionalFormatting>
  <conditionalFormatting sqref="X54">
    <cfRule type="cellIs" dxfId="2378" priority="32819" stopIfTrue="1" operator="equal">
      <formula>0</formula>
    </cfRule>
  </conditionalFormatting>
  <conditionalFormatting sqref="U54">
    <cfRule type="cellIs" dxfId="2377" priority="32817" stopIfTrue="1" operator="equal">
      <formula>0</formula>
    </cfRule>
  </conditionalFormatting>
  <conditionalFormatting sqref="W54">
    <cfRule type="cellIs" dxfId="2376" priority="32262" stopIfTrue="1" operator="equal">
      <formula>0</formula>
    </cfRule>
  </conditionalFormatting>
  <conditionalFormatting sqref="R62">
    <cfRule type="cellIs" dxfId="2375" priority="30392" stopIfTrue="1" operator="equal">
      <formula>0</formula>
    </cfRule>
  </conditionalFormatting>
  <conditionalFormatting sqref="R62">
    <cfRule type="cellIs" dxfId="2374" priority="30393" stopIfTrue="1" operator="equal">
      <formula>0</formula>
    </cfRule>
  </conditionalFormatting>
  <conditionalFormatting sqref="T62">
    <cfRule type="cellIs" dxfId="2373" priority="28831" stopIfTrue="1" operator="equal">
      <formula>0</formula>
    </cfRule>
  </conditionalFormatting>
  <conditionalFormatting sqref="Z54">
    <cfRule type="cellIs" dxfId="2372" priority="28830" stopIfTrue="1" operator="equal">
      <formula>0</formula>
    </cfRule>
  </conditionalFormatting>
  <conditionalFormatting sqref="A56">
    <cfRule type="cellIs" dxfId="2371" priority="3201" stopIfTrue="1" operator="equal">
      <formula>0</formula>
    </cfRule>
  </conditionalFormatting>
  <conditionalFormatting sqref="B56">
    <cfRule type="cellIs" dxfId="2370" priority="3165" stopIfTrue="1" operator="equal">
      <formula>0</formula>
    </cfRule>
  </conditionalFormatting>
  <conditionalFormatting sqref="A56">
    <cfRule type="cellIs" dxfId="2369" priority="3171" stopIfTrue="1" operator="equal">
      <formula>0</formula>
    </cfRule>
  </conditionalFormatting>
  <conditionalFormatting sqref="B56">
    <cfRule type="cellIs" dxfId="2368" priority="3166" stopIfTrue="1" operator="equal">
      <formula>0</formula>
    </cfRule>
  </conditionalFormatting>
  <conditionalFormatting sqref="A56">
    <cfRule type="cellIs" dxfId="2367" priority="3208" stopIfTrue="1" operator="equal">
      <formula>0</formula>
    </cfRule>
  </conditionalFormatting>
  <conditionalFormatting sqref="B56">
    <cfRule type="cellIs" dxfId="2366" priority="3167" stopIfTrue="1" operator="equal">
      <formula>0</formula>
    </cfRule>
  </conditionalFormatting>
  <conditionalFormatting sqref="A81">
    <cfRule type="cellIs" dxfId="2365" priority="3066" stopIfTrue="1" operator="equal">
      <formula>0</formula>
    </cfRule>
  </conditionalFormatting>
  <conditionalFormatting sqref="A81">
    <cfRule type="cellIs" dxfId="2364" priority="3065" stopIfTrue="1" operator="equal">
      <formula>0</formula>
    </cfRule>
  </conditionalFormatting>
  <conditionalFormatting sqref="A81">
    <cfRule type="cellIs" dxfId="2363" priority="3064" stopIfTrue="1" operator="equal">
      <formula>0</formula>
    </cfRule>
  </conditionalFormatting>
  <conditionalFormatting sqref="A81">
    <cfRule type="cellIs" dxfId="2362" priority="3063" stopIfTrue="1" operator="equal">
      <formula>0</formula>
    </cfRule>
  </conditionalFormatting>
  <conditionalFormatting sqref="A81">
    <cfRule type="cellIs" dxfId="2361" priority="3059" stopIfTrue="1" operator="equal">
      <formula>0</formula>
    </cfRule>
  </conditionalFormatting>
  <conditionalFormatting sqref="B81">
    <cfRule type="cellIs" dxfId="2360" priority="3061" stopIfTrue="1" operator="equal">
      <formula>0</formula>
    </cfRule>
  </conditionalFormatting>
  <conditionalFormatting sqref="B81">
    <cfRule type="cellIs" dxfId="2359" priority="3062" stopIfTrue="1" operator="equal">
      <formula>0</formula>
    </cfRule>
  </conditionalFormatting>
  <conditionalFormatting sqref="A81">
    <cfRule type="cellIs" dxfId="2358" priority="3060" stopIfTrue="1" operator="equal">
      <formula>0</formula>
    </cfRule>
  </conditionalFormatting>
  <conditionalFormatting sqref="B123">
    <cfRule type="cellIs" dxfId="2357" priority="764" stopIfTrue="1" operator="equal">
      <formula>0</formula>
    </cfRule>
  </conditionalFormatting>
  <conditionalFormatting sqref="B123">
    <cfRule type="cellIs" dxfId="2356" priority="763" stopIfTrue="1" operator="equal">
      <formula>0</formula>
    </cfRule>
  </conditionalFormatting>
  <conditionalFormatting sqref="B128">
    <cfRule type="cellIs" dxfId="2355" priority="754" stopIfTrue="1" operator="equal">
      <formula>0</formula>
    </cfRule>
  </conditionalFormatting>
  <conditionalFormatting sqref="B123">
    <cfRule type="cellIs" dxfId="2354" priority="762" stopIfTrue="1" operator="equal">
      <formula>0</formula>
    </cfRule>
  </conditionalFormatting>
  <conditionalFormatting sqref="B124">
    <cfRule type="cellIs" dxfId="2353" priority="760" stopIfTrue="1" operator="equal">
      <formula>0</formula>
    </cfRule>
  </conditionalFormatting>
  <conditionalFormatting sqref="B126">
    <cfRule type="cellIs" dxfId="2352" priority="759" stopIfTrue="1" operator="equal">
      <formula>0</formula>
    </cfRule>
  </conditionalFormatting>
  <conditionalFormatting sqref="B129">
    <cfRule type="cellIs" dxfId="2351" priority="751" stopIfTrue="1" operator="equal">
      <formula>0</formula>
    </cfRule>
  </conditionalFormatting>
  <conditionalFormatting sqref="B129">
    <cfRule type="cellIs" dxfId="2350" priority="752" stopIfTrue="1" operator="equal">
      <formula>0</formula>
    </cfRule>
  </conditionalFormatting>
  <conditionalFormatting sqref="A123">
    <cfRule type="cellIs" dxfId="2349" priority="766" stopIfTrue="1" operator="equal">
      <formula>0</formula>
    </cfRule>
  </conditionalFormatting>
  <conditionalFormatting sqref="A123">
    <cfRule type="cellIs" dxfId="2348" priority="765" stopIfTrue="1" operator="equal">
      <formula>0</formula>
    </cfRule>
  </conditionalFormatting>
  <conditionalFormatting sqref="B124">
    <cfRule type="cellIs" dxfId="2347" priority="761" stopIfTrue="1" operator="equal">
      <formula>0</formula>
    </cfRule>
  </conditionalFormatting>
  <conditionalFormatting sqref="B128">
    <cfRule type="cellIs" dxfId="2346" priority="756" stopIfTrue="1" operator="equal">
      <formula>0</formula>
    </cfRule>
  </conditionalFormatting>
  <conditionalFormatting sqref="B126">
    <cfRule type="cellIs" dxfId="2345" priority="758" stopIfTrue="1" operator="equal">
      <formula>0</formula>
    </cfRule>
  </conditionalFormatting>
  <conditionalFormatting sqref="B126">
    <cfRule type="cellIs" dxfId="2344" priority="757" stopIfTrue="1" operator="equal">
      <formula>0</formula>
    </cfRule>
  </conditionalFormatting>
  <conditionalFormatting sqref="B129">
    <cfRule type="cellIs" dxfId="2343" priority="753" stopIfTrue="1" operator="equal">
      <formula>0</formula>
    </cfRule>
  </conditionalFormatting>
  <conditionalFormatting sqref="B128">
    <cfRule type="cellIs" dxfId="2342" priority="755" stopIfTrue="1" operator="equal">
      <formula>0</formula>
    </cfRule>
  </conditionalFormatting>
  <conditionalFormatting sqref="B119">
    <cfRule type="cellIs" dxfId="2341" priority="750" stopIfTrue="1" operator="equal">
      <formula>0</formula>
    </cfRule>
  </conditionalFormatting>
  <conditionalFormatting sqref="B119">
    <cfRule type="cellIs" dxfId="2340" priority="748" stopIfTrue="1" operator="equal">
      <formula>0</formula>
    </cfRule>
  </conditionalFormatting>
  <conditionalFormatting sqref="B120">
    <cfRule type="cellIs" dxfId="2339" priority="745" stopIfTrue="1" operator="equal">
      <formula>0</formula>
    </cfRule>
  </conditionalFormatting>
  <conditionalFormatting sqref="B120">
    <cfRule type="cellIs" dxfId="2338" priority="746" stopIfTrue="1" operator="equal">
      <formula>0</formula>
    </cfRule>
  </conditionalFormatting>
  <conditionalFormatting sqref="B120">
    <cfRule type="cellIs" dxfId="2337" priority="747" stopIfTrue="1" operator="equal">
      <formula>0</formula>
    </cfRule>
  </conditionalFormatting>
  <conditionalFormatting sqref="B119">
    <cfRule type="cellIs" dxfId="2336" priority="749" stopIfTrue="1" operator="equal">
      <formula>0</formula>
    </cfRule>
  </conditionalFormatting>
  <conditionalFormatting sqref="A118">
    <cfRule type="cellIs" dxfId="2335" priority="744" stopIfTrue="1" operator="equal">
      <formula>0</formula>
    </cfRule>
  </conditionalFormatting>
  <conditionalFormatting sqref="A118">
    <cfRule type="cellIs" dxfId="2334" priority="743" stopIfTrue="1" operator="equal">
      <formula>0</formula>
    </cfRule>
  </conditionalFormatting>
  <conditionalFormatting sqref="A120">
    <cfRule type="cellIs" dxfId="2333" priority="742" stopIfTrue="1" operator="equal">
      <formula>0</formula>
    </cfRule>
  </conditionalFormatting>
  <conditionalFormatting sqref="A120">
    <cfRule type="cellIs" dxfId="2332" priority="741" stopIfTrue="1" operator="equal">
      <formula>0</formula>
    </cfRule>
  </conditionalFormatting>
  <conditionalFormatting sqref="A133:B133">
    <cfRule type="cellIs" dxfId="2331" priority="700" stopIfTrue="1" operator="equal">
      <formula>0</formula>
    </cfRule>
  </conditionalFormatting>
  <conditionalFormatting sqref="B131">
    <cfRule type="cellIs" dxfId="2330" priority="718" stopIfTrue="1" operator="equal">
      <formula>0</formula>
    </cfRule>
  </conditionalFormatting>
  <conditionalFormatting sqref="A131:B131">
    <cfRule type="cellIs" dxfId="2329" priority="726" stopIfTrue="1" operator="equal">
      <formula>0</formula>
    </cfRule>
  </conditionalFormatting>
  <conditionalFormatting sqref="A132">
    <cfRule type="cellIs" dxfId="2328" priority="725" stopIfTrue="1" operator="equal">
      <formula>0</formula>
    </cfRule>
  </conditionalFormatting>
  <conditionalFormatting sqref="A130">
    <cfRule type="cellIs" dxfId="2327" priority="720" stopIfTrue="1" operator="equal">
      <formula>0</formula>
    </cfRule>
  </conditionalFormatting>
  <conditionalFormatting sqref="A130">
    <cfRule type="cellIs" dxfId="2326" priority="719" stopIfTrue="1" operator="equal">
      <formula>0</formula>
    </cfRule>
  </conditionalFormatting>
  <conditionalFormatting sqref="A131">
    <cfRule type="cellIs" dxfId="2325" priority="717" stopIfTrue="1" operator="equal">
      <formula>0</formula>
    </cfRule>
  </conditionalFormatting>
  <conditionalFormatting sqref="A132">
    <cfRule type="cellIs" dxfId="2324" priority="721" stopIfTrue="1" operator="equal">
      <formula>0</formula>
    </cfRule>
  </conditionalFormatting>
  <conditionalFormatting sqref="A130">
    <cfRule type="cellIs" dxfId="2323" priority="724" stopIfTrue="1" operator="equal">
      <formula>0</formula>
    </cfRule>
  </conditionalFormatting>
  <conditionalFormatting sqref="A131">
    <cfRule type="cellIs" dxfId="2322" priority="722" stopIfTrue="1" operator="equal">
      <formula>0</formula>
    </cfRule>
  </conditionalFormatting>
  <conditionalFormatting sqref="A131:B131">
    <cfRule type="cellIs" dxfId="2321" priority="716" stopIfTrue="1" operator="equal">
      <formula>0</formula>
    </cfRule>
  </conditionalFormatting>
  <conditionalFormatting sqref="A134">
    <cfRule type="cellIs" dxfId="2320" priority="701" stopIfTrue="1" operator="equal">
      <formula>0</formula>
    </cfRule>
  </conditionalFormatting>
  <conditionalFormatting sqref="B132">
    <cfRule type="cellIs" dxfId="2319" priority="706" stopIfTrue="1" operator="equal">
      <formula>0</formula>
    </cfRule>
  </conditionalFormatting>
  <conditionalFormatting sqref="A136">
    <cfRule type="cellIs" dxfId="2318" priority="666" stopIfTrue="1" operator="equal">
      <formula>0</formula>
    </cfRule>
  </conditionalFormatting>
  <conditionalFormatting sqref="B136">
    <cfRule type="cellIs" dxfId="2317" priority="664" stopIfTrue="1" operator="equal">
      <formula>0</formula>
    </cfRule>
  </conditionalFormatting>
  <conditionalFormatting sqref="B137">
    <cfRule type="cellIs" dxfId="2316" priority="663" stopIfTrue="1" operator="equal">
      <formula>0</formula>
    </cfRule>
  </conditionalFormatting>
  <conditionalFormatting sqref="A137:B137 A140">
    <cfRule type="cellIs" dxfId="2315" priority="661" stopIfTrue="1" operator="equal">
      <formula>0</formula>
    </cfRule>
  </conditionalFormatting>
  <conditionalFormatting sqref="A137 A140">
    <cfRule type="cellIs" dxfId="2314" priority="662" stopIfTrue="1" operator="equal">
      <formula>0</formula>
    </cfRule>
  </conditionalFormatting>
  <conditionalFormatting sqref="A132">
    <cfRule type="cellIs" dxfId="2313" priority="729" stopIfTrue="1" operator="equal">
      <formula>0</formula>
    </cfRule>
  </conditionalFormatting>
  <conditionalFormatting sqref="B131">
    <cfRule type="cellIs" dxfId="2312" priority="728" stopIfTrue="1" operator="equal">
      <formula>0</formula>
    </cfRule>
  </conditionalFormatting>
  <conditionalFormatting sqref="A137:B137">
    <cfRule type="cellIs" dxfId="2311" priority="665" stopIfTrue="1" operator="equal">
      <formula>0</formula>
    </cfRule>
  </conditionalFormatting>
  <conditionalFormatting sqref="A134">
    <cfRule type="cellIs" dxfId="2310" priority="680" stopIfTrue="1" operator="equal">
      <formula>0</formula>
    </cfRule>
  </conditionalFormatting>
  <conditionalFormatting sqref="A134">
    <cfRule type="cellIs" dxfId="2309" priority="683" stopIfTrue="1" operator="equal">
      <formula>0</formula>
    </cfRule>
  </conditionalFormatting>
  <conditionalFormatting sqref="B135">
    <cfRule type="cellIs" dxfId="2308" priority="684" stopIfTrue="1" operator="equal">
      <formula>0</formula>
    </cfRule>
  </conditionalFormatting>
  <conditionalFormatting sqref="A133:B133">
    <cfRule type="cellIs" dxfId="2307" priority="682" stopIfTrue="1" operator="equal">
      <formula>0</formula>
    </cfRule>
  </conditionalFormatting>
  <conditionalFormatting sqref="A135:B135">
    <cfRule type="cellIs" dxfId="2306" priority="681" stopIfTrue="1" operator="equal">
      <formula>0</formula>
    </cfRule>
  </conditionalFormatting>
  <conditionalFormatting sqref="A134">
    <cfRule type="cellIs" dxfId="2305" priority="679" stopIfTrue="1" operator="equal">
      <formula>0</formula>
    </cfRule>
  </conditionalFormatting>
  <conditionalFormatting sqref="A133">
    <cfRule type="cellIs" dxfId="2304" priority="677" stopIfTrue="1" operator="equal">
      <formula>0</formula>
    </cfRule>
  </conditionalFormatting>
  <conditionalFormatting sqref="A134">
    <cfRule type="cellIs" dxfId="2303" priority="678" stopIfTrue="1" operator="equal">
      <formula>0</formula>
    </cfRule>
  </conditionalFormatting>
  <conditionalFormatting sqref="A134">
    <cfRule type="cellIs" dxfId="2302" priority="697" stopIfTrue="1" operator="equal">
      <formula>0</formula>
    </cfRule>
  </conditionalFormatting>
  <conditionalFormatting sqref="A134">
    <cfRule type="cellIs" dxfId="2301" priority="698" stopIfTrue="1" operator="equal">
      <formula>0</formula>
    </cfRule>
  </conditionalFormatting>
  <conditionalFormatting sqref="A135:B135">
    <cfRule type="cellIs" dxfId="2300" priority="699" stopIfTrue="1" operator="equal">
      <formula>0</formula>
    </cfRule>
  </conditionalFormatting>
  <conditionalFormatting sqref="B134">
    <cfRule type="cellIs" dxfId="2299" priority="667" stopIfTrue="1" operator="equal">
      <formula>0</formula>
    </cfRule>
  </conditionalFormatting>
  <conditionalFormatting sqref="B132">
    <cfRule type="cellIs" dxfId="2298" priority="705" stopIfTrue="1" operator="equal">
      <formula>0</formula>
    </cfRule>
  </conditionalFormatting>
  <conditionalFormatting sqref="A134">
    <cfRule type="cellIs" dxfId="2297" priority="704" stopIfTrue="1" operator="equal">
      <formula>0</formula>
    </cfRule>
  </conditionalFormatting>
  <conditionalFormatting sqref="A135:B135">
    <cfRule type="cellIs" dxfId="2296" priority="702" stopIfTrue="1" operator="equal">
      <formula>0</formula>
    </cfRule>
  </conditionalFormatting>
  <conditionalFormatting sqref="A133:B133">
    <cfRule type="cellIs" dxfId="2295" priority="703" stopIfTrue="1" operator="equal">
      <formula>0</formula>
    </cfRule>
  </conditionalFormatting>
  <conditionalFormatting sqref="A133">
    <cfRule type="cellIs" dxfId="2294" priority="688" stopIfTrue="1" operator="equal">
      <formula>0</formula>
    </cfRule>
  </conditionalFormatting>
  <conditionalFormatting sqref="A135">
    <cfRule type="cellIs" dxfId="2293" priority="694" stopIfTrue="1" operator="equal">
      <formula>0</formula>
    </cfRule>
  </conditionalFormatting>
  <conditionalFormatting sqref="A134">
    <cfRule type="cellIs" dxfId="2292" priority="696" stopIfTrue="1" operator="equal">
      <formula>0</formula>
    </cfRule>
  </conditionalFormatting>
  <conditionalFormatting sqref="A133">
    <cfRule type="cellIs" dxfId="2291" priority="695" stopIfTrue="1" operator="equal">
      <formula>0</formula>
    </cfRule>
  </conditionalFormatting>
  <conditionalFormatting sqref="A134">
    <cfRule type="cellIs" dxfId="2290" priority="690" stopIfTrue="1" operator="equal">
      <formula>0</formula>
    </cfRule>
  </conditionalFormatting>
  <conditionalFormatting sqref="A134">
    <cfRule type="cellIs" dxfId="2289" priority="672" stopIfTrue="1" operator="equal">
      <formula>0</formula>
    </cfRule>
  </conditionalFormatting>
  <conditionalFormatting sqref="B135">
    <cfRule type="cellIs" dxfId="2288" priority="673" stopIfTrue="1" operator="equal">
      <formula>0</formula>
    </cfRule>
  </conditionalFormatting>
  <conditionalFormatting sqref="A135">
    <cfRule type="cellIs" dxfId="2287" priority="674" stopIfTrue="1" operator="equal">
      <formula>0</formula>
    </cfRule>
  </conditionalFormatting>
  <conditionalFormatting sqref="A133:B133">
    <cfRule type="cellIs" dxfId="2286" priority="671" stopIfTrue="1" operator="equal">
      <formula>0</formula>
    </cfRule>
  </conditionalFormatting>
  <conditionalFormatting sqref="A135">
    <cfRule type="cellIs" dxfId="2285" priority="675" stopIfTrue="1" operator="equal">
      <formula>0</formula>
    </cfRule>
  </conditionalFormatting>
  <conditionalFormatting sqref="B133">
    <cfRule type="cellIs" dxfId="2284" priority="676" stopIfTrue="1" operator="equal">
      <formula>0</formula>
    </cfRule>
  </conditionalFormatting>
  <conditionalFormatting sqref="A131">
    <cfRule type="cellIs" dxfId="2283" priority="727" stopIfTrue="1" operator="equal">
      <formula>0</formula>
    </cfRule>
  </conditionalFormatting>
  <conditionalFormatting sqref="A135:B135">
    <cfRule type="cellIs" dxfId="2282" priority="670" stopIfTrue="1" operator="equal">
      <formula>0</formula>
    </cfRule>
  </conditionalFormatting>
  <conditionalFormatting sqref="B134">
    <cfRule type="cellIs" dxfId="2281" priority="669" stopIfTrue="1" operator="equal">
      <formula>0</formula>
    </cfRule>
  </conditionalFormatting>
  <conditionalFormatting sqref="B134">
    <cfRule type="cellIs" dxfId="2280" priority="668" stopIfTrue="1" operator="equal">
      <formula>0</formula>
    </cfRule>
  </conditionalFormatting>
  <conditionalFormatting sqref="B131">
    <cfRule type="cellIs" dxfId="2279" priority="723" stopIfTrue="1" operator="equal">
      <formula>0</formula>
    </cfRule>
  </conditionalFormatting>
  <conditionalFormatting sqref="A130">
    <cfRule type="cellIs" dxfId="2278" priority="714" stopIfTrue="1" operator="equal">
      <formula>0</formula>
    </cfRule>
  </conditionalFormatting>
  <conditionalFormatting sqref="A132">
    <cfRule type="cellIs" dxfId="2277" priority="715" stopIfTrue="1" operator="equal">
      <formula>0</formula>
    </cfRule>
  </conditionalFormatting>
  <conditionalFormatting sqref="A117">
    <cfRule type="cellIs" dxfId="2276" priority="800" stopIfTrue="1" operator="equal">
      <formula>0</formula>
    </cfRule>
  </conditionalFormatting>
  <conditionalFormatting sqref="A131:B131">
    <cfRule type="cellIs" dxfId="2275" priority="730" stopIfTrue="1" operator="equal">
      <formula>0</formula>
    </cfRule>
  </conditionalFormatting>
  <conditionalFormatting sqref="A129">
    <cfRule type="cellIs" dxfId="2274" priority="784" stopIfTrue="1" operator="equal">
      <formula>0</formula>
    </cfRule>
  </conditionalFormatting>
  <conditionalFormatting sqref="A119">
    <cfRule type="cellIs" dxfId="2273" priority="786" stopIfTrue="1" operator="equal">
      <formula>0</formula>
    </cfRule>
  </conditionalFormatting>
  <conditionalFormatting sqref="A119">
    <cfRule type="cellIs" dxfId="2272" priority="785" stopIfTrue="1" operator="equal">
      <formula>0</formula>
    </cfRule>
  </conditionalFormatting>
  <conditionalFormatting sqref="B130">
    <cfRule type="cellIs" dxfId="2271" priority="709" stopIfTrue="1" operator="equal">
      <formula>0</formula>
    </cfRule>
  </conditionalFormatting>
  <conditionalFormatting sqref="B130">
    <cfRule type="cellIs" dxfId="2270" priority="708" stopIfTrue="1" operator="equal">
      <formula>0</formula>
    </cfRule>
  </conditionalFormatting>
  <conditionalFormatting sqref="B132">
    <cfRule type="cellIs" dxfId="2269" priority="707" stopIfTrue="1" operator="equal">
      <formula>0</formula>
    </cfRule>
  </conditionalFormatting>
  <conditionalFormatting sqref="B130">
    <cfRule type="cellIs" dxfId="2268" priority="710" stopIfTrue="1" operator="equal">
      <formula>0</formula>
    </cfRule>
  </conditionalFormatting>
  <conditionalFormatting sqref="A121:A122">
    <cfRule type="cellIs" dxfId="2267" priority="788" stopIfTrue="1" operator="equal">
      <formula>0</formula>
    </cfRule>
  </conditionalFormatting>
  <conditionalFormatting sqref="B117:B118">
    <cfRule type="cellIs" dxfId="2266" priority="798" stopIfTrue="1" operator="equal">
      <formula>0</formula>
    </cfRule>
  </conditionalFormatting>
  <conditionalFormatting sqref="B131">
    <cfRule type="cellIs" dxfId="2265" priority="735" stopIfTrue="1" operator="equal">
      <formula>0</formula>
    </cfRule>
  </conditionalFormatting>
  <conditionalFormatting sqref="A132">
    <cfRule type="cellIs" dxfId="2264" priority="733" stopIfTrue="1" operator="equal">
      <formula>0</formula>
    </cfRule>
  </conditionalFormatting>
  <conditionalFormatting sqref="B131">
    <cfRule type="cellIs" dxfId="2263" priority="713" stopIfTrue="1" operator="equal">
      <formula>0</formula>
    </cfRule>
  </conditionalFormatting>
  <conditionalFormatting sqref="A131">
    <cfRule type="cellIs" dxfId="2262" priority="712" stopIfTrue="1" operator="equal">
      <formula>0</formula>
    </cfRule>
  </conditionalFormatting>
  <conditionalFormatting sqref="B121:B122">
    <cfRule type="cellIs" dxfId="2261" priority="790" stopIfTrue="1" operator="equal">
      <formula>0</formula>
    </cfRule>
  </conditionalFormatting>
  <conditionalFormatting sqref="A121:A122">
    <cfRule type="cellIs" dxfId="2260" priority="792" stopIfTrue="1" operator="equal">
      <formula>0</formula>
    </cfRule>
  </conditionalFormatting>
  <conditionalFormatting sqref="A132">
    <cfRule type="cellIs" dxfId="2259" priority="711" stopIfTrue="1" operator="equal">
      <formula>0</formula>
    </cfRule>
  </conditionalFormatting>
  <conditionalFormatting sqref="A131">
    <cfRule type="cellIs" dxfId="2258" priority="734" stopIfTrue="1" operator="equal">
      <formula>0</formula>
    </cfRule>
  </conditionalFormatting>
  <conditionalFormatting sqref="A112">
    <cfRule type="cellIs" dxfId="2257" priority="823" stopIfTrue="1" operator="equal">
      <formula>0</formula>
    </cfRule>
  </conditionalFormatting>
  <conditionalFormatting sqref="A115:B115">
    <cfRule type="cellIs" dxfId="2256" priority="825" stopIfTrue="1" operator="equal">
      <formula>0</formula>
    </cfRule>
  </conditionalFormatting>
  <conditionalFormatting sqref="B127">
    <cfRule type="cellIs" dxfId="2255" priority="770" stopIfTrue="1" operator="equal">
      <formula>0</formula>
    </cfRule>
  </conditionalFormatting>
  <conditionalFormatting sqref="B136">
    <cfRule type="cellIs" dxfId="2254" priority="654" stopIfTrue="1" operator="equal">
      <formula>0</formula>
    </cfRule>
  </conditionalFormatting>
  <conditionalFormatting sqref="A137:B137">
    <cfRule type="cellIs" dxfId="2253" priority="656" stopIfTrue="1" operator="equal">
      <formula>0</formula>
    </cfRule>
  </conditionalFormatting>
  <conditionalFormatting sqref="A117">
    <cfRule type="cellIs" dxfId="2252" priority="802" stopIfTrue="1" operator="equal">
      <formula>0</formula>
    </cfRule>
  </conditionalFormatting>
  <conditionalFormatting sqref="B137">
    <cfRule type="cellIs" dxfId="2251" priority="653" stopIfTrue="1" operator="equal">
      <formula>0</formula>
    </cfRule>
  </conditionalFormatting>
  <conditionalFormatting sqref="A137:B137 A140">
    <cfRule type="cellIs" dxfId="2250" priority="651" stopIfTrue="1" operator="equal">
      <formula>0</formula>
    </cfRule>
  </conditionalFormatting>
  <conditionalFormatting sqref="A135">
    <cfRule type="cellIs" dxfId="2249" priority="693" stopIfTrue="1" operator="equal">
      <formula>0</formula>
    </cfRule>
  </conditionalFormatting>
  <conditionalFormatting sqref="B81">
    <cfRule type="cellIs" dxfId="2248" priority="1715" stopIfTrue="1" operator="equal">
      <formula>0</formula>
    </cfRule>
  </conditionalFormatting>
  <conditionalFormatting sqref="A81">
    <cfRule type="cellIs" dxfId="2247" priority="1729" stopIfTrue="1" operator="equal">
      <formula>0</formula>
    </cfRule>
  </conditionalFormatting>
  <conditionalFormatting sqref="A134">
    <cfRule type="cellIs" dxfId="2246" priority="689" stopIfTrue="1" operator="equal">
      <formula>0</formula>
    </cfRule>
  </conditionalFormatting>
  <conditionalFormatting sqref="A121:A122">
    <cfRule type="cellIs" dxfId="2245" priority="791" stopIfTrue="1" operator="equal">
      <formula>0</formula>
    </cfRule>
  </conditionalFormatting>
  <conditionalFormatting sqref="A81">
    <cfRule type="cellIs" dxfId="2244" priority="1723" stopIfTrue="1" operator="equal">
      <formula>0</formula>
    </cfRule>
  </conditionalFormatting>
  <conditionalFormatting sqref="A81">
    <cfRule type="cellIs" dxfId="2243" priority="1722" stopIfTrue="1" operator="equal">
      <formula>0</formula>
    </cfRule>
  </conditionalFormatting>
  <conditionalFormatting sqref="B81">
    <cfRule type="cellIs" dxfId="2242" priority="1714" stopIfTrue="1" operator="equal">
      <formula>0</formula>
    </cfRule>
  </conditionalFormatting>
  <conditionalFormatting sqref="B117:B118">
    <cfRule type="cellIs" dxfId="2241" priority="797" stopIfTrue="1" operator="equal">
      <formula>0</formula>
    </cfRule>
  </conditionalFormatting>
  <conditionalFormatting sqref="A127">
    <cfRule type="cellIs" dxfId="2240" priority="769" stopIfTrue="1" operator="equal">
      <formula>0</formula>
    </cfRule>
  </conditionalFormatting>
  <conditionalFormatting sqref="A126">
    <cfRule type="cellIs" dxfId="2239" priority="768" stopIfTrue="1" operator="equal">
      <formula>0</formula>
    </cfRule>
  </conditionalFormatting>
  <conditionalFormatting sqref="A117">
    <cfRule type="cellIs" dxfId="2238" priority="801" stopIfTrue="1" operator="equal">
      <formula>0</formula>
    </cfRule>
  </conditionalFormatting>
  <conditionalFormatting sqref="A139">
    <cfRule type="cellIs" dxfId="2237" priority="659" stopIfTrue="1" operator="equal">
      <formula>0</formula>
    </cfRule>
  </conditionalFormatting>
  <conditionalFormatting sqref="A136">
    <cfRule type="cellIs" dxfId="2236" priority="655" stopIfTrue="1" operator="equal">
      <formula>0</formula>
    </cfRule>
  </conditionalFormatting>
  <conditionalFormatting sqref="A140">
    <cfRule type="cellIs" dxfId="2235" priority="650" stopIfTrue="1" operator="equal">
      <formula>0</formula>
    </cfRule>
  </conditionalFormatting>
  <conditionalFormatting sqref="A139">
    <cfRule type="cellIs" dxfId="2234" priority="649" stopIfTrue="1" operator="equal">
      <formula>0</formula>
    </cfRule>
  </conditionalFormatting>
  <conditionalFormatting sqref="B116">
    <cfRule type="cellIs" dxfId="2233" priority="795" stopIfTrue="1" operator="equal">
      <formula>0</formula>
    </cfRule>
  </conditionalFormatting>
  <conditionalFormatting sqref="B116">
    <cfRule type="cellIs" dxfId="2232" priority="796" stopIfTrue="1" operator="equal">
      <formula>0</formula>
    </cfRule>
  </conditionalFormatting>
  <conditionalFormatting sqref="B133">
    <cfRule type="cellIs" dxfId="2231" priority="687" stopIfTrue="1" operator="equal">
      <formula>0</formula>
    </cfRule>
  </conditionalFormatting>
  <conditionalFormatting sqref="A135">
    <cfRule type="cellIs" dxfId="2230" priority="686" stopIfTrue="1" operator="equal">
      <formula>0</formula>
    </cfRule>
  </conditionalFormatting>
  <conditionalFormatting sqref="A132">
    <cfRule type="cellIs" dxfId="2229" priority="737" stopIfTrue="1" operator="equal">
      <formula>0</formula>
    </cfRule>
  </conditionalFormatting>
  <conditionalFormatting sqref="A131">
    <cfRule type="cellIs" dxfId="2228" priority="738" stopIfTrue="1" operator="equal">
      <formula>0</formula>
    </cfRule>
  </conditionalFormatting>
  <conditionalFormatting sqref="A130">
    <cfRule type="cellIs" dxfId="2227" priority="736" stopIfTrue="1" operator="equal">
      <formula>0</formula>
    </cfRule>
  </conditionalFormatting>
  <conditionalFormatting sqref="B131">
    <cfRule type="cellIs" dxfId="2226" priority="739" stopIfTrue="1" operator="equal">
      <formula>0</formula>
    </cfRule>
  </conditionalFormatting>
  <conditionalFormatting sqref="A130">
    <cfRule type="cellIs" dxfId="2225" priority="740" stopIfTrue="1" operator="equal">
      <formula>0</formula>
    </cfRule>
  </conditionalFormatting>
  <conditionalFormatting sqref="B131">
    <cfRule type="cellIs" dxfId="2224" priority="732" stopIfTrue="1" operator="equal">
      <formula>0</formula>
    </cfRule>
  </conditionalFormatting>
  <conditionalFormatting sqref="A131">
    <cfRule type="cellIs" dxfId="2223" priority="731" stopIfTrue="1" operator="equal">
      <formula>0</formula>
    </cfRule>
  </conditionalFormatting>
  <conditionalFormatting sqref="A140">
    <cfRule type="cellIs" dxfId="2222" priority="660" stopIfTrue="1" operator="equal">
      <formula>0</formula>
    </cfRule>
  </conditionalFormatting>
  <conditionalFormatting sqref="A135">
    <cfRule type="cellIs" dxfId="2221" priority="685" stopIfTrue="1" operator="equal">
      <formula>0</formula>
    </cfRule>
  </conditionalFormatting>
  <conditionalFormatting sqref="B133 B135">
    <cfRule type="cellIs" dxfId="2220" priority="692" stopIfTrue="1" operator="equal">
      <formula>0</formula>
    </cfRule>
  </conditionalFormatting>
  <conditionalFormatting sqref="A134">
    <cfRule type="cellIs" dxfId="2219" priority="691" stopIfTrue="1" operator="equal">
      <formula>0</formula>
    </cfRule>
  </conditionalFormatting>
  <conditionalFormatting sqref="A141">
    <cfRule type="cellIs" dxfId="2218" priority="658" stopIfTrue="1" operator="equal">
      <formula>0</formula>
    </cfRule>
  </conditionalFormatting>
  <conditionalFormatting sqref="A125:B125">
    <cfRule type="cellIs" dxfId="2217" priority="774" stopIfTrue="1" operator="equal">
      <formula>0</formula>
    </cfRule>
  </conditionalFormatting>
  <conditionalFormatting sqref="A128">
    <cfRule type="cellIs" dxfId="2216" priority="771" stopIfTrue="1" operator="equal">
      <formula>0</formula>
    </cfRule>
  </conditionalFormatting>
  <conditionalFormatting sqref="A125:B125">
    <cfRule type="cellIs" dxfId="2215" priority="773" stopIfTrue="1" operator="equal">
      <formula>0</formula>
    </cfRule>
  </conditionalFormatting>
  <conditionalFormatting sqref="A121:A122">
    <cfRule type="cellIs" dxfId="2214" priority="787" stopIfTrue="1" operator="equal">
      <formula>0</formula>
    </cfRule>
  </conditionalFormatting>
  <conditionalFormatting sqref="A117">
    <cfRule type="cellIs" dxfId="2213" priority="804" stopIfTrue="1" operator="equal">
      <formula>0</formula>
    </cfRule>
  </conditionalFormatting>
  <conditionalFormatting sqref="B56">
    <cfRule type="cellIs" dxfId="2212" priority="1812" stopIfTrue="1" operator="equal">
      <formula>0</formula>
    </cfRule>
  </conditionalFormatting>
  <conditionalFormatting sqref="B56">
    <cfRule type="cellIs" dxfId="2211" priority="1811" stopIfTrue="1" operator="equal">
      <formula>0</formula>
    </cfRule>
  </conditionalFormatting>
  <conditionalFormatting sqref="B56">
    <cfRule type="cellIs" dxfId="2210" priority="1810" stopIfTrue="1" operator="equal">
      <formula>0</formula>
    </cfRule>
  </conditionalFormatting>
  <conditionalFormatting sqref="A56">
    <cfRule type="cellIs" dxfId="2209" priority="1787" stopIfTrue="1" operator="equal">
      <formula>0</formula>
    </cfRule>
  </conditionalFormatting>
  <conditionalFormatting sqref="A56">
    <cfRule type="cellIs" dxfId="2208" priority="1789" stopIfTrue="1" operator="equal">
      <formula>0</formula>
    </cfRule>
  </conditionalFormatting>
  <conditionalFormatting sqref="A56">
    <cfRule type="cellIs" dxfId="2207" priority="1796" stopIfTrue="1" operator="equal">
      <formula>0</formula>
    </cfRule>
  </conditionalFormatting>
  <conditionalFormatting sqref="A56">
    <cfRule type="cellIs" dxfId="2206" priority="1794" stopIfTrue="1" operator="equal">
      <formula>0</formula>
    </cfRule>
  </conditionalFormatting>
  <conditionalFormatting sqref="A56">
    <cfRule type="cellIs" dxfId="2205" priority="1795" stopIfTrue="1" operator="equal">
      <formula>0</formula>
    </cfRule>
  </conditionalFormatting>
  <conditionalFormatting sqref="A56">
    <cfRule type="cellIs" dxfId="2204" priority="1793" stopIfTrue="1" operator="equal">
      <formula>0</formula>
    </cfRule>
  </conditionalFormatting>
  <conditionalFormatting sqref="A56">
    <cfRule type="cellIs" dxfId="2203" priority="1788" stopIfTrue="1" operator="equal">
      <formula>0</formula>
    </cfRule>
  </conditionalFormatting>
  <conditionalFormatting sqref="A56">
    <cfRule type="cellIs" dxfId="2202" priority="1791" stopIfTrue="1" operator="equal">
      <formula>0</formula>
    </cfRule>
  </conditionalFormatting>
  <conditionalFormatting sqref="A56">
    <cfRule type="cellIs" dxfId="2201" priority="1790" stopIfTrue="1" operator="equal">
      <formula>0</formula>
    </cfRule>
  </conditionalFormatting>
  <conditionalFormatting sqref="A56">
    <cfRule type="cellIs" dxfId="2200" priority="1792" stopIfTrue="1" operator="equal">
      <formula>0</formula>
    </cfRule>
  </conditionalFormatting>
  <conditionalFormatting sqref="A137 A140">
    <cfRule type="cellIs" dxfId="2199" priority="652" stopIfTrue="1" operator="equal">
      <formula>0</formula>
    </cfRule>
  </conditionalFormatting>
  <conditionalFormatting sqref="A141">
    <cfRule type="cellIs" dxfId="2198" priority="648" stopIfTrue="1" operator="equal">
      <formula>0</formula>
    </cfRule>
  </conditionalFormatting>
  <conditionalFormatting sqref="A141">
    <cfRule type="cellIs" dxfId="2197" priority="647" stopIfTrue="1" operator="equal">
      <formula>0</formula>
    </cfRule>
  </conditionalFormatting>
  <conditionalFormatting sqref="A136">
    <cfRule type="cellIs" dxfId="2196" priority="646" stopIfTrue="1" operator="equal">
      <formula>0</formula>
    </cfRule>
  </conditionalFormatting>
  <conditionalFormatting sqref="A141">
    <cfRule type="cellIs" dxfId="2195" priority="657" stopIfTrue="1" operator="equal">
      <formula>0</formula>
    </cfRule>
  </conditionalFormatting>
  <conditionalFormatting sqref="A128">
    <cfRule type="cellIs" dxfId="2194" priority="778" stopIfTrue="1" operator="equal">
      <formula>0</formula>
    </cfRule>
  </conditionalFormatting>
  <conditionalFormatting sqref="B127">
    <cfRule type="cellIs" dxfId="2193" priority="779" stopIfTrue="1" operator="equal">
      <formula>0</formula>
    </cfRule>
  </conditionalFormatting>
  <conditionalFormatting sqref="A124">
    <cfRule type="cellIs" dxfId="2192" priority="781" stopIfTrue="1" operator="equal">
      <formula>0</formula>
    </cfRule>
  </conditionalFormatting>
  <conditionalFormatting sqref="A117">
    <cfRule type="cellIs" dxfId="2191" priority="806" stopIfTrue="1" operator="equal">
      <formula>0</formula>
    </cfRule>
  </conditionalFormatting>
  <conditionalFormatting sqref="A149">
    <cfRule type="cellIs" dxfId="2190" priority="637" stopIfTrue="1" operator="equal">
      <formula>0</formula>
    </cfRule>
  </conditionalFormatting>
  <conditionalFormatting sqref="B136">
    <cfRule type="cellIs" dxfId="2189" priority="645" stopIfTrue="1" operator="equal">
      <formula>0</formula>
    </cfRule>
  </conditionalFormatting>
  <conditionalFormatting sqref="A112">
    <cfRule type="cellIs" dxfId="2188" priority="832" stopIfTrue="1" operator="equal">
      <formula>0</formula>
    </cfRule>
  </conditionalFormatting>
  <conditionalFormatting sqref="A114">
    <cfRule type="cellIs" dxfId="2187" priority="820" stopIfTrue="1" operator="equal">
      <formula>0</formula>
    </cfRule>
  </conditionalFormatting>
  <conditionalFormatting sqref="B115">
    <cfRule type="cellIs" dxfId="2186" priority="819" stopIfTrue="1" operator="equal">
      <formula>0</formula>
    </cfRule>
  </conditionalFormatting>
  <conditionalFormatting sqref="A114">
    <cfRule type="cellIs" dxfId="2185" priority="826" stopIfTrue="1" operator="equal">
      <formula>0</formula>
    </cfRule>
  </conditionalFormatting>
  <conditionalFormatting sqref="B112">
    <cfRule type="cellIs" dxfId="2184" priority="828" stopIfTrue="1" operator="equal">
      <formula>0</formula>
    </cfRule>
  </conditionalFormatting>
  <conditionalFormatting sqref="B112">
    <cfRule type="cellIs" dxfId="2183" priority="822" stopIfTrue="1" operator="equal">
      <formula>0</formula>
    </cfRule>
  </conditionalFormatting>
  <conditionalFormatting sqref="A113:B113">
    <cfRule type="cellIs" dxfId="2182" priority="821" stopIfTrue="1" operator="equal">
      <formula>0</formula>
    </cfRule>
  </conditionalFormatting>
  <conditionalFormatting sqref="B105">
    <cfRule type="cellIs" dxfId="2181" priority="818" stopIfTrue="1" operator="equal">
      <formula>0</formula>
    </cfRule>
  </conditionalFormatting>
  <conditionalFormatting sqref="B105">
    <cfRule type="cellIs" dxfId="2180" priority="817" stopIfTrue="1" operator="equal">
      <formula>0</formula>
    </cfRule>
  </conditionalFormatting>
  <conditionalFormatting sqref="B114">
    <cfRule type="cellIs" dxfId="2179" priority="807" stopIfTrue="1" operator="equal">
      <formula>0</formula>
    </cfRule>
  </conditionalFormatting>
  <conditionalFormatting sqref="A116">
    <cfRule type="cellIs" dxfId="2178" priority="799" stopIfTrue="1" operator="equal">
      <formula>0</formula>
    </cfRule>
  </conditionalFormatting>
  <conditionalFormatting sqref="B107">
    <cfRule type="cellIs" dxfId="2177" priority="813" stopIfTrue="1" operator="equal">
      <formula>0</formula>
    </cfRule>
  </conditionalFormatting>
  <conditionalFormatting sqref="B107">
    <cfRule type="cellIs" dxfId="2176" priority="814" stopIfTrue="1" operator="equal">
      <formula>0</formula>
    </cfRule>
  </conditionalFormatting>
  <conditionalFormatting sqref="B109">
    <cfRule type="cellIs" dxfId="2175" priority="811" stopIfTrue="1" operator="equal">
      <formula>0</formula>
    </cfRule>
  </conditionalFormatting>
  <conditionalFormatting sqref="B109">
    <cfRule type="cellIs" dxfId="2174" priority="812" stopIfTrue="1" operator="equal">
      <formula>0</formula>
    </cfRule>
  </conditionalFormatting>
  <conditionalFormatting sqref="B109">
    <cfRule type="cellIs" dxfId="2173" priority="810" stopIfTrue="1" operator="equal">
      <formula>0</formula>
    </cfRule>
  </conditionalFormatting>
  <conditionalFormatting sqref="A110:B110">
    <cfRule type="cellIs" dxfId="2172" priority="834" stopIfTrue="1" operator="equal">
      <formula>0</formula>
    </cfRule>
  </conditionalFormatting>
  <conditionalFormatting sqref="A143:B143">
    <cfRule type="cellIs" dxfId="2171" priority="634" stopIfTrue="1" operator="equal">
      <formula>0</formula>
    </cfRule>
  </conditionalFormatting>
  <conditionalFormatting sqref="A149">
    <cfRule type="cellIs" dxfId="2170" priority="631" stopIfTrue="1" operator="equal">
      <formula>0</formula>
    </cfRule>
  </conditionalFormatting>
  <conditionalFormatting sqref="A144">
    <cfRule type="cellIs" dxfId="2169" priority="635" stopIfTrue="1" operator="equal">
      <formula>0</formula>
    </cfRule>
  </conditionalFormatting>
  <conditionalFormatting sqref="A121:A122">
    <cfRule type="cellIs" dxfId="2168" priority="793" stopIfTrue="1" operator="equal">
      <formula>0</formula>
    </cfRule>
  </conditionalFormatting>
  <conditionalFormatting sqref="B121:B122">
    <cfRule type="cellIs" dxfId="2167" priority="789" stopIfTrue="1" operator="equal">
      <formula>0</formula>
    </cfRule>
  </conditionalFormatting>
  <conditionalFormatting sqref="A109">
    <cfRule type="cellIs" dxfId="2166" priority="833" stopIfTrue="1" operator="equal">
      <formula>0</formula>
    </cfRule>
  </conditionalFormatting>
  <conditionalFormatting sqref="B114">
    <cfRule type="cellIs" dxfId="2165" priority="808" stopIfTrue="1" operator="equal">
      <formula>0</formula>
    </cfRule>
  </conditionalFormatting>
  <conditionalFormatting sqref="A146">
    <cfRule type="cellIs" dxfId="2164" priority="642" stopIfTrue="1" operator="equal">
      <formula>0</formula>
    </cfRule>
  </conditionalFormatting>
  <conditionalFormatting sqref="A142">
    <cfRule type="cellIs" dxfId="2163" priority="644" stopIfTrue="1" operator="equal">
      <formula>0</formula>
    </cfRule>
  </conditionalFormatting>
  <conditionalFormatting sqref="A147:B147">
    <cfRule type="cellIs" dxfId="2162" priority="643" stopIfTrue="1" operator="equal">
      <formula>0</formula>
    </cfRule>
  </conditionalFormatting>
  <conditionalFormatting sqref="A143:B143">
    <cfRule type="cellIs" dxfId="2161" priority="639" stopIfTrue="1" operator="equal">
      <formula>0</formula>
    </cfRule>
  </conditionalFormatting>
  <conditionalFormatting sqref="A148">
    <cfRule type="cellIs" dxfId="2160" priority="641" stopIfTrue="1" operator="equal">
      <formula>0</formula>
    </cfRule>
  </conditionalFormatting>
  <conditionalFormatting sqref="A144">
    <cfRule type="cellIs" dxfId="2159" priority="640" stopIfTrue="1" operator="equal">
      <formula>0</formula>
    </cfRule>
  </conditionalFormatting>
  <conditionalFormatting sqref="B148">
    <cfRule type="cellIs" dxfId="2158" priority="636" stopIfTrue="1" operator="equal">
      <formula>0</formula>
    </cfRule>
  </conditionalFormatting>
  <conditionalFormatting sqref="B144">
    <cfRule type="cellIs" dxfId="2157" priority="638" stopIfTrue="1" operator="equal">
      <formula>0</formula>
    </cfRule>
  </conditionalFormatting>
  <conditionalFormatting sqref="B144">
    <cfRule type="cellIs" dxfId="2156" priority="633" stopIfTrue="1" operator="equal">
      <formula>0</formula>
    </cfRule>
  </conditionalFormatting>
  <conditionalFormatting sqref="A146">
    <cfRule type="cellIs" dxfId="2155" priority="630" stopIfTrue="1" operator="equal">
      <formula>0</formula>
    </cfRule>
  </conditionalFormatting>
  <conditionalFormatting sqref="A147:B147">
    <cfRule type="cellIs" dxfId="2154" priority="632" stopIfTrue="1" operator="equal">
      <formula>0</formula>
    </cfRule>
  </conditionalFormatting>
  <conditionalFormatting sqref="A137:B137">
    <cfRule type="cellIs" dxfId="2153" priority="625" stopIfTrue="1" operator="equal">
      <formula>0</formula>
    </cfRule>
  </conditionalFormatting>
  <conditionalFormatting sqref="A137 A140">
    <cfRule type="cellIs" dxfId="2152" priority="622" stopIfTrue="1" operator="equal">
      <formula>0</formula>
    </cfRule>
  </conditionalFormatting>
  <conditionalFormatting sqref="B137">
    <cfRule type="cellIs" dxfId="2151" priority="623" stopIfTrue="1" operator="equal">
      <formula>0</formula>
    </cfRule>
  </conditionalFormatting>
  <conditionalFormatting sqref="B136">
    <cfRule type="cellIs" dxfId="2150" priority="624" stopIfTrue="1" operator="equal">
      <formula>0</formula>
    </cfRule>
  </conditionalFormatting>
  <conditionalFormatting sqref="B136">
    <cfRule type="cellIs" dxfId="2149" priority="626" stopIfTrue="1" operator="equal">
      <formula>0</formula>
    </cfRule>
  </conditionalFormatting>
  <conditionalFormatting sqref="A137:B137 A140">
    <cfRule type="cellIs" dxfId="2148" priority="621" stopIfTrue="1" operator="equal">
      <formula>0</formula>
    </cfRule>
  </conditionalFormatting>
  <conditionalFormatting sqref="A140">
    <cfRule type="cellIs" dxfId="2147" priority="620" stopIfTrue="1" operator="equal">
      <formula>0</formula>
    </cfRule>
  </conditionalFormatting>
  <conditionalFormatting sqref="A139">
    <cfRule type="cellIs" dxfId="2146" priority="619" stopIfTrue="1" operator="equal">
      <formula>0</formula>
    </cfRule>
  </conditionalFormatting>
  <conditionalFormatting sqref="A121:A122">
    <cfRule type="cellIs" dxfId="2145" priority="794" stopIfTrue="1" operator="equal">
      <formula>0</formula>
    </cfRule>
  </conditionalFormatting>
  <conditionalFormatting sqref="A128">
    <cfRule type="cellIs" dxfId="2144" priority="777" stopIfTrue="1" operator="equal">
      <formula>0</formula>
    </cfRule>
  </conditionalFormatting>
  <conditionalFormatting sqref="A127">
    <cfRule type="cellIs" dxfId="2143" priority="776" stopIfTrue="1" operator="equal">
      <formula>0</formula>
    </cfRule>
  </conditionalFormatting>
  <conditionalFormatting sqref="A127">
    <cfRule type="cellIs" dxfId="2142" priority="775" stopIfTrue="1" operator="equal">
      <formula>0</formula>
    </cfRule>
  </conditionalFormatting>
  <conditionalFormatting sqref="A148">
    <cfRule type="cellIs" dxfId="2141" priority="629" stopIfTrue="1" operator="equal">
      <formula>0</formula>
    </cfRule>
  </conditionalFormatting>
  <conditionalFormatting sqref="B148">
    <cfRule type="cellIs" dxfId="2140" priority="628" stopIfTrue="1" operator="equal">
      <formula>0</formula>
    </cfRule>
  </conditionalFormatting>
  <conditionalFormatting sqref="A136">
    <cfRule type="cellIs" dxfId="2139" priority="627" stopIfTrue="1" operator="equal">
      <formula>0</formula>
    </cfRule>
  </conditionalFormatting>
  <conditionalFormatting sqref="A141">
    <cfRule type="cellIs" dxfId="2138" priority="618" stopIfTrue="1" operator="equal">
      <formula>0</formula>
    </cfRule>
  </conditionalFormatting>
  <conditionalFormatting sqref="A136">
    <cfRule type="cellIs" dxfId="2137" priority="615" stopIfTrue="1" operator="equal">
      <formula>0</formula>
    </cfRule>
  </conditionalFormatting>
  <conditionalFormatting sqref="A141">
    <cfRule type="cellIs" dxfId="2136" priority="617" stopIfTrue="1" operator="equal">
      <formula>0</formula>
    </cfRule>
  </conditionalFormatting>
  <conditionalFormatting sqref="A142">
    <cfRule type="cellIs" dxfId="2135" priority="616" stopIfTrue="1" operator="equal">
      <formula>0</formula>
    </cfRule>
  </conditionalFormatting>
  <conditionalFormatting sqref="A143:B143">
    <cfRule type="cellIs" dxfId="2134" priority="612" stopIfTrue="1" operator="equal">
      <formula>0</formula>
    </cfRule>
  </conditionalFormatting>
  <conditionalFormatting sqref="A136">
    <cfRule type="cellIs" dxfId="2133" priority="614" stopIfTrue="1" operator="equal">
      <formula>0</formula>
    </cfRule>
  </conditionalFormatting>
  <conditionalFormatting sqref="A144">
    <cfRule type="cellIs" dxfId="2132" priority="613" stopIfTrue="1" operator="equal">
      <formula>0</formula>
    </cfRule>
  </conditionalFormatting>
  <conditionalFormatting sqref="A136">
    <cfRule type="cellIs" dxfId="2131" priority="605" stopIfTrue="1" operator="equal">
      <formula>0</formula>
    </cfRule>
  </conditionalFormatting>
  <conditionalFormatting sqref="B148">
    <cfRule type="cellIs" dxfId="2130" priority="606" stopIfTrue="1" operator="equal">
      <formula>0</formula>
    </cfRule>
  </conditionalFormatting>
  <conditionalFormatting sqref="A137:B137">
    <cfRule type="cellIs" dxfId="2129" priority="603" stopIfTrue="1" operator="equal">
      <formula>0</formula>
    </cfRule>
  </conditionalFormatting>
  <conditionalFormatting sqref="B136">
    <cfRule type="cellIs" dxfId="2128" priority="604" stopIfTrue="1" operator="equal">
      <formula>0</formula>
    </cfRule>
  </conditionalFormatting>
  <conditionalFormatting sqref="A129">
    <cfRule type="cellIs" dxfId="2127" priority="783" stopIfTrue="1" operator="equal">
      <formula>0</formula>
    </cfRule>
  </conditionalFormatting>
  <conditionalFormatting sqref="A125:B125">
    <cfRule type="cellIs" dxfId="2126" priority="782" stopIfTrue="1" operator="equal">
      <formula>0</formula>
    </cfRule>
  </conditionalFormatting>
  <conditionalFormatting sqref="A124">
    <cfRule type="cellIs" dxfId="2125" priority="772" stopIfTrue="1" operator="equal">
      <formula>0</formula>
    </cfRule>
  </conditionalFormatting>
  <conditionalFormatting sqref="A53:B53">
    <cfRule type="cellIs" dxfId="2124" priority="1158" stopIfTrue="1" operator="equal">
      <formula>0</formula>
    </cfRule>
  </conditionalFormatting>
  <conditionalFormatting sqref="A51:B51">
    <cfRule type="cellIs" dxfId="2123" priority="1159" stopIfTrue="1" operator="equal">
      <formula>0</formula>
    </cfRule>
  </conditionalFormatting>
  <conditionalFormatting sqref="A50">
    <cfRule type="cellIs" dxfId="2122" priority="1160" stopIfTrue="1" operator="equal">
      <formula>0</formula>
    </cfRule>
  </conditionalFormatting>
  <conditionalFormatting sqref="A52">
    <cfRule type="cellIs" dxfId="2121" priority="1161" stopIfTrue="1" operator="equal">
      <formula>0</formula>
    </cfRule>
  </conditionalFormatting>
  <conditionalFormatting sqref="A49">
    <cfRule type="cellIs" dxfId="2120" priority="1162" stopIfTrue="1" operator="equal">
      <formula>0</formula>
    </cfRule>
  </conditionalFormatting>
  <conditionalFormatting sqref="B53">
    <cfRule type="cellIs" dxfId="2119" priority="1184" stopIfTrue="1" operator="equal">
      <formula>0</formula>
    </cfRule>
  </conditionalFormatting>
  <conditionalFormatting sqref="A53">
    <cfRule type="cellIs" dxfId="2118" priority="1167" stopIfTrue="1" operator="equal">
      <formula>0</formula>
    </cfRule>
  </conditionalFormatting>
  <conditionalFormatting sqref="A55">
    <cfRule type="cellIs" dxfId="2117" priority="1119" stopIfTrue="1" operator="equal">
      <formula>0</formula>
    </cfRule>
  </conditionalFormatting>
  <conditionalFormatting sqref="A54">
    <cfRule type="cellIs" dxfId="2116" priority="1124" stopIfTrue="1" operator="equal">
      <formula>0</formula>
    </cfRule>
  </conditionalFormatting>
  <conditionalFormatting sqref="A48">
    <cfRule type="cellIs" dxfId="2115" priority="1176" stopIfTrue="1" operator="equal">
      <formula>0</formula>
    </cfRule>
  </conditionalFormatting>
  <conditionalFormatting sqref="B49">
    <cfRule type="cellIs" dxfId="2114" priority="1215" stopIfTrue="1" operator="equal">
      <formula>0</formula>
    </cfRule>
  </conditionalFormatting>
  <conditionalFormatting sqref="A48">
    <cfRule type="cellIs" dxfId="2113" priority="1216" stopIfTrue="1" operator="equal">
      <formula>0</formula>
    </cfRule>
  </conditionalFormatting>
  <conditionalFormatting sqref="B54">
    <cfRule type="cellIs" dxfId="2112" priority="1123" stopIfTrue="1" operator="equal">
      <formula>0</formula>
    </cfRule>
  </conditionalFormatting>
  <conditionalFormatting sqref="A55:B55">
    <cfRule type="cellIs" dxfId="2111" priority="1122" stopIfTrue="1" operator="equal">
      <formula>0</formula>
    </cfRule>
  </conditionalFormatting>
  <conditionalFormatting sqref="A55:B55">
    <cfRule type="cellIs" dxfId="2110" priority="1118" stopIfTrue="1" operator="equal">
      <formula>0</formula>
    </cfRule>
  </conditionalFormatting>
  <conditionalFormatting sqref="B54">
    <cfRule type="cellIs" dxfId="2109" priority="1121" stopIfTrue="1" operator="equal">
      <formula>0</formula>
    </cfRule>
  </conditionalFormatting>
  <conditionalFormatting sqref="B50">
    <cfRule type="cellIs" dxfId="2108" priority="1154" stopIfTrue="1" operator="equal">
      <formula>0</formula>
    </cfRule>
  </conditionalFormatting>
  <conditionalFormatting sqref="B50">
    <cfRule type="cellIs" dxfId="2107" priority="1157" stopIfTrue="1" operator="equal">
      <formula>0</formula>
    </cfRule>
  </conditionalFormatting>
  <conditionalFormatting sqref="B50">
    <cfRule type="cellIs" dxfId="2106" priority="1156" stopIfTrue="1" operator="equal">
      <formula>0</formula>
    </cfRule>
  </conditionalFormatting>
  <conditionalFormatting sqref="B50">
    <cfRule type="cellIs" dxfId="2105" priority="1155" stopIfTrue="1" operator="equal">
      <formula>0</formula>
    </cfRule>
  </conditionalFormatting>
  <conditionalFormatting sqref="B55">
    <cfRule type="cellIs" dxfId="2104" priority="1120" stopIfTrue="1" operator="equal">
      <formula>0</formula>
    </cfRule>
  </conditionalFormatting>
  <conditionalFormatting sqref="A53:B53">
    <cfRule type="cellIs" dxfId="2103" priority="1210" stopIfTrue="1" operator="equal">
      <formula>0</formula>
    </cfRule>
  </conditionalFormatting>
  <conditionalFormatting sqref="A49">
    <cfRule type="cellIs" dxfId="2102" priority="1207" stopIfTrue="1" operator="equal">
      <formula>0</formula>
    </cfRule>
  </conditionalFormatting>
  <conditionalFormatting sqref="A51">
    <cfRule type="cellIs" dxfId="2101" priority="1198" stopIfTrue="1" operator="equal">
      <formula>0</formula>
    </cfRule>
  </conditionalFormatting>
  <conditionalFormatting sqref="A53">
    <cfRule type="cellIs" dxfId="2100" priority="1197" stopIfTrue="1" operator="equal">
      <formula>0</formula>
    </cfRule>
  </conditionalFormatting>
  <conditionalFormatting sqref="A51:B51">
    <cfRule type="cellIs" dxfId="2099" priority="1204" stopIfTrue="1" operator="equal">
      <formula>0</formula>
    </cfRule>
  </conditionalFormatting>
  <conditionalFormatting sqref="A52">
    <cfRule type="cellIs" dxfId="2098" priority="1206" stopIfTrue="1" operator="equal">
      <formula>0</formula>
    </cfRule>
  </conditionalFormatting>
  <conditionalFormatting sqref="B49">
    <cfRule type="cellIs" dxfId="2097" priority="1202" stopIfTrue="1" operator="equal">
      <formula>0</formula>
    </cfRule>
  </conditionalFormatting>
  <conditionalFormatting sqref="A53:B53">
    <cfRule type="cellIs" dxfId="2096" priority="1203" stopIfTrue="1" operator="equal">
      <formula>0</formula>
    </cfRule>
  </conditionalFormatting>
  <conditionalFormatting sqref="A49 A52">
    <cfRule type="cellIs" dxfId="2095" priority="1201" stopIfTrue="1" operator="equal">
      <formula>0</formula>
    </cfRule>
  </conditionalFormatting>
  <conditionalFormatting sqref="A49:B49 A52">
    <cfRule type="cellIs" dxfId="2094" priority="1200" stopIfTrue="1" operator="equal">
      <formula>0</formula>
    </cfRule>
  </conditionalFormatting>
  <conditionalFormatting sqref="A52">
    <cfRule type="cellIs" dxfId="2093" priority="1199" stopIfTrue="1" operator="equal">
      <formula>0</formula>
    </cfRule>
  </conditionalFormatting>
  <conditionalFormatting sqref="A50">
    <cfRule type="cellIs" dxfId="2092" priority="1205" stopIfTrue="1" operator="equal">
      <formula>0</formula>
    </cfRule>
  </conditionalFormatting>
  <conditionalFormatting sqref="A53">
    <cfRule type="cellIs" dxfId="2091" priority="1196" stopIfTrue="1" operator="equal">
      <formula>0</formula>
    </cfRule>
  </conditionalFormatting>
  <conditionalFormatting sqref="B51 B53">
    <cfRule type="cellIs" dxfId="2090" priority="1195" stopIfTrue="1" operator="equal">
      <formula>0</formula>
    </cfRule>
  </conditionalFormatting>
  <conditionalFormatting sqref="A53">
    <cfRule type="cellIs" dxfId="2089" priority="1166" stopIfTrue="1" operator="equal">
      <formula>0</formula>
    </cfRule>
  </conditionalFormatting>
  <conditionalFormatting sqref="B53">
    <cfRule type="cellIs" dxfId="2088" priority="1165" stopIfTrue="1" operator="equal">
      <formula>0</formula>
    </cfRule>
  </conditionalFormatting>
  <conditionalFormatting sqref="B49">
    <cfRule type="cellIs" dxfId="2087" priority="1163" stopIfTrue="1" operator="equal">
      <formula>0</formula>
    </cfRule>
  </conditionalFormatting>
  <conditionalFormatting sqref="A53">
    <cfRule type="cellIs" dxfId="2086" priority="1185" stopIfTrue="1" operator="equal">
      <formula>0</formula>
    </cfRule>
  </conditionalFormatting>
  <conditionalFormatting sqref="A49">
    <cfRule type="cellIs" dxfId="2085" priority="1181" stopIfTrue="1" operator="equal">
      <formula>0</formula>
    </cfRule>
  </conditionalFormatting>
  <conditionalFormatting sqref="A48">
    <cfRule type="cellIs" dxfId="2084" priority="1164" stopIfTrue="1" operator="equal">
      <formula>0</formula>
    </cfRule>
  </conditionalFormatting>
  <conditionalFormatting sqref="A48">
    <cfRule type="cellIs" dxfId="2083" priority="1183" stopIfTrue="1" operator="equal">
      <formula>0</formula>
    </cfRule>
  </conditionalFormatting>
  <conditionalFormatting sqref="B49">
    <cfRule type="cellIs" dxfId="2082" priority="1182" stopIfTrue="1" operator="equal">
      <formula>0</formula>
    </cfRule>
  </conditionalFormatting>
  <conditionalFormatting sqref="A52">
    <cfRule type="cellIs" dxfId="2081" priority="1180" stopIfTrue="1" operator="equal">
      <formula>0</formula>
    </cfRule>
  </conditionalFormatting>
  <conditionalFormatting sqref="A50">
    <cfRule type="cellIs" dxfId="2080" priority="1179" stopIfTrue="1" operator="equal">
      <formula>0</formula>
    </cfRule>
  </conditionalFormatting>
  <conditionalFormatting sqref="A51:B51">
    <cfRule type="cellIs" dxfId="2079" priority="1178" stopIfTrue="1" operator="equal">
      <formula>0</formula>
    </cfRule>
  </conditionalFormatting>
  <conditionalFormatting sqref="A53:B53">
    <cfRule type="cellIs" dxfId="2078" priority="1177" stopIfTrue="1" operator="equal">
      <formula>0</formula>
    </cfRule>
  </conditionalFormatting>
  <conditionalFormatting sqref="A48">
    <cfRule type="cellIs" dxfId="2077" priority="1175" stopIfTrue="1" operator="equal">
      <formula>0</formula>
    </cfRule>
  </conditionalFormatting>
  <conditionalFormatting sqref="B54">
    <cfRule type="cellIs" dxfId="2076" priority="1139" stopIfTrue="1" operator="equal">
      <formula>0</formula>
    </cfRule>
  </conditionalFormatting>
  <conditionalFormatting sqref="A49:B49 A52">
    <cfRule type="cellIs" dxfId="2075" priority="1191" stopIfTrue="1" operator="equal">
      <formula>0</formula>
    </cfRule>
  </conditionalFormatting>
  <conditionalFormatting sqref="A55:B55">
    <cfRule type="cellIs" dxfId="2074" priority="1141" stopIfTrue="1" operator="equal">
      <formula>0</formula>
    </cfRule>
  </conditionalFormatting>
  <conditionalFormatting sqref="A55:B55">
    <cfRule type="cellIs" dxfId="2073" priority="1136" stopIfTrue="1" operator="equal">
      <formula>0</formula>
    </cfRule>
  </conditionalFormatting>
  <conditionalFormatting sqref="A49 A52">
    <cfRule type="cellIs" dxfId="2072" priority="1192" stopIfTrue="1" operator="equal">
      <formula>0</formula>
    </cfRule>
  </conditionalFormatting>
  <conditionalFormatting sqref="A54">
    <cfRule type="cellIs" dxfId="2071" priority="1140" stopIfTrue="1" operator="equal">
      <formula>0</formula>
    </cfRule>
  </conditionalFormatting>
  <conditionalFormatting sqref="A55">
    <cfRule type="cellIs" dxfId="2070" priority="1143" stopIfTrue="1" operator="equal">
      <formula>0</formula>
    </cfRule>
  </conditionalFormatting>
  <conditionalFormatting sqref="A55:B55">
    <cfRule type="cellIs" dxfId="2069" priority="1142" stopIfTrue="1" operator="equal">
      <formula>0</formula>
    </cfRule>
  </conditionalFormatting>
  <conditionalFormatting sqref="B54">
    <cfRule type="cellIs" dxfId="2068" priority="1145" stopIfTrue="1" operator="equal">
      <formula>0</formula>
    </cfRule>
  </conditionalFormatting>
  <conditionalFormatting sqref="B55">
    <cfRule type="cellIs" dxfId="2067" priority="1144" stopIfTrue="1" operator="equal">
      <formula>0</formula>
    </cfRule>
  </conditionalFormatting>
  <conditionalFormatting sqref="A55">
    <cfRule type="cellIs" dxfId="2066" priority="1137" stopIfTrue="1" operator="equal">
      <formula>0</formula>
    </cfRule>
  </conditionalFormatting>
  <conditionalFormatting sqref="B55">
    <cfRule type="cellIs" dxfId="2065" priority="1138" stopIfTrue="1" operator="equal">
      <formula>0</formula>
    </cfRule>
  </conditionalFormatting>
  <conditionalFormatting sqref="A50">
    <cfRule type="cellIs" dxfId="2064" priority="1187" stopIfTrue="1" operator="equal">
      <formula>0</formula>
    </cfRule>
  </conditionalFormatting>
  <conditionalFormatting sqref="B54">
    <cfRule type="cellIs" dxfId="2063" priority="1134" stopIfTrue="1" operator="equal">
      <formula>0</formula>
    </cfRule>
  </conditionalFormatting>
  <conditionalFormatting sqref="A54">
    <cfRule type="cellIs" dxfId="2062" priority="1135" stopIfTrue="1" operator="equal">
      <formula>0</formula>
    </cfRule>
  </conditionalFormatting>
  <conditionalFormatting sqref="A50">
    <cfRule type="cellIs" dxfId="2061" priority="1194" stopIfTrue="1" operator="equal">
      <formula>0</formula>
    </cfRule>
  </conditionalFormatting>
  <conditionalFormatting sqref="A51">
    <cfRule type="cellIs" dxfId="2060" priority="1189" stopIfTrue="1" operator="equal">
      <formula>0</formula>
    </cfRule>
  </conditionalFormatting>
  <conditionalFormatting sqref="A52">
    <cfRule type="cellIs" dxfId="2059" priority="1190" stopIfTrue="1" operator="equal">
      <formula>0</formula>
    </cfRule>
  </conditionalFormatting>
  <conditionalFormatting sqref="B51">
    <cfRule type="cellIs" dxfId="2058" priority="1188" stopIfTrue="1" operator="equal">
      <formula>0</formula>
    </cfRule>
  </conditionalFormatting>
  <conditionalFormatting sqref="A52">
    <cfRule type="cellIs" dxfId="2057" priority="1212" stopIfTrue="1" operator="equal">
      <formula>0</formula>
    </cfRule>
  </conditionalFormatting>
  <conditionalFormatting sqref="A50">
    <cfRule type="cellIs" dxfId="2056" priority="1213" stopIfTrue="1" operator="equal">
      <formula>0</formula>
    </cfRule>
  </conditionalFormatting>
  <conditionalFormatting sqref="A52">
    <cfRule type="cellIs" dxfId="2055" priority="1171" stopIfTrue="1" operator="equal">
      <formula>0</formula>
    </cfRule>
  </conditionalFormatting>
  <conditionalFormatting sqref="A49 A52">
    <cfRule type="cellIs" dxfId="2054" priority="1173" stopIfTrue="1" operator="equal">
      <formula>0</formula>
    </cfRule>
  </conditionalFormatting>
  <conditionalFormatting sqref="A49:B49 A52">
    <cfRule type="cellIs" dxfId="2053" priority="1172" stopIfTrue="1" operator="equal">
      <formula>0</formula>
    </cfRule>
  </conditionalFormatting>
  <conditionalFormatting sqref="A50">
    <cfRule type="cellIs" dxfId="2052" priority="1168" stopIfTrue="1" operator="equal">
      <formula>0</formula>
    </cfRule>
  </conditionalFormatting>
  <conditionalFormatting sqref="A48">
    <cfRule type="cellIs" dxfId="2051" priority="1209" stopIfTrue="1" operator="equal">
      <formula>0</formula>
    </cfRule>
  </conditionalFormatting>
  <conditionalFormatting sqref="B49">
    <cfRule type="cellIs" dxfId="2050" priority="1174" stopIfTrue="1" operator="equal">
      <formula>0</formula>
    </cfRule>
  </conditionalFormatting>
  <conditionalFormatting sqref="B51">
    <cfRule type="cellIs" dxfId="2049" priority="1169" stopIfTrue="1" operator="equal">
      <formula>0</formula>
    </cfRule>
  </conditionalFormatting>
  <conditionalFormatting sqref="A49">
    <cfRule type="cellIs" dxfId="2048" priority="1214" stopIfTrue="1" operator="equal">
      <formula>0</formula>
    </cfRule>
  </conditionalFormatting>
  <conditionalFormatting sqref="A51:B51">
    <cfRule type="cellIs" dxfId="2047" priority="1211" stopIfTrue="1" operator="equal">
      <formula>0</formula>
    </cfRule>
  </conditionalFormatting>
  <conditionalFormatting sqref="B49">
    <cfRule type="cellIs" dxfId="2046" priority="1208" stopIfTrue="1" operator="equal">
      <formula>0</formula>
    </cfRule>
  </conditionalFormatting>
  <conditionalFormatting sqref="A53">
    <cfRule type="cellIs" dxfId="2045" priority="1186" stopIfTrue="1" operator="equal">
      <formula>0</formula>
    </cfRule>
  </conditionalFormatting>
  <conditionalFormatting sqref="B49">
    <cfRule type="cellIs" dxfId="2044" priority="1193" stopIfTrue="1" operator="equal">
      <formula>0</formula>
    </cfRule>
  </conditionalFormatting>
  <conditionalFormatting sqref="A51">
    <cfRule type="cellIs" dxfId="2043" priority="1170" stopIfTrue="1" operator="equal">
      <formula>0</formula>
    </cfRule>
  </conditionalFormatting>
  <conditionalFormatting sqref="B50">
    <cfRule type="cellIs" dxfId="2042" priority="1151" stopIfTrue="1" operator="equal">
      <formula>0</formula>
    </cfRule>
  </conditionalFormatting>
  <conditionalFormatting sqref="B50">
    <cfRule type="cellIs" dxfId="2041" priority="1153" stopIfTrue="1" operator="equal">
      <formula>0</formula>
    </cfRule>
  </conditionalFormatting>
  <conditionalFormatting sqref="B50">
    <cfRule type="cellIs" dxfId="2040" priority="1152" stopIfTrue="1" operator="equal">
      <formula>0</formula>
    </cfRule>
  </conditionalFormatting>
  <conditionalFormatting sqref="B52">
    <cfRule type="cellIs" dxfId="2039" priority="1148" stopIfTrue="1" operator="equal">
      <formula>0</formula>
    </cfRule>
  </conditionalFormatting>
  <conditionalFormatting sqref="B52">
    <cfRule type="cellIs" dxfId="2038" priority="1150" stopIfTrue="1" operator="equal">
      <formula>0</formula>
    </cfRule>
  </conditionalFormatting>
  <conditionalFormatting sqref="B52">
    <cfRule type="cellIs" dxfId="2037" priority="1149" stopIfTrue="1" operator="equal">
      <formula>0</formula>
    </cfRule>
  </conditionalFormatting>
  <conditionalFormatting sqref="A54">
    <cfRule type="cellIs" dxfId="2036" priority="1117" stopIfTrue="1" operator="equal">
      <formula>0</formula>
    </cfRule>
  </conditionalFormatting>
  <conditionalFormatting sqref="A54">
    <cfRule type="cellIs" dxfId="2035" priority="1116" stopIfTrue="1" operator="equal">
      <formula>0</formula>
    </cfRule>
  </conditionalFormatting>
  <conditionalFormatting sqref="A54">
    <cfRule type="cellIs" dxfId="2034" priority="1147" stopIfTrue="1" operator="equal">
      <formula>0</formula>
    </cfRule>
  </conditionalFormatting>
  <conditionalFormatting sqref="A55:B55">
    <cfRule type="cellIs" dxfId="2033" priority="1146" stopIfTrue="1" operator="equal">
      <formula>0</formula>
    </cfRule>
  </conditionalFormatting>
  <conditionalFormatting sqref="A55">
    <cfRule type="cellIs" dxfId="2032" priority="1128" stopIfTrue="1" operator="equal">
      <formula>0</formula>
    </cfRule>
  </conditionalFormatting>
  <conditionalFormatting sqref="A55:B55">
    <cfRule type="cellIs" dxfId="2031" priority="1127" stopIfTrue="1" operator="equal">
      <formula>0</formula>
    </cfRule>
  </conditionalFormatting>
  <conditionalFormatting sqref="A54">
    <cfRule type="cellIs" dxfId="2030" priority="1133" stopIfTrue="1" operator="equal">
      <formula>0</formula>
    </cfRule>
  </conditionalFormatting>
  <conditionalFormatting sqref="A55:B55">
    <cfRule type="cellIs" dxfId="2029" priority="1131" stopIfTrue="1" operator="equal">
      <formula>0</formula>
    </cfRule>
  </conditionalFormatting>
  <conditionalFormatting sqref="B54">
    <cfRule type="cellIs" dxfId="2028" priority="1132" stopIfTrue="1" operator="equal">
      <formula>0</formula>
    </cfRule>
  </conditionalFormatting>
  <conditionalFormatting sqref="B54">
    <cfRule type="cellIs" dxfId="2027" priority="1130" stopIfTrue="1" operator="equal">
      <formula>0</formula>
    </cfRule>
  </conditionalFormatting>
  <conditionalFormatting sqref="B55">
    <cfRule type="cellIs" dxfId="2026" priority="1129" stopIfTrue="1" operator="equal">
      <formula>0</formula>
    </cfRule>
  </conditionalFormatting>
  <conditionalFormatting sqref="A54">
    <cfRule type="cellIs" dxfId="2025" priority="1126" stopIfTrue="1" operator="equal">
      <formula>0</formula>
    </cfRule>
  </conditionalFormatting>
  <conditionalFormatting sqref="A54">
    <cfRule type="cellIs" dxfId="2024" priority="1125" stopIfTrue="1" operator="equal">
      <formula>0</formula>
    </cfRule>
  </conditionalFormatting>
  <conditionalFormatting sqref="B48">
    <cfRule type="cellIs" dxfId="2023" priority="1115" stopIfTrue="1" operator="equal">
      <formula>0</formula>
    </cfRule>
  </conditionalFormatting>
  <conditionalFormatting sqref="B48">
    <cfRule type="cellIs" dxfId="2022" priority="1114" stopIfTrue="1" operator="equal">
      <formula>0</formula>
    </cfRule>
  </conditionalFormatting>
  <conditionalFormatting sqref="A61:B61">
    <cfRule type="cellIs" dxfId="2021" priority="1079" stopIfTrue="1" operator="equal">
      <formula>0</formula>
    </cfRule>
  </conditionalFormatting>
  <conditionalFormatting sqref="B64">
    <cfRule type="cellIs" dxfId="2020" priority="1077" stopIfTrue="1" operator="equal">
      <formula>0</formula>
    </cfRule>
  </conditionalFormatting>
  <conditionalFormatting sqref="A58">
    <cfRule type="cellIs" dxfId="2019" priority="1075" stopIfTrue="1" operator="equal">
      <formula>0</formula>
    </cfRule>
  </conditionalFormatting>
  <conditionalFormatting sqref="B62">
    <cfRule type="cellIs" dxfId="2018" priority="1078" stopIfTrue="1" operator="equal">
      <formula>0</formula>
    </cfRule>
  </conditionalFormatting>
  <conditionalFormatting sqref="A58">
    <cfRule type="cellIs" dxfId="2017" priority="1074" stopIfTrue="1" operator="equal">
      <formula>0</formula>
    </cfRule>
  </conditionalFormatting>
  <conditionalFormatting sqref="A57">
    <cfRule type="cellIs" dxfId="2016" priority="1072" stopIfTrue="1" operator="equal">
      <formula>0</formula>
    </cfRule>
  </conditionalFormatting>
  <conditionalFormatting sqref="A59">
    <cfRule type="cellIs" dxfId="2015" priority="1071" stopIfTrue="1" operator="equal">
      <formula>0</formula>
    </cfRule>
  </conditionalFormatting>
  <conditionalFormatting sqref="A60">
    <cfRule type="cellIs" dxfId="2014" priority="1069" stopIfTrue="1" operator="equal">
      <formula>0</formula>
    </cfRule>
  </conditionalFormatting>
  <conditionalFormatting sqref="A59">
    <cfRule type="cellIs" dxfId="2013" priority="1070" stopIfTrue="1" operator="equal">
      <formula>0</formula>
    </cfRule>
  </conditionalFormatting>
  <conditionalFormatting sqref="B59:B60">
    <cfRule type="cellIs" dxfId="2012" priority="1068" stopIfTrue="1" operator="equal">
      <formula>0</formula>
    </cfRule>
  </conditionalFormatting>
  <conditionalFormatting sqref="A58">
    <cfRule type="cellIs" dxfId="2011" priority="1073" stopIfTrue="1" operator="equal">
      <formula>0</formula>
    </cfRule>
  </conditionalFormatting>
  <conditionalFormatting sqref="A63">
    <cfRule type="cellIs" dxfId="2010" priority="1065" stopIfTrue="1" operator="equal">
      <formula>0</formula>
    </cfRule>
  </conditionalFormatting>
  <conditionalFormatting sqref="A58">
    <cfRule type="cellIs" dxfId="2009" priority="1105" stopIfTrue="1" operator="equal">
      <formula>0</formula>
    </cfRule>
  </conditionalFormatting>
  <conditionalFormatting sqref="A58">
    <cfRule type="cellIs" dxfId="2008" priority="1104" stopIfTrue="1" operator="equal">
      <formula>0</formula>
    </cfRule>
  </conditionalFormatting>
  <conditionalFormatting sqref="A59">
    <cfRule type="cellIs" dxfId="2007" priority="1109" stopIfTrue="1" operator="equal">
      <formula>0</formula>
    </cfRule>
  </conditionalFormatting>
  <conditionalFormatting sqref="B59:B60">
    <cfRule type="cellIs" dxfId="2006" priority="1107" stopIfTrue="1" operator="equal">
      <formula>0</formula>
    </cfRule>
  </conditionalFormatting>
  <conditionalFormatting sqref="A58">
    <cfRule type="cellIs" dxfId="2005" priority="1113" stopIfTrue="1" operator="equal">
      <formula>0</formula>
    </cfRule>
  </conditionalFormatting>
  <conditionalFormatting sqref="A58">
    <cfRule type="cellIs" dxfId="2004" priority="1112" stopIfTrue="1" operator="equal">
      <formula>0</formula>
    </cfRule>
  </conditionalFormatting>
  <conditionalFormatting sqref="A58">
    <cfRule type="cellIs" dxfId="2003" priority="1111" stopIfTrue="1" operator="equal">
      <formula>0</formula>
    </cfRule>
  </conditionalFormatting>
  <conditionalFormatting sqref="A57">
    <cfRule type="cellIs" dxfId="2002" priority="1110" stopIfTrue="1" operator="equal">
      <formula>0</formula>
    </cfRule>
  </conditionalFormatting>
  <conditionalFormatting sqref="A59">
    <cfRule type="cellIs" dxfId="2001" priority="1108" stopIfTrue="1" operator="equal">
      <formula>0</formula>
    </cfRule>
  </conditionalFormatting>
  <conditionalFormatting sqref="A58">
    <cfRule type="cellIs" dxfId="2000" priority="1106" stopIfTrue="1" operator="equal">
      <formula>0</formula>
    </cfRule>
  </conditionalFormatting>
  <conditionalFormatting sqref="A57">
    <cfRule type="cellIs" dxfId="1999" priority="1103" stopIfTrue="1" operator="equal">
      <formula>0</formula>
    </cfRule>
  </conditionalFormatting>
  <conditionalFormatting sqref="A59">
    <cfRule type="cellIs" dxfId="1998" priority="1102" stopIfTrue="1" operator="equal">
      <formula>0</formula>
    </cfRule>
  </conditionalFormatting>
  <conditionalFormatting sqref="A59">
    <cfRule type="cellIs" dxfId="1997" priority="1101" stopIfTrue="1" operator="equal">
      <formula>0</formula>
    </cfRule>
  </conditionalFormatting>
  <conditionalFormatting sqref="B59:B60">
    <cfRule type="cellIs" dxfId="1996" priority="1100" stopIfTrue="1" operator="equal">
      <formula>0</formula>
    </cfRule>
  </conditionalFormatting>
  <conditionalFormatting sqref="A60">
    <cfRule type="cellIs" dxfId="1995" priority="1099" stopIfTrue="1" operator="equal">
      <formula>0</formula>
    </cfRule>
  </conditionalFormatting>
  <conditionalFormatting sqref="A62">
    <cfRule type="cellIs" dxfId="1994" priority="1093" stopIfTrue="1" operator="equal">
      <formula>0</formula>
    </cfRule>
  </conditionalFormatting>
  <conditionalFormatting sqref="A61:B61">
    <cfRule type="cellIs" dxfId="1993" priority="1092" stopIfTrue="1" operator="equal">
      <formula>0</formula>
    </cfRule>
  </conditionalFormatting>
  <conditionalFormatting sqref="A62">
    <cfRule type="cellIs" dxfId="1992" priority="1080" stopIfTrue="1" operator="equal">
      <formula>0</formula>
    </cfRule>
  </conditionalFormatting>
  <conditionalFormatting sqref="A64">
    <cfRule type="cellIs" dxfId="1991" priority="1076" stopIfTrue="1" operator="equal">
      <formula>0</formula>
    </cfRule>
  </conditionalFormatting>
  <conditionalFormatting sqref="B62">
    <cfRule type="cellIs" dxfId="1990" priority="1091" stopIfTrue="1" operator="equal">
      <formula>0</formula>
    </cfRule>
  </conditionalFormatting>
  <conditionalFormatting sqref="B64">
    <cfRule type="cellIs" dxfId="1989" priority="1090" stopIfTrue="1" operator="equal">
      <formula>0</formula>
    </cfRule>
  </conditionalFormatting>
  <conditionalFormatting sqref="A64">
    <cfRule type="cellIs" dxfId="1988" priority="1089" stopIfTrue="1" operator="equal">
      <formula>0</formula>
    </cfRule>
  </conditionalFormatting>
  <conditionalFormatting sqref="B64">
    <cfRule type="cellIs" dxfId="1987" priority="1094" stopIfTrue="1" operator="equal">
      <formula>0</formula>
    </cfRule>
  </conditionalFormatting>
  <conditionalFormatting sqref="B62">
    <cfRule type="cellIs" dxfId="1986" priority="1095" stopIfTrue="1" operator="equal">
      <formula>0</formula>
    </cfRule>
  </conditionalFormatting>
  <conditionalFormatting sqref="A61:B61">
    <cfRule type="cellIs" dxfId="1985" priority="1096" stopIfTrue="1" operator="equal">
      <formula>0</formula>
    </cfRule>
  </conditionalFormatting>
  <conditionalFormatting sqref="A58">
    <cfRule type="cellIs" dxfId="1984" priority="1088" stopIfTrue="1" operator="equal">
      <formula>0</formula>
    </cfRule>
  </conditionalFormatting>
  <conditionalFormatting sqref="A58">
    <cfRule type="cellIs" dxfId="1983" priority="1087" stopIfTrue="1" operator="equal">
      <formula>0</formula>
    </cfRule>
  </conditionalFormatting>
  <conditionalFormatting sqref="A64">
    <cfRule type="cellIs" dxfId="1982" priority="1098" stopIfTrue="1" operator="equal">
      <formula>0</formula>
    </cfRule>
  </conditionalFormatting>
  <conditionalFormatting sqref="A62">
    <cfRule type="cellIs" dxfId="1981" priority="1097" stopIfTrue="1" operator="equal">
      <formula>0</formula>
    </cfRule>
  </conditionalFormatting>
  <conditionalFormatting sqref="A59">
    <cfRule type="cellIs" dxfId="1980" priority="1084" stopIfTrue="1" operator="equal">
      <formula>0</formula>
    </cfRule>
  </conditionalFormatting>
  <conditionalFormatting sqref="A58">
    <cfRule type="cellIs" dxfId="1979" priority="1086" stopIfTrue="1" operator="equal">
      <formula>0</formula>
    </cfRule>
  </conditionalFormatting>
  <conditionalFormatting sqref="A57">
    <cfRule type="cellIs" dxfId="1978" priority="1085" stopIfTrue="1" operator="equal">
      <formula>0</formula>
    </cfRule>
  </conditionalFormatting>
  <conditionalFormatting sqref="A60">
    <cfRule type="cellIs" dxfId="1977" priority="1082" stopIfTrue="1" operator="equal">
      <formula>0</formula>
    </cfRule>
  </conditionalFormatting>
  <conditionalFormatting sqref="A59">
    <cfRule type="cellIs" dxfId="1976" priority="1083" stopIfTrue="1" operator="equal">
      <formula>0</formula>
    </cfRule>
  </conditionalFormatting>
  <conditionalFormatting sqref="B59:B60">
    <cfRule type="cellIs" dxfId="1975" priority="1081" stopIfTrue="1" operator="equal">
      <formula>0</formula>
    </cfRule>
  </conditionalFormatting>
  <conditionalFormatting sqref="A63">
    <cfRule type="cellIs" dxfId="1974" priority="1067" stopIfTrue="1" operator="equal">
      <formula>0</formula>
    </cfRule>
  </conditionalFormatting>
  <conditionalFormatting sqref="A63">
    <cfRule type="cellIs" dxfId="1973" priority="1066" stopIfTrue="1" operator="equal">
      <formula>0</formula>
    </cfRule>
  </conditionalFormatting>
  <conditionalFormatting sqref="B57">
    <cfRule type="cellIs" dxfId="1972" priority="1061" stopIfTrue="1" operator="equal">
      <formula>0</formula>
    </cfRule>
  </conditionalFormatting>
  <conditionalFormatting sqref="B57">
    <cfRule type="cellIs" dxfId="1971" priority="1063" stopIfTrue="1" operator="equal">
      <formula>0</formula>
    </cfRule>
  </conditionalFormatting>
  <conditionalFormatting sqref="B57">
    <cfRule type="cellIs" dxfId="1970" priority="1064" stopIfTrue="1" operator="equal">
      <formula>0</formula>
    </cfRule>
  </conditionalFormatting>
  <conditionalFormatting sqref="B57">
    <cfRule type="cellIs" dxfId="1969" priority="1062" stopIfTrue="1" operator="equal">
      <formula>0</formula>
    </cfRule>
  </conditionalFormatting>
  <conditionalFormatting sqref="B58">
    <cfRule type="cellIs" dxfId="1968" priority="1058" stopIfTrue="1" operator="equal">
      <formula>0</formula>
    </cfRule>
  </conditionalFormatting>
  <conditionalFormatting sqref="B58">
    <cfRule type="cellIs" dxfId="1967" priority="1060" stopIfTrue="1" operator="equal">
      <formula>0</formula>
    </cfRule>
  </conditionalFormatting>
  <conditionalFormatting sqref="B58">
    <cfRule type="cellIs" dxfId="1966" priority="1059" stopIfTrue="1" operator="equal">
      <formula>0</formula>
    </cfRule>
  </conditionalFormatting>
  <conditionalFormatting sqref="B63">
    <cfRule type="cellIs" dxfId="1965" priority="1055" stopIfTrue="1" operator="equal">
      <formula>0</formula>
    </cfRule>
  </conditionalFormatting>
  <conditionalFormatting sqref="B63">
    <cfRule type="cellIs" dxfId="1964" priority="1057" stopIfTrue="1" operator="equal">
      <formula>0</formula>
    </cfRule>
  </conditionalFormatting>
  <conditionalFormatting sqref="B63">
    <cfRule type="cellIs" dxfId="1963" priority="1056" stopIfTrue="1" operator="equal">
      <formula>0</formula>
    </cfRule>
  </conditionalFormatting>
  <conditionalFormatting sqref="A65:B65">
    <cfRule type="cellIs" dxfId="1962" priority="1040" stopIfTrue="1" operator="equal">
      <formula>0</formula>
    </cfRule>
  </conditionalFormatting>
  <conditionalFormatting sqref="A66">
    <cfRule type="cellIs" dxfId="1961" priority="1038" stopIfTrue="1" operator="equal">
      <formula>0</formula>
    </cfRule>
  </conditionalFormatting>
  <conditionalFormatting sqref="B68">
    <cfRule type="cellIs" dxfId="1960" priority="1049" stopIfTrue="1" operator="equal">
      <formula>0</formula>
    </cfRule>
  </conditionalFormatting>
  <conditionalFormatting sqref="B66">
    <cfRule type="cellIs" dxfId="1959" priority="1048" stopIfTrue="1" operator="equal">
      <formula>0</formula>
    </cfRule>
  </conditionalFormatting>
  <conditionalFormatting sqref="A68">
    <cfRule type="cellIs" dxfId="1958" priority="1034" stopIfTrue="1" operator="equal">
      <formula>0</formula>
    </cfRule>
  </conditionalFormatting>
  <conditionalFormatting sqref="B66">
    <cfRule type="cellIs" dxfId="1957" priority="1037" stopIfTrue="1" operator="equal">
      <formula>0</formula>
    </cfRule>
  </conditionalFormatting>
  <conditionalFormatting sqref="A69:B69">
    <cfRule type="cellIs" dxfId="1956" priority="1035" stopIfTrue="1" operator="equal">
      <formula>0</formula>
    </cfRule>
  </conditionalFormatting>
  <conditionalFormatting sqref="A67">
    <cfRule type="cellIs" dxfId="1955" priority="1039" stopIfTrue="1" operator="equal">
      <formula>0</formula>
    </cfRule>
  </conditionalFormatting>
  <conditionalFormatting sqref="B68">
    <cfRule type="cellIs" dxfId="1954" priority="1036" stopIfTrue="1" operator="equal">
      <formula>0</formula>
    </cfRule>
  </conditionalFormatting>
  <conditionalFormatting sqref="A65:B65">
    <cfRule type="cellIs" dxfId="1953" priority="1047" stopIfTrue="1" operator="equal">
      <formula>0</formula>
    </cfRule>
  </conditionalFormatting>
  <conditionalFormatting sqref="A67">
    <cfRule type="cellIs" dxfId="1952" priority="1046" stopIfTrue="1" operator="equal">
      <formula>0</formula>
    </cfRule>
  </conditionalFormatting>
  <conditionalFormatting sqref="B68">
    <cfRule type="cellIs" dxfId="1951" priority="1043" stopIfTrue="1" operator="equal">
      <formula>0</formula>
    </cfRule>
  </conditionalFormatting>
  <conditionalFormatting sqref="A66">
    <cfRule type="cellIs" dxfId="1950" priority="1045" stopIfTrue="1" operator="equal">
      <formula>0</formula>
    </cfRule>
  </conditionalFormatting>
  <conditionalFormatting sqref="B66">
    <cfRule type="cellIs" dxfId="1949" priority="1044" stopIfTrue="1" operator="equal">
      <formula>0</formula>
    </cfRule>
  </conditionalFormatting>
  <conditionalFormatting sqref="B73">
    <cfRule type="cellIs" dxfId="1948" priority="992" stopIfTrue="1" operator="equal">
      <formula>0</formula>
    </cfRule>
  </conditionalFormatting>
  <conditionalFormatting sqref="A76">
    <cfRule type="cellIs" dxfId="1947" priority="988" stopIfTrue="1" operator="equal">
      <formula>0</formula>
    </cfRule>
  </conditionalFormatting>
  <conditionalFormatting sqref="A71">
    <cfRule type="cellIs" dxfId="1946" priority="994" stopIfTrue="1" operator="equal">
      <formula>0</formula>
    </cfRule>
  </conditionalFormatting>
  <conditionalFormatting sqref="B71">
    <cfRule type="cellIs" dxfId="1945" priority="993" stopIfTrue="1" operator="equal">
      <formula>0</formula>
    </cfRule>
  </conditionalFormatting>
  <conditionalFormatting sqref="A72:B72">
    <cfRule type="cellIs" dxfId="1944" priority="991" stopIfTrue="1" operator="equal">
      <formula>0</formula>
    </cfRule>
  </conditionalFormatting>
  <conditionalFormatting sqref="A73">
    <cfRule type="cellIs" dxfId="1943" priority="990" stopIfTrue="1" operator="equal">
      <formula>0</formula>
    </cfRule>
  </conditionalFormatting>
  <conditionalFormatting sqref="A76">
    <cfRule type="cellIs" dxfId="1942" priority="989" stopIfTrue="1" operator="equal">
      <formula>0</formula>
    </cfRule>
  </conditionalFormatting>
  <conditionalFormatting sqref="A67">
    <cfRule type="cellIs" dxfId="1941" priority="1050" stopIfTrue="1" operator="equal">
      <formula>0</formula>
    </cfRule>
  </conditionalFormatting>
  <conditionalFormatting sqref="A65:B65">
    <cfRule type="cellIs" dxfId="1940" priority="1054" stopIfTrue="1" operator="equal">
      <formula>0</formula>
    </cfRule>
  </conditionalFormatting>
  <conditionalFormatting sqref="A69:B69">
    <cfRule type="cellIs" dxfId="1939" priority="1053" stopIfTrue="1" operator="equal">
      <formula>0</formula>
    </cfRule>
  </conditionalFormatting>
  <conditionalFormatting sqref="A68">
    <cfRule type="cellIs" dxfId="1938" priority="1052" stopIfTrue="1" operator="equal">
      <formula>0</formula>
    </cfRule>
  </conditionalFormatting>
  <conditionalFormatting sqref="A66">
    <cfRule type="cellIs" dxfId="1937" priority="1051" stopIfTrue="1" operator="equal">
      <formula>0</formula>
    </cfRule>
  </conditionalFormatting>
  <conditionalFormatting sqref="A69:B69">
    <cfRule type="cellIs" dxfId="1936" priority="1042" stopIfTrue="1" operator="equal">
      <formula>0</formula>
    </cfRule>
  </conditionalFormatting>
  <conditionalFormatting sqref="A68">
    <cfRule type="cellIs" dxfId="1935" priority="1041" stopIfTrue="1" operator="equal">
      <formula>0</formula>
    </cfRule>
  </conditionalFormatting>
  <conditionalFormatting sqref="A70">
    <cfRule type="cellIs" dxfId="1934" priority="1033" stopIfTrue="1" operator="equal">
      <formula>0</formula>
    </cfRule>
  </conditionalFormatting>
  <conditionalFormatting sqref="A70">
    <cfRule type="cellIs" dxfId="1933" priority="1032" stopIfTrue="1" operator="equal">
      <formula>0</formula>
    </cfRule>
  </conditionalFormatting>
  <conditionalFormatting sqref="A70">
    <cfRule type="cellIs" dxfId="1932" priority="1029" stopIfTrue="1" operator="equal">
      <formula>0</formula>
    </cfRule>
  </conditionalFormatting>
  <conditionalFormatting sqref="A70">
    <cfRule type="cellIs" dxfId="1931" priority="1028" stopIfTrue="1" operator="equal">
      <formula>0</formula>
    </cfRule>
  </conditionalFormatting>
  <conditionalFormatting sqref="A70">
    <cfRule type="cellIs" dxfId="1930" priority="1031" stopIfTrue="1" operator="equal">
      <formula>0</formula>
    </cfRule>
  </conditionalFormatting>
  <conditionalFormatting sqref="A70">
    <cfRule type="cellIs" dxfId="1929" priority="1030" stopIfTrue="1" operator="equal">
      <formula>0</formula>
    </cfRule>
  </conditionalFormatting>
  <conditionalFormatting sqref="B67">
    <cfRule type="cellIs" dxfId="1928" priority="1025" stopIfTrue="1" operator="equal">
      <formula>0</formula>
    </cfRule>
  </conditionalFormatting>
  <conditionalFormatting sqref="B67">
    <cfRule type="cellIs" dxfId="1927" priority="1027" stopIfTrue="1" operator="equal">
      <formula>0</formula>
    </cfRule>
  </conditionalFormatting>
  <conditionalFormatting sqref="B67">
    <cfRule type="cellIs" dxfId="1926" priority="1026" stopIfTrue="1" operator="equal">
      <formula>0</formula>
    </cfRule>
  </conditionalFormatting>
  <conditionalFormatting sqref="B70">
    <cfRule type="cellIs" dxfId="1925" priority="1022" stopIfTrue="1" operator="equal">
      <formula>0</formula>
    </cfRule>
  </conditionalFormatting>
  <conditionalFormatting sqref="B70">
    <cfRule type="cellIs" dxfId="1924" priority="1024" stopIfTrue="1" operator="equal">
      <formula>0</formula>
    </cfRule>
  </conditionalFormatting>
  <conditionalFormatting sqref="B70">
    <cfRule type="cellIs" dxfId="1923" priority="1023" stopIfTrue="1" operator="equal">
      <formula>0</formula>
    </cfRule>
  </conditionalFormatting>
  <conditionalFormatting sqref="A74">
    <cfRule type="cellIs" dxfId="1922" priority="1020" stopIfTrue="1" operator="equal">
      <formula>0</formula>
    </cfRule>
  </conditionalFormatting>
  <conditionalFormatting sqref="A76">
    <cfRule type="cellIs" dxfId="1921" priority="987" stopIfTrue="1" operator="equal">
      <formula>0</formula>
    </cfRule>
  </conditionalFormatting>
  <conditionalFormatting sqref="A75">
    <cfRule type="cellIs" dxfId="1920" priority="986" stopIfTrue="1" operator="equal">
      <formula>0</formula>
    </cfRule>
  </conditionalFormatting>
  <conditionalFormatting sqref="A78">
    <cfRule type="cellIs" dxfId="1919" priority="985" stopIfTrue="1" operator="equal">
      <formula>0</formula>
    </cfRule>
  </conditionalFormatting>
  <conditionalFormatting sqref="A80">
    <cfRule type="cellIs" dxfId="1918" priority="982" stopIfTrue="1" operator="equal">
      <formula>0</formula>
    </cfRule>
  </conditionalFormatting>
  <conditionalFormatting sqref="A75">
    <cfRule type="cellIs" dxfId="1917" priority="1010" stopIfTrue="1" operator="equal">
      <formula>0</formula>
    </cfRule>
  </conditionalFormatting>
  <conditionalFormatting sqref="A78">
    <cfRule type="cellIs" dxfId="1916" priority="1009" stopIfTrue="1" operator="equal">
      <formula>0</formula>
    </cfRule>
  </conditionalFormatting>
  <conditionalFormatting sqref="B74">
    <cfRule type="cellIs" dxfId="1915" priority="1014" stopIfTrue="1" operator="equal">
      <formula>0</formula>
    </cfRule>
  </conditionalFormatting>
  <conditionalFormatting sqref="A76">
    <cfRule type="cellIs" dxfId="1914" priority="1013" stopIfTrue="1" operator="equal">
      <formula>0</formula>
    </cfRule>
  </conditionalFormatting>
  <conditionalFormatting sqref="A76">
    <cfRule type="cellIs" dxfId="1913" priority="1012" stopIfTrue="1" operator="equal">
      <formula>0</formula>
    </cfRule>
  </conditionalFormatting>
  <conditionalFormatting sqref="A76">
    <cfRule type="cellIs" dxfId="1912" priority="1011" stopIfTrue="1" operator="equal">
      <formula>0</formula>
    </cfRule>
  </conditionalFormatting>
  <conditionalFormatting sqref="A74">
    <cfRule type="cellIs" dxfId="1911" priority="1021" stopIfTrue="1" operator="equal">
      <formula>0</formula>
    </cfRule>
  </conditionalFormatting>
  <conditionalFormatting sqref="B76:B77">
    <cfRule type="cellIs" dxfId="1910" priority="1008" stopIfTrue="1" operator="equal">
      <formula>0</formula>
    </cfRule>
  </conditionalFormatting>
  <conditionalFormatting sqref="A74:B74">
    <cfRule type="cellIs" dxfId="1909" priority="1007" stopIfTrue="1" operator="equal">
      <formula>0</formula>
    </cfRule>
  </conditionalFormatting>
  <conditionalFormatting sqref="A71">
    <cfRule type="cellIs" dxfId="1908" priority="1019" stopIfTrue="1" operator="equal">
      <formula>0</formula>
    </cfRule>
  </conditionalFormatting>
  <conditionalFormatting sqref="B73">
    <cfRule type="cellIs" dxfId="1907" priority="1017" stopIfTrue="1" operator="equal">
      <formula>0</formula>
    </cfRule>
  </conditionalFormatting>
  <conditionalFormatting sqref="A72:B72">
    <cfRule type="cellIs" dxfId="1906" priority="1016" stopIfTrue="1" operator="equal">
      <formula>0</formula>
    </cfRule>
  </conditionalFormatting>
  <conditionalFormatting sqref="A73">
    <cfRule type="cellIs" dxfId="1905" priority="1015" stopIfTrue="1" operator="equal">
      <formula>0</formula>
    </cfRule>
  </conditionalFormatting>
  <conditionalFormatting sqref="B71">
    <cfRule type="cellIs" dxfId="1904" priority="1018" stopIfTrue="1" operator="equal">
      <formula>0</formula>
    </cfRule>
  </conditionalFormatting>
  <conditionalFormatting sqref="B76:B77">
    <cfRule type="cellIs" dxfId="1903" priority="996" stopIfTrue="1" operator="equal">
      <formula>0</formula>
    </cfRule>
  </conditionalFormatting>
  <conditionalFormatting sqref="B71">
    <cfRule type="cellIs" dxfId="1902" priority="1005" stopIfTrue="1" operator="equal">
      <formula>0</formula>
    </cfRule>
  </conditionalFormatting>
  <conditionalFormatting sqref="A71">
    <cfRule type="cellIs" dxfId="1901" priority="1006" stopIfTrue="1" operator="equal">
      <formula>0</formula>
    </cfRule>
  </conditionalFormatting>
  <conditionalFormatting sqref="A73">
    <cfRule type="cellIs" dxfId="1900" priority="1002" stopIfTrue="1" operator="equal">
      <formula>0</formula>
    </cfRule>
  </conditionalFormatting>
  <conditionalFormatting sqref="A72:B72">
    <cfRule type="cellIs" dxfId="1899" priority="1003" stopIfTrue="1" operator="equal">
      <formula>0</formula>
    </cfRule>
  </conditionalFormatting>
  <conditionalFormatting sqref="B73">
    <cfRule type="cellIs" dxfId="1898" priority="1004" stopIfTrue="1" operator="equal">
      <formula>0</formula>
    </cfRule>
  </conditionalFormatting>
  <conditionalFormatting sqref="A76">
    <cfRule type="cellIs" dxfId="1897" priority="1001" stopIfTrue="1" operator="equal">
      <formula>0</formula>
    </cfRule>
  </conditionalFormatting>
  <conditionalFormatting sqref="A76">
    <cfRule type="cellIs" dxfId="1896" priority="999" stopIfTrue="1" operator="equal">
      <formula>0</formula>
    </cfRule>
  </conditionalFormatting>
  <conditionalFormatting sqref="A76">
    <cfRule type="cellIs" dxfId="1895" priority="1000" stopIfTrue="1" operator="equal">
      <formula>0</formula>
    </cfRule>
  </conditionalFormatting>
  <conditionalFormatting sqref="A75">
    <cfRule type="cellIs" dxfId="1894" priority="998" stopIfTrue="1" operator="equal">
      <formula>0</formula>
    </cfRule>
  </conditionalFormatting>
  <conditionalFormatting sqref="A78">
    <cfRule type="cellIs" dxfId="1893" priority="997" stopIfTrue="1" operator="equal">
      <formula>0</formula>
    </cfRule>
  </conditionalFormatting>
  <conditionalFormatting sqref="A74:B74">
    <cfRule type="cellIs" dxfId="1892" priority="995" stopIfTrue="1" operator="equal">
      <formula>0</formula>
    </cfRule>
  </conditionalFormatting>
  <conditionalFormatting sqref="B76:B77">
    <cfRule type="cellIs" dxfId="1891" priority="984" stopIfTrue="1" operator="equal">
      <formula>0</formula>
    </cfRule>
  </conditionalFormatting>
  <conditionalFormatting sqref="A80">
    <cfRule type="cellIs" dxfId="1890" priority="983" stopIfTrue="1" operator="equal">
      <formula>0</formula>
    </cfRule>
  </conditionalFormatting>
  <conditionalFormatting sqref="B78:B79">
    <cfRule type="cellIs" dxfId="1889" priority="979" stopIfTrue="1" operator="equal">
      <formula>0</formula>
    </cfRule>
  </conditionalFormatting>
  <conditionalFormatting sqref="B80">
    <cfRule type="cellIs" dxfId="1888" priority="980" stopIfTrue="1" operator="equal">
      <formula>0</formula>
    </cfRule>
  </conditionalFormatting>
  <conditionalFormatting sqref="B80">
    <cfRule type="cellIs" dxfId="1887" priority="977" stopIfTrue="1" operator="equal">
      <formula>0</formula>
    </cfRule>
  </conditionalFormatting>
  <conditionalFormatting sqref="B78:B79">
    <cfRule type="cellIs" dxfId="1886" priority="978" stopIfTrue="1" operator="equal">
      <formula>0</formula>
    </cfRule>
  </conditionalFormatting>
  <conditionalFormatting sqref="B80">
    <cfRule type="cellIs" dxfId="1885" priority="981" stopIfTrue="1" operator="equal">
      <formula>0</formula>
    </cfRule>
  </conditionalFormatting>
  <conditionalFormatting sqref="B75">
    <cfRule type="cellIs" dxfId="1884" priority="975" stopIfTrue="1" operator="equal">
      <formula>0</formula>
    </cfRule>
  </conditionalFormatting>
  <conditionalFormatting sqref="B75">
    <cfRule type="cellIs" dxfId="1883" priority="974" stopIfTrue="1" operator="equal">
      <formula>0</formula>
    </cfRule>
  </conditionalFormatting>
  <conditionalFormatting sqref="B75">
    <cfRule type="cellIs" dxfId="1882" priority="976" stopIfTrue="1" operator="equal">
      <formula>0</formula>
    </cfRule>
  </conditionalFormatting>
  <conditionalFormatting sqref="A77">
    <cfRule type="cellIs" dxfId="1881" priority="971" stopIfTrue="1" operator="equal">
      <formula>0</formula>
    </cfRule>
  </conditionalFormatting>
  <conditionalFormatting sqref="A77">
    <cfRule type="cellIs" dxfId="1880" priority="973" stopIfTrue="1" operator="equal">
      <formula>0</formula>
    </cfRule>
  </conditionalFormatting>
  <conditionalFormatting sqref="A77">
    <cfRule type="cellIs" dxfId="1879" priority="972" stopIfTrue="1" operator="equal">
      <formula>0</formula>
    </cfRule>
  </conditionalFormatting>
  <conditionalFormatting sqref="A79">
    <cfRule type="cellIs" dxfId="1878" priority="970" stopIfTrue="1" operator="equal">
      <formula>0</formula>
    </cfRule>
  </conditionalFormatting>
  <conditionalFormatting sqref="A79">
    <cfRule type="cellIs" dxfId="1877" priority="969" stopIfTrue="1" operator="equal">
      <formula>0</formula>
    </cfRule>
  </conditionalFormatting>
  <conditionalFormatting sqref="A86">
    <cfRule type="cellIs" dxfId="1876" priority="953" stopIfTrue="1" operator="equal">
      <formula>0</formula>
    </cfRule>
  </conditionalFormatting>
  <conditionalFormatting sqref="A84:B84">
    <cfRule type="cellIs" dxfId="1875" priority="960" stopIfTrue="1" operator="equal">
      <formula>0</formula>
    </cfRule>
  </conditionalFormatting>
  <conditionalFormatting sqref="A84:B84">
    <cfRule type="cellIs" dxfId="1874" priority="959" stopIfTrue="1" operator="equal">
      <formula>0</formula>
    </cfRule>
  </conditionalFormatting>
  <conditionalFormatting sqref="A86">
    <cfRule type="cellIs" dxfId="1873" priority="962" stopIfTrue="1" operator="equal">
      <formula>0</formula>
    </cfRule>
  </conditionalFormatting>
  <conditionalFormatting sqref="A87">
    <cfRule type="cellIs" dxfId="1872" priority="963" stopIfTrue="1" operator="equal">
      <formula>0</formula>
    </cfRule>
  </conditionalFormatting>
  <conditionalFormatting sqref="A86">
    <cfRule type="cellIs" dxfId="1871" priority="961" stopIfTrue="1" operator="equal">
      <formula>0</formula>
    </cfRule>
  </conditionalFormatting>
  <conditionalFormatting sqref="A83">
    <cfRule type="cellIs" dxfId="1870" priority="957" stopIfTrue="1" operator="equal">
      <formula>0</formula>
    </cfRule>
  </conditionalFormatting>
  <conditionalFormatting sqref="A82">
    <cfRule type="cellIs" dxfId="1869" priority="956" stopIfTrue="1" operator="equal">
      <formula>0</formula>
    </cfRule>
  </conditionalFormatting>
  <conditionalFormatting sqref="B82">
    <cfRule type="cellIs" dxfId="1868" priority="955" stopIfTrue="1" operator="equal">
      <formula>0</formula>
    </cfRule>
  </conditionalFormatting>
  <conditionalFormatting sqref="A87">
    <cfRule type="cellIs" dxfId="1867" priority="954" stopIfTrue="1" operator="equal">
      <formula>0</formula>
    </cfRule>
  </conditionalFormatting>
  <conditionalFormatting sqref="B85">
    <cfRule type="cellIs" dxfId="1866" priority="958" stopIfTrue="1" operator="equal">
      <formula>0</formula>
    </cfRule>
  </conditionalFormatting>
  <conditionalFormatting sqref="A85">
    <cfRule type="cellIs" dxfId="1865" priority="952" stopIfTrue="1" operator="equal">
      <formula>0</formula>
    </cfRule>
  </conditionalFormatting>
  <conditionalFormatting sqref="A84:B84">
    <cfRule type="cellIs" dxfId="1864" priority="968" stopIfTrue="1" operator="equal">
      <formula>0</formula>
    </cfRule>
  </conditionalFormatting>
  <conditionalFormatting sqref="A82:B82">
    <cfRule type="cellIs" dxfId="1863" priority="967" stopIfTrue="1" operator="equal">
      <formula>0</formula>
    </cfRule>
  </conditionalFormatting>
  <conditionalFormatting sqref="A83">
    <cfRule type="cellIs" dxfId="1862" priority="966" stopIfTrue="1" operator="equal">
      <formula>0</formula>
    </cfRule>
  </conditionalFormatting>
  <conditionalFormatting sqref="A85:B85">
    <cfRule type="cellIs" dxfId="1861" priority="965" stopIfTrue="1" operator="equal">
      <formula>0</formula>
    </cfRule>
  </conditionalFormatting>
  <conditionalFormatting sqref="A87">
    <cfRule type="cellIs" dxfId="1860" priority="964" stopIfTrue="1" operator="equal">
      <formula>0</formula>
    </cfRule>
  </conditionalFormatting>
  <conditionalFormatting sqref="B83">
    <cfRule type="cellIs" dxfId="1859" priority="950" stopIfTrue="1" operator="equal">
      <formula>0</formula>
    </cfRule>
  </conditionalFormatting>
  <conditionalFormatting sqref="B83">
    <cfRule type="cellIs" dxfId="1858" priority="951" stopIfTrue="1" operator="equal">
      <formula>0</formula>
    </cfRule>
  </conditionalFormatting>
  <conditionalFormatting sqref="B86:B87">
    <cfRule type="cellIs" dxfId="1857" priority="947" stopIfTrue="1" operator="equal">
      <formula>0</formula>
    </cfRule>
  </conditionalFormatting>
  <conditionalFormatting sqref="B86:B87">
    <cfRule type="cellIs" dxfId="1856" priority="949" stopIfTrue="1" operator="equal">
      <formula>0</formula>
    </cfRule>
  </conditionalFormatting>
  <conditionalFormatting sqref="B86:B87">
    <cfRule type="cellIs" dxfId="1855" priority="948" stopIfTrue="1" operator="equal">
      <formula>0</formula>
    </cfRule>
  </conditionalFormatting>
  <conditionalFormatting sqref="A88:B88">
    <cfRule type="cellIs" dxfId="1854" priority="946" stopIfTrue="1" operator="equal">
      <formula>0</formula>
    </cfRule>
  </conditionalFormatting>
  <conditionalFormatting sqref="A88">
    <cfRule type="cellIs" dxfId="1853" priority="945" stopIfTrue="1" operator="equal">
      <formula>0</formula>
    </cfRule>
  </conditionalFormatting>
  <conditionalFormatting sqref="B88">
    <cfRule type="cellIs" dxfId="1852" priority="944" stopIfTrue="1" operator="equal">
      <formula>0</formula>
    </cfRule>
  </conditionalFormatting>
  <conditionalFormatting sqref="B97">
    <cfRule type="cellIs" dxfId="1851" priority="908" stopIfTrue="1" operator="equal">
      <formula>0</formula>
    </cfRule>
  </conditionalFormatting>
  <conditionalFormatting sqref="B91">
    <cfRule type="cellIs" dxfId="1850" priority="903" stopIfTrue="1" operator="equal">
      <formula>0</formula>
    </cfRule>
  </conditionalFormatting>
  <conditionalFormatting sqref="B91">
    <cfRule type="cellIs" dxfId="1849" priority="904" stopIfTrue="1" operator="equal">
      <formula>0</formula>
    </cfRule>
  </conditionalFormatting>
  <conditionalFormatting sqref="B97">
    <cfRule type="cellIs" dxfId="1848" priority="907" stopIfTrue="1" operator="equal">
      <formula>0</formula>
    </cfRule>
  </conditionalFormatting>
  <conditionalFormatting sqref="B91">
    <cfRule type="cellIs" dxfId="1847" priority="905" stopIfTrue="1" operator="equal">
      <formula>0</formula>
    </cfRule>
  </conditionalFormatting>
  <conditionalFormatting sqref="B98">
    <cfRule type="cellIs" dxfId="1846" priority="902" stopIfTrue="1" operator="equal">
      <formula>0</formula>
    </cfRule>
  </conditionalFormatting>
  <conditionalFormatting sqref="B96">
    <cfRule type="cellIs" dxfId="1845" priority="943" stopIfTrue="1" operator="equal">
      <formula>0</formula>
    </cfRule>
  </conditionalFormatting>
  <conditionalFormatting sqref="B96">
    <cfRule type="cellIs" dxfId="1844" priority="913" stopIfTrue="1" operator="equal">
      <formula>0</formula>
    </cfRule>
  </conditionalFormatting>
  <conditionalFormatting sqref="A96:B96">
    <cfRule type="cellIs" dxfId="1843" priority="911" stopIfTrue="1" operator="equal">
      <formula>0</formula>
    </cfRule>
  </conditionalFormatting>
  <conditionalFormatting sqref="A98">
    <cfRule type="cellIs" dxfId="1842" priority="910" stopIfTrue="1" operator="equal">
      <formula>0</formula>
    </cfRule>
  </conditionalFormatting>
  <conditionalFormatting sqref="A97">
    <cfRule type="cellIs" dxfId="1841" priority="909" stopIfTrue="1" operator="equal">
      <formula>0</formula>
    </cfRule>
  </conditionalFormatting>
  <conditionalFormatting sqref="A96">
    <cfRule type="cellIs" dxfId="1840" priority="912" stopIfTrue="1" operator="equal">
      <formula>0</formula>
    </cfRule>
  </conditionalFormatting>
  <conditionalFormatting sqref="A91">
    <cfRule type="cellIs" dxfId="1839" priority="927" stopIfTrue="1" operator="equal">
      <formula>0</formula>
    </cfRule>
  </conditionalFormatting>
  <conditionalFormatting sqref="B89">
    <cfRule type="cellIs" dxfId="1838" priority="932" stopIfTrue="1" operator="equal">
      <formula>0</formula>
    </cfRule>
  </conditionalFormatting>
  <conditionalFormatting sqref="A90">
    <cfRule type="cellIs" dxfId="1837" priority="930" stopIfTrue="1" operator="equal">
      <formula>0</formula>
    </cfRule>
  </conditionalFormatting>
  <conditionalFormatting sqref="B90">
    <cfRule type="cellIs" dxfId="1836" priority="931" stopIfTrue="1" operator="equal">
      <formula>0</formula>
    </cfRule>
  </conditionalFormatting>
  <conditionalFormatting sqref="A94:B94">
    <cfRule type="cellIs" dxfId="1835" priority="929" stopIfTrue="1" operator="equal">
      <formula>0</formula>
    </cfRule>
  </conditionalFormatting>
  <conditionalFormatting sqref="A93:B93">
    <cfRule type="cellIs" dxfId="1834" priority="928" stopIfTrue="1" operator="equal">
      <formula>0</formula>
    </cfRule>
  </conditionalFormatting>
  <conditionalFormatting sqref="A92:B92">
    <cfRule type="cellIs" dxfId="1833" priority="926" stopIfTrue="1" operator="equal">
      <formula>0</formula>
    </cfRule>
  </conditionalFormatting>
  <conditionalFormatting sqref="A95">
    <cfRule type="cellIs" dxfId="1832" priority="924" stopIfTrue="1" operator="equal">
      <formula>0</formula>
    </cfRule>
  </conditionalFormatting>
  <conditionalFormatting sqref="B95">
    <cfRule type="cellIs" dxfId="1831" priority="925" stopIfTrue="1" operator="equal">
      <formula>0</formula>
    </cfRule>
  </conditionalFormatting>
  <conditionalFormatting sqref="A97">
    <cfRule type="cellIs" dxfId="1830" priority="939" stopIfTrue="1" operator="equal">
      <formula>0</formula>
    </cfRule>
  </conditionalFormatting>
  <conditionalFormatting sqref="A89">
    <cfRule type="cellIs" dxfId="1829" priority="933" stopIfTrue="1" operator="equal">
      <formula>0</formula>
    </cfRule>
  </conditionalFormatting>
  <conditionalFormatting sqref="B95">
    <cfRule type="cellIs" dxfId="1828" priority="914" stopIfTrue="1" operator="equal">
      <formula>0</formula>
    </cfRule>
  </conditionalFormatting>
  <conditionalFormatting sqref="A96">
    <cfRule type="cellIs" dxfId="1827" priority="942" stopIfTrue="1" operator="equal">
      <formula>0</formula>
    </cfRule>
  </conditionalFormatting>
  <conditionalFormatting sqref="A96:B96">
    <cfRule type="cellIs" dxfId="1826" priority="941" stopIfTrue="1" operator="equal">
      <formula>0</formula>
    </cfRule>
  </conditionalFormatting>
  <conditionalFormatting sqref="A98">
    <cfRule type="cellIs" dxfId="1825" priority="940" stopIfTrue="1" operator="equal">
      <formula>0</formula>
    </cfRule>
  </conditionalFormatting>
  <conditionalFormatting sqref="A96:B96">
    <cfRule type="cellIs" dxfId="1824" priority="936" stopIfTrue="1" operator="equal">
      <formula>0</formula>
    </cfRule>
  </conditionalFormatting>
  <conditionalFormatting sqref="A98">
    <cfRule type="cellIs" dxfId="1823" priority="935" stopIfTrue="1" operator="equal">
      <formula>0</formula>
    </cfRule>
  </conditionalFormatting>
  <conditionalFormatting sqref="B96">
    <cfRule type="cellIs" dxfId="1822" priority="938" stopIfTrue="1" operator="equal">
      <formula>0</formula>
    </cfRule>
  </conditionalFormatting>
  <conditionalFormatting sqref="A96">
    <cfRule type="cellIs" dxfId="1821" priority="937" stopIfTrue="1" operator="equal">
      <formula>0</formula>
    </cfRule>
  </conditionalFormatting>
  <conditionalFormatting sqref="A97">
    <cfRule type="cellIs" dxfId="1820" priority="934" stopIfTrue="1" operator="equal">
      <formula>0</formula>
    </cfRule>
  </conditionalFormatting>
  <conditionalFormatting sqref="A91">
    <cfRule type="cellIs" dxfId="1819" priority="919" stopIfTrue="1" operator="equal">
      <formula>0</formula>
    </cfRule>
  </conditionalFormatting>
  <conditionalFormatting sqref="A90">
    <cfRule type="cellIs" dxfId="1818" priority="920" stopIfTrue="1" operator="equal">
      <formula>0</formula>
    </cfRule>
  </conditionalFormatting>
  <conditionalFormatting sqref="B90">
    <cfRule type="cellIs" dxfId="1817" priority="921" stopIfTrue="1" operator="equal">
      <formula>0</formula>
    </cfRule>
  </conditionalFormatting>
  <conditionalFormatting sqref="A92:B92">
    <cfRule type="cellIs" dxfId="1816" priority="918" stopIfTrue="1" operator="equal">
      <formula>0</formula>
    </cfRule>
  </conditionalFormatting>
  <conditionalFormatting sqref="B89">
    <cfRule type="cellIs" dxfId="1815" priority="922" stopIfTrue="1" operator="equal">
      <formula>0</formula>
    </cfRule>
  </conditionalFormatting>
  <conditionalFormatting sqref="A89">
    <cfRule type="cellIs" dxfId="1814" priority="923" stopIfTrue="1" operator="equal">
      <formula>0</formula>
    </cfRule>
  </conditionalFormatting>
  <conditionalFormatting sqref="A93:B93">
    <cfRule type="cellIs" dxfId="1813" priority="917" stopIfTrue="1" operator="equal">
      <formula>0</formula>
    </cfRule>
  </conditionalFormatting>
  <conditionalFormatting sqref="A94:B94">
    <cfRule type="cellIs" dxfId="1812" priority="916" stopIfTrue="1" operator="equal">
      <formula>0</formula>
    </cfRule>
  </conditionalFormatting>
  <conditionalFormatting sqref="A95">
    <cfRule type="cellIs" dxfId="1811" priority="915" stopIfTrue="1" operator="equal">
      <formula>0</formula>
    </cfRule>
  </conditionalFormatting>
  <conditionalFormatting sqref="B97">
    <cfRule type="cellIs" dxfId="1810" priority="906" stopIfTrue="1" operator="equal">
      <formula>0</formula>
    </cfRule>
  </conditionalFormatting>
  <conditionalFormatting sqref="B98">
    <cfRule type="cellIs" dxfId="1809" priority="900" stopIfTrue="1" operator="equal">
      <formula>0</formula>
    </cfRule>
  </conditionalFormatting>
  <conditionalFormatting sqref="B98">
    <cfRule type="cellIs" dxfId="1808" priority="901" stopIfTrue="1" operator="equal">
      <formula>0</formula>
    </cfRule>
  </conditionalFormatting>
  <conditionalFormatting sqref="A100">
    <cfRule type="cellIs" dxfId="1807" priority="895" stopIfTrue="1" operator="equal">
      <formula>0</formula>
    </cfRule>
  </conditionalFormatting>
  <conditionalFormatting sqref="B114">
    <cfRule type="cellIs" dxfId="1806" priority="809" stopIfTrue="1" operator="equal">
      <formula>0</formula>
    </cfRule>
  </conditionalFormatting>
  <conditionalFormatting sqref="A107">
    <cfRule type="cellIs" dxfId="1805" priority="854" stopIfTrue="1" operator="equal">
      <formula>0</formula>
    </cfRule>
  </conditionalFormatting>
  <conditionalFormatting sqref="B108">
    <cfRule type="cellIs" dxfId="1804" priority="853" stopIfTrue="1" operator="equal">
      <formula>0</formula>
    </cfRule>
  </conditionalFormatting>
  <conditionalFormatting sqref="A105">
    <cfRule type="cellIs" dxfId="1803" priority="855" stopIfTrue="1" operator="equal">
      <formula>0</formula>
    </cfRule>
  </conditionalFormatting>
  <conditionalFormatting sqref="A111:B111">
    <cfRule type="cellIs" dxfId="1802" priority="852" stopIfTrue="1" operator="equal">
      <formula>0</formula>
    </cfRule>
  </conditionalFormatting>
  <conditionalFormatting sqref="A111">
    <cfRule type="cellIs" dxfId="1801" priority="851" stopIfTrue="1" operator="equal">
      <formula>0</formula>
    </cfRule>
  </conditionalFormatting>
  <conditionalFormatting sqref="B111">
    <cfRule type="cellIs" dxfId="1800" priority="835" stopIfTrue="1" operator="equal">
      <formula>0</formula>
    </cfRule>
  </conditionalFormatting>
  <conditionalFormatting sqref="B108">
    <cfRule type="cellIs" dxfId="1799" priority="838" stopIfTrue="1" operator="equal">
      <formula>0</formula>
    </cfRule>
  </conditionalFormatting>
  <conditionalFormatting sqref="A111:B111">
    <cfRule type="cellIs" dxfId="1798" priority="837" stopIfTrue="1" operator="equal">
      <formula>0</formula>
    </cfRule>
  </conditionalFormatting>
  <conditionalFormatting sqref="A111">
    <cfRule type="cellIs" dxfId="1797" priority="836" stopIfTrue="1" operator="equal">
      <formula>0</formula>
    </cfRule>
  </conditionalFormatting>
  <conditionalFormatting sqref="A112">
    <cfRule type="cellIs" dxfId="1796" priority="829" stopIfTrue="1" operator="equal">
      <formula>0</formula>
    </cfRule>
  </conditionalFormatting>
  <conditionalFormatting sqref="A113:B113">
    <cfRule type="cellIs" dxfId="1795" priority="827" stopIfTrue="1" operator="equal">
      <formula>0</formula>
    </cfRule>
  </conditionalFormatting>
  <conditionalFormatting sqref="A113:B113">
    <cfRule type="cellIs" dxfId="1794" priority="830" stopIfTrue="1" operator="equal">
      <formula>0</formula>
    </cfRule>
  </conditionalFormatting>
  <conditionalFormatting sqref="A103">
    <cfRule type="cellIs" dxfId="1793" priority="862" stopIfTrue="1" operator="equal">
      <formula>0</formula>
    </cfRule>
  </conditionalFormatting>
  <conditionalFormatting sqref="A101">
    <cfRule type="cellIs" dxfId="1792" priority="879" stopIfTrue="1" operator="equal">
      <formula>0</formula>
    </cfRule>
  </conditionalFormatting>
  <conditionalFormatting sqref="B111">
    <cfRule type="cellIs" dxfId="1791" priority="874" stopIfTrue="1" operator="equal">
      <formula>0</formula>
    </cfRule>
  </conditionalFormatting>
  <conditionalFormatting sqref="A109">
    <cfRule type="cellIs" dxfId="1790" priority="868" stopIfTrue="1" operator="equal">
      <formula>0</formula>
    </cfRule>
  </conditionalFormatting>
  <conditionalFormatting sqref="A115">
    <cfRule type="cellIs" dxfId="1789" priority="824" stopIfTrue="1" operator="equal">
      <formula>0</formula>
    </cfRule>
  </conditionalFormatting>
  <conditionalFormatting sqref="A110:B110">
    <cfRule type="cellIs" dxfId="1788" priority="869" stopIfTrue="1" operator="equal">
      <formula>0</formula>
    </cfRule>
  </conditionalFormatting>
  <conditionalFormatting sqref="A100">
    <cfRule type="cellIs" dxfId="1787" priority="896" stopIfTrue="1" operator="equal">
      <formula>0</formula>
    </cfRule>
  </conditionalFormatting>
  <conditionalFormatting sqref="A110:B110">
    <cfRule type="cellIs" dxfId="1786" priority="849" stopIfTrue="1" operator="equal">
      <formula>0</formula>
    </cfRule>
  </conditionalFormatting>
  <conditionalFormatting sqref="A107">
    <cfRule type="cellIs" dxfId="1785" priority="867" stopIfTrue="1" operator="equal">
      <formula>0</formula>
    </cfRule>
  </conditionalFormatting>
  <conditionalFormatting sqref="A103">
    <cfRule type="cellIs" dxfId="1784" priority="865" stopIfTrue="1" operator="equal">
      <formula>0</formula>
    </cfRule>
  </conditionalFormatting>
  <conditionalFormatting sqref="B103">
    <cfRule type="cellIs" dxfId="1783" priority="864" stopIfTrue="1" operator="equal">
      <formula>0</formula>
    </cfRule>
  </conditionalFormatting>
  <conditionalFormatting sqref="B104">
    <cfRule type="cellIs" dxfId="1782" priority="863" stopIfTrue="1" operator="equal">
      <formula>0</formula>
    </cfRule>
  </conditionalFormatting>
  <conditionalFormatting sqref="A99">
    <cfRule type="cellIs" dxfId="1781" priority="884" stopIfTrue="1" operator="equal">
      <formula>0</formula>
    </cfRule>
  </conditionalFormatting>
  <conditionalFormatting sqref="A99">
    <cfRule type="cellIs" dxfId="1780" priority="883" stopIfTrue="1" operator="equal">
      <formula>0</formula>
    </cfRule>
  </conditionalFormatting>
  <conditionalFormatting sqref="B99:B101">
    <cfRule type="cellIs" dxfId="1779" priority="882" stopIfTrue="1" operator="equal">
      <formula>0</formula>
    </cfRule>
  </conditionalFormatting>
  <conditionalFormatting sqref="A100">
    <cfRule type="cellIs" dxfId="1778" priority="881" stopIfTrue="1" operator="equal">
      <formula>0</formula>
    </cfRule>
  </conditionalFormatting>
  <conditionalFormatting sqref="A105">
    <cfRule type="cellIs" dxfId="1777" priority="840" stopIfTrue="1" operator="equal">
      <formula>0</formula>
    </cfRule>
  </conditionalFormatting>
  <conditionalFormatting sqref="B111">
    <cfRule type="cellIs" dxfId="1776" priority="850" stopIfTrue="1" operator="equal">
      <formula>0</formula>
    </cfRule>
  </conditionalFormatting>
  <conditionalFormatting sqref="A99">
    <cfRule type="cellIs" dxfId="1775" priority="885" stopIfTrue="1" operator="equal">
      <formula>0</formula>
    </cfRule>
  </conditionalFormatting>
  <conditionalFormatting sqref="B108">
    <cfRule type="cellIs" dxfId="1774" priority="866" stopIfTrue="1" operator="equal">
      <formula>0</formula>
    </cfRule>
  </conditionalFormatting>
  <conditionalFormatting sqref="A102:B102">
    <cfRule type="cellIs" dxfId="1773" priority="861" stopIfTrue="1" operator="equal">
      <formula>0</formula>
    </cfRule>
  </conditionalFormatting>
  <conditionalFormatting sqref="B103">
    <cfRule type="cellIs" dxfId="1772" priority="860" stopIfTrue="1" operator="equal">
      <formula>0</formula>
    </cfRule>
  </conditionalFormatting>
  <conditionalFormatting sqref="B104">
    <cfRule type="cellIs" dxfId="1771" priority="858" stopIfTrue="1" operator="equal">
      <formula>0</formula>
    </cfRule>
  </conditionalFormatting>
  <conditionalFormatting sqref="A104">
    <cfRule type="cellIs" dxfId="1770" priority="859" stopIfTrue="1" operator="equal">
      <formula>0</formula>
    </cfRule>
  </conditionalFormatting>
  <conditionalFormatting sqref="A108">
    <cfRule type="cellIs" dxfId="1769" priority="856" stopIfTrue="1" operator="equal">
      <formula>0</formula>
    </cfRule>
  </conditionalFormatting>
  <conditionalFormatting sqref="A106:B106">
    <cfRule type="cellIs" dxfId="1768" priority="857" stopIfTrue="1" operator="equal">
      <formula>0</formula>
    </cfRule>
  </conditionalFormatting>
  <conditionalFormatting sqref="B105">
    <cfRule type="cellIs" dxfId="1767" priority="816" stopIfTrue="1" operator="equal">
      <formula>0</formula>
    </cfRule>
  </conditionalFormatting>
  <conditionalFormatting sqref="B107">
    <cfRule type="cellIs" dxfId="1766" priority="815" stopIfTrue="1" operator="equal">
      <formula>0</formula>
    </cfRule>
  </conditionalFormatting>
  <conditionalFormatting sqref="B104">
    <cfRule type="cellIs" dxfId="1765" priority="843" stopIfTrue="1" operator="equal">
      <formula>0</formula>
    </cfRule>
  </conditionalFormatting>
  <conditionalFormatting sqref="A106:B106">
    <cfRule type="cellIs" dxfId="1764" priority="842" stopIfTrue="1" operator="equal">
      <formula>0</formula>
    </cfRule>
  </conditionalFormatting>
  <conditionalFormatting sqref="A108">
    <cfRule type="cellIs" dxfId="1763" priority="841" stopIfTrue="1" operator="equal">
      <formula>0</formula>
    </cfRule>
  </conditionalFormatting>
  <conditionalFormatting sqref="A107">
    <cfRule type="cellIs" dxfId="1762" priority="839" stopIfTrue="1" operator="equal">
      <formula>0</formula>
    </cfRule>
  </conditionalFormatting>
  <conditionalFormatting sqref="B99:B101">
    <cfRule type="cellIs" dxfId="1761" priority="893" stopIfTrue="1" operator="equal">
      <formula>0</formula>
    </cfRule>
  </conditionalFormatting>
  <conditionalFormatting sqref="A101">
    <cfRule type="cellIs" dxfId="1760" priority="894" stopIfTrue="1" operator="equal">
      <formula>0</formula>
    </cfRule>
  </conditionalFormatting>
  <conditionalFormatting sqref="A99">
    <cfRule type="cellIs" dxfId="1759" priority="899" stopIfTrue="1" operator="equal">
      <formula>0</formula>
    </cfRule>
  </conditionalFormatting>
  <conditionalFormatting sqref="A99">
    <cfRule type="cellIs" dxfId="1758" priority="898" stopIfTrue="1" operator="equal">
      <formula>0</formula>
    </cfRule>
  </conditionalFormatting>
  <conditionalFormatting sqref="A99">
    <cfRule type="cellIs" dxfId="1757" priority="897" stopIfTrue="1" operator="equal">
      <formula>0</formula>
    </cfRule>
  </conditionalFormatting>
  <conditionalFormatting sqref="A100">
    <cfRule type="cellIs" dxfId="1756" priority="887" stopIfTrue="1" operator="equal">
      <formula>0</formula>
    </cfRule>
  </conditionalFormatting>
  <conditionalFormatting sqref="B99:B101">
    <cfRule type="cellIs" dxfId="1755" priority="889" stopIfTrue="1" operator="equal">
      <formula>0</formula>
    </cfRule>
  </conditionalFormatting>
  <conditionalFormatting sqref="A100">
    <cfRule type="cellIs" dxfId="1754" priority="888" stopIfTrue="1" operator="equal">
      <formula>0</formula>
    </cfRule>
  </conditionalFormatting>
  <conditionalFormatting sqref="A101">
    <cfRule type="cellIs" dxfId="1753" priority="886" stopIfTrue="1" operator="equal">
      <formula>0</formula>
    </cfRule>
  </conditionalFormatting>
  <conditionalFormatting sqref="A99">
    <cfRule type="cellIs" dxfId="1752" priority="891" stopIfTrue="1" operator="equal">
      <formula>0</formula>
    </cfRule>
  </conditionalFormatting>
  <conditionalFormatting sqref="A99">
    <cfRule type="cellIs" dxfId="1751" priority="890" stopIfTrue="1" operator="equal">
      <formula>0</formula>
    </cfRule>
  </conditionalFormatting>
  <conditionalFormatting sqref="A99">
    <cfRule type="cellIs" dxfId="1750" priority="892" stopIfTrue="1" operator="equal">
      <formula>0</formula>
    </cfRule>
  </conditionalFormatting>
  <conditionalFormatting sqref="A100">
    <cfRule type="cellIs" dxfId="1749" priority="880" stopIfTrue="1" operator="equal">
      <formula>0</formula>
    </cfRule>
  </conditionalFormatting>
  <conditionalFormatting sqref="A111:B111">
    <cfRule type="cellIs" dxfId="1748" priority="876" stopIfTrue="1" operator="equal">
      <formula>0</formula>
    </cfRule>
  </conditionalFormatting>
  <conditionalFormatting sqref="A105">
    <cfRule type="cellIs" dxfId="1747" priority="870" stopIfTrue="1" operator="equal">
      <formula>0</formula>
    </cfRule>
  </conditionalFormatting>
  <conditionalFormatting sqref="A111">
    <cfRule type="cellIs" dxfId="1746" priority="875" stopIfTrue="1" operator="equal">
      <formula>0</formula>
    </cfRule>
  </conditionalFormatting>
  <conditionalFormatting sqref="A103">
    <cfRule type="cellIs" dxfId="1745" priority="847" stopIfTrue="1" operator="equal">
      <formula>0</formula>
    </cfRule>
  </conditionalFormatting>
  <conditionalFormatting sqref="B103">
    <cfRule type="cellIs" dxfId="1744" priority="845" stopIfTrue="1" operator="equal">
      <formula>0</formula>
    </cfRule>
  </conditionalFormatting>
  <conditionalFormatting sqref="A102:B102">
    <cfRule type="cellIs" dxfId="1743" priority="846" stopIfTrue="1" operator="equal">
      <formula>0</formula>
    </cfRule>
  </conditionalFormatting>
  <conditionalFormatting sqref="A104">
    <cfRule type="cellIs" dxfId="1742" priority="844" stopIfTrue="1" operator="equal">
      <formula>0</formula>
    </cfRule>
  </conditionalFormatting>
  <conditionalFormatting sqref="A102:B102">
    <cfRule type="cellIs" dxfId="1741" priority="878" stopIfTrue="1" operator="equal">
      <formula>0</formula>
    </cfRule>
  </conditionalFormatting>
  <conditionalFormatting sqref="A102:B102">
    <cfRule type="cellIs" dxfId="1740" priority="877" stopIfTrue="1" operator="equal">
      <formula>0</formula>
    </cfRule>
  </conditionalFormatting>
  <conditionalFormatting sqref="A108">
    <cfRule type="cellIs" dxfId="1739" priority="871" stopIfTrue="1" operator="equal">
      <formula>0</formula>
    </cfRule>
  </conditionalFormatting>
  <conditionalFormatting sqref="A106:B106">
    <cfRule type="cellIs" dxfId="1738" priority="873" stopIfTrue="1" operator="equal">
      <formula>0</formula>
    </cfRule>
  </conditionalFormatting>
  <conditionalFormatting sqref="A104">
    <cfRule type="cellIs" dxfId="1737" priority="872" stopIfTrue="1" operator="equal">
      <formula>0</formula>
    </cfRule>
  </conditionalFormatting>
  <conditionalFormatting sqref="A109">
    <cfRule type="cellIs" dxfId="1736" priority="848" stopIfTrue="1" operator="equal">
      <formula>0</formula>
    </cfRule>
  </conditionalFormatting>
  <conditionalFormatting sqref="B112">
    <cfRule type="cellIs" dxfId="1735" priority="831" stopIfTrue="1" operator="equal">
      <formula>0</formula>
    </cfRule>
  </conditionalFormatting>
  <conditionalFormatting sqref="A117">
    <cfRule type="cellIs" dxfId="1734" priority="805" stopIfTrue="1" operator="equal">
      <formula>0</formula>
    </cfRule>
  </conditionalFormatting>
  <conditionalFormatting sqref="A116">
    <cfRule type="cellIs" dxfId="1733" priority="803" stopIfTrue="1" operator="equal">
      <formula>0</formula>
    </cfRule>
  </conditionalFormatting>
  <conditionalFormatting sqref="A126">
    <cfRule type="cellIs" dxfId="1732" priority="780" stopIfTrue="1" operator="equal">
      <formula>0</formula>
    </cfRule>
  </conditionalFormatting>
  <conditionalFormatting sqref="A123">
    <cfRule type="cellIs" dxfId="1731" priority="767" stopIfTrue="1" operator="equal">
      <formula>0</formula>
    </cfRule>
  </conditionalFormatting>
  <conditionalFormatting sqref="A137 A140">
    <cfRule type="cellIs" dxfId="1730" priority="600" stopIfTrue="1" operator="equal">
      <formula>0</formula>
    </cfRule>
  </conditionalFormatting>
  <conditionalFormatting sqref="A147:B147">
    <cfRule type="cellIs" dxfId="1729" priority="610" stopIfTrue="1" operator="equal">
      <formula>0</formula>
    </cfRule>
  </conditionalFormatting>
  <conditionalFormatting sqref="B144">
    <cfRule type="cellIs" dxfId="1728" priority="611" stopIfTrue="1" operator="equal">
      <formula>0</formula>
    </cfRule>
  </conditionalFormatting>
  <conditionalFormatting sqref="A148">
    <cfRule type="cellIs" dxfId="1727" priority="607" stopIfTrue="1" operator="equal">
      <formula>0</formula>
    </cfRule>
  </conditionalFormatting>
  <conditionalFormatting sqref="A137:B137 A140">
    <cfRule type="cellIs" dxfId="1726" priority="599" stopIfTrue="1" operator="equal">
      <formula>0</formula>
    </cfRule>
  </conditionalFormatting>
  <conditionalFormatting sqref="A139">
    <cfRule type="cellIs" dxfId="1725" priority="597" stopIfTrue="1" operator="equal">
      <formula>0</formula>
    </cfRule>
  </conditionalFormatting>
  <conditionalFormatting sqref="A141">
    <cfRule type="cellIs" dxfId="1724" priority="596" stopIfTrue="1" operator="equal">
      <formula>0</formula>
    </cfRule>
  </conditionalFormatting>
  <conditionalFormatting sqref="A142">
    <cfRule type="cellIs" dxfId="1723" priority="594" stopIfTrue="1" operator="equal">
      <formula>0</formula>
    </cfRule>
  </conditionalFormatting>
  <conditionalFormatting sqref="A141">
    <cfRule type="cellIs" dxfId="1722" priority="595" stopIfTrue="1" operator="equal">
      <formula>0</formula>
    </cfRule>
  </conditionalFormatting>
  <conditionalFormatting sqref="B136">
    <cfRule type="cellIs" dxfId="1721" priority="602" stopIfTrue="1" operator="equal">
      <formula>0</formula>
    </cfRule>
  </conditionalFormatting>
  <conditionalFormatting sqref="B137">
    <cfRule type="cellIs" dxfId="1720" priority="601" stopIfTrue="1" operator="equal">
      <formula>0</formula>
    </cfRule>
  </conditionalFormatting>
  <conditionalFormatting sqref="A140">
    <cfRule type="cellIs" dxfId="1719" priority="598" stopIfTrue="1" operator="equal">
      <formula>0</formula>
    </cfRule>
  </conditionalFormatting>
  <conditionalFormatting sqref="A145">
    <cfRule type="cellIs" dxfId="1718" priority="589" stopIfTrue="1" operator="equal">
      <formula>0</formula>
    </cfRule>
  </conditionalFormatting>
  <conditionalFormatting sqref="A138">
    <cfRule type="cellIs" dxfId="1717" priority="588" stopIfTrue="1" operator="equal">
      <formula>0</formula>
    </cfRule>
  </conditionalFormatting>
  <conditionalFormatting sqref="A149">
    <cfRule type="cellIs" dxfId="1716" priority="609" stopIfTrue="1" operator="equal">
      <formula>0</formula>
    </cfRule>
  </conditionalFormatting>
  <conditionalFormatting sqref="A146">
    <cfRule type="cellIs" dxfId="1715" priority="608" stopIfTrue="1" operator="equal">
      <formula>0</formula>
    </cfRule>
  </conditionalFormatting>
  <conditionalFormatting sqref="A136">
    <cfRule type="cellIs" dxfId="1714" priority="593" stopIfTrue="1" operator="equal">
      <formula>0</formula>
    </cfRule>
  </conditionalFormatting>
  <conditionalFormatting sqref="A136">
    <cfRule type="cellIs" dxfId="1713" priority="592" stopIfTrue="1" operator="equal">
      <formula>0</formula>
    </cfRule>
  </conditionalFormatting>
  <conditionalFormatting sqref="A145">
    <cfRule type="cellIs" dxfId="1712" priority="591" stopIfTrue="1" operator="equal">
      <formula>0</formula>
    </cfRule>
  </conditionalFormatting>
  <conditionalFormatting sqref="A145">
    <cfRule type="cellIs" dxfId="1711" priority="590" stopIfTrue="1" operator="equal">
      <formula>0</formula>
    </cfRule>
  </conditionalFormatting>
  <conditionalFormatting sqref="A138">
    <cfRule type="cellIs" dxfId="1710" priority="587" stopIfTrue="1" operator="equal">
      <formula>0</formula>
    </cfRule>
  </conditionalFormatting>
  <conditionalFormatting sqref="A138">
    <cfRule type="cellIs" dxfId="1709" priority="586" stopIfTrue="1" operator="equal">
      <formula>0</formula>
    </cfRule>
  </conditionalFormatting>
  <conditionalFormatting sqref="B138">
    <cfRule type="cellIs" dxfId="1708" priority="585" stopIfTrue="1" operator="equal">
      <formula>0</formula>
    </cfRule>
  </conditionalFormatting>
  <conditionalFormatting sqref="B138">
    <cfRule type="cellIs" dxfId="1707" priority="584" stopIfTrue="1" operator="equal">
      <formula>0</formula>
    </cfRule>
  </conditionalFormatting>
  <conditionalFormatting sqref="B138">
    <cfRule type="cellIs" dxfId="1706" priority="583" stopIfTrue="1" operator="equal">
      <formula>0</formula>
    </cfRule>
  </conditionalFormatting>
  <conditionalFormatting sqref="B139">
    <cfRule type="cellIs" dxfId="1705" priority="579" stopIfTrue="1" operator="equal">
      <formula>0</formula>
    </cfRule>
  </conditionalFormatting>
  <conditionalFormatting sqref="B139">
    <cfRule type="cellIs" dxfId="1704" priority="581" stopIfTrue="1" operator="equal">
      <formula>0</formula>
    </cfRule>
  </conditionalFormatting>
  <conditionalFormatting sqref="B139">
    <cfRule type="cellIs" dxfId="1703" priority="582" stopIfTrue="1" operator="equal">
      <formula>0</formula>
    </cfRule>
  </conditionalFormatting>
  <conditionalFormatting sqref="B139">
    <cfRule type="cellIs" dxfId="1702" priority="580" stopIfTrue="1" operator="equal">
      <formula>0</formula>
    </cfRule>
  </conditionalFormatting>
  <conditionalFormatting sqref="B140">
    <cfRule type="cellIs" dxfId="1701" priority="576" stopIfTrue="1" operator="equal">
      <formula>0</formula>
    </cfRule>
  </conditionalFormatting>
  <conditionalFormatting sqref="B140">
    <cfRule type="cellIs" dxfId="1700" priority="578" stopIfTrue="1" operator="equal">
      <formula>0</formula>
    </cfRule>
  </conditionalFormatting>
  <conditionalFormatting sqref="B140">
    <cfRule type="cellIs" dxfId="1699" priority="577" stopIfTrue="1" operator="equal">
      <formula>0</formula>
    </cfRule>
  </conditionalFormatting>
  <conditionalFormatting sqref="B145">
    <cfRule type="cellIs" dxfId="1698" priority="573" stopIfTrue="1" operator="equal">
      <formula>0</formula>
    </cfRule>
  </conditionalFormatting>
  <conditionalFormatting sqref="B145">
    <cfRule type="cellIs" dxfId="1697" priority="575" stopIfTrue="1" operator="equal">
      <formula>0</formula>
    </cfRule>
  </conditionalFormatting>
  <conditionalFormatting sqref="B145">
    <cfRule type="cellIs" dxfId="1696" priority="574" stopIfTrue="1" operator="equal">
      <formula>0</formula>
    </cfRule>
  </conditionalFormatting>
  <conditionalFormatting sqref="B149">
    <cfRule type="cellIs" dxfId="1695" priority="570" stopIfTrue="1" operator="equal">
      <formula>0</formula>
    </cfRule>
  </conditionalFormatting>
  <conditionalFormatting sqref="B149">
    <cfRule type="cellIs" dxfId="1694" priority="572" stopIfTrue="1" operator="equal">
      <formula>0</formula>
    </cfRule>
  </conditionalFormatting>
  <conditionalFormatting sqref="B149">
    <cfRule type="cellIs" dxfId="1693" priority="571" stopIfTrue="1" operator="equal">
      <formula>0</formula>
    </cfRule>
  </conditionalFormatting>
  <conditionalFormatting sqref="B146">
    <cfRule type="cellIs" dxfId="1692" priority="568" stopIfTrue="1" operator="equal">
      <formula>0</formula>
    </cfRule>
  </conditionalFormatting>
  <conditionalFormatting sqref="B146">
    <cfRule type="cellIs" dxfId="1691" priority="569" stopIfTrue="1" operator="equal">
      <formula>0</formula>
    </cfRule>
  </conditionalFormatting>
  <conditionalFormatting sqref="B141:B142">
    <cfRule type="cellIs" dxfId="1690" priority="566" stopIfTrue="1" operator="equal">
      <formula>0</formula>
    </cfRule>
  </conditionalFormatting>
  <conditionalFormatting sqref="B141:B142">
    <cfRule type="cellIs" dxfId="1689" priority="567" stopIfTrue="1" operator="equal">
      <formula>0</formula>
    </cfRule>
  </conditionalFormatting>
  <conditionalFormatting sqref="A150">
    <cfRule type="cellIs" dxfId="1688" priority="560" stopIfTrue="1" operator="equal">
      <formula>0</formula>
    </cfRule>
  </conditionalFormatting>
  <conditionalFormatting sqref="A151:B151">
    <cfRule type="cellIs" dxfId="1687" priority="561" stopIfTrue="1" operator="equal">
      <formula>0</formula>
    </cfRule>
  </conditionalFormatting>
  <conditionalFormatting sqref="B155">
    <cfRule type="cellIs" dxfId="1686" priority="521" stopIfTrue="1" operator="equal">
      <formula>0</formula>
    </cfRule>
  </conditionalFormatting>
  <conditionalFormatting sqref="A158">
    <cfRule type="cellIs" dxfId="1685" priority="517" stopIfTrue="1" operator="equal">
      <formula>0</formula>
    </cfRule>
  </conditionalFormatting>
  <conditionalFormatting sqref="A153">
    <cfRule type="cellIs" dxfId="1684" priority="523" stopIfTrue="1" operator="equal">
      <formula>0</formula>
    </cfRule>
  </conditionalFormatting>
  <conditionalFormatting sqref="B153">
    <cfRule type="cellIs" dxfId="1683" priority="522" stopIfTrue="1" operator="equal">
      <formula>0</formula>
    </cfRule>
  </conditionalFormatting>
  <conditionalFormatting sqref="A154:B154">
    <cfRule type="cellIs" dxfId="1682" priority="520" stopIfTrue="1" operator="equal">
      <formula>0</formula>
    </cfRule>
  </conditionalFormatting>
  <conditionalFormatting sqref="A155">
    <cfRule type="cellIs" dxfId="1681" priority="519" stopIfTrue="1" operator="equal">
      <formula>0</formula>
    </cfRule>
  </conditionalFormatting>
  <conditionalFormatting sqref="A158">
    <cfRule type="cellIs" dxfId="1680" priority="518" stopIfTrue="1" operator="equal">
      <formula>0</formula>
    </cfRule>
  </conditionalFormatting>
  <conditionalFormatting sqref="A151:B151">
    <cfRule type="cellIs" dxfId="1679" priority="565" stopIfTrue="1" operator="equal">
      <formula>0</formula>
    </cfRule>
  </conditionalFormatting>
  <conditionalFormatting sqref="A150">
    <cfRule type="cellIs" dxfId="1678" priority="564" stopIfTrue="1" operator="equal">
      <formula>0</formula>
    </cfRule>
  </conditionalFormatting>
  <conditionalFormatting sqref="A151:B151">
    <cfRule type="cellIs" dxfId="1677" priority="563" stopIfTrue="1" operator="equal">
      <formula>0</formula>
    </cfRule>
  </conditionalFormatting>
  <conditionalFormatting sqref="A150">
    <cfRule type="cellIs" dxfId="1676" priority="562" stopIfTrue="1" operator="equal">
      <formula>0</formula>
    </cfRule>
  </conditionalFormatting>
  <conditionalFormatting sqref="A152">
    <cfRule type="cellIs" dxfId="1675" priority="559" stopIfTrue="1" operator="equal">
      <formula>0</formula>
    </cfRule>
  </conditionalFormatting>
  <conditionalFormatting sqref="A152">
    <cfRule type="cellIs" dxfId="1674" priority="558" stopIfTrue="1" operator="equal">
      <formula>0</formula>
    </cfRule>
  </conditionalFormatting>
  <conditionalFormatting sqref="A152">
    <cfRule type="cellIs" dxfId="1673" priority="555" stopIfTrue="1" operator="equal">
      <formula>0</formula>
    </cfRule>
  </conditionalFormatting>
  <conditionalFormatting sqref="A152">
    <cfRule type="cellIs" dxfId="1672" priority="554" stopIfTrue="1" operator="equal">
      <formula>0</formula>
    </cfRule>
  </conditionalFormatting>
  <conditionalFormatting sqref="A152">
    <cfRule type="cellIs" dxfId="1671" priority="557" stopIfTrue="1" operator="equal">
      <formula>0</formula>
    </cfRule>
  </conditionalFormatting>
  <conditionalFormatting sqref="A152">
    <cfRule type="cellIs" dxfId="1670" priority="556" stopIfTrue="1" operator="equal">
      <formula>0</formula>
    </cfRule>
  </conditionalFormatting>
  <conditionalFormatting sqref="B152">
    <cfRule type="cellIs" dxfId="1669" priority="551" stopIfTrue="1" operator="equal">
      <formula>0</formula>
    </cfRule>
  </conditionalFormatting>
  <conditionalFormatting sqref="B152">
    <cfRule type="cellIs" dxfId="1668" priority="553" stopIfTrue="1" operator="equal">
      <formula>0</formula>
    </cfRule>
  </conditionalFormatting>
  <conditionalFormatting sqref="B152">
    <cfRule type="cellIs" dxfId="1667" priority="552" stopIfTrue="1" operator="equal">
      <formula>0</formula>
    </cfRule>
  </conditionalFormatting>
  <conditionalFormatting sqref="A156">
    <cfRule type="cellIs" dxfId="1666" priority="549" stopIfTrue="1" operator="equal">
      <formula>0</formula>
    </cfRule>
  </conditionalFormatting>
  <conditionalFormatting sqref="A158">
    <cfRule type="cellIs" dxfId="1665" priority="516" stopIfTrue="1" operator="equal">
      <formula>0</formula>
    </cfRule>
  </conditionalFormatting>
  <conditionalFormatting sqref="A157">
    <cfRule type="cellIs" dxfId="1664" priority="515" stopIfTrue="1" operator="equal">
      <formula>0</formula>
    </cfRule>
  </conditionalFormatting>
  <conditionalFormatting sqref="A160">
    <cfRule type="cellIs" dxfId="1663" priority="514" stopIfTrue="1" operator="equal">
      <formula>0</formula>
    </cfRule>
  </conditionalFormatting>
  <conditionalFormatting sqref="A163">
    <cfRule type="cellIs" dxfId="1662" priority="504" stopIfTrue="1" operator="equal">
      <formula>0</formula>
    </cfRule>
  </conditionalFormatting>
  <conditionalFormatting sqref="A166:B166">
    <cfRule type="cellIs" dxfId="1661" priority="507" stopIfTrue="1" operator="equal">
      <formula>0</formula>
    </cfRule>
  </conditionalFormatting>
  <conditionalFormatting sqref="A166:B166">
    <cfRule type="cellIs" dxfId="1660" priority="506" stopIfTrue="1" operator="equal">
      <formula>0</formula>
    </cfRule>
  </conditionalFormatting>
  <conditionalFormatting sqref="A163">
    <cfRule type="cellIs" dxfId="1659" priority="505" stopIfTrue="1" operator="equal">
      <formula>0</formula>
    </cfRule>
  </conditionalFormatting>
  <conditionalFormatting sqref="A165">
    <cfRule type="cellIs" dxfId="1658" priority="503" stopIfTrue="1" operator="equal">
      <formula>0</formula>
    </cfRule>
  </conditionalFormatting>
  <conditionalFormatting sqref="A164">
    <cfRule type="cellIs" dxfId="1657" priority="502" stopIfTrue="1" operator="equal">
      <formula>0</formula>
    </cfRule>
  </conditionalFormatting>
  <conditionalFormatting sqref="B164">
    <cfRule type="cellIs" dxfId="1656" priority="501" stopIfTrue="1" operator="equal">
      <formula>0</formula>
    </cfRule>
  </conditionalFormatting>
  <conditionalFormatting sqref="A162">
    <cfRule type="cellIs" dxfId="1655" priority="500" stopIfTrue="1" operator="equal">
      <formula>0</formula>
    </cfRule>
  </conditionalFormatting>
  <conditionalFormatting sqref="A157">
    <cfRule type="cellIs" dxfId="1654" priority="539" stopIfTrue="1" operator="equal">
      <formula>0</formula>
    </cfRule>
  </conditionalFormatting>
  <conditionalFormatting sqref="A160">
    <cfRule type="cellIs" dxfId="1653" priority="538" stopIfTrue="1" operator="equal">
      <formula>0</formula>
    </cfRule>
  </conditionalFormatting>
  <conditionalFormatting sqref="B156">
    <cfRule type="cellIs" dxfId="1652" priority="543" stopIfTrue="1" operator="equal">
      <formula>0</formula>
    </cfRule>
  </conditionalFormatting>
  <conditionalFormatting sqref="A158">
    <cfRule type="cellIs" dxfId="1651" priority="542" stopIfTrue="1" operator="equal">
      <formula>0</formula>
    </cfRule>
  </conditionalFormatting>
  <conditionalFormatting sqref="A158">
    <cfRule type="cellIs" dxfId="1650" priority="541" stopIfTrue="1" operator="equal">
      <formula>0</formula>
    </cfRule>
  </conditionalFormatting>
  <conditionalFormatting sqref="A158">
    <cfRule type="cellIs" dxfId="1649" priority="540" stopIfTrue="1" operator="equal">
      <formula>0</formula>
    </cfRule>
  </conditionalFormatting>
  <conditionalFormatting sqref="A156">
    <cfRule type="cellIs" dxfId="1648" priority="550" stopIfTrue="1" operator="equal">
      <formula>0</formula>
    </cfRule>
  </conditionalFormatting>
  <conditionalFormatting sqref="B159">
    <cfRule type="cellIs" dxfId="1647" priority="537" stopIfTrue="1" operator="equal">
      <formula>0</formula>
    </cfRule>
  </conditionalFormatting>
  <conditionalFormatting sqref="A156:B156">
    <cfRule type="cellIs" dxfId="1646" priority="536" stopIfTrue="1" operator="equal">
      <formula>0</formula>
    </cfRule>
  </conditionalFormatting>
  <conditionalFormatting sqref="A153">
    <cfRule type="cellIs" dxfId="1645" priority="548" stopIfTrue="1" operator="equal">
      <formula>0</formula>
    </cfRule>
  </conditionalFormatting>
  <conditionalFormatting sqref="B155">
    <cfRule type="cellIs" dxfId="1644" priority="546" stopIfTrue="1" operator="equal">
      <formula>0</formula>
    </cfRule>
  </conditionalFormatting>
  <conditionalFormatting sqref="A154:B154">
    <cfRule type="cellIs" dxfId="1643" priority="545" stopIfTrue="1" operator="equal">
      <formula>0</formula>
    </cfRule>
  </conditionalFormatting>
  <conditionalFormatting sqref="A155">
    <cfRule type="cellIs" dxfId="1642" priority="544" stopIfTrue="1" operator="equal">
      <formula>0</formula>
    </cfRule>
  </conditionalFormatting>
  <conditionalFormatting sqref="B153">
    <cfRule type="cellIs" dxfId="1641" priority="547" stopIfTrue="1" operator="equal">
      <formula>0</formula>
    </cfRule>
  </conditionalFormatting>
  <conditionalFormatting sqref="B159">
    <cfRule type="cellIs" dxfId="1640" priority="525" stopIfTrue="1" operator="equal">
      <formula>0</formula>
    </cfRule>
  </conditionalFormatting>
  <conditionalFormatting sqref="B153">
    <cfRule type="cellIs" dxfId="1639" priority="534" stopIfTrue="1" operator="equal">
      <formula>0</formula>
    </cfRule>
  </conditionalFormatting>
  <conditionalFormatting sqref="A153">
    <cfRule type="cellIs" dxfId="1638" priority="535" stopIfTrue="1" operator="equal">
      <formula>0</formula>
    </cfRule>
  </conditionalFormatting>
  <conditionalFormatting sqref="A155">
    <cfRule type="cellIs" dxfId="1637" priority="531" stopIfTrue="1" operator="equal">
      <formula>0</formula>
    </cfRule>
  </conditionalFormatting>
  <conditionalFormatting sqref="A154:B154">
    <cfRule type="cellIs" dxfId="1636" priority="532" stopIfTrue="1" operator="equal">
      <formula>0</formula>
    </cfRule>
  </conditionalFormatting>
  <conditionalFormatting sqref="B155">
    <cfRule type="cellIs" dxfId="1635" priority="533" stopIfTrue="1" operator="equal">
      <formula>0</formula>
    </cfRule>
  </conditionalFormatting>
  <conditionalFormatting sqref="A158">
    <cfRule type="cellIs" dxfId="1634" priority="530" stopIfTrue="1" operator="equal">
      <formula>0</formula>
    </cfRule>
  </conditionalFormatting>
  <conditionalFormatting sqref="A158">
    <cfRule type="cellIs" dxfId="1633" priority="528" stopIfTrue="1" operator="equal">
      <formula>0</formula>
    </cfRule>
  </conditionalFormatting>
  <conditionalFormatting sqref="A158">
    <cfRule type="cellIs" dxfId="1632" priority="529" stopIfTrue="1" operator="equal">
      <formula>0</formula>
    </cfRule>
  </conditionalFormatting>
  <conditionalFormatting sqref="A157">
    <cfRule type="cellIs" dxfId="1631" priority="527" stopIfTrue="1" operator="equal">
      <formula>0</formula>
    </cfRule>
  </conditionalFormatting>
  <conditionalFormatting sqref="A160">
    <cfRule type="cellIs" dxfId="1630" priority="526" stopIfTrue="1" operator="equal">
      <formula>0</formula>
    </cfRule>
  </conditionalFormatting>
  <conditionalFormatting sqref="A156:B156">
    <cfRule type="cellIs" dxfId="1629" priority="524" stopIfTrue="1" operator="equal">
      <formula>0</formula>
    </cfRule>
  </conditionalFormatting>
  <conditionalFormatting sqref="B159">
    <cfRule type="cellIs" dxfId="1628" priority="513" stopIfTrue="1" operator="equal">
      <formula>0</formula>
    </cfRule>
  </conditionalFormatting>
  <conditionalFormatting sqref="A162">
    <cfRule type="cellIs" dxfId="1627" priority="512" stopIfTrue="1" operator="equal">
      <formula>0</formula>
    </cfRule>
  </conditionalFormatting>
  <conditionalFormatting sqref="A163">
    <cfRule type="cellIs" dxfId="1626" priority="511" stopIfTrue="1" operator="equal">
      <formula>0</formula>
    </cfRule>
  </conditionalFormatting>
  <conditionalFormatting sqref="A166:B166">
    <cfRule type="cellIs" dxfId="1625" priority="510" stopIfTrue="1" operator="equal">
      <formula>0</formula>
    </cfRule>
  </conditionalFormatting>
  <conditionalFormatting sqref="A164:B164">
    <cfRule type="cellIs" dxfId="1624" priority="509" stopIfTrue="1" operator="equal">
      <formula>0</formula>
    </cfRule>
  </conditionalFormatting>
  <conditionalFormatting sqref="A165">
    <cfRule type="cellIs" dxfId="1623" priority="508" stopIfTrue="1" operator="equal">
      <formula>0</formula>
    </cfRule>
  </conditionalFormatting>
  <conditionalFormatting sqref="B163">
    <cfRule type="cellIs" dxfId="1622" priority="497" stopIfTrue="1" operator="equal">
      <formula>0</formula>
    </cfRule>
  </conditionalFormatting>
  <conditionalFormatting sqref="B160">
    <cfRule type="cellIs" dxfId="1621" priority="498" stopIfTrue="1" operator="equal">
      <formula>0</formula>
    </cfRule>
  </conditionalFormatting>
  <conditionalFormatting sqref="B160">
    <cfRule type="cellIs" dxfId="1620" priority="495" stopIfTrue="1" operator="equal">
      <formula>0</formula>
    </cfRule>
  </conditionalFormatting>
  <conditionalFormatting sqref="B163">
    <cfRule type="cellIs" dxfId="1619" priority="496" stopIfTrue="1" operator="equal">
      <formula>0</formula>
    </cfRule>
  </conditionalFormatting>
  <conditionalFormatting sqref="B160">
    <cfRule type="cellIs" dxfId="1618" priority="499" stopIfTrue="1" operator="equal">
      <formula>0</formula>
    </cfRule>
  </conditionalFormatting>
  <conditionalFormatting sqref="B165">
    <cfRule type="cellIs" dxfId="1617" priority="493" stopIfTrue="1" operator="equal">
      <formula>0</formula>
    </cfRule>
  </conditionalFormatting>
  <conditionalFormatting sqref="B165">
    <cfRule type="cellIs" dxfId="1616" priority="494" stopIfTrue="1" operator="equal">
      <formula>0</formula>
    </cfRule>
  </conditionalFormatting>
  <conditionalFormatting sqref="B158">
    <cfRule type="cellIs" dxfId="1615" priority="490" stopIfTrue="1" operator="equal">
      <formula>0</formula>
    </cfRule>
  </conditionalFormatting>
  <conditionalFormatting sqref="B157">
    <cfRule type="cellIs" dxfId="1614" priority="491" stopIfTrue="1" operator="equal">
      <formula>0</formula>
    </cfRule>
  </conditionalFormatting>
  <conditionalFormatting sqref="B157">
    <cfRule type="cellIs" dxfId="1613" priority="488" stopIfTrue="1" operator="equal">
      <formula>0</formula>
    </cfRule>
  </conditionalFormatting>
  <conditionalFormatting sqref="B158">
    <cfRule type="cellIs" dxfId="1612" priority="489" stopIfTrue="1" operator="equal">
      <formula>0</formula>
    </cfRule>
  </conditionalFormatting>
  <conditionalFormatting sqref="B157">
    <cfRule type="cellIs" dxfId="1611" priority="492" stopIfTrue="1" operator="equal">
      <formula>0</formula>
    </cfRule>
  </conditionalFormatting>
  <conditionalFormatting sqref="A159">
    <cfRule type="cellIs" dxfId="1610" priority="485" stopIfTrue="1" operator="equal">
      <formula>0</formula>
    </cfRule>
  </conditionalFormatting>
  <conditionalFormatting sqref="A159">
    <cfRule type="cellIs" dxfId="1609" priority="487" stopIfTrue="1" operator="equal">
      <formula>0</formula>
    </cfRule>
  </conditionalFormatting>
  <conditionalFormatting sqref="A159">
    <cfRule type="cellIs" dxfId="1608" priority="486" stopIfTrue="1" operator="equal">
      <formula>0</formula>
    </cfRule>
  </conditionalFormatting>
  <conditionalFormatting sqref="B150">
    <cfRule type="cellIs" dxfId="1607" priority="483" stopIfTrue="1" operator="equal">
      <formula>0</formula>
    </cfRule>
  </conditionalFormatting>
  <conditionalFormatting sqref="B150">
    <cfRule type="cellIs" dxfId="1606" priority="484" stopIfTrue="1" operator="equal">
      <formula>0</formula>
    </cfRule>
  </conditionalFormatting>
  <conditionalFormatting sqref="B161">
    <cfRule type="cellIs" dxfId="1605" priority="481" stopIfTrue="1" operator="equal">
      <formula>0</formula>
    </cfRule>
  </conditionalFormatting>
  <conditionalFormatting sqref="B161">
    <cfRule type="cellIs" dxfId="1604" priority="482" stopIfTrue="1" operator="equal">
      <formula>0</formula>
    </cfRule>
  </conditionalFormatting>
  <conditionalFormatting sqref="B162">
    <cfRule type="cellIs" dxfId="1603" priority="480" stopIfTrue="1" operator="equal">
      <formula>0</formula>
    </cfRule>
  </conditionalFormatting>
  <conditionalFormatting sqref="B162">
    <cfRule type="cellIs" dxfId="1602" priority="479" stopIfTrue="1" operator="equal">
      <formula>0</formula>
    </cfRule>
  </conditionalFormatting>
  <conditionalFormatting sqref="A161">
    <cfRule type="cellIs" dxfId="1601" priority="478" stopIfTrue="1" operator="equal">
      <formula>0</formula>
    </cfRule>
  </conditionalFormatting>
  <conditionalFormatting sqref="A161">
    <cfRule type="cellIs" dxfId="1600" priority="477" stopIfTrue="1" operator="equal">
      <formula>0</formula>
    </cfRule>
  </conditionalFormatting>
  <conditionalFormatting sqref="A182">
    <cfRule type="cellIs" dxfId="1599" priority="470" stopIfTrue="1" operator="equal">
      <formula>0</formula>
    </cfRule>
  </conditionalFormatting>
  <conditionalFormatting sqref="B183">
    <cfRule type="cellIs" dxfId="1598" priority="419" stopIfTrue="1" operator="equal">
      <formula>0</formula>
    </cfRule>
  </conditionalFormatting>
  <conditionalFormatting sqref="A183">
    <cfRule type="cellIs" dxfId="1597" priority="427" stopIfTrue="1" operator="equal">
      <formula>0</formula>
    </cfRule>
  </conditionalFormatting>
  <conditionalFormatting sqref="B179">
    <cfRule type="cellIs" dxfId="1596" priority="426" stopIfTrue="1" operator="equal">
      <formula>0</formula>
    </cfRule>
  </conditionalFormatting>
  <conditionalFormatting sqref="B173">
    <cfRule type="cellIs" dxfId="1595" priority="421" stopIfTrue="1" operator="equal">
      <formula>0</formula>
    </cfRule>
  </conditionalFormatting>
  <conditionalFormatting sqref="B183">
    <cfRule type="cellIs" dxfId="1594" priority="420" stopIfTrue="1" operator="equal">
      <formula>0</formula>
    </cfRule>
  </conditionalFormatting>
  <conditionalFormatting sqref="B183">
    <cfRule type="cellIs" dxfId="1593" priority="418" stopIfTrue="1" operator="equal">
      <formula>0</formula>
    </cfRule>
  </conditionalFormatting>
  <conditionalFormatting sqref="B173">
    <cfRule type="cellIs" dxfId="1592" priority="422" stopIfTrue="1" operator="equal">
      <formula>0</formula>
    </cfRule>
  </conditionalFormatting>
  <conditionalFormatting sqref="B179">
    <cfRule type="cellIs" dxfId="1591" priority="425" stopIfTrue="1" operator="equal">
      <formula>0</formula>
    </cfRule>
  </conditionalFormatting>
  <conditionalFormatting sqref="B173">
    <cfRule type="cellIs" dxfId="1590" priority="423" stopIfTrue="1" operator="equal">
      <formula>0</formula>
    </cfRule>
  </conditionalFormatting>
  <conditionalFormatting sqref="B180">
    <cfRule type="cellIs" dxfId="1589" priority="417" stopIfTrue="1" operator="equal">
      <formula>0</formula>
    </cfRule>
  </conditionalFormatting>
  <conditionalFormatting sqref="A182">
    <cfRule type="cellIs" dxfId="1588" priority="471" stopIfTrue="1" operator="equal">
      <formula>0</formula>
    </cfRule>
  </conditionalFormatting>
  <conditionalFormatting sqref="B178">
    <cfRule type="cellIs" dxfId="1587" priority="476" stopIfTrue="1" operator="equal">
      <formula>0</formula>
    </cfRule>
  </conditionalFormatting>
  <conditionalFormatting sqref="B178">
    <cfRule type="cellIs" dxfId="1586" priority="436" stopIfTrue="1" operator="equal">
      <formula>0</formula>
    </cfRule>
  </conditionalFormatting>
  <conditionalFormatting sqref="A178:B178 A181">
    <cfRule type="cellIs" dxfId="1585" priority="434" stopIfTrue="1" operator="equal">
      <formula>0</formula>
    </cfRule>
  </conditionalFormatting>
  <conditionalFormatting sqref="A181">
    <cfRule type="cellIs" dxfId="1584" priority="433" stopIfTrue="1" operator="equal">
      <formula>0</formula>
    </cfRule>
  </conditionalFormatting>
  <conditionalFormatting sqref="B181:B182">
    <cfRule type="cellIs" dxfId="1583" priority="431" stopIfTrue="1" operator="equal">
      <formula>0</formula>
    </cfRule>
  </conditionalFormatting>
  <conditionalFormatting sqref="A180">
    <cfRule type="cellIs" dxfId="1582" priority="432" stopIfTrue="1" operator="equal">
      <formula>0</formula>
    </cfRule>
  </conditionalFormatting>
  <conditionalFormatting sqref="A179">
    <cfRule type="cellIs" dxfId="1581" priority="430" stopIfTrue="1" operator="equal">
      <formula>0</formula>
    </cfRule>
  </conditionalFormatting>
  <conditionalFormatting sqref="A182">
    <cfRule type="cellIs" dxfId="1580" priority="429" stopIfTrue="1" operator="equal">
      <formula>0</formula>
    </cfRule>
  </conditionalFormatting>
  <conditionalFormatting sqref="A178 A181">
    <cfRule type="cellIs" dxfId="1579" priority="435" stopIfTrue="1" operator="equal">
      <formula>0</formula>
    </cfRule>
  </conditionalFormatting>
  <conditionalFormatting sqref="A173">
    <cfRule type="cellIs" dxfId="1578" priority="450" stopIfTrue="1" operator="equal">
      <formula>0</formula>
    </cfRule>
  </conditionalFormatting>
  <conditionalFormatting sqref="B171">
    <cfRule type="cellIs" dxfId="1577" priority="455" stopIfTrue="1" operator="equal">
      <formula>0</formula>
    </cfRule>
  </conditionalFormatting>
  <conditionalFormatting sqref="A172">
    <cfRule type="cellIs" dxfId="1576" priority="453" stopIfTrue="1" operator="equal">
      <formula>0</formula>
    </cfRule>
  </conditionalFormatting>
  <conditionalFormatting sqref="B172">
    <cfRule type="cellIs" dxfId="1575" priority="454" stopIfTrue="1" operator="equal">
      <formula>0</formula>
    </cfRule>
  </conditionalFormatting>
  <conditionalFormatting sqref="A176:B176">
    <cfRule type="cellIs" dxfId="1574" priority="452" stopIfTrue="1" operator="equal">
      <formula>0</formula>
    </cfRule>
  </conditionalFormatting>
  <conditionalFormatting sqref="A175:B175">
    <cfRule type="cellIs" dxfId="1573" priority="451" stopIfTrue="1" operator="equal">
      <formula>0</formula>
    </cfRule>
  </conditionalFormatting>
  <conditionalFormatting sqref="A174:B174">
    <cfRule type="cellIs" dxfId="1572" priority="449" stopIfTrue="1" operator="equal">
      <formula>0</formula>
    </cfRule>
  </conditionalFormatting>
  <conditionalFormatting sqref="A177">
    <cfRule type="cellIs" dxfId="1571" priority="447" stopIfTrue="1" operator="equal">
      <formula>0</formula>
    </cfRule>
  </conditionalFormatting>
  <conditionalFormatting sqref="B177">
    <cfRule type="cellIs" dxfId="1570" priority="448" stopIfTrue="1" operator="equal">
      <formula>0</formula>
    </cfRule>
  </conditionalFormatting>
  <conditionalFormatting sqref="A179">
    <cfRule type="cellIs" dxfId="1569" priority="467" stopIfTrue="1" operator="equal">
      <formula>0</formula>
    </cfRule>
  </conditionalFormatting>
  <conditionalFormatting sqref="B181:B182">
    <cfRule type="cellIs" dxfId="1568" priority="468" stopIfTrue="1" operator="equal">
      <formula>0</formula>
    </cfRule>
  </conditionalFormatting>
  <conditionalFormatting sqref="A183">
    <cfRule type="cellIs" dxfId="1567" priority="469" stopIfTrue="1" operator="equal">
      <formula>0</formula>
    </cfRule>
  </conditionalFormatting>
  <conditionalFormatting sqref="A171">
    <cfRule type="cellIs" dxfId="1566" priority="456" stopIfTrue="1" operator="equal">
      <formula>0</formula>
    </cfRule>
  </conditionalFormatting>
  <conditionalFormatting sqref="B177">
    <cfRule type="cellIs" dxfId="1565" priority="437" stopIfTrue="1" operator="equal">
      <formula>0</formula>
    </cfRule>
  </conditionalFormatting>
  <conditionalFormatting sqref="A178 A181">
    <cfRule type="cellIs" dxfId="1564" priority="475" stopIfTrue="1" operator="equal">
      <formula>0</formula>
    </cfRule>
  </conditionalFormatting>
  <conditionalFormatting sqref="A178:B178 A181">
    <cfRule type="cellIs" dxfId="1563" priority="474" stopIfTrue="1" operator="equal">
      <formula>0</formula>
    </cfRule>
  </conditionalFormatting>
  <conditionalFormatting sqref="A180">
    <cfRule type="cellIs" dxfId="1562" priority="472" stopIfTrue="1" operator="equal">
      <formula>0</formula>
    </cfRule>
  </conditionalFormatting>
  <conditionalFormatting sqref="A181">
    <cfRule type="cellIs" dxfId="1561" priority="473" stopIfTrue="1" operator="equal">
      <formula>0</formula>
    </cfRule>
  </conditionalFormatting>
  <conditionalFormatting sqref="A182">
    <cfRule type="cellIs" dxfId="1560" priority="458" stopIfTrue="1" operator="equal">
      <formula>0</formula>
    </cfRule>
  </conditionalFormatting>
  <conditionalFormatting sqref="B181:B182">
    <cfRule type="cellIs" dxfId="1559" priority="461" stopIfTrue="1" operator="equal">
      <formula>0</formula>
    </cfRule>
  </conditionalFormatting>
  <conditionalFormatting sqref="A182">
    <cfRule type="cellIs" dxfId="1558" priority="459" stopIfTrue="1" operator="equal">
      <formula>0</formula>
    </cfRule>
  </conditionalFormatting>
  <conditionalFormatting sqref="A183">
    <cfRule type="cellIs" dxfId="1557" priority="457" stopIfTrue="1" operator="equal">
      <formula>0</formula>
    </cfRule>
  </conditionalFormatting>
  <conditionalFormatting sqref="A178:B178 A181">
    <cfRule type="cellIs" dxfId="1556" priority="464" stopIfTrue="1" operator="equal">
      <formula>0</formula>
    </cfRule>
  </conditionalFormatting>
  <conditionalFormatting sqref="A181">
    <cfRule type="cellIs" dxfId="1555" priority="463" stopIfTrue="1" operator="equal">
      <formula>0</formula>
    </cfRule>
  </conditionalFormatting>
  <conditionalFormatting sqref="A180">
    <cfRule type="cellIs" dxfId="1554" priority="462" stopIfTrue="1" operator="equal">
      <formula>0</formula>
    </cfRule>
  </conditionalFormatting>
  <conditionalFormatting sqref="B178">
    <cfRule type="cellIs" dxfId="1553" priority="466" stopIfTrue="1" operator="equal">
      <formula>0</formula>
    </cfRule>
  </conditionalFormatting>
  <conditionalFormatting sqref="A178 A181">
    <cfRule type="cellIs" dxfId="1552" priority="465" stopIfTrue="1" operator="equal">
      <formula>0</formula>
    </cfRule>
  </conditionalFormatting>
  <conditionalFormatting sqref="A179">
    <cfRule type="cellIs" dxfId="1551" priority="460" stopIfTrue="1" operator="equal">
      <formula>0</formula>
    </cfRule>
  </conditionalFormatting>
  <conditionalFormatting sqref="A173">
    <cfRule type="cellIs" dxfId="1550" priority="442" stopIfTrue="1" operator="equal">
      <formula>0</formula>
    </cfRule>
  </conditionalFormatting>
  <conditionalFormatting sqref="A172">
    <cfRule type="cellIs" dxfId="1549" priority="443" stopIfTrue="1" operator="equal">
      <formula>0</formula>
    </cfRule>
  </conditionalFormatting>
  <conditionalFormatting sqref="B172">
    <cfRule type="cellIs" dxfId="1548" priority="444" stopIfTrue="1" operator="equal">
      <formula>0</formula>
    </cfRule>
  </conditionalFormatting>
  <conditionalFormatting sqref="A174:B174">
    <cfRule type="cellIs" dxfId="1547" priority="441" stopIfTrue="1" operator="equal">
      <formula>0</formula>
    </cfRule>
  </conditionalFormatting>
  <conditionalFormatting sqref="B171">
    <cfRule type="cellIs" dxfId="1546" priority="445" stopIfTrue="1" operator="equal">
      <formula>0</formula>
    </cfRule>
  </conditionalFormatting>
  <conditionalFormatting sqref="A171">
    <cfRule type="cellIs" dxfId="1545" priority="446" stopIfTrue="1" operator="equal">
      <formula>0</formula>
    </cfRule>
  </conditionalFormatting>
  <conditionalFormatting sqref="A182">
    <cfRule type="cellIs" dxfId="1544" priority="428" stopIfTrue="1" operator="equal">
      <formula>0</formula>
    </cfRule>
  </conditionalFormatting>
  <conditionalFormatting sqref="A175:B175">
    <cfRule type="cellIs" dxfId="1543" priority="440" stopIfTrue="1" operator="equal">
      <formula>0</formula>
    </cfRule>
  </conditionalFormatting>
  <conditionalFormatting sqref="A176:B176">
    <cfRule type="cellIs" dxfId="1542" priority="439" stopIfTrue="1" operator="equal">
      <formula>0</formula>
    </cfRule>
  </conditionalFormatting>
  <conditionalFormatting sqref="A177">
    <cfRule type="cellIs" dxfId="1541" priority="438" stopIfTrue="1" operator="equal">
      <formula>0</formula>
    </cfRule>
  </conditionalFormatting>
  <conditionalFormatting sqref="B179">
    <cfRule type="cellIs" dxfId="1540" priority="424" stopIfTrue="1" operator="equal">
      <formula>0</formula>
    </cfRule>
  </conditionalFormatting>
  <conditionalFormatting sqref="B180">
    <cfRule type="cellIs" dxfId="1539" priority="415" stopIfTrue="1" operator="equal">
      <formula>0</formula>
    </cfRule>
  </conditionalFormatting>
  <conditionalFormatting sqref="B180">
    <cfRule type="cellIs" dxfId="1538" priority="416" stopIfTrue="1" operator="equal">
      <formula>0</formula>
    </cfRule>
  </conditionalFormatting>
  <conditionalFormatting sqref="A168">
    <cfRule type="cellIs" dxfId="1537" priority="405" stopIfTrue="1" operator="equal">
      <formula>0</formula>
    </cfRule>
  </conditionalFormatting>
  <conditionalFormatting sqref="A168">
    <cfRule type="cellIs" dxfId="1536" priority="410" stopIfTrue="1" operator="equal">
      <formula>0</formula>
    </cfRule>
  </conditionalFormatting>
  <conditionalFormatting sqref="A169">
    <cfRule type="cellIs" dxfId="1535" priority="411" stopIfTrue="1" operator="equal">
      <formula>0</formula>
    </cfRule>
  </conditionalFormatting>
  <conditionalFormatting sqref="A168">
    <cfRule type="cellIs" dxfId="1534" priority="409" stopIfTrue="1" operator="equal">
      <formula>0</formula>
    </cfRule>
  </conditionalFormatting>
  <conditionalFormatting sqref="A169">
    <cfRule type="cellIs" dxfId="1533" priority="407" stopIfTrue="1" operator="equal">
      <formula>0</formula>
    </cfRule>
  </conditionalFormatting>
  <conditionalFormatting sqref="B167">
    <cfRule type="cellIs" dxfId="1532" priority="408" stopIfTrue="1" operator="equal">
      <formula>0</formula>
    </cfRule>
  </conditionalFormatting>
  <conditionalFormatting sqref="B169">
    <cfRule type="cellIs" dxfId="1531" priority="406" stopIfTrue="1" operator="equal">
      <formula>0</formula>
    </cfRule>
  </conditionalFormatting>
  <conditionalFormatting sqref="A167">
    <cfRule type="cellIs" dxfId="1530" priority="404" stopIfTrue="1" operator="equal">
      <formula>0</formula>
    </cfRule>
  </conditionalFormatting>
  <conditionalFormatting sqref="A167:B167">
    <cfRule type="cellIs" dxfId="1529" priority="414" stopIfTrue="1" operator="equal">
      <formula>0</formula>
    </cfRule>
  </conditionalFormatting>
  <conditionalFormatting sqref="B169">
    <cfRule type="cellIs" dxfId="1528" priority="413" stopIfTrue="1" operator="equal">
      <formula>0</formula>
    </cfRule>
  </conditionalFormatting>
  <conditionalFormatting sqref="A169">
    <cfRule type="cellIs" dxfId="1527" priority="412" stopIfTrue="1" operator="equal">
      <formula>0</formula>
    </cfRule>
  </conditionalFormatting>
  <conditionalFormatting sqref="B168">
    <cfRule type="cellIs" dxfId="1526" priority="401" stopIfTrue="1" operator="equal">
      <formula>0</formula>
    </cfRule>
  </conditionalFormatting>
  <conditionalFormatting sqref="B168">
    <cfRule type="cellIs" dxfId="1525" priority="403" stopIfTrue="1" operator="equal">
      <formula>0</formula>
    </cfRule>
  </conditionalFormatting>
  <conditionalFormatting sqref="B168">
    <cfRule type="cellIs" dxfId="1524" priority="402" stopIfTrue="1" operator="equal">
      <formula>0</formula>
    </cfRule>
  </conditionalFormatting>
  <conditionalFormatting sqref="B170">
    <cfRule type="cellIs" dxfId="1523" priority="400" stopIfTrue="1" operator="equal">
      <formula>0</formula>
    </cfRule>
  </conditionalFormatting>
  <conditionalFormatting sqref="B170">
    <cfRule type="cellIs" dxfId="1522" priority="399" stopIfTrue="1" operator="equal">
      <formula>0</formula>
    </cfRule>
  </conditionalFormatting>
  <conditionalFormatting sqref="A170">
    <cfRule type="cellIs" dxfId="1521" priority="398" stopIfTrue="1" operator="equal">
      <formula>0</formula>
    </cfRule>
  </conditionalFormatting>
  <conditionalFormatting sqref="A170">
    <cfRule type="cellIs" dxfId="1520" priority="397" stopIfTrue="1" operator="equal">
      <formula>0</formula>
    </cfRule>
  </conditionalFormatting>
  <conditionalFormatting sqref="B191">
    <cfRule type="cellIs" dxfId="1519" priority="320" stopIfTrue="1" operator="equal">
      <formula>0</formula>
    </cfRule>
  </conditionalFormatting>
  <conditionalFormatting sqref="B189">
    <cfRule type="cellIs" dxfId="1518" priority="323" stopIfTrue="1" operator="equal">
      <formula>0</formula>
    </cfRule>
  </conditionalFormatting>
  <conditionalFormatting sqref="B191">
    <cfRule type="cellIs" dxfId="1517" priority="322" stopIfTrue="1" operator="equal">
      <formula>0</formula>
    </cfRule>
  </conditionalFormatting>
  <conditionalFormatting sqref="B191">
    <cfRule type="cellIs" dxfId="1516" priority="321" stopIfTrue="1" operator="equal">
      <formula>0</formula>
    </cfRule>
  </conditionalFormatting>
  <conditionalFormatting sqref="B196">
    <cfRule type="cellIs" dxfId="1515" priority="319" stopIfTrue="1" operator="equal">
      <formula>0</formula>
    </cfRule>
  </conditionalFormatting>
  <conditionalFormatting sqref="B196">
    <cfRule type="cellIs" dxfId="1514" priority="318" stopIfTrue="1" operator="equal">
      <formula>0</formula>
    </cfRule>
  </conditionalFormatting>
  <conditionalFormatting sqref="B196">
    <cfRule type="cellIs" dxfId="1513" priority="317" stopIfTrue="1" operator="equal">
      <formula>0</formula>
    </cfRule>
  </conditionalFormatting>
  <conditionalFormatting sqref="B190">
    <cfRule type="cellIs" dxfId="1512" priority="375" stopIfTrue="1" operator="equal">
      <formula>0</formula>
    </cfRule>
  </conditionalFormatting>
  <conditionalFormatting sqref="A193:B193">
    <cfRule type="cellIs" dxfId="1511" priority="374" stopIfTrue="1" operator="equal">
      <formula>0</formula>
    </cfRule>
  </conditionalFormatting>
  <conditionalFormatting sqref="A193">
    <cfRule type="cellIs" dxfId="1510" priority="373" stopIfTrue="1" operator="equal">
      <formula>0</formula>
    </cfRule>
  </conditionalFormatting>
  <conditionalFormatting sqref="A196">
    <cfRule type="cellIs" dxfId="1509" priority="347" stopIfTrue="1" operator="equal">
      <formula>0</formula>
    </cfRule>
  </conditionalFormatting>
  <conditionalFormatting sqref="B193">
    <cfRule type="cellIs" dxfId="1508" priority="359" stopIfTrue="1" operator="equal">
      <formula>0</formula>
    </cfRule>
  </conditionalFormatting>
  <conditionalFormatting sqref="A192:B192">
    <cfRule type="cellIs" dxfId="1507" priority="358" stopIfTrue="1" operator="equal">
      <formula>0</formula>
    </cfRule>
  </conditionalFormatting>
  <conditionalFormatting sqref="B190">
    <cfRule type="cellIs" dxfId="1506" priority="362" stopIfTrue="1" operator="equal">
      <formula>0</formula>
    </cfRule>
  </conditionalFormatting>
  <conditionalFormatting sqref="A193:B193">
    <cfRule type="cellIs" dxfId="1505" priority="361" stopIfTrue="1" operator="equal">
      <formula>0</formula>
    </cfRule>
  </conditionalFormatting>
  <conditionalFormatting sqref="A193">
    <cfRule type="cellIs" dxfId="1504" priority="360" stopIfTrue="1" operator="equal">
      <formula>0</formula>
    </cfRule>
  </conditionalFormatting>
  <conditionalFormatting sqref="A194">
    <cfRule type="cellIs" dxfId="1503" priority="353" stopIfTrue="1" operator="equal">
      <formula>0</formula>
    </cfRule>
  </conditionalFormatting>
  <conditionalFormatting sqref="B194">
    <cfRule type="cellIs" dxfId="1502" priority="352" stopIfTrue="1" operator="equal">
      <formula>0</formula>
    </cfRule>
  </conditionalFormatting>
  <conditionalFormatting sqref="A195:B195">
    <cfRule type="cellIs" dxfId="1501" priority="351" stopIfTrue="1" operator="equal">
      <formula>0</formula>
    </cfRule>
  </conditionalFormatting>
  <conditionalFormatting sqref="A195:B195">
    <cfRule type="cellIs" dxfId="1500" priority="354" stopIfTrue="1" operator="equal">
      <formula>0</formula>
    </cfRule>
  </conditionalFormatting>
  <conditionalFormatting sqref="A199">
    <cfRule type="cellIs" dxfId="1499" priority="350" stopIfTrue="1" operator="equal">
      <formula>0</formula>
    </cfRule>
  </conditionalFormatting>
  <conditionalFormatting sqref="A199">
    <cfRule type="cellIs" dxfId="1498" priority="349" stopIfTrue="1" operator="equal">
      <formula>0</formula>
    </cfRule>
  </conditionalFormatting>
  <conditionalFormatting sqref="A199">
    <cfRule type="cellIs" dxfId="1497" priority="348" stopIfTrue="1" operator="equal">
      <formula>0</formula>
    </cfRule>
  </conditionalFormatting>
  <conditionalFormatting sqref="A197:B197">
    <cfRule type="cellIs" dxfId="1496" priority="346" stopIfTrue="1" operator="equal">
      <formula>0</formula>
    </cfRule>
  </conditionalFormatting>
  <conditionalFormatting sqref="A185">
    <cfRule type="cellIs" dxfId="1495" priority="382" stopIfTrue="1" operator="equal">
      <formula>0</formula>
    </cfRule>
  </conditionalFormatting>
  <conditionalFormatting sqref="A191">
    <cfRule type="cellIs" dxfId="1494" priority="357" stopIfTrue="1" operator="equal">
      <formula>0</formula>
    </cfRule>
  </conditionalFormatting>
  <conditionalFormatting sqref="A198">
    <cfRule type="cellIs" dxfId="1493" priority="345" stopIfTrue="1" operator="equal">
      <formula>0</formula>
    </cfRule>
  </conditionalFormatting>
  <conditionalFormatting sqref="A200">
    <cfRule type="cellIs" dxfId="1492" priority="344" stopIfTrue="1" operator="equal">
      <formula>0</formula>
    </cfRule>
  </conditionalFormatting>
  <conditionalFormatting sqref="B193">
    <cfRule type="cellIs" dxfId="1491" priority="392" stopIfTrue="1" operator="equal">
      <formula>0</formula>
    </cfRule>
  </conditionalFormatting>
  <conditionalFormatting sqref="A191">
    <cfRule type="cellIs" dxfId="1490" priority="387" stopIfTrue="1" operator="equal">
      <formula>0</formula>
    </cfRule>
  </conditionalFormatting>
  <conditionalFormatting sqref="A196">
    <cfRule type="cellIs" dxfId="1489" priority="339" stopIfTrue="1" operator="equal">
      <formula>0</formula>
    </cfRule>
  </conditionalFormatting>
  <conditionalFormatting sqref="A197">
    <cfRule type="cellIs" dxfId="1488" priority="343" stopIfTrue="1" operator="equal">
      <formula>0</formula>
    </cfRule>
  </conditionalFormatting>
  <conditionalFormatting sqref="A194">
    <cfRule type="cellIs" dxfId="1487" priority="342" stopIfTrue="1" operator="equal">
      <formula>0</formula>
    </cfRule>
  </conditionalFormatting>
  <conditionalFormatting sqref="A192:B192">
    <cfRule type="cellIs" dxfId="1486" priority="388" stopIfTrue="1" operator="equal">
      <formula>0</formula>
    </cfRule>
  </conditionalFormatting>
  <conditionalFormatting sqref="A192:B192">
    <cfRule type="cellIs" dxfId="1485" priority="371" stopIfTrue="1" operator="equal">
      <formula>0</formula>
    </cfRule>
  </conditionalFormatting>
  <conditionalFormatting sqref="A185">
    <cfRule type="cellIs" dxfId="1484" priority="385" stopIfTrue="1" operator="equal">
      <formula>0</formula>
    </cfRule>
  </conditionalFormatting>
  <conditionalFormatting sqref="B185">
    <cfRule type="cellIs" dxfId="1483" priority="384" stopIfTrue="1" operator="equal">
      <formula>0</formula>
    </cfRule>
  </conditionalFormatting>
  <conditionalFormatting sqref="B186">
    <cfRule type="cellIs" dxfId="1482" priority="383" stopIfTrue="1" operator="equal">
      <formula>0</formula>
    </cfRule>
  </conditionalFormatting>
  <conditionalFormatting sqref="B193">
    <cfRule type="cellIs" dxfId="1481" priority="372" stopIfTrue="1" operator="equal">
      <formula>0</formula>
    </cfRule>
  </conditionalFormatting>
  <conditionalFormatting sqref="B190">
    <cfRule type="cellIs" dxfId="1480" priority="386" stopIfTrue="1" operator="equal">
      <formula>0</formula>
    </cfRule>
  </conditionalFormatting>
  <conditionalFormatting sqref="A184:B184">
    <cfRule type="cellIs" dxfId="1479" priority="381" stopIfTrue="1" operator="equal">
      <formula>0</formula>
    </cfRule>
  </conditionalFormatting>
  <conditionalFormatting sqref="B185">
    <cfRule type="cellIs" dxfId="1478" priority="380" stopIfTrue="1" operator="equal">
      <formula>0</formula>
    </cfRule>
  </conditionalFormatting>
  <conditionalFormatting sqref="B186">
    <cfRule type="cellIs" dxfId="1477" priority="378" stopIfTrue="1" operator="equal">
      <formula>0</formula>
    </cfRule>
  </conditionalFormatting>
  <conditionalFormatting sqref="A186">
    <cfRule type="cellIs" dxfId="1476" priority="379" stopIfTrue="1" operator="equal">
      <formula>0</formula>
    </cfRule>
  </conditionalFormatting>
  <conditionalFormatting sqref="A190">
    <cfRule type="cellIs" dxfId="1475" priority="376" stopIfTrue="1" operator="equal">
      <formula>0</formula>
    </cfRule>
  </conditionalFormatting>
  <conditionalFormatting sqref="A188:B188">
    <cfRule type="cellIs" dxfId="1474" priority="377" stopIfTrue="1" operator="equal">
      <formula>0</formula>
    </cfRule>
  </conditionalFormatting>
  <conditionalFormatting sqref="A198">
    <cfRule type="cellIs" dxfId="1473" priority="334" stopIfTrue="1" operator="equal">
      <formula>0</formula>
    </cfRule>
  </conditionalFormatting>
  <conditionalFormatting sqref="B187">
    <cfRule type="cellIs" dxfId="1472" priority="328" stopIfTrue="1" operator="equal">
      <formula>0</formula>
    </cfRule>
  </conditionalFormatting>
  <conditionalFormatting sqref="B198">
    <cfRule type="cellIs" dxfId="1471" priority="329" stopIfTrue="1" operator="equal">
      <formula>0</formula>
    </cfRule>
  </conditionalFormatting>
  <conditionalFormatting sqref="B187">
    <cfRule type="cellIs" dxfId="1470" priority="326" stopIfTrue="1" operator="equal">
      <formula>0</formula>
    </cfRule>
  </conditionalFormatting>
  <conditionalFormatting sqref="B189">
    <cfRule type="cellIs" dxfId="1469" priority="325" stopIfTrue="1" operator="equal">
      <formula>0</formula>
    </cfRule>
  </conditionalFormatting>
  <conditionalFormatting sqref="B189">
    <cfRule type="cellIs" dxfId="1468" priority="324" stopIfTrue="1" operator="equal">
      <formula>0</formula>
    </cfRule>
  </conditionalFormatting>
  <conditionalFormatting sqref="A199">
    <cfRule type="cellIs" dxfId="1467" priority="335" stopIfTrue="1" operator="equal">
      <formula>0</formula>
    </cfRule>
  </conditionalFormatting>
  <conditionalFormatting sqref="A200">
    <cfRule type="cellIs" dxfId="1466" priority="333" stopIfTrue="1" operator="equal">
      <formula>0</formula>
    </cfRule>
  </conditionalFormatting>
  <conditionalFormatting sqref="B186">
    <cfRule type="cellIs" dxfId="1465" priority="365" stopIfTrue="1" operator="equal">
      <formula>0</formula>
    </cfRule>
  </conditionalFormatting>
  <conditionalFormatting sqref="A188:B188">
    <cfRule type="cellIs" dxfId="1464" priority="364" stopIfTrue="1" operator="equal">
      <formula>0</formula>
    </cfRule>
  </conditionalFormatting>
  <conditionalFormatting sqref="A190">
    <cfRule type="cellIs" dxfId="1463" priority="363" stopIfTrue="1" operator="equal">
      <formula>0</formula>
    </cfRule>
  </conditionalFormatting>
  <conditionalFormatting sqref="A193:B193">
    <cfRule type="cellIs" dxfId="1462" priority="394" stopIfTrue="1" operator="equal">
      <formula>0</formula>
    </cfRule>
  </conditionalFormatting>
  <conditionalFormatting sqref="A193">
    <cfRule type="cellIs" dxfId="1461" priority="393" stopIfTrue="1" operator="equal">
      <formula>0</formula>
    </cfRule>
  </conditionalFormatting>
  <conditionalFormatting sqref="A185">
    <cfRule type="cellIs" dxfId="1460" priority="369" stopIfTrue="1" operator="equal">
      <formula>0</formula>
    </cfRule>
  </conditionalFormatting>
  <conditionalFormatting sqref="B185">
    <cfRule type="cellIs" dxfId="1459" priority="367" stopIfTrue="1" operator="equal">
      <formula>0</formula>
    </cfRule>
  </conditionalFormatting>
  <conditionalFormatting sqref="A184:B184">
    <cfRule type="cellIs" dxfId="1458" priority="368" stopIfTrue="1" operator="equal">
      <formula>0</formula>
    </cfRule>
  </conditionalFormatting>
  <conditionalFormatting sqref="A186">
    <cfRule type="cellIs" dxfId="1457" priority="366" stopIfTrue="1" operator="equal">
      <formula>0</formula>
    </cfRule>
  </conditionalFormatting>
  <conditionalFormatting sqref="A184:B184">
    <cfRule type="cellIs" dxfId="1456" priority="396" stopIfTrue="1" operator="equal">
      <formula>0</formula>
    </cfRule>
  </conditionalFormatting>
  <conditionalFormatting sqref="A184:B184">
    <cfRule type="cellIs" dxfId="1455" priority="395" stopIfTrue="1" operator="equal">
      <formula>0</formula>
    </cfRule>
  </conditionalFormatting>
  <conditionalFormatting sqref="A190">
    <cfRule type="cellIs" dxfId="1454" priority="389" stopIfTrue="1" operator="equal">
      <formula>0</formula>
    </cfRule>
  </conditionalFormatting>
  <conditionalFormatting sqref="A188:B188">
    <cfRule type="cellIs" dxfId="1453" priority="391" stopIfTrue="1" operator="equal">
      <formula>0</formula>
    </cfRule>
  </conditionalFormatting>
  <conditionalFormatting sqref="A186">
    <cfRule type="cellIs" dxfId="1452" priority="390" stopIfTrue="1" operator="equal">
      <formula>0</formula>
    </cfRule>
  </conditionalFormatting>
  <conditionalFormatting sqref="A191">
    <cfRule type="cellIs" dxfId="1451" priority="370" stopIfTrue="1" operator="equal">
      <formula>0</formula>
    </cfRule>
  </conditionalFormatting>
  <conditionalFormatting sqref="A194">
    <cfRule type="cellIs" dxfId="1450" priority="356" stopIfTrue="1" operator="equal">
      <formula>0</formula>
    </cfRule>
  </conditionalFormatting>
  <conditionalFormatting sqref="B194">
    <cfRule type="cellIs" dxfId="1449" priority="355" stopIfTrue="1" operator="equal">
      <formula>0</formula>
    </cfRule>
  </conditionalFormatting>
  <conditionalFormatting sqref="B197">
    <cfRule type="cellIs" dxfId="1448" priority="338" stopIfTrue="1" operator="equal">
      <formula>0</formula>
    </cfRule>
  </conditionalFormatting>
  <conditionalFormatting sqref="B194">
    <cfRule type="cellIs" dxfId="1447" priority="341" stopIfTrue="1" operator="equal">
      <formula>0</formula>
    </cfRule>
  </conditionalFormatting>
  <conditionalFormatting sqref="A195:B195">
    <cfRule type="cellIs" dxfId="1446" priority="340" stopIfTrue="1" operator="equal">
      <formula>0</formula>
    </cfRule>
  </conditionalFormatting>
  <conditionalFormatting sqref="A199">
    <cfRule type="cellIs" dxfId="1445" priority="337" stopIfTrue="1" operator="equal">
      <formula>0</formula>
    </cfRule>
  </conditionalFormatting>
  <conditionalFormatting sqref="A199">
    <cfRule type="cellIs" dxfId="1444" priority="336" stopIfTrue="1" operator="equal">
      <formula>0</formula>
    </cfRule>
  </conditionalFormatting>
  <conditionalFormatting sqref="B199:B200">
    <cfRule type="cellIs" dxfId="1443" priority="332" stopIfTrue="1" operator="equal">
      <formula>0</formula>
    </cfRule>
  </conditionalFormatting>
  <conditionalFormatting sqref="B199:B200">
    <cfRule type="cellIs" dxfId="1442" priority="331" stopIfTrue="1" operator="equal">
      <formula>0</formula>
    </cfRule>
  </conditionalFormatting>
  <conditionalFormatting sqref="B198">
    <cfRule type="cellIs" dxfId="1441" priority="330" stopIfTrue="1" operator="equal">
      <formula>0</formula>
    </cfRule>
  </conditionalFormatting>
  <conditionalFormatting sqref="B187">
    <cfRule type="cellIs" dxfId="1440" priority="327" stopIfTrue="1" operator="equal">
      <formula>0</formula>
    </cfRule>
  </conditionalFormatting>
  <conditionalFormatting sqref="A187">
    <cfRule type="cellIs" dxfId="1439" priority="314" stopIfTrue="1" operator="equal">
      <formula>0</formula>
    </cfRule>
  </conditionalFormatting>
  <conditionalFormatting sqref="A187">
    <cfRule type="cellIs" dxfId="1438" priority="315" stopIfTrue="1" operator="equal">
      <formula>0</formula>
    </cfRule>
  </conditionalFormatting>
  <conditionalFormatting sqref="A187">
    <cfRule type="cellIs" dxfId="1437" priority="316" stopIfTrue="1" operator="equal">
      <formula>0</formula>
    </cfRule>
  </conditionalFormatting>
  <conditionalFormatting sqref="A189">
    <cfRule type="cellIs" dxfId="1436" priority="312" stopIfTrue="1" operator="equal">
      <formula>0</formula>
    </cfRule>
  </conditionalFormatting>
  <conditionalFormatting sqref="A189">
    <cfRule type="cellIs" dxfId="1435" priority="313" stopIfTrue="1" operator="equal">
      <formula>0</formula>
    </cfRule>
  </conditionalFormatting>
  <conditionalFormatting sqref="A189">
    <cfRule type="cellIs" dxfId="1434" priority="311" stopIfTrue="1" operator="equal">
      <formula>0</formula>
    </cfRule>
  </conditionalFormatting>
  <conditionalFormatting sqref="A201">
    <cfRule type="cellIs" dxfId="1433" priority="249" stopIfTrue="1" operator="equal">
      <formula>0</formula>
    </cfRule>
  </conditionalFormatting>
  <conditionalFormatting sqref="A217:B217">
    <cfRule type="cellIs" dxfId="1432" priority="250" stopIfTrue="1" operator="equal">
      <formula>0</formula>
    </cfRule>
  </conditionalFormatting>
  <conditionalFormatting sqref="A215:B215">
    <cfRule type="cellIs" dxfId="1431" priority="251" stopIfTrue="1" operator="equal">
      <formula>0</formula>
    </cfRule>
  </conditionalFormatting>
  <conditionalFormatting sqref="A214">
    <cfRule type="cellIs" dxfId="1430" priority="252" stopIfTrue="1" operator="equal">
      <formula>0</formula>
    </cfRule>
  </conditionalFormatting>
  <conditionalFormatting sqref="A216">
    <cfRule type="cellIs" dxfId="1429" priority="253" stopIfTrue="1" operator="equal">
      <formula>0</formula>
    </cfRule>
  </conditionalFormatting>
  <conditionalFormatting sqref="A213">
    <cfRule type="cellIs" dxfId="1428" priority="254" stopIfTrue="1" operator="equal">
      <formula>0</formula>
    </cfRule>
  </conditionalFormatting>
  <conditionalFormatting sqref="B217">
    <cfRule type="cellIs" dxfId="1427" priority="278" stopIfTrue="1" operator="equal">
      <formula>0</formula>
    </cfRule>
  </conditionalFormatting>
  <conditionalFormatting sqref="A217">
    <cfRule type="cellIs" dxfId="1426" priority="259" stopIfTrue="1" operator="equal">
      <formula>0</formula>
    </cfRule>
  </conditionalFormatting>
  <conditionalFormatting sqref="A212">
    <cfRule type="cellIs" dxfId="1425" priority="269" stopIfTrue="1" operator="equal">
      <formula>0</formula>
    </cfRule>
  </conditionalFormatting>
  <conditionalFormatting sqref="B213">
    <cfRule type="cellIs" dxfId="1424" priority="309" stopIfTrue="1" operator="equal">
      <formula>0</formula>
    </cfRule>
  </conditionalFormatting>
  <conditionalFormatting sqref="A212">
    <cfRule type="cellIs" dxfId="1423" priority="310" stopIfTrue="1" operator="equal">
      <formula>0</formula>
    </cfRule>
  </conditionalFormatting>
  <conditionalFormatting sqref="A205">
    <cfRule type="cellIs" dxfId="1422" priority="224" stopIfTrue="1" operator="equal">
      <formula>0</formula>
    </cfRule>
  </conditionalFormatting>
  <conditionalFormatting sqref="B205">
    <cfRule type="cellIs" dxfId="1421" priority="223" stopIfTrue="1" operator="equal">
      <formula>0</formula>
    </cfRule>
  </conditionalFormatting>
  <conditionalFormatting sqref="B205">
    <cfRule type="cellIs" dxfId="1420" priority="222" stopIfTrue="1" operator="equal">
      <formula>0</formula>
    </cfRule>
  </conditionalFormatting>
  <conditionalFormatting sqref="B206">
    <cfRule type="cellIs" dxfId="1419" priority="220" stopIfTrue="1" operator="equal">
      <formula>0</formula>
    </cfRule>
  </conditionalFormatting>
  <conditionalFormatting sqref="B214">
    <cfRule type="cellIs" dxfId="1418" priority="215" stopIfTrue="1" operator="equal">
      <formula>0</formula>
    </cfRule>
  </conditionalFormatting>
  <conditionalFormatting sqref="B206">
    <cfRule type="cellIs" dxfId="1417" priority="219" stopIfTrue="1" operator="equal">
      <formula>0</formula>
    </cfRule>
  </conditionalFormatting>
  <conditionalFormatting sqref="B214">
    <cfRule type="cellIs" dxfId="1416" priority="218" stopIfTrue="1" operator="equal">
      <formula>0</formula>
    </cfRule>
  </conditionalFormatting>
  <conditionalFormatting sqref="B214">
    <cfRule type="cellIs" dxfId="1415" priority="217" stopIfTrue="1" operator="equal">
      <formula>0</formula>
    </cfRule>
  </conditionalFormatting>
  <conditionalFormatting sqref="B214">
    <cfRule type="cellIs" dxfId="1414" priority="216" stopIfTrue="1" operator="equal">
      <formula>0</formula>
    </cfRule>
  </conditionalFormatting>
  <conditionalFormatting sqref="A217:B217">
    <cfRule type="cellIs" dxfId="1413" priority="304" stopIfTrue="1" operator="equal">
      <formula>0</formula>
    </cfRule>
  </conditionalFormatting>
  <conditionalFormatting sqref="A213">
    <cfRule type="cellIs" dxfId="1412" priority="301" stopIfTrue="1" operator="equal">
      <formula>0</formula>
    </cfRule>
  </conditionalFormatting>
  <conditionalFormatting sqref="A215">
    <cfRule type="cellIs" dxfId="1411" priority="292" stopIfTrue="1" operator="equal">
      <formula>0</formula>
    </cfRule>
  </conditionalFormatting>
  <conditionalFormatting sqref="A217">
    <cfRule type="cellIs" dxfId="1410" priority="291" stopIfTrue="1" operator="equal">
      <formula>0</formula>
    </cfRule>
  </conditionalFormatting>
  <conditionalFormatting sqref="A215:B215">
    <cfRule type="cellIs" dxfId="1409" priority="298" stopIfTrue="1" operator="equal">
      <formula>0</formula>
    </cfRule>
  </conditionalFormatting>
  <conditionalFormatting sqref="A216">
    <cfRule type="cellIs" dxfId="1408" priority="300" stopIfTrue="1" operator="equal">
      <formula>0</formula>
    </cfRule>
  </conditionalFormatting>
  <conditionalFormatting sqref="B213">
    <cfRule type="cellIs" dxfId="1407" priority="296" stopIfTrue="1" operator="equal">
      <formula>0</formula>
    </cfRule>
  </conditionalFormatting>
  <conditionalFormatting sqref="A217:B217">
    <cfRule type="cellIs" dxfId="1406" priority="297" stopIfTrue="1" operator="equal">
      <formula>0</formula>
    </cfRule>
  </conditionalFormatting>
  <conditionalFormatting sqref="A213 A216 A203:A204">
    <cfRule type="cellIs" dxfId="1405" priority="295" stopIfTrue="1" operator="equal">
      <formula>0</formula>
    </cfRule>
  </conditionalFormatting>
  <conditionalFormatting sqref="A213:B213 A216 A203:A204">
    <cfRule type="cellIs" dxfId="1404" priority="294" stopIfTrue="1" operator="equal">
      <formula>0</formula>
    </cfRule>
  </conditionalFormatting>
  <conditionalFormatting sqref="A216">
    <cfRule type="cellIs" dxfId="1403" priority="293" stopIfTrue="1" operator="equal">
      <formula>0</formula>
    </cfRule>
  </conditionalFormatting>
  <conditionalFormatting sqref="A214">
    <cfRule type="cellIs" dxfId="1402" priority="299" stopIfTrue="1" operator="equal">
      <formula>0</formula>
    </cfRule>
  </conditionalFormatting>
  <conditionalFormatting sqref="A217">
    <cfRule type="cellIs" dxfId="1401" priority="290" stopIfTrue="1" operator="equal">
      <formula>0</formula>
    </cfRule>
  </conditionalFormatting>
  <conditionalFormatting sqref="B215 B217">
    <cfRule type="cellIs" dxfId="1400" priority="289" stopIfTrue="1" operator="equal">
      <formula>0</formula>
    </cfRule>
  </conditionalFormatting>
  <conditionalFormatting sqref="A217">
    <cfRule type="cellIs" dxfId="1399" priority="258" stopIfTrue="1" operator="equal">
      <formula>0</formula>
    </cfRule>
  </conditionalFormatting>
  <conditionalFormatting sqref="B217">
    <cfRule type="cellIs" dxfId="1398" priority="257" stopIfTrue="1" operator="equal">
      <formula>0</formula>
    </cfRule>
  </conditionalFormatting>
  <conditionalFormatting sqref="B213">
    <cfRule type="cellIs" dxfId="1397" priority="255" stopIfTrue="1" operator="equal">
      <formula>0</formula>
    </cfRule>
  </conditionalFormatting>
  <conditionalFormatting sqref="A217">
    <cfRule type="cellIs" dxfId="1396" priority="279" stopIfTrue="1" operator="equal">
      <formula>0</formula>
    </cfRule>
  </conditionalFormatting>
  <conditionalFormatting sqref="A213">
    <cfRule type="cellIs" dxfId="1395" priority="275" stopIfTrue="1" operator="equal">
      <formula>0</formula>
    </cfRule>
  </conditionalFormatting>
  <conditionalFormatting sqref="A212">
    <cfRule type="cellIs" dxfId="1394" priority="256" stopIfTrue="1" operator="equal">
      <formula>0</formula>
    </cfRule>
  </conditionalFormatting>
  <conditionalFormatting sqref="A212">
    <cfRule type="cellIs" dxfId="1393" priority="277" stopIfTrue="1" operator="equal">
      <formula>0</formula>
    </cfRule>
  </conditionalFormatting>
  <conditionalFormatting sqref="B213">
    <cfRule type="cellIs" dxfId="1392" priority="276" stopIfTrue="1" operator="equal">
      <formula>0</formula>
    </cfRule>
  </conditionalFormatting>
  <conditionalFormatting sqref="A216">
    <cfRule type="cellIs" dxfId="1391" priority="274" stopIfTrue="1" operator="equal">
      <formula>0</formula>
    </cfRule>
  </conditionalFormatting>
  <conditionalFormatting sqref="A214">
    <cfRule type="cellIs" dxfId="1390" priority="273" stopIfTrue="1" operator="equal">
      <formula>0</formula>
    </cfRule>
  </conditionalFormatting>
  <conditionalFormatting sqref="A215:B215">
    <cfRule type="cellIs" dxfId="1389" priority="272" stopIfTrue="1" operator="equal">
      <formula>0</formula>
    </cfRule>
  </conditionalFormatting>
  <conditionalFormatting sqref="A217:B217">
    <cfRule type="cellIs" dxfId="1388" priority="271" stopIfTrue="1" operator="equal">
      <formula>0</formula>
    </cfRule>
  </conditionalFormatting>
  <conditionalFormatting sqref="B202:B204">
    <cfRule type="cellIs" dxfId="1387" priority="270" stopIfTrue="1" operator="equal">
      <formula>0</formula>
    </cfRule>
  </conditionalFormatting>
  <conditionalFormatting sqref="A212">
    <cfRule type="cellIs" dxfId="1386" priority="268" stopIfTrue="1" operator="equal">
      <formula>0</formula>
    </cfRule>
  </conditionalFormatting>
  <conditionalFormatting sqref="A213:B213 A216 A203:A204">
    <cfRule type="cellIs" dxfId="1385" priority="285" stopIfTrue="1" operator="equal">
      <formula>0</formula>
    </cfRule>
  </conditionalFormatting>
  <conditionalFormatting sqref="A213 A216 A203:A204">
    <cfRule type="cellIs" dxfId="1384" priority="286" stopIfTrue="1" operator="equal">
      <formula>0</formula>
    </cfRule>
  </conditionalFormatting>
  <conditionalFormatting sqref="A214">
    <cfRule type="cellIs" dxfId="1383" priority="281" stopIfTrue="1" operator="equal">
      <formula>0</formula>
    </cfRule>
  </conditionalFormatting>
  <conditionalFormatting sqref="A214">
    <cfRule type="cellIs" dxfId="1382" priority="288" stopIfTrue="1" operator="equal">
      <formula>0</formula>
    </cfRule>
  </conditionalFormatting>
  <conditionalFormatting sqref="A215">
    <cfRule type="cellIs" dxfId="1381" priority="283" stopIfTrue="1" operator="equal">
      <formula>0</formula>
    </cfRule>
  </conditionalFormatting>
  <conditionalFormatting sqref="A216">
    <cfRule type="cellIs" dxfId="1380" priority="284" stopIfTrue="1" operator="equal">
      <formula>0</formula>
    </cfRule>
  </conditionalFormatting>
  <conditionalFormatting sqref="B215">
    <cfRule type="cellIs" dxfId="1379" priority="282" stopIfTrue="1" operator="equal">
      <formula>0</formula>
    </cfRule>
  </conditionalFormatting>
  <conditionalFormatting sqref="B209">
    <cfRule type="cellIs" dxfId="1378" priority="238" stopIfTrue="1" operator="equal">
      <formula>0</formula>
    </cfRule>
  </conditionalFormatting>
  <conditionalFormatting sqref="A210">
    <cfRule type="cellIs" dxfId="1377" priority="237" stopIfTrue="1" operator="equal">
      <formula>0</formula>
    </cfRule>
  </conditionalFormatting>
  <conditionalFormatting sqref="A209">
    <cfRule type="cellIs" dxfId="1376" priority="234" stopIfTrue="1" operator="equal">
      <formula>0</formula>
    </cfRule>
  </conditionalFormatting>
  <conditionalFormatting sqref="A207:B207">
    <cfRule type="cellIs" dxfId="1375" priority="233" stopIfTrue="1" operator="equal">
      <formula>0</formula>
    </cfRule>
  </conditionalFormatting>
  <conditionalFormatting sqref="A210">
    <cfRule type="cellIs" dxfId="1374" priority="236" stopIfTrue="1" operator="equal">
      <formula>0</formula>
    </cfRule>
  </conditionalFormatting>
  <conditionalFormatting sqref="A209">
    <cfRule type="cellIs" dxfId="1373" priority="235" stopIfTrue="1" operator="equal">
      <formula>0</formula>
    </cfRule>
  </conditionalFormatting>
  <conditionalFormatting sqref="A216">
    <cfRule type="cellIs" dxfId="1372" priority="306" stopIfTrue="1" operator="equal">
      <formula>0</formula>
    </cfRule>
  </conditionalFormatting>
  <conditionalFormatting sqref="A214">
    <cfRule type="cellIs" dxfId="1371" priority="307" stopIfTrue="1" operator="equal">
      <formula>0</formula>
    </cfRule>
  </conditionalFormatting>
  <conditionalFormatting sqref="B202:B204">
    <cfRule type="cellIs" dxfId="1370" priority="267" stopIfTrue="1" operator="equal">
      <formula>0</formula>
    </cfRule>
  </conditionalFormatting>
  <conditionalFormatting sqref="A216">
    <cfRule type="cellIs" dxfId="1369" priority="263" stopIfTrue="1" operator="equal">
      <formula>0</formula>
    </cfRule>
  </conditionalFormatting>
  <conditionalFormatting sqref="A213 A216 A203:A204">
    <cfRule type="cellIs" dxfId="1368" priority="265" stopIfTrue="1" operator="equal">
      <formula>0</formula>
    </cfRule>
  </conditionalFormatting>
  <conditionalFormatting sqref="A213:B213 A216 A203:A204">
    <cfRule type="cellIs" dxfId="1367" priority="264" stopIfTrue="1" operator="equal">
      <formula>0</formula>
    </cfRule>
  </conditionalFormatting>
  <conditionalFormatting sqref="A214">
    <cfRule type="cellIs" dxfId="1366" priority="260" stopIfTrue="1" operator="equal">
      <formula>0</formula>
    </cfRule>
  </conditionalFormatting>
  <conditionalFormatting sqref="A212">
    <cfRule type="cellIs" dxfId="1365" priority="303" stopIfTrue="1" operator="equal">
      <formula>0</formula>
    </cfRule>
  </conditionalFormatting>
  <conditionalFormatting sqref="B213">
    <cfRule type="cellIs" dxfId="1364" priority="266" stopIfTrue="1" operator="equal">
      <formula>0</formula>
    </cfRule>
  </conditionalFormatting>
  <conditionalFormatting sqref="B215">
    <cfRule type="cellIs" dxfId="1363" priority="261" stopIfTrue="1" operator="equal">
      <formula>0</formula>
    </cfRule>
  </conditionalFormatting>
  <conditionalFormatting sqref="A213">
    <cfRule type="cellIs" dxfId="1362" priority="308" stopIfTrue="1" operator="equal">
      <formula>0</formula>
    </cfRule>
  </conditionalFormatting>
  <conditionalFormatting sqref="A215:B215">
    <cfRule type="cellIs" dxfId="1361" priority="305" stopIfTrue="1" operator="equal">
      <formula>0</formula>
    </cfRule>
  </conditionalFormatting>
  <conditionalFormatting sqref="B213">
    <cfRule type="cellIs" dxfId="1360" priority="302" stopIfTrue="1" operator="equal">
      <formula>0</formula>
    </cfRule>
  </conditionalFormatting>
  <conditionalFormatting sqref="A217">
    <cfRule type="cellIs" dxfId="1359" priority="280" stopIfTrue="1" operator="equal">
      <formula>0</formula>
    </cfRule>
  </conditionalFormatting>
  <conditionalFormatting sqref="B213">
    <cfRule type="cellIs" dxfId="1358" priority="287" stopIfTrue="1" operator="equal">
      <formula>0</formula>
    </cfRule>
  </conditionalFormatting>
  <conditionalFormatting sqref="A215">
    <cfRule type="cellIs" dxfId="1357" priority="262" stopIfTrue="1" operator="equal">
      <formula>0</formula>
    </cfRule>
  </conditionalFormatting>
  <conditionalFormatting sqref="A202">
    <cfRule type="cellIs" dxfId="1356" priority="248" stopIfTrue="1" operator="equal">
      <formula>0</formula>
    </cfRule>
  </conditionalFormatting>
  <conditionalFormatting sqref="A201">
    <cfRule type="cellIs" dxfId="1355" priority="247" stopIfTrue="1" operator="equal">
      <formula>0</formula>
    </cfRule>
  </conditionalFormatting>
  <conditionalFormatting sqref="A202">
    <cfRule type="cellIs" dxfId="1354" priority="246" stopIfTrue="1" operator="equal">
      <formula>0</formula>
    </cfRule>
  </conditionalFormatting>
  <conditionalFormatting sqref="B201">
    <cfRule type="cellIs" dxfId="1353" priority="245" stopIfTrue="1" operator="equal">
      <formula>0</formula>
    </cfRule>
  </conditionalFormatting>
  <conditionalFormatting sqref="B201">
    <cfRule type="cellIs" dxfId="1352" priority="244" stopIfTrue="1" operator="equal">
      <formula>0</formula>
    </cfRule>
  </conditionalFormatting>
  <conditionalFormatting sqref="A211">
    <cfRule type="cellIs" dxfId="1351" priority="243" stopIfTrue="1" operator="equal">
      <formula>0</formula>
    </cfRule>
  </conditionalFormatting>
  <conditionalFormatting sqref="A211">
    <cfRule type="cellIs" dxfId="1350" priority="242" stopIfTrue="1" operator="equal">
      <formula>0</formula>
    </cfRule>
  </conditionalFormatting>
  <conditionalFormatting sqref="A209">
    <cfRule type="cellIs" dxfId="1349" priority="228" stopIfTrue="1" operator="equal">
      <formula>0</formula>
    </cfRule>
  </conditionalFormatting>
  <conditionalFormatting sqref="A207:B207">
    <cfRule type="cellIs" dxfId="1348" priority="232" stopIfTrue="1" operator="equal">
      <formula>0</formula>
    </cfRule>
  </conditionalFormatting>
  <conditionalFormatting sqref="A206">
    <cfRule type="cellIs" dxfId="1347" priority="231" stopIfTrue="1" operator="equal">
      <formula>0</formula>
    </cfRule>
  </conditionalFormatting>
  <conditionalFormatting sqref="A210">
    <cfRule type="cellIs" dxfId="1346" priority="230" stopIfTrue="1" operator="equal">
      <formula>0</formula>
    </cfRule>
  </conditionalFormatting>
  <conditionalFormatting sqref="B209">
    <cfRule type="cellIs" dxfId="1345" priority="229" stopIfTrue="1" operator="equal">
      <formula>0</formula>
    </cfRule>
  </conditionalFormatting>
  <conditionalFormatting sqref="A208">
    <cfRule type="cellIs" dxfId="1344" priority="227" stopIfTrue="1" operator="equal">
      <formula>0</formula>
    </cfRule>
  </conditionalFormatting>
  <conditionalFormatting sqref="A207:B207">
    <cfRule type="cellIs" dxfId="1343" priority="241" stopIfTrue="1" operator="equal">
      <formula>0</formula>
    </cfRule>
  </conditionalFormatting>
  <conditionalFormatting sqref="A206">
    <cfRule type="cellIs" dxfId="1342" priority="240" stopIfTrue="1" operator="equal">
      <formula>0</formula>
    </cfRule>
  </conditionalFormatting>
  <conditionalFormatting sqref="A208">
    <cfRule type="cellIs" dxfId="1341" priority="239" stopIfTrue="1" operator="equal">
      <formula>0</formula>
    </cfRule>
  </conditionalFormatting>
  <conditionalFormatting sqref="A205">
    <cfRule type="cellIs" dxfId="1340" priority="226" stopIfTrue="1" operator="equal">
      <formula>0</formula>
    </cfRule>
  </conditionalFormatting>
  <conditionalFormatting sqref="A205">
    <cfRule type="cellIs" dxfId="1339" priority="225" stopIfTrue="1" operator="equal">
      <formula>0</formula>
    </cfRule>
  </conditionalFormatting>
  <conditionalFormatting sqref="B205">
    <cfRule type="cellIs" dxfId="1338" priority="221" stopIfTrue="1" operator="equal">
      <formula>0</formula>
    </cfRule>
  </conditionalFormatting>
  <conditionalFormatting sqref="B214">
    <cfRule type="cellIs" dxfId="1337" priority="212" stopIfTrue="1" operator="equal">
      <formula>0</formula>
    </cfRule>
  </conditionalFormatting>
  <conditionalFormatting sqref="B214">
    <cfRule type="cellIs" dxfId="1336" priority="214" stopIfTrue="1" operator="equal">
      <formula>0</formula>
    </cfRule>
  </conditionalFormatting>
  <conditionalFormatting sqref="B214">
    <cfRule type="cellIs" dxfId="1335" priority="213" stopIfTrue="1" operator="equal">
      <formula>0</formula>
    </cfRule>
  </conditionalFormatting>
  <conditionalFormatting sqref="B208">
    <cfRule type="cellIs" dxfId="1334" priority="209" stopIfTrue="1" operator="equal">
      <formula>0</formula>
    </cfRule>
  </conditionalFormatting>
  <conditionalFormatting sqref="B208">
    <cfRule type="cellIs" dxfId="1333" priority="211" stopIfTrue="1" operator="equal">
      <formula>0</formula>
    </cfRule>
  </conditionalFormatting>
  <conditionalFormatting sqref="B208">
    <cfRule type="cellIs" dxfId="1332" priority="210" stopIfTrue="1" operator="equal">
      <formula>0</formula>
    </cfRule>
  </conditionalFormatting>
  <conditionalFormatting sqref="B216">
    <cfRule type="cellIs" dxfId="1331" priority="206" stopIfTrue="1" operator="equal">
      <formula>0</formula>
    </cfRule>
  </conditionalFormatting>
  <conditionalFormatting sqref="B216">
    <cfRule type="cellIs" dxfId="1330" priority="208" stopIfTrue="1" operator="equal">
      <formula>0</formula>
    </cfRule>
  </conditionalFormatting>
  <conditionalFormatting sqref="B216">
    <cfRule type="cellIs" dxfId="1329" priority="207" stopIfTrue="1" operator="equal">
      <formula>0</formula>
    </cfRule>
  </conditionalFormatting>
  <conditionalFormatting sqref="B211">
    <cfRule type="cellIs" dxfId="1328" priority="205" stopIfTrue="1" operator="equal">
      <formula>0</formula>
    </cfRule>
  </conditionalFormatting>
  <conditionalFormatting sqref="B211">
    <cfRule type="cellIs" dxfId="1327" priority="204" stopIfTrue="1" operator="equal">
      <formula>0</formula>
    </cfRule>
  </conditionalFormatting>
  <conditionalFormatting sqref="B210 B212">
    <cfRule type="cellIs" dxfId="1326" priority="203" stopIfTrue="1" operator="equal">
      <formula>0</formula>
    </cfRule>
  </conditionalFormatting>
  <conditionalFormatting sqref="B210 B212">
    <cfRule type="cellIs" dxfId="1325" priority="202" stopIfTrue="1" operator="equal">
      <formula>0</formula>
    </cfRule>
  </conditionalFormatting>
  <conditionalFormatting sqref="A225:B225">
    <cfRule type="cellIs" dxfId="1324" priority="134" stopIfTrue="1" operator="equal">
      <formula>0</formula>
    </cfRule>
  </conditionalFormatting>
  <conditionalFormatting sqref="B228">
    <cfRule type="cellIs" dxfId="1323" priority="132" stopIfTrue="1" operator="equal">
      <formula>0</formula>
    </cfRule>
  </conditionalFormatting>
  <conditionalFormatting sqref="A219 A222">
    <cfRule type="cellIs" dxfId="1322" priority="118" stopIfTrue="1" operator="equal">
      <formula>0</formula>
    </cfRule>
  </conditionalFormatting>
  <conditionalFormatting sqref="A229:B229">
    <cfRule type="cellIs" dxfId="1321" priority="131" stopIfTrue="1" operator="equal">
      <formula>0</formula>
    </cfRule>
  </conditionalFormatting>
  <conditionalFormatting sqref="A218">
    <cfRule type="cellIs" dxfId="1320" priority="123" stopIfTrue="1" operator="equal">
      <formula>0</formula>
    </cfRule>
  </conditionalFormatting>
  <conditionalFormatting sqref="B226">
    <cfRule type="cellIs" dxfId="1319" priority="133" stopIfTrue="1" operator="equal">
      <formula>0</formula>
    </cfRule>
  </conditionalFormatting>
  <conditionalFormatting sqref="A230">
    <cfRule type="cellIs" dxfId="1318" priority="128" stopIfTrue="1" operator="equal">
      <formula>0</formula>
    </cfRule>
  </conditionalFormatting>
  <conditionalFormatting sqref="B218">
    <cfRule type="cellIs" dxfId="1317" priority="122" stopIfTrue="1" operator="equal">
      <formula>0</formula>
    </cfRule>
  </conditionalFormatting>
  <conditionalFormatting sqref="A219:B219">
    <cfRule type="cellIs" dxfId="1316" priority="121" stopIfTrue="1" operator="equal">
      <formula>0</formula>
    </cfRule>
  </conditionalFormatting>
  <conditionalFormatting sqref="A219:B219 A222">
    <cfRule type="cellIs" dxfId="1315" priority="117" stopIfTrue="1" operator="equal">
      <formula>0</formula>
    </cfRule>
  </conditionalFormatting>
  <conditionalFormatting sqref="A221">
    <cfRule type="cellIs" dxfId="1314" priority="115" stopIfTrue="1" operator="equal">
      <formula>0</formula>
    </cfRule>
  </conditionalFormatting>
  <conditionalFormatting sqref="A223">
    <cfRule type="cellIs" dxfId="1313" priority="114" stopIfTrue="1" operator="equal">
      <formula>0</formula>
    </cfRule>
  </conditionalFormatting>
  <conditionalFormatting sqref="A224">
    <cfRule type="cellIs" dxfId="1312" priority="112" stopIfTrue="1" operator="equal">
      <formula>0</formula>
    </cfRule>
  </conditionalFormatting>
  <conditionalFormatting sqref="A223">
    <cfRule type="cellIs" dxfId="1311" priority="113" stopIfTrue="1" operator="equal">
      <formula>0</formula>
    </cfRule>
  </conditionalFormatting>
  <conditionalFormatting sqref="B218">
    <cfRule type="cellIs" dxfId="1310" priority="120" stopIfTrue="1" operator="equal">
      <formula>0</formula>
    </cfRule>
  </conditionalFormatting>
  <conditionalFormatting sqref="B224">
    <cfRule type="cellIs" dxfId="1309" priority="110" stopIfTrue="1" operator="equal">
      <formula>0</formula>
    </cfRule>
  </conditionalFormatting>
  <conditionalFormatting sqref="B223">
    <cfRule type="cellIs" dxfId="1308" priority="111" stopIfTrue="1" operator="equal">
      <formula>0</formula>
    </cfRule>
  </conditionalFormatting>
  <conditionalFormatting sqref="B219">
    <cfRule type="cellIs" dxfId="1307" priority="119" stopIfTrue="1" operator="equal">
      <formula>0</formula>
    </cfRule>
  </conditionalFormatting>
  <conditionalFormatting sqref="A222">
    <cfRule type="cellIs" dxfId="1306" priority="116" stopIfTrue="1" operator="equal">
      <formula>0</formula>
    </cfRule>
  </conditionalFormatting>
  <conditionalFormatting sqref="A227">
    <cfRule type="cellIs" dxfId="1305" priority="99" stopIfTrue="1" operator="equal">
      <formula>0</formula>
    </cfRule>
  </conditionalFormatting>
  <conditionalFormatting sqref="A220">
    <cfRule type="cellIs" dxfId="1304" priority="98" stopIfTrue="1" operator="equal">
      <formula>0</formula>
    </cfRule>
  </conditionalFormatting>
  <conditionalFormatting sqref="B218">
    <cfRule type="cellIs" dxfId="1303" priority="188" stopIfTrue="1" operator="equal">
      <formula>0</formula>
    </cfRule>
  </conditionalFormatting>
  <conditionalFormatting sqref="A219:B219">
    <cfRule type="cellIs" dxfId="1302" priority="190" stopIfTrue="1" operator="equal">
      <formula>0</formula>
    </cfRule>
  </conditionalFormatting>
  <conditionalFormatting sqref="A219:B219 A222">
    <cfRule type="cellIs" dxfId="1301" priority="185" stopIfTrue="1" operator="equal">
      <formula>0</formula>
    </cfRule>
  </conditionalFormatting>
  <conditionalFormatting sqref="A222">
    <cfRule type="cellIs" dxfId="1300" priority="184" stopIfTrue="1" operator="equal">
      <formula>0</formula>
    </cfRule>
  </conditionalFormatting>
  <conditionalFormatting sqref="A223">
    <cfRule type="cellIs" dxfId="1299" priority="193" stopIfTrue="1" operator="equal">
      <formula>0</formula>
    </cfRule>
  </conditionalFormatting>
  <conditionalFormatting sqref="B223">
    <cfRule type="cellIs" dxfId="1298" priority="191" stopIfTrue="1" operator="equal">
      <formula>0</formula>
    </cfRule>
  </conditionalFormatting>
  <conditionalFormatting sqref="A218">
    <cfRule type="cellIs" dxfId="1297" priority="189" stopIfTrue="1" operator="equal">
      <formula>0</formula>
    </cfRule>
  </conditionalFormatting>
  <conditionalFormatting sqref="A219 A222">
    <cfRule type="cellIs" dxfId="1296" priority="197" stopIfTrue="1" operator="equal">
      <formula>0</formula>
    </cfRule>
  </conditionalFormatting>
  <conditionalFormatting sqref="A219:B219 A222">
    <cfRule type="cellIs" dxfId="1295" priority="196" stopIfTrue="1" operator="equal">
      <formula>0</formula>
    </cfRule>
  </conditionalFormatting>
  <conditionalFormatting sqref="A222">
    <cfRule type="cellIs" dxfId="1294" priority="195" stopIfTrue="1" operator="equal">
      <formula>0</formula>
    </cfRule>
  </conditionalFormatting>
  <conditionalFormatting sqref="B218">
    <cfRule type="cellIs" dxfId="1293" priority="199" stopIfTrue="1" operator="equal">
      <formula>0</formula>
    </cfRule>
  </conditionalFormatting>
  <conditionalFormatting sqref="B219">
    <cfRule type="cellIs" dxfId="1292" priority="198" stopIfTrue="1" operator="equal">
      <formula>0</formula>
    </cfRule>
  </conditionalFormatting>
  <conditionalFormatting sqref="A221">
    <cfRule type="cellIs" dxfId="1291" priority="194" stopIfTrue="1" operator="equal">
      <formula>0</formula>
    </cfRule>
  </conditionalFormatting>
  <conditionalFormatting sqref="A223">
    <cfRule type="cellIs" dxfId="1290" priority="192" stopIfTrue="1" operator="equal">
      <formula>0</formula>
    </cfRule>
  </conditionalFormatting>
  <conditionalFormatting sqref="A219 A222">
    <cfRule type="cellIs" dxfId="1289" priority="186" stopIfTrue="1" operator="equal">
      <formula>0</formula>
    </cfRule>
  </conditionalFormatting>
  <conditionalFormatting sqref="B219">
    <cfRule type="cellIs" dxfId="1288" priority="187" stopIfTrue="1" operator="equal">
      <formula>0</formula>
    </cfRule>
  </conditionalFormatting>
  <conditionalFormatting sqref="A221">
    <cfRule type="cellIs" dxfId="1287" priority="183" stopIfTrue="1" operator="equal">
      <formula>0</formula>
    </cfRule>
  </conditionalFormatting>
  <conditionalFormatting sqref="A223">
    <cfRule type="cellIs" dxfId="1286" priority="182" stopIfTrue="1" operator="equal">
      <formula>0</formula>
    </cfRule>
  </conditionalFormatting>
  <conditionalFormatting sqref="A223">
    <cfRule type="cellIs" dxfId="1285" priority="181" stopIfTrue="1" operator="equal">
      <formula>0</formula>
    </cfRule>
  </conditionalFormatting>
  <conditionalFormatting sqref="B223">
    <cfRule type="cellIs" dxfId="1284" priority="180" stopIfTrue="1" operator="equal">
      <formula>0</formula>
    </cfRule>
  </conditionalFormatting>
  <conditionalFormatting sqref="B218">
    <cfRule type="cellIs" dxfId="1283" priority="178" stopIfTrue="1" operator="equal">
      <formula>0</formula>
    </cfRule>
  </conditionalFormatting>
  <conditionalFormatting sqref="A218">
    <cfRule type="cellIs" dxfId="1282" priority="179" stopIfTrue="1" operator="equal">
      <formula>0</formula>
    </cfRule>
  </conditionalFormatting>
  <conditionalFormatting sqref="A224">
    <cfRule type="cellIs" dxfId="1281" priority="177" stopIfTrue="1" operator="equal">
      <formula>0</formula>
    </cfRule>
  </conditionalFormatting>
  <conditionalFormatting sqref="B224">
    <cfRule type="cellIs" dxfId="1280" priority="176" stopIfTrue="1" operator="equal">
      <formula>0</formula>
    </cfRule>
  </conditionalFormatting>
  <conditionalFormatting sqref="B232">
    <cfRule type="cellIs" dxfId="1279" priority="165" stopIfTrue="1" operator="equal">
      <formula>0</formula>
    </cfRule>
  </conditionalFormatting>
  <conditionalFormatting sqref="B230">
    <cfRule type="cellIs" dxfId="1278" priority="164" stopIfTrue="1" operator="equal">
      <formula>0</formula>
    </cfRule>
  </conditionalFormatting>
  <conditionalFormatting sqref="A226">
    <cfRule type="cellIs" dxfId="1277" priority="163" stopIfTrue="1" operator="equal">
      <formula>0</formula>
    </cfRule>
  </conditionalFormatting>
  <conditionalFormatting sqref="A225:B225">
    <cfRule type="cellIs" dxfId="1276" priority="162" stopIfTrue="1" operator="equal">
      <formula>0</formula>
    </cfRule>
  </conditionalFormatting>
  <conditionalFormatting sqref="A232">
    <cfRule type="cellIs" dxfId="1275" priority="124" stopIfTrue="1" operator="equal">
      <formula>0</formula>
    </cfRule>
  </conditionalFormatting>
  <conditionalFormatting sqref="B230">
    <cfRule type="cellIs" dxfId="1274" priority="127" stopIfTrue="1" operator="equal">
      <formula>0</formula>
    </cfRule>
  </conditionalFormatting>
  <conditionalFormatting sqref="A233:B233">
    <cfRule type="cellIs" dxfId="1273" priority="125" stopIfTrue="1" operator="equal">
      <formula>0</formula>
    </cfRule>
  </conditionalFormatting>
  <conditionalFormatting sqref="A226">
    <cfRule type="cellIs" dxfId="1272" priority="135" stopIfTrue="1" operator="equal">
      <formula>0</formula>
    </cfRule>
  </conditionalFormatting>
  <conditionalFormatting sqref="A231">
    <cfRule type="cellIs" dxfId="1271" priority="130" stopIfTrue="1" operator="equal">
      <formula>0</formula>
    </cfRule>
  </conditionalFormatting>
  <conditionalFormatting sqref="A228">
    <cfRule type="cellIs" dxfId="1270" priority="129" stopIfTrue="1" operator="equal">
      <formula>0</formula>
    </cfRule>
  </conditionalFormatting>
  <conditionalFormatting sqref="B232">
    <cfRule type="cellIs" dxfId="1269" priority="126" stopIfTrue="1" operator="equal">
      <formula>0</formula>
    </cfRule>
  </conditionalFormatting>
  <conditionalFormatting sqref="B226">
    <cfRule type="cellIs" dxfId="1268" priority="161" stopIfTrue="1" operator="equal">
      <formula>0</formula>
    </cfRule>
  </conditionalFormatting>
  <conditionalFormatting sqref="B228">
    <cfRule type="cellIs" dxfId="1267" priority="160" stopIfTrue="1" operator="equal">
      <formula>0</formula>
    </cfRule>
  </conditionalFormatting>
  <conditionalFormatting sqref="A229:B229">
    <cfRule type="cellIs" dxfId="1266" priority="159" stopIfTrue="1" operator="equal">
      <formula>0</formula>
    </cfRule>
  </conditionalFormatting>
  <conditionalFormatting sqref="A231">
    <cfRule type="cellIs" dxfId="1265" priority="158" stopIfTrue="1" operator="equal">
      <formula>0</formula>
    </cfRule>
  </conditionalFormatting>
  <conditionalFormatting sqref="B232">
    <cfRule type="cellIs" dxfId="1264" priority="154" stopIfTrue="1" operator="equal">
      <formula>0</formula>
    </cfRule>
  </conditionalFormatting>
  <conditionalFormatting sqref="A230">
    <cfRule type="cellIs" dxfId="1263" priority="156" stopIfTrue="1" operator="equal">
      <formula>0</formula>
    </cfRule>
  </conditionalFormatting>
  <conditionalFormatting sqref="A228">
    <cfRule type="cellIs" dxfId="1262" priority="157" stopIfTrue="1" operator="equal">
      <formula>0</formula>
    </cfRule>
  </conditionalFormatting>
  <conditionalFormatting sqref="B230">
    <cfRule type="cellIs" dxfId="1261" priority="155" stopIfTrue="1" operator="equal">
      <formula>0</formula>
    </cfRule>
  </conditionalFormatting>
  <conditionalFormatting sqref="A218">
    <cfRule type="cellIs" dxfId="1260" priority="109" stopIfTrue="1" operator="equal">
      <formula>0</formula>
    </cfRule>
  </conditionalFormatting>
  <conditionalFormatting sqref="A218">
    <cfRule type="cellIs" dxfId="1259" priority="108" stopIfTrue="1" operator="equal">
      <formula>0</formula>
    </cfRule>
  </conditionalFormatting>
  <conditionalFormatting sqref="A218">
    <cfRule type="cellIs" dxfId="1258" priority="201" stopIfTrue="1" operator="equal">
      <formula>0</formula>
    </cfRule>
  </conditionalFormatting>
  <conditionalFormatting sqref="A231">
    <cfRule type="cellIs" dxfId="1257" priority="166" stopIfTrue="1" operator="equal">
      <formula>0</formula>
    </cfRule>
  </conditionalFormatting>
  <conditionalFormatting sqref="B228">
    <cfRule type="cellIs" dxfId="1256" priority="167" stopIfTrue="1" operator="equal">
      <formula>0</formula>
    </cfRule>
  </conditionalFormatting>
  <conditionalFormatting sqref="B226">
    <cfRule type="cellIs" dxfId="1255" priority="168" stopIfTrue="1" operator="equal">
      <formula>0</formula>
    </cfRule>
  </conditionalFormatting>
  <conditionalFormatting sqref="A225:B225">
    <cfRule type="cellIs" dxfId="1254" priority="169" stopIfTrue="1" operator="equal">
      <formula>0</formula>
    </cfRule>
  </conditionalFormatting>
  <conditionalFormatting sqref="A219:B219">
    <cfRule type="cellIs" dxfId="1253" priority="200" stopIfTrue="1" operator="equal">
      <formula>0</formula>
    </cfRule>
  </conditionalFormatting>
  <conditionalFormatting sqref="A219 A222">
    <cfRule type="cellIs" dxfId="1252" priority="146" stopIfTrue="1" operator="equal">
      <formula>0</formula>
    </cfRule>
  </conditionalFormatting>
  <conditionalFormatting sqref="A219:B219 A222">
    <cfRule type="cellIs" dxfId="1251" priority="145" stopIfTrue="1" operator="equal">
      <formula>0</formula>
    </cfRule>
  </conditionalFormatting>
  <conditionalFormatting sqref="A229:B229">
    <cfRule type="cellIs" dxfId="1250" priority="175" stopIfTrue="1" operator="equal">
      <formula>0</formula>
    </cfRule>
  </conditionalFormatting>
  <conditionalFormatting sqref="A233:B233">
    <cfRule type="cellIs" dxfId="1249" priority="173" stopIfTrue="1" operator="equal">
      <formula>0</formula>
    </cfRule>
  </conditionalFormatting>
  <conditionalFormatting sqref="A228">
    <cfRule type="cellIs" dxfId="1248" priority="174" stopIfTrue="1" operator="equal">
      <formula>0</formula>
    </cfRule>
  </conditionalFormatting>
  <conditionalFormatting sqref="A232">
    <cfRule type="cellIs" dxfId="1247" priority="172" stopIfTrue="1" operator="equal">
      <formula>0</formula>
    </cfRule>
  </conditionalFormatting>
  <conditionalFormatting sqref="A230">
    <cfRule type="cellIs" dxfId="1246" priority="171" stopIfTrue="1" operator="equal">
      <formula>0</formula>
    </cfRule>
  </conditionalFormatting>
  <conditionalFormatting sqref="A226">
    <cfRule type="cellIs" dxfId="1245" priority="170" stopIfTrue="1" operator="equal">
      <formula>0</formula>
    </cfRule>
  </conditionalFormatting>
  <conditionalFormatting sqref="A223">
    <cfRule type="cellIs" dxfId="1244" priority="142" stopIfTrue="1" operator="equal">
      <formula>0</formula>
    </cfRule>
  </conditionalFormatting>
  <conditionalFormatting sqref="A233:B233">
    <cfRule type="cellIs" dxfId="1243" priority="153" stopIfTrue="1" operator="equal">
      <formula>0</formula>
    </cfRule>
  </conditionalFormatting>
  <conditionalFormatting sqref="A232">
    <cfRule type="cellIs" dxfId="1242" priority="152" stopIfTrue="1" operator="equal">
      <formula>0</formula>
    </cfRule>
  </conditionalFormatting>
  <conditionalFormatting sqref="A218">
    <cfRule type="cellIs" dxfId="1241" priority="151" stopIfTrue="1" operator="equal">
      <formula>0</formula>
    </cfRule>
  </conditionalFormatting>
  <conditionalFormatting sqref="A219:B219">
    <cfRule type="cellIs" dxfId="1240" priority="149" stopIfTrue="1" operator="equal">
      <formula>0</formula>
    </cfRule>
  </conditionalFormatting>
  <conditionalFormatting sqref="B218">
    <cfRule type="cellIs" dxfId="1239" priority="150" stopIfTrue="1" operator="equal">
      <formula>0</formula>
    </cfRule>
  </conditionalFormatting>
  <conditionalFormatting sqref="B224">
    <cfRule type="cellIs" dxfId="1238" priority="138" stopIfTrue="1" operator="equal">
      <formula>0</formula>
    </cfRule>
  </conditionalFormatting>
  <conditionalFormatting sqref="B218">
    <cfRule type="cellIs" dxfId="1237" priority="148" stopIfTrue="1" operator="equal">
      <formula>0</formula>
    </cfRule>
  </conditionalFormatting>
  <conditionalFormatting sqref="B219">
    <cfRule type="cellIs" dxfId="1236" priority="147" stopIfTrue="1" operator="equal">
      <formula>0</formula>
    </cfRule>
  </conditionalFormatting>
  <conditionalFormatting sqref="A222">
    <cfRule type="cellIs" dxfId="1235" priority="144" stopIfTrue="1" operator="equal">
      <formula>0</formula>
    </cfRule>
  </conditionalFormatting>
  <conditionalFormatting sqref="A221">
    <cfRule type="cellIs" dxfId="1234" priority="143" stopIfTrue="1" operator="equal">
      <formula>0</formula>
    </cfRule>
  </conditionalFormatting>
  <conditionalFormatting sqref="A224">
    <cfRule type="cellIs" dxfId="1233" priority="140" stopIfTrue="1" operator="equal">
      <formula>0</formula>
    </cfRule>
  </conditionalFormatting>
  <conditionalFormatting sqref="A223">
    <cfRule type="cellIs" dxfId="1232" priority="141" stopIfTrue="1" operator="equal">
      <formula>0</formula>
    </cfRule>
  </conditionalFormatting>
  <conditionalFormatting sqref="B223">
    <cfRule type="cellIs" dxfId="1231" priority="139" stopIfTrue="1" operator="equal">
      <formula>0</formula>
    </cfRule>
  </conditionalFormatting>
  <conditionalFormatting sqref="A218">
    <cfRule type="cellIs" dxfId="1230" priority="137" stopIfTrue="1" operator="equal">
      <formula>0</formula>
    </cfRule>
  </conditionalFormatting>
  <conditionalFormatting sqref="A218">
    <cfRule type="cellIs" dxfId="1229" priority="136" stopIfTrue="1" operator="equal">
      <formula>0</formula>
    </cfRule>
  </conditionalFormatting>
  <conditionalFormatting sqref="A234">
    <cfRule type="cellIs" dxfId="1228" priority="107" stopIfTrue="1" operator="equal">
      <formula>0</formula>
    </cfRule>
  </conditionalFormatting>
  <conditionalFormatting sqref="A234">
    <cfRule type="cellIs" dxfId="1227" priority="106" stopIfTrue="1" operator="equal">
      <formula>0</formula>
    </cfRule>
  </conditionalFormatting>
  <conditionalFormatting sqref="A234">
    <cfRule type="cellIs" dxfId="1226" priority="103" stopIfTrue="1" operator="equal">
      <formula>0</formula>
    </cfRule>
  </conditionalFormatting>
  <conditionalFormatting sqref="A234">
    <cfRule type="cellIs" dxfId="1225" priority="102" stopIfTrue="1" operator="equal">
      <formula>0</formula>
    </cfRule>
  </conditionalFormatting>
  <conditionalFormatting sqref="A234">
    <cfRule type="cellIs" dxfId="1224" priority="105" stopIfTrue="1" operator="equal">
      <formula>0</formula>
    </cfRule>
  </conditionalFormatting>
  <conditionalFormatting sqref="A234">
    <cfRule type="cellIs" dxfId="1223" priority="104" stopIfTrue="1" operator="equal">
      <formula>0</formula>
    </cfRule>
  </conditionalFormatting>
  <conditionalFormatting sqref="A227">
    <cfRule type="cellIs" dxfId="1222" priority="101" stopIfTrue="1" operator="equal">
      <formula>0</formula>
    </cfRule>
  </conditionalFormatting>
  <conditionalFormatting sqref="A227">
    <cfRule type="cellIs" dxfId="1221" priority="100" stopIfTrue="1" operator="equal">
      <formula>0</formula>
    </cfRule>
  </conditionalFormatting>
  <conditionalFormatting sqref="A220">
    <cfRule type="cellIs" dxfId="1220" priority="97" stopIfTrue="1" operator="equal">
      <formula>0</formula>
    </cfRule>
  </conditionalFormatting>
  <conditionalFormatting sqref="A220">
    <cfRule type="cellIs" dxfId="1219" priority="96" stopIfTrue="1" operator="equal">
      <formula>0</formula>
    </cfRule>
  </conditionalFormatting>
  <conditionalFormatting sqref="B220">
    <cfRule type="cellIs" dxfId="1218" priority="95" stopIfTrue="1" operator="equal">
      <formula>0</formula>
    </cfRule>
  </conditionalFormatting>
  <conditionalFormatting sqref="B220">
    <cfRule type="cellIs" dxfId="1217" priority="94" stopIfTrue="1" operator="equal">
      <formula>0</formula>
    </cfRule>
  </conditionalFormatting>
  <conditionalFormatting sqref="B220">
    <cfRule type="cellIs" dxfId="1216" priority="93" stopIfTrue="1" operator="equal">
      <formula>0</formula>
    </cfRule>
  </conditionalFormatting>
  <conditionalFormatting sqref="B221">
    <cfRule type="cellIs" dxfId="1215" priority="89" stopIfTrue="1" operator="equal">
      <formula>0</formula>
    </cfRule>
  </conditionalFormatting>
  <conditionalFormatting sqref="B221">
    <cfRule type="cellIs" dxfId="1214" priority="91" stopIfTrue="1" operator="equal">
      <formula>0</formula>
    </cfRule>
  </conditionalFormatting>
  <conditionalFormatting sqref="B221">
    <cfRule type="cellIs" dxfId="1213" priority="92" stopIfTrue="1" operator="equal">
      <formula>0</formula>
    </cfRule>
  </conditionalFormatting>
  <conditionalFormatting sqref="B221">
    <cfRule type="cellIs" dxfId="1212" priority="90" stopIfTrue="1" operator="equal">
      <formula>0</formula>
    </cfRule>
  </conditionalFormatting>
  <conditionalFormatting sqref="B222">
    <cfRule type="cellIs" dxfId="1211" priority="86" stopIfTrue="1" operator="equal">
      <formula>0</formula>
    </cfRule>
  </conditionalFormatting>
  <conditionalFormatting sqref="B222">
    <cfRule type="cellIs" dxfId="1210" priority="88" stopIfTrue="1" operator="equal">
      <formula>0</formula>
    </cfRule>
  </conditionalFormatting>
  <conditionalFormatting sqref="B222">
    <cfRule type="cellIs" dxfId="1209" priority="87" stopIfTrue="1" operator="equal">
      <formula>0</formula>
    </cfRule>
  </conditionalFormatting>
  <conditionalFormatting sqref="B227">
    <cfRule type="cellIs" dxfId="1208" priority="83" stopIfTrue="1" operator="equal">
      <formula>0</formula>
    </cfRule>
  </conditionalFormatting>
  <conditionalFormatting sqref="B227">
    <cfRule type="cellIs" dxfId="1207" priority="85" stopIfTrue="1" operator="equal">
      <formula>0</formula>
    </cfRule>
  </conditionalFormatting>
  <conditionalFormatting sqref="B227">
    <cfRule type="cellIs" dxfId="1206" priority="84" stopIfTrue="1" operator="equal">
      <formula>0</formula>
    </cfRule>
  </conditionalFormatting>
  <conditionalFormatting sqref="B231">
    <cfRule type="cellIs" dxfId="1205" priority="80" stopIfTrue="1" operator="equal">
      <formula>0</formula>
    </cfRule>
  </conditionalFormatting>
  <conditionalFormatting sqref="B231">
    <cfRule type="cellIs" dxfId="1204" priority="82" stopIfTrue="1" operator="equal">
      <formula>0</formula>
    </cfRule>
  </conditionalFormatting>
  <conditionalFormatting sqref="B231">
    <cfRule type="cellIs" dxfId="1203" priority="81" stopIfTrue="1" operator="equal">
      <formula>0</formula>
    </cfRule>
  </conditionalFormatting>
  <conditionalFormatting sqref="B234">
    <cfRule type="cellIs" dxfId="1202" priority="77" stopIfTrue="1" operator="equal">
      <formula>0</formula>
    </cfRule>
  </conditionalFormatting>
  <conditionalFormatting sqref="B234">
    <cfRule type="cellIs" dxfId="1201" priority="79" stopIfTrue="1" operator="equal">
      <formula>0</formula>
    </cfRule>
  </conditionalFormatting>
  <conditionalFormatting sqref="B234">
    <cfRule type="cellIs" dxfId="1200" priority="78" stopIfTrue="1" operator="equal">
      <formula>0</formula>
    </cfRule>
  </conditionalFormatting>
  <conditionalFormatting sqref="B237">
    <cfRule type="cellIs" dxfId="1199" priority="47" stopIfTrue="1" operator="equal">
      <formula>0</formula>
    </cfRule>
  </conditionalFormatting>
  <conditionalFormatting sqref="A239:A240">
    <cfRule type="cellIs" dxfId="1198" priority="43" stopIfTrue="1" operator="equal">
      <formula>0</formula>
    </cfRule>
  </conditionalFormatting>
  <conditionalFormatting sqref="A235">
    <cfRule type="cellIs" dxfId="1197" priority="49" stopIfTrue="1" operator="equal">
      <formula>0</formula>
    </cfRule>
  </conditionalFormatting>
  <conditionalFormatting sqref="B235">
    <cfRule type="cellIs" dxfId="1196" priority="48" stopIfTrue="1" operator="equal">
      <formula>0</formula>
    </cfRule>
  </conditionalFormatting>
  <conditionalFormatting sqref="A236:B236">
    <cfRule type="cellIs" dxfId="1195" priority="46" stopIfTrue="1" operator="equal">
      <formula>0</formula>
    </cfRule>
  </conditionalFormatting>
  <conditionalFormatting sqref="A237">
    <cfRule type="cellIs" dxfId="1194" priority="45" stopIfTrue="1" operator="equal">
      <formula>0</formula>
    </cfRule>
  </conditionalFormatting>
  <conditionalFormatting sqref="A239:A240">
    <cfRule type="cellIs" dxfId="1193" priority="44" stopIfTrue="1" operator="equal">
      <formula>0</formula>
    </cfRule>
  </conditionalFormatting>
  <conditionalFormatting sqref="A238">
    <cfRule type="cellIs" dxfId="1192" priority="75" stopIfTrue="1" operator="equal">
      <formula>0</formula>
    </cfRule>
  </conditionalFormatting>
  <conditionalFormatting sqref="A239:A240">
    <cfRule type="cellIs" dxfId="1191" priority="42" stopIfTrue="1" operator="equal">
      <formula>0</formula>
    </cfRule>
  </conditionalFormatting>
  <conditionalFormatting sqref="A242">
    <cfRule type="cellIs" dxfId="1190" priority="41" stopIfTrue="1" operator="equal">
      <formula>0</formula>
    </cfRule>
  </conditionalFormatting>
  <conditionalFormatting sqref="A243">
    <cfRule type="cellIs" dxfId="1189" priority="40" stopIfTrue="1" operator="equal">
      <formula>0</formula>
    </cfRule>
  </conditionalFormatting>
  <conditionalFormatting sqref="A245">
    <cfRule type="cellIs" dxfId="1188" priority="25" stopIfTrue="1" operator="equal">
      <formula>0</formula>
    </cfRule>
  </conditionalFormatting>
  <conditionalFormatting sqref="A250">
    <cfRule type="cellIs" dxfId="1187" priority="19" stopIfTrue="1" operator="equal">
      <formula>0</formula>
    </cfRule>
  </conditionalFormatting>
  <conditionalFormatting sqref="A248:B248">
    <cfRule type="cellIs" dxfId="1186" priority="28" stopIfTrue="1" operator="equal">
      <formula>0</formula>
    </cfRule>
  </conditionalFormatting>
  <conditionalFormatting sqref="A248:B248">
    <cfRule type="cellIs" dxfId="1185" priority="27" stopIfTrue="1" operator="equal">
      <formula>0</formula>
    </cfRule>
  </conditionalFormatting>
  <conditionalFormatting sqref="A245">
    <cfRule type="cellIs" dxfId="1184" priority="26" stopIfTrue="1" operator="equal">
      <formula>0</formula>
    </cfRule>
  </conditionalFormatting>
  <conditionalFormatting sqref="A250">
    <cfRule type="cellIs" dxfId="1183" priority="30" stopIfTrue="1" operator="equal">
      <formula>0</formula>
    </cfRule>
  </conditionalFormatting>
  <conditionalFormatting sqref="A251">
    <cfRule type="cellIs" dxfId="1182" priority="31" stopIfTrue="1" operator="equal">
      <formula>0</formula>
    </cfRule>
  </conditionalFormatting>
  <conditionalFormatting sqref="A250">
    <cfRule type="cellIs" dxfId="1181" priority="29" stopIfTrue="1" operator="equal">
      <formula>0</formula>
    </cfRule>
  </conditionalFormatting>
  <conditionalFormatting sqref="A247">
    <cfRule type="cellIs" dxfId="1180" priority="23" stopIfTrue="1" operator="equal">
      <formula>0</formula>
    </cfRule>
  </conditionalFormatting>
  <conditionalFormatting sqref="A246">
    <cfRule type="cellIs" dxfId="1179" priority="22" stopIfTrue="1" operator="equal">
      <formula>0</formula>
    </cfRule>
  </conditionalFormatting>
  <conditionalFormatting sqref="B246">
    <cfRule type="cellIs" dxfId="1178" priority="21" stopIfTrue="1" operator="equal">
      <formula>0</formula>
    </cfRule>
  </conditionalFormatting>
  <conditionalFormatting sqref="A251">
    <cfRule type="cellIs" dxfId="1177" priority="20" stopIfTrue="1" operator="equal">
      <formula>0</formula>
    </cfRule>
  </conditionalFormatting>
  <conditionalFormatting sqref="B249">
    <cfRule type="cellIs" dxfId="1176" priority="24" stopIfTrue="1" operator="equal">
      <formula>0</formula>
    </cfRule>
  </conditionalFormatting>
  <conditionalFormatting sqref="A249">
    <cfRule type="cellIs" dxfId="1175" priority="18" stopIfTrue="1" operator="equal">
      <formula>0</formula>
    </cfRule>
  </conditionalFormatting>
  <conditionalFormatting sqref="A244">
    <cfRule type="cellIs" dxfId="1174" priority="17" stopIfTrue="1" operator="equal">
      <formula>0</formula>
    </cfRule>
  </conditionalFormatting>
  <conditionalFormatting sqref="A243">
    <cfRule type="cellIs" dxfId="1173" priority="64" stopIfTrue="1" operator="equal">
      <formula>0</formula>
    </cfRule>
  </conditionalFormatting>
  <conditionalFormatting sqref="A242">
    <cfRule type="cellIs" dxfId="1172" priority="65" stopIfTrue="1" operator="equal">
      <formula>0</formula>
    </cfRule>
  </conditionalFormatting>
  <conditionalFormatting sqref="B238">
    <cfRule type="cellIs" dxfId="1171" priority="69" stopIfTrue="1" operator="equal">
      <formula>0</formula>
    </cfRule>
  </conditionalFormatting>
  <conditionalFormatting sqref="A239:A240">
    <cfRule type="cellIs" dxfId="1170" priority="68" stopIfTrue="1" operator="equal">
      <formula>0</formula>
    </cfRule>
  </conditionalFormatting>
  <conditionalFormatting sqref="A239:A240">
    <cfRule type="cellIs" dxfId="1169" priority="67" stopIfTrue="1" operator="equal">
      <formula>0</formula>
    </cfRule>
  </conditionalFormatting>
  <conditionalFormatting sqref="A239:A240">
    <cfRule type="cellIs" dxfId="1168" priority="66" stopIfTrue="1" operator="equal">
      <formula>0</formula>
    </cfRule>
  </conditionalFormatting>
  <conditionalFormatting sqref="A238">
    <cfRule type="cellIs" dxfId="1167" priority="76" stopIfTrue="1" operator="equal">
      <formula>0</formula>
    </cfRule>
  </conditionalFormatting>
  <conditionalFormatting sqref="B239:B241">
    <cfRule type="cellIs" dxfId="1166" priority="63" stopIfTrue="1" operator="equal">
      <formula>0</formula>
    </cfRule>
  </conditionalFormatting>
  <conditionalFormatting sqref="A238:B238">
    <cfRule type="cellIs" dxfId="1165" priority="62" stopIfTrue="1" operator="equal">
      <formula>0</formula>
    </cfRule>
  </conditionalFormatting>
  <conditionalFormatting sqref="A235">
    <cfRule type="cellIs" dxfId="1164" priority="74" stopIfTrue="1" operator="equal">
      <formula>0</formula>
    </cfRule>
  </conditionalFormatting>
  <conditionalFormatting sqref="B237">
    <cfRule type="cellIs" dxfId="1163" priority="72" stopIfTrue="1" operator="equal">
      <formula>0</formula>
    </cfRule>
  </conditionalFormatting>
  <conditionalFormatting sqref="A236:B236">
    <cfRule type="cellIs" dxfId="1162" priority="71" stopIfTrue="1" operator="equal">
      <formula>0</formula>
    </cfRule>
  </conditionalFormatting>
  <conditionalFormatting sqref="A237">
    <cfRule type="cellIs" dxfId="1161" priority="70" stopIfTrue="1" operator="equal">
      <formula>0</formula>
    </cfRule>
  </conditionalFormatting>
  <conditionalFormatting sqref="B235">
    <cfRule type="cellIs" dxfId="1160" priority="73" stopIfTrue="1" operator="equal">
      <formula>0</formula>
    </cfRule>
  </conditionalFormatting>
  <conditionalFormatting sqref="B239:B241">
    <cfRule type="cellIs" dxfId="1159" priority="51" stopIfTrue="1" operator="equal">
      <formula>0</formula>
    </cfRule>
  </conditionalFormatting>
  <conditionalFormatting sqref="B235">
    <cfRule type="cellIs" dxfId="1158" priority="60" stopIfTrue="1" operator="equal">
      <formula>0</formula>
    </cfRule>
  </conditionalFormatting>
  <conditionalFormatting sqref="A235">
    <cfRule type="cellIs" dxfId="1157" priority="61" stopIfTrue="1" operator="equal">
      <formula>0</formula>
    </cfRule>
  </conditionalFormatting>
  <conditionalFormatting sqref="A237">
    <cfRule type="cellIs" dxfId="1156" priority="57" stopIfTrue="1" operator="equal">
      <formula>0</formula>
    </cfRule>
  </conditionalFormatting>
  <conditionalFormatting sqref="A236:B236">
    <cfRule type="cellIs" dxfId="1155" priority="58" stopIfTrue="1" operator="equal">
      <formula>0</formula>
    </cfRule>
  </conditionalFormatting>
  <conditionalFormatting sqref="B237">
    <cfRule type="cellIs" dxfId="1154" priority="59" stopIfTrue="1" operator="equal">
      <formula>0</formula>
    </cfRule>
  </conditionalFormatting>
  <conditionalFormatting sqref="A239:A240">
    <cfRule type="cellIs" dxfId="1153" priority="56" stopIfTrue="1" operator="equal">
      <formula>0</formula>
    </cfRule>
  </conditionalFormatting>
  <conditionalFormatting sqref="A239:A240">
    <cfRule type="cellIs" dxfId="1152" priority="54" stopIfTrue="1" operator="equal">
      <formula>0</formula>
    </cfRule>
  </conditionalFormatting>
  <conditionalFormatting sqref="A239:A240">
    <cfRule type="cellIs" dxfId="1151" priority="55" stopIfTrue="1" operator="equal">
      <formula>0</formula>
    </cfRule>
  </conditionalFormatting>
  <conditionalFormatting sqref="A242">
    <cfRule type="cellIs" dxfId="1150" priority="53" stopIfTrue="1" operator="equal">
      <formula>0</formula>
    </cfRule>
  </conditionalFormatting>
  <conditionalFormatting sqref="A243">
    <cfRule type="cellIs" dxfId="1149" priority="52" stopIfTrue="1" operator="equal">
      <formula>0</formula>
    </cfRule>
  </conditionalFormatting>
  <conditionalFormatting sqref="A238:B238">
    <cfRule type="cellIs" dxfId="1148" priority="50" stopIfTrue="1" operator="equal">
      <formula>0</formula>
    </cfRule>
  </conditionalFormatting>
  <conditionalFormatting sqref="B239:B241">
    <cfRule type="cellIs" dxfId="1147" priority="39" stopIfTrue="1" operator="equal">
      <formula>0</formula>
    </cfRule>
  </conditionalFormatting>
  <conditionalFormatting sqref="A244">
    <cfRule type="cellIs" dxfId="1146" priority="38" stopIfTrue="1" operator="equal">
      <formula>0</formula>
    </cfRule>
  </conditionalFormatting>
  <conditionalFormatting sqref="A245">
    <cfRule type="cellIs" dxfId="1145" priority="37" stopIfTrue="1" operator="equal">
      <formula>0</formula>
    </cfRule>
  </conditionalFormatting>
  <conditionalFormatting sqref="A248:B248">
    <cfRule type="cellIs" dxfId="1144" priority="36" stopIfTrue="1" operator="equal">
      <formula>0</formula>
    </cfRule>
  </conditionalFormatting>
  <conditionalFormatting sqref="A246:B246">
    <cfRule type="cellIs" dxfId="1143" priority="35" stopIfTrue="1" operator="equal">
      <formula>0</formula>
    </cfRule>
  </conditionalFormatting>
  <conditionalFormatting sqref="A247">
    <cfRule type="cellIs" dxfId="1142" priority="34" stopIfTrue="1" operator="equal">
      <formula>0</formula>
    </cfRule>
  </conditionalFormatting>
  <conditionalFormatting sqref="A249:B249">
    <cfRule type="cellIs" dxfId="1141" priority="33" stopIfTrue="1" operator="equal">
      <formula>0</formula>
    </cfRule>
  </conditionalFormatting>
  <conditionalFormatting sqref="A251">
    <cfRule type="cellIs" dxfId="1140" priority="32" stopIfTrue="1" operator="equal">
      <formula>0</formula>
    </cfRule>
  </conditionalFormatting>
  <conditionalFormatting sqref="B245 B242:B243">
    <cfRule type="cellIs" dxfId="1139" priority="14" stopIfTrue="1" operator="equal">
      <formula>0</formula>
    </cfRule>
  </conditionalFormatting>
  <conditionalFormatting sqref="B244">
    <cfRule type="cellIs" dxfId="1138" priority="15" stopIfTrue="1" operator="equal">
      <formula>0</formula>
    </cfRule>
  </conditionalFormatting>
  <conditionalFormatting sqref="B244">
    <cfRule type="cellIs" dxfId="1137" priority="12" stopIfTrue="1" operator="equal">
      <formula>0</formula>
    </cfRule>
  </conditionalFormatting>
  <conditionalFormatting sqref="B245 B242:B243">
    <cfRule type="cellIs" dxfId="1136" priority="13" stopIfTrue="1" operator="equal">
      <formula>0</formula>
    </cfRule>
  </conditionalFormatting>
  <conditionalFormatting sqref="B244">
    <cfRule type="cellIs" dxfId="1135" priority="16" stopIfTrue="1" operator="equal">
      <formula>0</formula>
    </cfRule>
  </conditionalFormatting>
  <conditionalFormatting sqref="B247">
    <cfRule type="cellIs" dxfId="1134" priority="10" stopIfTrue="1" operator="equal">
      <formula>0</formula>
    </cfRule>
  </conditionalFormatting>
  <conditionalFormatting sqref="B247">
    <cfRule type="cellIs" dxfId="1133" priority="11" stopIfTrue="1" operator="equal">
      <formula>0</formula>
    </cfRule>
  </conditionalFormatting>
  <conditionalFormatting sqref="A241">
    <cfRule type="cellIs" dxfId="1132" priority="7" stopIfTrue="1" operator="equal">
      <formula>0</formula>
    </cfRule>
  </conditionalFormatting>
  <conditionalFormatting sqref="A241">
    <cfRule type="cellIs" dxfId="1131" priority="9" stopIfTrue="1" operator="equal">
      <formula>0</formula>
    </cfRule>
  </conditionalFormatting>
  <conditionalFormatting sqref="A241">
    <cfRule type="cellIs" dxfId="1130" priority="8" stopIfTrue="1" operator="equal">
      <formula>0</formula>
    </cfRule>
  </conditionalFormatting>
  <conditionalFormatting sqref="B250:B251">
    <cfRule type="cellIs" dxfId="1129" priority="4" stopIfTrue="1" operator="equal">
      <formula>0</formula>
    </cfRule>
  </conditionalFormatting>
  <conditionalFormatting sqref="B250:B251">
    <cfRule type="cellIs" dxfId="1128" priority="6" stopIfTrue="1" operator="equal">
      <formula>0</formula>
    </cfRule>
  </conditionalFormatting>
  <conditionalFormatting sqref="B250:B251">
    <cfRule type="cellIs" dxfId="1127" priority="5" stopIfTrue="1" operator="equal">
      <formula>0</formula>
    </cfRule>
  </conditionalFormatting>
  <conditionalFormatting sqref="A252:B252">
    <cfRule type="cellIs" dxfId="1126" priority="3" stopIfTrue="1" operator="equal">
      <formula>0</formula>
    </cfRule>
  </conditionalFormatting>
  <conditionalFormatting sqref="A252">
    <cfRule type="cellIs" dxfId="1125" priority="2" stopIfTrue="1" operator="equal">
      <formula>0</formula>
    </cfRule>
  </conditionalFormatting>
  <conditionalFormatting sqref="B252">
    <cfRule type="cellIs" dxfId="1124" priority="1" stopIfTrue="1" operator="equal">
      <formula>0</formula>
    </cfRule>
  </conditionalFormatting>
  <hyperlinks>
    <hyperlink ref="K301" r:id="rId1" xr:uid="{00000000-0004-0000-0000-000000000000}"/>
    <hyperlink ref="K300" r:id="rId2" xr:uid="{00000000-0004-0000-0000-000001000000}"/>
    <hyperlink ref="K297" r:id="rId3" xr:uid="{00000000-0004-0000-0000-000002000000}"/>
  </hyperlinks>
  <printOptions horizontalCentered="1"/>
  <pageMargins left="0.39370078740157483" right="0.19685039370078741" top="0.39370078740157483" bottom="0.59055118110236227" header="0.51181102362204722" footer="0.11811023622047245"/>
  <pageSetup paperSize="9" scale="53" fitToHeight="0" orientation="landscape" r:id="rId4"/>
  <headerFooter alignWithMargins="0">
    <oddFooter>&amp;CPage &amp;P of &amp;N page(s)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C1E79-9F62-4F0B-807D-09D141E95D26}">
  <sheetPr codeName="Sheet2">
    <pageSetUpPr fitToPage="1"/>
  </sheetPr>
  <dimension ref="A1:XEY154"/>
  <sheetViews>
    <sheetView view="pageBreakPreview" topLeftCell="A3" zoomScale="90" zoomScaleNormal="100" zoomScaleSheetLayoutView="90" workbookViewId="0">
      <pane xSplit="1" ySplit="4" topLeftCell="B7" activePane="bottomRight" state="frozen"/>
      <selection activeCell="M13" sqref="M13"/>
      <selection pane="topRight" activeCell="M13" sqref="M13"/>
      <selection pane="bottomLeft" activeCell="M13" sqref="M13"/>
      <selection pane="bottomRight" activeCell="B4" sqref="B4"/>
    </sheetView>
  </sheetViews>
  <sheetFormatPr defaultColWidth="5.83203125" defaultRowHeight="15" customHeight="1"/>
  <cols>
    <col min="1" max="1" width="20.58203125" style="297" customWidth="1"/>
    <col min="2" max="2" width="10.58203125" style="297" customWidth="1"/>
    <col min="3" max="6" width="6.33203125" style="71" customWidth="1"/>
    <col min="7" max="7" width="6.33203125" style="72" customWidth="1"/>
    <col min="8" max="11" width="6.33203125" style="71" customWidth="1"/>
    <col min="12" max="13" width="6.33203125" style="71" hidden="1" customWidth="1"/>
    <col min="14" max="14" width="7.33203125" style="71" customWidth="1"/>
    <col min="15" max="16" width="6.33203125" style="73" customWidth="1"/>
    <col min="17" max="27" width="6.33203125" style="71" customWidth="1"/>
    <col min="28" max="28" width="8.33203125" style="71" customWidth="1"/>
    <col min="29" max="29" width="20.75" style="71" customWidth="1"/>
    <col min="30" max="16384" width="5.83203125" style="164"/>
  </cols>
  <sheetData>
    <row r="1" spans="1:29" s="159" customFormat="1" ht="40.75" customHeight="1">
      <c r="A1" s="483" t="s">
        <v>33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</row>
    <row r="2" spans="1:29" s="159" customFormat="1" ht="15.65" customHeight="1" thickBot="1">
      <c r="A2" s="484" t="s">
        <v>34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</row>
    <row r="3" spans="1:29" s="134" customFormat="1" ht="28.75" customHeight="1">
      <c r="A3" s="469" t="s">
        <v>159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</row>
    <row r="4" spans="1:29" s="134" customFormat="1" ht="21" customHeight="1" thickBot="1">
      <c r="A4" s="135"/>
      <c r="B4" s="299"/>
      <c r="C4" s="141"/>
      <c r="D4" s="177"/>
      <c r="E4" s="177"/>
      <c r="F4" s="177"/>
      <c r="G4" s="177"/>
      <c r="H4" s="141"/>
      <c r="I4" s="141"/>
      <c r="J4" s="141"/>
      <c r="K4" s="141"/>
      <c r="L4" s="141"/>
      <c r="M4" s="141"/>
      <c r="N4" s="141"/>
      <c r="O4" s="178"/>
      <c r="P4" s="178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48" t="s">
        <v>35</v>
      </c>
      <c r="AC4" s="148">
        <f>'Shanghai(FCL)'!AH4</f>
        <v>44482</v>
      </c>
    </row>
    <row r="5" spans="1:29" s="134" customFormat="1" ht="18.649999999999999" customHeight="1">
      <c r="A5" s="293" t="s">
        <v>36</v>
      </c>
      <c r="B5" s="300" t="s">
        <v>37</v>
      </c>
      <c r="C5" s="179"/>
      <c r="D5" s="177"/>
      <c r="E5" s="177"/>
      <c r="F5" s="177"/>
      <c r="G5" s="177"/>
      <c r="H5" s="141"/>
      <c r="I5" s="141"/>
      <c r="J5" s="141"/>
      <c r="K5" s="141"/>
      <c r="L5" s="141"/>
      <c r="M5" s="141"/>
      <c r="N5" s="141"/>
      <c r="O5" s="178"/>
      <c r="P5" s="178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29" s="142" customFormat="1" ht="41.25" customHeight="1" thickBot="1">
      <c r="A6" s="294" t="s">
        <v>38</v>
      </c>
      <c r="B6" s="301" t="s">
        <v>39</v>
      </c>
      <c r="C6" s="480" t="s">
        <v>154</v>
      </c>
      <c r="D6" s="485"/>
      <c r="E6" s="480" t="s">
        <v>40</v>
      </c>
      <c r="F6" s="479"/>
      <c r="G6" s="486" t="s">
        <v>5</v>
      </c>
      <c r="H6" s="486"/>
      <c r="I6" s="479" t="s">
        <v>42</v>
      </c>
      <c r="J6" s="479"/>
      <c r="K6" s="160" t="s">
        <v>43</v>
      </c>
      <c r="L6" s="479" t="s">
        <v>44</v>
      </c>
      <c r="M6" s="479"/>
      <c r="N6" s="160" t="s">
        <v>43</v>
      </c>
      <c r="O6" s="487" t="s">
        <v>45</v>
      </c>
      <c r="P6" s="487"/>
      <c r="Q6" s="160" t="s">
        <v>43</v>
      </c>
      <c r="R6" s="479" t="s">
        <v>46</v>
      </c>
      <c r="S6" s="479"/>
      <c r="T6" s="160" t="s">
        <v>43</v>
      </c>
      <c r="U6" s="479" t="s">
        <v>47</v>
      </c>
      <c r="V6" s="479"/>
      <c r="W6" s="160" t="s">
        <v>43</v>
      </c>
      <c r="X6" s="480" t="s">
        <v>3</v>
      </c>
      <c r="Y6" s="479"/>
      <c r="Z6" s="481" t="s">
        <v>4</v>
      </c>
      <c r="AA6" s="482"/>
      <c r="AB6" s="161" t="s">
        <v>48</v>
      </c>
      <c r="AC6" s="162" t="s">
        <v>49</v>
      </c>
    </row>
    <row r="7" spans="1:29" s="281" customFormat="1" ht="16.5" customHeight="1">
      <c r="A7" s="270" t="str">
        <f>'Shanghai(FCL)'!A48</f>
        <v>GLORY SHENGDONG</v>
      </c>
      <c r="B7" s="271" t="str">
        <f>'Shanghai(FCL)'!B48</f>
        <v>2141E</v>
      </c>
      <c r="C7" s="200">
        <f>'Shanghai(FCL)'!C48</f>
        <v>44478</v>
      </c>
      <c r="D7" s="219">
        <f t="shared" ref="D7" si="0">C7</f>
        <v>44478</v>
      </c>
      <c r="E7" s="200">
        <f>'Shanghai(FCL)'!E48</f>
        <v>44477</v>
      </c>
      <c r="F7" s="201">
        <f t="shared" ref="F7:F39" si="1">E7</f>
        <v>44477</v>
      </c>
      <c r="G7" s="227">
        <f>'Shanghai(FCL)'!J48</f>
        <v>44480</v>
      </c>
      <c r="H7" s="201">
        <f t="shared" ref="H7:H8" si="2">G7</f>
        <v>44480</v>
      </c>
      <c r="I7" s="200">
        <f>'Shanghai(FCL)'!L48</f>
        <v>44483</v>
      </c>
      <c r="J7" s="201">
        <f t="shared" ref="J7" si="3">I7</f>
        <v>44483</v>
      </c>
      <c r="K7" s="264">
        <f t="shared" ref="K7:K8" si="4">IF(I7="CANCEL","",IF(I7=0,0,I7-$G7))</f>
        <v>3</v>
      </c>
      <c r="L7" s="200"/>
      <c r="M7" s="201"/>
      <c r="N7" s="264"/>
      <c r="O7" s="200"/>
      <c r="P7" s="201"/>
      <c r="Q7" s="264"/>
      <c r="R7" s="265"/>
      <c r="S7" s="212"/>
      <c r="T7" s="264"/>
      <c r="U7" s="200"/>
      <c r="V7" s="201"/>
      <c r="W7" s="264"/>
      <c r="X7" s="265">
        <f>I7-0</f>
        <v>44483</v>
      </c>
      <c r="Y7" s="214">
        <f>X7</f>
        <v>44483</v>
      </c>
      <c r="Z7" s="200">
        <f>I7+1</f>
        <v>44484</v>
      </c>
      <c r="AA7" s="212">
        <f t="shared" ref="AA7:AA8" si="5">Z7</f>
        <v>44484</v>
      </c>
      <c r="AB7" s="280" t="s">
        <v>108</v>
      </c>
      <c r="AC7" s="169"/>
    </row>
    <row r="8" spans="1:29" s="281" customFormat="1" ht="16.5" customHeight="1">
      <c r="A8" s="270" t="str">
        <f>'Shanghai(FCL)'!A49</f>
        <v>INTRA BHUM</v>
      </c>
      <c r="B8" s="271" t="str">
        <f>'Shanghai(FCL)'!B49</f>
        <v>121E</v>
      </c>
      <c r="C8" s="200">
        <f>'Shanghai(FCL)'!C49</f>
        <v>44479</v>
      </c>
      <c r="D8" s="219">
        <f>C8</f>
        <v>44479</v>
      </c>
      <c r="E8" s="200">
        <f>'Shanghai(FCL)'!E49</f>
        <v>44478</v>
      </c>
      <c r="F8" s="201">
        <f t="shared" si="1"/>
        <v>44478</v>
      </c>
      <c r="G8" s="227">
        <f>'Shanghai(FCL)'!J49</f>
        <v>44481</v>
      </c>
      <c r="H8" s="201">
        <f t="shared" si="2"/>
        <v>44481</v>
      </c>
      <c r="I8" s="200">
        <f>'Shanghai(FCL)'!L49</f>
        <v>44483</v>
      </c>
      <c r="J8" s="201">
        <f>I8</f>
        <v>44483</v>
      </c>
      <c r="K8" s="264">
        <f t="shared" si="4"/>
        <v>2</v>
      </c>
      <c r="L8" s="200"/>
      <c r="M8" s="201"/>
      <c r="N8" s="264"/>
      <c r="O8" s="200"/>
      <c r="P8" s="201"/>
      <c r="Q8" s="264"/>
      <c r="R8" s="265"/>
      <c r="S8" s="212"/>
      <c r="T8" s="264"/>
      <c r="U8" s="200"/>
      <c r="V8" s="201"/>
      <c r="W8" s="264"/>
      <c r="X8" s="265">
        <f>I8+1</f>
        <v>44484</v>
      </c>
      <c r="Y8" s="214">
        <f>X8</f>
        <v>44484</v>
      </c>
      <c r="Z8" s="265">
        <f>I8+4</f>
        <v>44487</v>
      </c>
      <c r="AA8" s="212">
        <f t="shared" si="5"/>
        <v>44487</v>
      </c>
      <c r="AB8" s="266" t="s">
        <v>103</v>
      </c>
      <c r="AC8" s="169"/>
    </row>
    <row r="9" spans="1:29" s="281" customFormat="1" ht="16.5" customHeight="1">
      <c r="A9" s="321" t="str">
        <f>'Shanghai(FCL)'!A63</f>
        <v>MILD WALTZ</v>
      </c>
      <c r="B9" s="348" t="str">
        <f>'Shanghai(FCL)'!B63</f>
        <v>2141E</v>
      </c>
      <c r="C9" s="200">
        <f>'Shanghai(FCL)'!C63</f>
        <v>44482</v>
      </c>
      <c r="D9" s="219">
        <f>C9</f>
        <v>44482</v>
      </c>
      <c r="E9" s="200">
        <f>'Shanghai(FCL)'!E63</f>
        <v>44481</v>
      </c>
      <c r="F9" s="201">
        <f t="shared" si="1"/>
        <v>44481</v>
      </c>
      <c r="G9" s="227">
        <f>'Shanghai(FCL)'!J63</f>
        <v>44484</v>
      </c>
      <c r="H9" s="201">
        <f t="shared" ref="H9" si="6">G9</f>
        <v>44484</v>
      </c>
      <c r="I9" s="200">
        <f>'Shanghai(FCL)'!L63</f>
        <v>44487</v>
      </c>
      <c r="J9" s="201">
        <f>I9</f>
        <v>44487</v>
      </c>
      <c r="K9" s="264">
        <f t="shared" ref="K9" si="7">IF(I9="CANCEL","",IF(I9=0,0,I9-$G9))</f>
        <v>3</v>
      </c>
      <c r="L9" s="200"/>
      <c r="M9" s="201"/>
      <c r="N9" s="264"/>
      <c r="O9" s="200"/>
      <c r="P9" s="201"/>
      <c r="Q9" s="264"/>
      <c r="R9" s="265"/>
      <c r="S9" s="212"/>
      <c r="T9" s="264"/>
      <c r="U9" s="200"/>
      <c r="V9" s="201"/>
      <c r="W9" s="264"/>
      <c r="X9" s="265">
        <f>I9</f>
        <v>44487</v>
      </c>
      <c r="Y9" s="214">
        <f>X9</f>
        <v>44487</v>
      </c>
      <c r="Z9" s="265">
        <f>I9+1</f>
        <v>44488</v>
      </c>
      <c r="AA9" s="212">
        <f t="shared" ref="AA9" si="8">Z9</f>
        <v>44488</v>
      </c>
      <c r="AB9" s="266" t="s">
        <v>188</v>
      </c>
      <c r="AC9" s="169"/>
    </row>
    <row r="10" spans="1:29" s="281" customFormat="1" ht="16.5" customHeight="1">
      <c r="A10" s="321" t="str">
        <f>'Shanghai(FCL)'!A89</f>
        <v>GLORY SHENGDONG</v>
      </c>
      <c r="B10" s="271" t="str">
        <f>'Shanghai(FCL)'!B89</f>
        <v>2142E</v>
      </c>
      <c r="C10" s="200">
        <f>'Shanghai(FCL)'!C89</f>
        <v>44485</v>
      </c>
      <c r="D10" s="219">
        <f t="shared" ref="D10" si="9">C10</f>
        <v>44485</v>
      </c>
      <c r="E10" s="200">
        <f>'Shanghai(FCL)'!E89</f>
        <v>44484</v>
      </c>
      <c r="F10" s="201">
        <f t="shared" si="1"/>
        <v>44484</v>
      </c>
      <c r="G10" s="227">
        <f>'Shanghai(FCL)'!J89</f>
        <v>44487</v>
      </c>
      <c r="H10" s="201">
        <f t="shared" ref="H10" si="10">G10</f>
        <v>44487</v>
      </c>
      <c r="I10" s="200">
        <f>'Shanghai(FCL)'!L89</f>
        <v>44490</v>
      </c>
      <c r="J10" s="201">
        <f t="shared" ref="J10" si="11">I10</f>
        <v>44490</v>
      </c>
      <c r="K10" s="264">
        <f t="shared" ref="K10" si="12">IF(I10="CANCEL","",IF(I10=0,0,I10-$G10))</f>
        <v>3</v>
      </c>
      <c r="L10" s="200"/>
      <c r="M10" s="201"/>
      <c r="N10" s="264"/>
      <c r="O10" s="200"/>
      <c r="P10" s="201"/>
      <c r="Q10" s="264"/>
      <c r="R10" s="265"/>
      <c r="S10" s="212"/>
      <c r="T10" s="264"/>
      <c r="U10" s="200"/>
      <c r="V10" s="201"/>
      <c r="W10" s="264"/>
      <c r="X10" s="265">
        <f>I10-0</f>
        <v>44490</v>
      </c>
      <c r="Y10" s="214">
        <f>X10</f>
        <v>44490</v>
      </c>
      <c r="Z10" s="200">
        <f>I10+1</f>
        <v>44491</v>
      </c>
      <c r="AA10" s="212">
        <f t="shared" ref="AA10" si="13">Z10</f>
        <v>44491</v>
      </c>
      <c r="AB10" s="280" t="s">
        <v>108</v>
      </c>
      <c r="AC10" s="169"/>
    </row>
    <row r="11" spans="1:29" s="281" customFormat="1" ht="16.5" customHeight="1">
      <c r="A11" s="321" t="str">
        <f>'Shanghai(FCL)'!A90</f>
        <v>WES SINA</v>
      </c>
      <c r="B11" s="271" t="str">
        <f>'Shanghai(FCL)'!B90</f>
        <v>027E</v>
      </c>
      <c r="C11" s="200">
        <f>'Shanghai(FCL)'!C90</f>
        <v>44486</v>
      </c>
      <c r="D11" s="219">
        <f>C11</f>
        <v>44486</v>
      </c>
      <c r="E11" s="200">
        <f>'Shanghai(FCL)'!E90</f>
        <v>44485</v>
      </c>
      <c r="F11" s="201">
        <f t="shared" si="1"/>
        <v>44485</v>
      </c>
      <c r="G11" s="227">
        <f>'Shanghai(FCL)'!J90</f>
        <v>44488</v>
      </c>
      <c r="H11" s="201">
        <f t="shared" ref="H11:H15" si="14">G11</f>
        <v>44488</v>
      </c>
      <c r="I11" s="200">
        <f>'Shanghai(FCL)'!L90</f>
        <v>44490</v>
      </c>
      <c r="J11" s="201">
        <f>I11</f>
        <v>44490</v>
      </c>
      <c r="K11" s="264">
        <f t="shared" ref="K11:K15" si="15">IF(I11="CANCEL","",IF(I11=0,0,I11-$G11))</f>
        <v>2</v>
      </c>
      <c r="L11" s="200"/>
      <c r="M11" s="201"/>
      <c r="N11" s="264"/>
      <c r="O11" s="200"/>
      <c r="P11" s="201"/>
      <c r="Q11" s="264"/>
      <c r="R11" s="265"/>
      <c r="S11" s="212"/>
      <c r="T11" s="264"/>
      <c r="U11" s="200"/>
      <c r="V11" s="201"/>
      <c r="W11" s="264"/>
      <c r="X11" s="265">
        <f>I11+1</f>
        <v>44491</v>
      </c>
      <c r="Y11" s="214">
        <f>X11</f>
        <v>44491</v>
      </c>
      <c r="Z11" s="265">
        <f>I11+4</f>
        <v>44494</v>
      </c>
      <c r="AA11" s="212">
        <f t="shared" ref="AA11:AA15" si="16">Z11</f>
        <v>44494</v>
      </c>
      <c r="AB11" s="266" t="s">
        <v>103</v>
      </c>
      <c r="AC11" s="169"/>
    </row>
    <row r="12" spans="1:29" s="281" customFormat="1" ht="16.5" customHeight="1">
      <c r="A12" s="321" t="str">
        <f>'Shanghai(FCL)'!A104</f>
        <v>MILD WALTZ</v>
      </c>
      <c r="B12" s="272" t="str">
        <f>'Shanghai(FCL)'!B104</f>
        <v>2142E</v>
      </c>
      <c r="C12" s="200">
        <f>'Shanghai(FCL)'!C104</f>
        <v>44489</v>
      </c>
      <c r="D12" s="219">
        <f>C12</f>
        <v>44489</v>
      </c>
      <c r="E12" s="200">
        <f>'Shanghai(FCL)'!E104</f>
        <v>44488</v>
      </c>
      <c r="F12" s="201">
        <f t="shared" si="1"/>
        <v>44488</v>
      </c>
      <c r="G12" s="227">
        <f>'Shanghai(FCL)'!J104</f>
        <v>44491</v>
      </c>
      <c r="H12" s="201">
        <f t="shared" si="14"/>
        <v>44491</v>
      </c>
      <c r="I12" s="200">
        <f>'Shanghai(FCL)'!L104</f>
        <v>44494</v>
      </c>
      <c r="J12" s="201">
        <f t="shared" ref="J12:J13" si="17">I12</f>
        <v>44494</v>
      </c>
      <c r="K12" s="264">
        <f t="shared" si="15"/>
        <v>3</v>
      </c>
      <c r="L12" s="200"/>
      <c r="M12" s="201"/>
      <c r="N12" s="264"/>
      <c r="O12" s="200"/>
      <c r="P12" s="201"/>
      <c r="Q12" s="264"/>
      <c r="R12" s="265"/>
      <c r="S12" s="212"/>
      <c r="T12" s="264"/>
      <c r="U12" s="200"/>
      <c r="V12" s="201"/>
      <c r="W12" s="264"/>
      <c r="X12" s="200">
        <f>I12+0</f>
        <v>44494</v>
      </c>
      <c r="Y12" s="212">
        <f t="shared" ref="Y12" si="18">X12</f>
        <v>44494</v>
      </c>
      <c r="Z12" s="200">
        <f>X12+1</f>
        <v>44495</v>
      </c>
      <c r="AA12" s="212">
        <f t="shared" si="16"/>
        <v>44495</v>
      </c>
      <c r="AB12" s="280" t="s">
        <v>108</v>
      </c>
      <c r="AC12" s="169"/>
    </row>
    <row r="13" spans="1:29" s="281" customFormat="1" ht="16.5" customHeight="1">
      <c r="A13" s="321" t="str">
        <f>'Shanghai(FCL)'!A130</f>
        <v>GLORY SHENGDONG</v>
      </c>
      <c r="B13" s="272" t="str">
        <f>'Shanghai(FCL)'!B130</f>
        <v>2143E</v>
      </c>
      <c r="C13" s="200">
        <f>'Shanghai(FCL)'!C130</f>
        <v>44492</v>
      </c>
      <c r="D13" s="219">
        <f t="shared" ref="D13" si="19">C13</f>
        <v>44492</v>
      </c>
      <c r="E13" s="200">
        <f>'Shanghai(FCL)'!E130</f>
        <v>44491</v>
      </c>
      <c r="F13" s="201">
        <f t="shared" si="1"/>
        <v>44491</v>
      </c>
      <c r="G13" s="227">
        <f>'Shanghai(FCL)'!J130</f>
        <v>44494</v>
      </c>
      <c r="H13" s="201">
        <f t="shared" si="14"/>
        <v>44494</v>
      </c>
      <c r="I13" s="200">
        <f>'Shanghai(FCL)'!L130</f>
        <v>44497</v>
      </c>
      <c r="J13" s="201">
        <f t="shared" si="17"/>
        <v>44497</v>
      </c>
      <c r="K13" s="264">
        <f t="shared" si="15"/>
        <v>3</v>
      </c>
      <c r="L13" s="200"/>
      <c r="M13" s="201"/>
      <c r="N13" s="264"/>
      <c r="O13" s="200"/>
      <c r="P13" s="201"/>
      <c r="Q13" s="264"/>
      <c r="R13" s="265"/>
      <c r="S13" s="212"/>
      <c r="T13" s="264"/>
      <c r="U13" s="200"/>
      <c r="V13" s="201"/>
      <c r="W13" s="264"/>
      <c r="X13" s="265">
        <f>I13-0</f>
        <v>44497</v>
      </c>
      <c r="Y13" s="214">
        <f>X13</f>
        <v>44497</v>
      </c>
      <c r="Z13" s="265">
        <f>I13+1</f>
        <v>44498</v>
      </c>
      <c r="AA13" s="212">
        <f t="shared" si="16"/>
        <v>44498</v>
      </c>
      <c r="AB13" s="280" t="s">
        <v>108</v>
      </c>
      <c r="AC13" s="169"/>
    </row>
    <row r="14" spans="1:29" s="281" customFormat="1" ht="16.5" customHeight="1">
      <c r="A14" s="321" t="str">
        <f>'Shanghai(FCL)'!A131</f>
        <v>INTRA BHUM</v>
      </c>
      <c r="B14" s="272" t="str">
        <f>'Shanghai(FCL)'!B131</f>
        <v>123E</v>
      </c>
      <c r="C14" s="200">
        <f>'Shanghai(FCL)'!C131</f>
        <v>44493</v>
      </c>
      <c r="D14" s="219">
        <f t="shared" ref="D14" si="20">C14</f>
        <v>44493</v>
      </c>
      <c r="E14" s="200">
        <f>'Shanghai(FCL)'!E131</f>
        <v>44492</v>
      </c>
      <c r="F14" s="201">
        <f t="shared" si="1"/>
        <v>44492</v>
      </c>
      <c r="G14" s="227">
        <f>'Shanghai(FCL)'!J131</f>
        <v>44495</v>
      </c>
      <c r="H14" s="201">
        <f t="shared" ref="H14" si="21">G14</f>
        <v>44495</v>
      </c>
      <c r="I14" s="200">
        <f>'Shanghai(FCL)'!L131</f>
        <v>44497</v>
      </c>
      <c r="J14" s="201">
        <f>I14</f>
        <v>44497</v>
      </c>
      <c r="K14" s="264">
        <f t="shared" si="15"/>
        <v>2</v>
      </c>
      <c r="L14" s="200"/>
      <c r="M14" s="201"/>
      <c r="N14" s="264"/>
      <c r="O14" s="200"/>
      <c r="P14" s="201"/>
      <c r="Q14" s="264"/>
      <c r="R14" s="265"/>
      <c r="S14" s="212"/>
      <c r="T14" s="264"/>
      <c r="U14" s="200"/>
      <c r="V14" s="201"/>
      <c r="W14" s="264"/>
      <c r="X14" s="265">
        <f>I14+1</f>
        <v>44498</v>
      </c>
      <c r="Y14" s="214">
        <f>X14</f>
        <v>44498</v>
      </c>
      <c r="Z14" s="265">
        <f>I14+4</f>
        <v>44501</v>
      </c>
      <c r="AA14" s="212">
        <f t="shared" si="16"/>
        <v>44501</v>
      </c>
      <c r="AB14" s="266" t="s">
        <v>103</v>
      </c>
      <c r="AC14" s="169"/>
    </row>
    <row r="15" spans="1:29" s="281" customFormat="1" ht="16.5" customHeight="1">
      <c r="A15" s="321" t="str">
        <f>'Shanghai(FCL)'!A145</f>
        <v>MILD WALTZ</v>
      </c>
      <c r="B15" s="272" t="str">
        <f>'Shanghai(FCL)'!B145</f>
        <v>2143E</v>
      </c>
      <c r="C15" s="354">
        <f>'Shanghai(FCL)'!C145</f>
        <v>44496</v>
      </c>
      <c r="D15" s="355">
        <f t="shared" ref="D15:D16" si="22">C15</f>
        <v>44496</v>
      </c>
      <c r="E15" s="354">
        <f>'Shanghai(FCL)'!E145</f>
        <v>44495</v>
      </c>
      <c r="F15" s="356">
        <f t="shared" si="1"/>
        <v>44495</v>
      </c>
      <c r="G15" s="227">
        <f>'Shanghai(FCL)'!J145</f>
        <v>44498</v>
      </c>
      <c r="H15" s="201">
        <f t="shared" si="14"/>
        <v>44498</v>
      </c>
      <c r="I15" s="200">
        <f>'Shanghai(FCL)'!L145</f>
        <v>44501</v>
      </c>
      <c r="J15" s="201">
        <f t="shared" ref="J15:J16" si="23">I15</f>
        <v>44501</v>
      </c>
      <c r="K15" s="264">
        <f t="shared" si="15"/>
        <v>3</v>
      </c>
      <c r="L15" s="200"/>
      <c r="M15" s="201"/>
      <c r="N15" s="264"/>
      <c r="O15" s="200"/>
      <c r="P15" s="201"/>
      <c r="Q15" s="264"/>
      <c r="R15" s="265"/>
      <c r="S15" s="212"/>
      <c r="T15" s="264"/>
      <c r="U15" s="200"/>
      <c r="V15" s="201"/>
      <c r="W15" s="264"/>
      <c r="X15" s="200">
        <f>I15+0</f>
        <v>44501</v>
      </c>
      <c r="Y15" s="212">
        <f t="shared" ref="Y15" si="24">X15</f>
        <v>44501</v>
      </c>
      <c r="Z15" s="200">
        <f>X15+1</f>
        <v>44502</v>
      </c>
      <c r="AA15" s="212">
        <f t="shared" si="16"/>
        <v>44502</v>
      </c>
      <c r="AB15" s="280" t="s">
        <v>108</v>
      </c>
      <c r="AC15" s="169"/>
    </row>
    <row r="16" spans="1:29" s="281" customFormat="1" ht="16.5" customHeight="1">
      <c r="A16" s="321" t="str">
        <f>'Shanghai(FCL)'!A171</f>
        <v>GLORY SHENGDONG</v>
      </c>
      <c r="B16" s="272" t="str">
        <f>'Shanghai(FCL)'!B171</f>
        <v>2144E</v>
      </c>
      <c r="C16" s="200">
        <f>'Shanghai(FCL)'!C171</f>
        <v>44499</v>
      </c>
      <c r="D16" s="219">
        <f t="shared" si="22"/>
        <v>44499</v>
      </c>
      <c r="E16" s="200">
        <f>'Shanghai(FCL)'!E171</f>
        <v>44498</v>
      </c>
      <c r="F16" s="201">
        <f t="shared" si="1"/>
        <v>44498</v>
      </c>
      <c r="G16" s="227">
        <f>'Shanghai(FCL)'!J171</f>
        <v>44501</v>
      </c>
      <c r="H16" s="201">
        <f t="shared" ref="H16:H18" si="25">G16</f>
        <v>44501</v>
      </c>
      <c r="I16" s="200">
        <f>'Shanghai(FCL)'!L171</f>
        <v>44504</v>
      </c>
      <c r="J16" s="201">
        <f t="shared" si="23"/>
        <v>44504</v>
      </c>
      <c r="K16" s="264">
        <f t="shared" ref="K16:K18" si="26">IF(I16="CANCEL","",IF(I16=0,0,I16-$G16))</f>
        <v>3</v>
      </c>
      <c r="L16" s="200"/>
      <c r="M16" s="201"/>
      <c r="N16" s="264"/>
      <c r="O16" s="200"/>
      <c r="P16" s="201"/>
      <c r="Q16" s="264"/>
      <c r="R16" s="265"/>
      <c r="S16" s="212"/>
      <c r="T16" s="264"/>
      <c r="U16" s="200"/>
      <c r="V16" s="201"/>
      <c r="W16" s="264"/>
      <c r="X16" s="357">
        <f>I16-0</f>
        <v>44504</v>
      </c>
      <c r="Y16" s="358">
        <f>X16</f>
        <v>44504</v>
      </c>
      <c r="Z16" s="200">
        <f>I16+1</f>
        <v>44505</v>
      </c>
      <c r="AA16" s="212">
        <f t="shared" ref="AA16:AA17" si="27">Z16</f>
        <v>44505</v>
      </c>
      <c r="AB16" s="280" t="s">
        <v>108</v>
      </c>
      <c r="AC16" s="169"/>
    </row>
    <row r="17" spans="1:29" s="281" customFormat="1" ht="16.5" customHeight="1">
      <c r="A17" s="321" t="str">
        <f>'Shanghai(FCL)'!A172</f>
        <v>WES SINA</v>
      </c>
      <c r="B17" s="272" t="str">
        <f>'Shanghai(FCL)'!B172</f>
        <v>029E</v>
      </c>
      <c r="C17" s="200">
        <f>'Shanghai(FCL)'!C172</f>
        <v>44500</v>
      </c>
      <c r="D17" s="219">
        <f t="shared" ref="D17" si="28">C17</f>
        <v>44500</v>
      </c>
      <c r="E17" s="200">
        <f>'Shanghai(FCL)'!E172</f>
        <v>44499</v>
      </c>
      <c r="F17" s="201">
        <f t="shared" si="1"/>
        <v>44499</v>
      </c>
      <c r="G17" s="227">
        <f>'Shanghai(FCL)'!J172</f>
        <v>44502</v>
      </c>
      <c r="H17" s="201">
        <f t="shared" ref="H17" si="29">G17</f>
        <v>44502</v>
      </c>
      <c r="I17" s="200">
        <f>'Shanghai(FCL)'!L172</f>
        <v>44504</v>
      </c>
      <c r="J17" s="201">
        <f>I17</f>
        <v>44504</v>
      </c>
      <c r="K17" s="264">
        <f t="shared" si="26"/>
        <v>2</v>
      </c>
      <c r="L17" s="200"/>
      <c r="M17" s="201"/>
      <c r="N17" s="264"/>
      <c r="O17" s="200"/>
      <c r="P17" s="201"/>
      <c r="Q17" s="264"/>
      <c r="R17" s="265"/>
      <c r="S17" s="212"/>
      <c r="T17" s="264"/>
      <c r="U17" s="200"/>
      <c r="V17" s="201"/>
      <c r="W17" s="264"/>
      <c r="X17" s="357">
        <f>I17+1</f>
        <v>44505</v>
      </c>
      <c r="Y17" s="358">
        <f>X17</f>
        <v>44505</v>
      </c>
      <c r="Z17" s="265">
        <f>I17+4</f>
        <v>44508</v>
      </c>
      <c r="AA17" s="212">
        <f t="shared" si="27"/>
        <v>44508</v>
      </c>
      <c r="AB17" s="266" t="s">
        <v>103</v>
      </c>
      <c r="AC17" s="169"/>
    </row>
    <row r="18" spans="1:29" s="281" customFormat="1" ht="16.5" customHeight="1">
      <c r="A18" s="321" t="str">
        <f>'Shanghai(FCL)'!A186</f>
        <v>MILD WALTZ</v>
      </c>
      <c r="B18" s="272" t="str">
        <f>'Shanghai(FCL)'!B186</f>
        <v>2144E</v>
      </c>
      <c r="C18" s="200">
        <f>'Shanghai(FCL)'!C186</f>
        <v>44503</v>
      </c>
      <c r="D18" s="219">
        <f t="shared" ref="D18:D19" si="30">C18</f>
        <v>44503</v>
      </c>
      <c r="E18" s="200">
        <f>'Shanghai(FCL)'!E186</f>
        <v>44502</v>
      </c>
      <c r="F18" s="201">
        <f t="shared" si="1"/>
        <v>44502</v>
      </c>
      <c r="G18" s="227">
        <f>'Shanghai(FCL)'!J186</f>
        <v>44505</v>
      </c>
      <c r="H18" s="201">
        <f t="shared" si="25"/>
        <v>44505</v>
      </c>
      <c r="I18" s="200">
        <f>'Shanghai(FCL)'!L186</f>
        <v>44508</v>
      </c>
      <c r="J18" s="201">
        <f t="shared" ref="J18:J19" si="31">I18</f>
        <v>44508</v>
      </c>
      <c r="K18" s="264">
        <f t="shared" si="26"/>
        <v>3</v>
      </c>
      <c r="L18" s="200"/>
      <c r="M18" s="201"/>
      <c r="N18" s="264"/>
      <c r="O18" s="200"/>
      <c r="P18" s="201"/>
      <c r="Q18" s="264"/>
      <c r="R18" s="265"/>
      <c r="S18" s="212"/>
      <c r="T18" s="264"/>
      <c r="U18" s="200"/>
      <c r="V18" s="201"/>
      <c r="W18" s="264"/>
      <c r="X18" s="354">
        <f>I18+0</f>
        <v>44508</v>
      </c>
      <c r="Y18" s="457">
        <f t="shared" ref="Y18" si="32">X18</f>
        <v>44508</v>
      </c>
      <c r="Z18" s="200">
        <f>I18+1</f>
        <v>44509</v>
      </c>
      <c r="AA18" s="201">
        <f>Z18</f>
        <v>44509</v>
      </c>
      <c r="AB18" s="280" t="s">
        <v>108</v>
      </c>
      <c r="AC18" s="169"/>
    </row>
    <row r="19" spans="1:29" s="281" customFormat="1" ht="16.5" customHeight="1">
      <c r="A19" s="321" t="str">
        <f>'Shanghai(FCL)'!A212</f>
        <v>GLORY SHENGDONG</v>
      </c>
      <c r="B19" s="359" t="str">
        <f>'Shanghai(FCL)'!B212</f>
        <v>2145E</v>
      </c>
      <c r="C19" s="200">
        <f>'Shanghai(FCL)'!C212</f>
        <v>44506</v>
      </c>
      <c r="D19" s="219">
        <f t="shared" si="30"/>
        <v>44506</v>
      </c>
      <c r="E19" s="200">
        <f>'Shanghai(FCL)'!E212</f>
        <v>44505</v>
      </c>
      <c r="F19" s="201">
        <f t="shared" si="1"/>
        <v>44505</v>
      </c>
      <c r="G19" s="227">
        <f>'Shanghai(FCL)'!J212</f>
        <v>44508</v>
      </c>
      <c r="H19" s="201">
        <f t="shared" ref="H19:H23" si="33">G19</f>
        <v>44508</v>
      </c>
      <c r="I19" s="200">
        <f>'Shanghai(FCL)'!L212</f>
        <v>44511</v>
      </c>
      <c r="J19" s="201">
        <f t="shared" si="31"/>
        <v>44511</v>
      </c>
      <c r="K19" s="264">
        <f t="shared" ref="K19:K23" si="34">IF(I19="CANCEL","",IF(I19=0,0,I19-$G19))</f>
        <v>3</v>
      </c>
      <c r="L19" s="200"/>
      <c r="M19" s="201"/>
      <c r="N19" s="264"/>
      <c r="O19" s="200"/>
      <c r="P19" s="201"/>
      <c r="Q19" s="264"/>
      <c r="R19" s="265"/>
      <c r="S19" s="212"/>
      <c r="T19" s="264"/>
      <c r="U19" s="200"/>
      <c r="V19" s="201"/>
      <c r="W19" s="264"/>
      <c r="X19" s="265">
        <f>I19-0</f>
        <v>44511</v>
      </c>
      <c r="Y19" s="214">
        <f>X19</f>
        <v>44511</v>
      </c>
      <c r="Z19" s="200">
        <f>I19+1</f>
        <v>44512</v>
      </c>
      <c r="AA19" s="212">
        <f t="shared" ref="AA19:AA23" si="35">Z19</f>
        <v>44512</v>
      </c>
      <c r="AB19" s="280" t="s">
        <v>108</v>
      </c>
      <c r="AC19" s="169"/>
    </row>
    <row r="20" spans="1:29" s="281" customFormat="1" ht="16.5" customHeight="1">
      <c r="A20" s="321" t="str">
        <f>'Shanghai(FCL)'!A213</f>
        <v>INTRA BHUM</v>
      </c>
      <c r="B20" s="272" t="str">
        <f>'Shanghai(FCL)'!B213</f>
        <v>125E</v>
      </c>
      <c r="C20" s="200">
        <f>'Shanghai(FCL)'!C213</f>
        <v>44507</v>
      </c>
      <c r="D20" s="219">
        <f>C20</f>
        <v>44507</v>
      </c>
      <c r="E20" s="200">
        <f>'Shanghai(FCL)'!E213</f>
        <v>44506</v>
      </c>
      <c r="F20" s="201">
        <f t="shared" si="1"/>
        <v>44506</v>
      </c>
      <c r="G20" s="227">
        <f>'Shanghai(FCL)'!J213</f>
        <v>44509</v>
      </c>
      <c r="H20" s="201">
        <f t="shared" si="33"/>
        <v>44509</v>
      </c>
      <c r="I20" s="200">
        <f>'Shanghai(FCL)'!L213</f>
        <v>44511</v>
      </c>
      <c r="J20" s="201">
        <f>I20</f>
        <v>44511</v>
      </c>
      <c r="K20" s="264">
        <f t="shared" si="34"/>
        <v>2</v>
      </c>
      <c r="L20" s="200"/>
      <c r="M20" s="201"/>
      <c r="N20" s="264"/>
      <c r="O20" s="200"/>
      <c r="P20" s="201"/>
      <c r="Q20" s="264"/>
      <c r="R20" s="265"/>
      <c r="S20" s="212"/>
      <c r="T20" s="264"/>
      <c r="U20" s="200"/>
      <c r="V20" s="201"/>
      <c r="W20" s="264"/>
      <c r="X20" s="265">
        <f>I20+1</f>
        <v>44512</v>
      </c>
      <c r="Y20" s="214">
        <f>X20</f>
        <v>44512</v>
      </c>
      <c r="Z20" s="200">
        <f>I20+4</f>
        <v>44515</v>
      </c>
      <c r="AA20" s="212">
        <f t="shared" ref="AA20" si="36">Z20</f>
        <v>44515</v>
      </c>
      <c r="AB20" s="266" t="s">
        <v>103</v>
      </c>
      <c r="AC20" s="169"/>
    </row>
    <row r="21" spans="1:29" s="281" customFormat="1" ht="16.5" customHeight="1">
      <c r="A21" s="321" t="str">
        <f>'Shanghai(FCL)'!A227</f>
        <v>MILD WALTZ</v>
      </c>
      <c r="B21" s="272" t="str">
        <f>'Shanghai(FCL)'!B227</f>
        <v>2145E</v>
      </c>
      <c r="C21" s="200">
        <f>'Shanghai(FCL)'!C227</f>
        <v>44510</v>
      </c>
      <c r="D21" s="219">
        <f t="shared" ref="D21:D22" si="37">C21</f>
        <v>44510</v>
      </c>
      <c r="E21" s="200">
        <f>'Shanghai(FCL)'!E227</f>
        <v>44509</v>
      </c>
      <c r="F21" s="201">
        <f t="shared" si="1"/>
        <v>44509</v>
      </c>
      <c r="G21" s="227">
        <f>'Shanghai(FCL)'!J227</f>
        <v>44512</v>
      </c>
      <c r="H21" s="201">
        <f t="shared" si="33"/>
        <v>44512</v>
      </c>
      <c r="I21" s="200">
        <f>'Shanghai(FCL)'!L227</f>
        <v>44515</v>
      </c>
      <c r="J21" s="201">
        <f t="shared" ref="J21:J22" si="38">I21</f>
        <v>44515</v>
      </c>
      <c r="K21" s="264">
        <f t="shared" si="34"/>
        <v>3</v>
      </c>
      <c r="L21" s="200"/>
      <c r="M21" s="201"/>
      <c r="N21" s="264"/>
      <c r="O21" s="200"/>
      <c r="P21" s="201"/>
      <c r="Q21" s="264"/>
      <c r="R21" s="265"/>
      <c r="S21" s="212"/>
      <c r="T21" s="264"/>
      <c r="U21" s="200"/>
      <c r="V21" s="201"/>
      <c r="W21" s="264"/>
      <c r="X21" s="200">
        <f>I21+0</f>
        <v>44515</v>
      </c>
      <c r="Y21" s="212">
        <f t="shared" ref="Y21" si="39">X21</f>
        <v>44515</v>
      </c>
      <c r="Z21" s="200">
        <f>X21+1</f>
        <v>44516</v>
      </c>
      <c r="AA21" s="212">
        <f t="shared" si="35"/>
        <v>44516</v>
      </c>
      <c r="AB21" s="280" t="s">
        <v>108</v>
      </c>
      <c r="AC21" s="169"/>
    </row>
    <row r="22" spans="1:29" s="281" customFormat="1" ht="16.5" hidden="1" customHeight="1">
      <c r="A22" s="322">
        <f>'Shanghai(FCL)'!A253</f>
        <v>0</v>
      </c>
      <c r="B22" s="302">
        <f>'Shanghai(FCL)'!B253</f>
        <v>0</v>
      </c>
      <c r="C22" s="175">
        <f>'Shanghai(FCL)'!C253</f>
        <v>44513</v>
      </c>
      <c r="D22" s="232">
        <f t="shared" si="37"/>
        <v>44513</v>
      </c>
      <c r="E22" s="175">
        <f>'Shanghai(FCL)'!E253</f>
        <v>44512</v>
      </c>
      <c r="F22" s="166">
        <f t="shared" si="1"/>
        <v>44512</v>
      </c>
      <c r="G22" s="230">
        <f>'Shanghai(FCL)'!J253</f>
        <v>44515</v>
      </c>
      <c r="H22" s="166">
        <f t="shared" si="33"/>
        <v>44515</v>
      </c>
      <c r="I22" s="175">
        <f>'Shanghai(FCL)'!L253</f>
        <v>44518</v>
      </c>
      <c r="J22" s="166">
        <f t="shared" si="38"/>
        <v>44518</v>
      </c>
      <c r="K22" s="285">
        <f t="shared" si="34"/>
        <v>3</v>
      </c>
      <c r="L22" s="175"/>
      <c r="M22" s="166"/>
      <c r="N22" s="285"/>
      <c r="O22" s="175"/>
      <c r="P22" s="166"/>
      <c r="Q22" s="285"/>
      <c r="R22" s="326"/>
      <c r="S22" s="218"/>
      <c r="T22" s="285"/>
      <c r="U22" s="175"/>
      <c r="V22" s="166"/>
      <c r="W22" s="285"/>
      <c r="X22" s="326">
        <f>I22-0</f>
        <v>44518</v>
      </c>
      <c r="Y22" s="231">
        <f>X22</f>
        <v>44518</v>
      </c>
      <c r="Z22" s="175">
        <f>I22+1</f>
        <v>44519</v>
      </c>
      <c r="AA22" s="218">
        <f t="shared" si="35"/>
        <v>44519</v>
      </c>
      <c r="AB22" s="291" t="s">
        <v>108</v>
      </c>
      <c r="AC22" s="176"/>
    </row>
    <row r="23" spans="1:29" s="281" customFormat="1" ht="16.5" hidden="1" customHeight="1">
      <c r="A23" s="335">
        <f>'Shanghai(FCL)'!A254</f>
        <v>0</v>
      </c>
      <c r="B23" s="336">
        <f>'Shanghai(FCL)'!B254</f>
        <v>0</v>
      </c>
      <c r="C23" s="327">
        <f>'Shanghai(FCL)'!C254</f>
        <v>44514</v>
      </c>
      <c r="D23" s="328">
        <f>C23</f>
        <v>44514</v>
      </c>
      <c r="E23" s="327">
        <f>'Shanghai(FCL)'!E254</f>
        <v>44513</v>
      </c>
      <c r="F23" s="329">
        <f t="shared" si="1"/>
        <v>44513</v>
      </c>
      <c r="G23" s="330">
        <f>'Shanghai(FCL)'!J254</f>
        <v>44516</v>
      </c>
      <c r="H23" s="329">
        <f t="shared" si="33"/>
        <v>44516</v>
      </c>
      <c r="I23" s="327">
        <f>'Shanghai(FCL)'!L254</f>
        <v>44518</v>
      </c>
      <c r="J23" s="329">
        <f>I23</f>
        <v>44518</v>
      </c>
      <c r="K23" s="331">
        <f t="shared" si="34"/>
        <v>2</v>
      </c>
      <c r="L23" s="327"/>
      <c r="M23" s="329"/>
      <c r="N23" s="331"/>
      <c r="O23" s="327"/>
      <c r="P23" s="329"/>
      <c r="Q23" s="331"/>
      <c r="R23" s="337"/>
      <c r="S23" s="332"/>
      <c r="T23" s="331"/>
      <c r="U23" s="327"/>
      <c r="V23" s="329"/>
      <c r="W23" s="331"/>
      <c r="X23" s="337">
        <f>I23+1</f>
        <v>44519</v>
      </c>
      <c r="Y23" s="338">
        <f>X23</f>
        <v>44519</v>
      </c>
      <c r="Z23" s="337">
        <f>I23+4</f>
        <v>44522</v>
      </c>
      <c r="AA23" s="332">
        <f t="shared" si="35"/>
        <v>44522</v>
      </c>
      <c r="AB23" s="334" t="s">
        <v>103</v>
      </c>
      <c r="AC23" s="339"/>
    </row>
    <row r="24" spans="1:29" s="281" customFormat="1" ht="16.5" hidden="1" customHeight="1">
      <c r="A24" s="275">
        <f>'Shanghai(FCL)'!A268</f>
        <v>0</v>
      </c>
      <c r="B24" s="325">
        <f>'Shanghai(FCL)'!B268</f>
        <v>0</v>
      </c>
      <c r="C24" s="237">
        <f>'Shanghai(FCL)'!C268</f>
        <v>44517</v>
      </c>
      <c r="D24" s="245">
        <f t="shared" ref="D24" si="40">C24</f>
        <v>44517</v>
      </c>
      <c r="E24" s="237">
        <f>'Shanghai(FCL)'!E268</f>
        <v>44516</v>
      </c>
      <c r="F24" s="236">
        <f t="shared" si="1"/>
        <v>44516</v>
      </c>
      <c r="G24" s="238">
        <f>'Shanghai(FCL)'!J268</f>
        <v>44519</v>
      </c>
      <c r="H24" s="236">
        <f>G24</f>
        <v>44519</v>
      </c>
      <c r="I24" s="237">
        <f>'Shanghai(FCL)'!L268</f>
        <v>44522</v>
      </c>
      <c r="J24" s="236">
        <f t="shared" ref="J24" si="41">I24</f>
        <v>44522</v>
      </c>
      <c r="K24" s="282">
        <f>IF(I24="CANCEL","",IF(I24=0,0,I24-$G24))</f>
        <v>3</v>
      </c>
      <c r="L24" s="237"/>
      <c r="M24" s="236"/>
      <c r="N24" s="282"/>
      <c r="O24" s="237"/>
      <c r="P24" s="236"/>
      <c r="Q24" s="282"/>
      <c r="R24" s="283"/>
      <c r="S24" s="241"/>
      <c r="T24" s="282"/>
      <c r="U24" s="237"/>
      <c r="V24" s="236"/>
      <c r="W24" s="282"/>
      <c r="X24" s="237">
        <f>I24+0</f>
        <v>44522</v>
      </c>
      <c r="Y24" s="241">
        <f t="shared" ref="Y24" si="42">X24</f>
        <v>44522</v>
      </c>
      <c r="Z24" s="237">
        <f>X24+1</f>
        <v>44523</v>
      </c>
      <c r="AA24" s="241">
        <f t="shared" ref="AA24:AA29" si="43">Z24</f>
        <v>44523</v>
      </c>
      <c r="AB24" s="284" t="s">
        <v>108</v>
      </c>
      <c r="AC24" s="277"/>
    </row>
    <row r="25" spans="1:29" s="281" customFormat="1" ht="16.5" customHeight="1">
      <c r="A25" s="273" t="str">
        <f>'Shanghai(FCL)'!A52</f>
        <v>GLORY SHANGHAI</v>
      </c>
      <c r="B25" s="302" t="str">
        <f>'Shanghai(FCL)'!B52</f>
        <v>2141E</v>
      </c>
      <c r="C25" s="175">
        <f>'Shanghai(FCL)'!C52</f>
        <v>44479</v>
      </c>
      <c r="D25" s="232">
        <f>C25</f>
        <v>44479</v>
      </c>
      <c r="E25" s="175">
        <f>'Shanghai(FCL)'!E52</f>
        <v>44478</v>
      </c>
      <c r="F25" s="166">
        <f t="shared" si="1"/>
        <v>44478</v>
      </c>
      <c r="G25" s="230">
        <f>'Shanghai(FCL)'!J52</f>
        <v>44481</v>
      </c>
      <c r="H25" s="166">
        <f>G25</f>
        <v>44481</v>
      </c>
      <c r="I25" s="175"/>
      <c r="J25" s="166"/>
      <c r="K25" s="285"/>
      <c r="L25" s="175"/>
      <c r="M25" s="218"/>
      <c r="N25" s="285"/>
      <c r="O25" s="175">
        <f>'Shanghai(FCL)'!R52</f>
        <v>44483</v>
      </c>
      <c r="P25" s="166">
        <f>O25</f>
        <v>44483</v>
      </c>
      <c r="Q25" s="285">
        <f>IF(O25="CANCEL","",IF(O25=0,0,O25-$G25))</f>
        <v>2</v>
      </c>
      <c r="R25" s="175"/>
      <c r="S25" s="166"/>
      <c r="T25" s="286"/>
      <c r="U25" s="175"/>
      <c r="V25" s="166"/>
      <c r="W25" s="286"/>
      <c r="X25" s="175">
        <f>O25+0</f>
        <v>44483</v>
      </c>
      <c r="Y25" s="166">
        <f t="shared" ref="Y25:Y53" si="44">X25</f>
        <v>44483</v>
      </c>
      <c r="Z25" s="175">
        <f>O25+1</f>
        <v>44484</v>
      </c>
      <c r="AA25" s="166">
        <f t="shared" si="43"/>
        <v>44484</v>
      </c>
      <c r="AB25" s="287" t="s">
        <v>160</v>
      </c>
      <c r="AC25" s="274"/>
    </row>
    <row r="26" spans="1:29" s="281" customFormat="1" ht="16.5" customHeight="1">
      <c r="A26" s="321" t="str">
        <f>'Shanghai(FCL)'!A67</f>
        <v>QIU JIN</v>
      </c>
      <c r="B26" s="271" t="str">
        <f>'Shanghai(FCL)'!B67</f>
        <v>2141E</v>
      </c>
      <c r="C26" s="200">
        <f>'Shanghai(FCL)'!C67</f>
        <v>44482</v>
      </c>
      <c r="D26" s="219">
        <f>C26</f>
        <v>44482</v>
      </c>
      <c r="E26" s="200">
        <f>'Shanghai(FCL)'!E67</f>
        <v>44481</v>
      </c>
      <c r="F26" s="201">
        <f t="shared" si="1"/>
        <v>44481</v>
      </c>
      <c r="G26" s="227">
        <f>'Shanghai(FCL)'!J67</f>
        <v>44484</v>
      </c>
      <c r="H26" s="201">
        <f t="shared" ref="H26:H27" si="45">G26</f>
        <v>44484</v>
      </c>
      <c r="I26" s="200"/>
      <c r="J26" s="201"/>
      <c r="K26" s="264"/>
      <c r="L26" s="200"/>
      <c r="M26" s="212"/>
      <c r="N26" s="264"/>
      <c r="O26" s="200">
        <f>'Shanghai(FCL)'!R67</f>
        <v>44487</v>
      </c>
      <c r="P26" s="201">
        <f t="shared" ref="P26:P27" si="46">O26</f>
        <v>44487</v>
      </c>
      <c r="Q26" s="264">
        <f>IF(O26="CANCEL","",IF(O26=0,0,O26-$G26))</f>
        <v>3</v>
      </c>
      <c r="R26" s="200"/>
      <c r="S26" s="201"/>
      <c r="T26" s="288"/>
      <c r="U26" s="200"/>
      <c r="V26" s="201"/>
      <c r="W26" s="288"/>
      <c r="X26" s="200">
        <f>O26+0</f>
        <v>44487</v>
      </c>
      <c r="Y26" s="201">
        <f t="shared" si="44"/>
        <v>44487</v>
      </c>
      <c r="Z26" s="200">
        <f>O26+1</f>
        <v>44488</v>
      </c>
      <c r="AA26" s="201">
        <f t="shared" si="43"/>
        <v>44488</v>
      </c>
      <c r="AB26" s="266" t="s">
        <v>160</v>
      </c>
      <c r="AC26" s="170"/>
    </row>
    <row r="27" spans="1:29" s="281" customFormat="1" ht="16.5" customHeight="1">
      <c r="A27" s="321" t="str">
        <f>'Shanghai(FCL)'!A85</f>
        <v>JJ TOKYO</v>
      </c>
      <c r="B27" s="272" t="str">
        <f>'Shanghai(FCL)'!B85</f>
        <v>2142E</v>
      </c>
      <c r="C27" s="200">
        <f>'Shanghai(FCL)'!C85</f>
        <v>44484</v>
      </c>
      <c r="D27" s="219">
        <f t="shared" ref="D27" si="47">C27</f>
        <v>44484</v>
      </c>
      <c r="E27" s="200">
        <f>'Shanghai(FCL)'!E85</f>
        <v>44483</v>
      </c>
      <c r="F27" s="201">
        <f t="shared" si="1"/>
        <v>44483</v>
      </c>
      <c r="G27" s="227">
        <f>'Shanghai(FCL)'!J85</f>
        <v>44486</v>
      </c>
      <c r="H27" s="201">
        <f t="shared" si="45"/>
        <v>44486</v>
      </c>
      <c r="I27" s="200"/>
      <c r="J27" s="201">
        <v>0</v>
      </c>
      <c r="K27" s="264">
        <v>0</v>
      </c>
      <c r="L27" s="200"/>
      <c r="M27" s="212">
        <v>0</v>
      </c>
      <c r="N27" s="264">
        <v>0</v>
      </c>
      <c r="O27" s="200">
        <f>'Shanghai(FCL)'!R85</f>
        <v>44489</v>
      </c>
      <c r="P27" s="201">
        <f t="shared" si="46"/>
        <v>44489</v>
      </c>
      <c r="Q27" s="264">
        <f>IF(O27="CANCEL","",IF(O27=0,0,O27-$G27))</f>
        <v>3</v>
      </c>
      <c r="R27" s="200"/>
      <c r="S27" s="201"/>
      <c r="T27" s="288"/>
      <c r="U27" s="200"/>
      <c r="V27" s="201"/>
      <c r="W27" s="288"/>
      <c r="X27" s="226" t="s">
        <v>161</v>
      </c>
      <c r="Y27" s="201" t="str">
        <f t="shared" si="44"/>
        <v>---</v>
      </c>
      <c r="Z27" s="200">
        <f>O27+1</f>
        <v>44490</v>
      </c>
      <c r="AA27" s="201">
        <f t="shared" si="43"/>
        <v>44490</v>
      </c>
      <c r="AB27" s="266" t="s">
        <v>75</v>
      </c>
      <c r="AC27" s="170"/>
    </row>
    <row r="28" spans="1:29" s="281" customFormat="1" ht="16.5" customHeight="1">
      <c r="A28" s="321" t="str">
        <f>'Shanghai(FCL)'!A93</f>
        <v>GLORY SHANGHAI</v>
      </c>
      <c r="B28" s="272" t="str">
        <f>'Shanghai(FCL)'!B93</f>
        <v>2142E</v>
      </c>
      <c r="C28" s="200">
        <f>'Shanghai(FCL)'!C93</f>
        <v>44486</v>
      </c>
      <c r="D28" s="219">
        <f>C28</f>
        <v>44486</v>
      </c>
      <c r="E28" s="200">
        <f>'Shanghai(FCL)'!E93</f>
        <v>44485</v>
      </c>
      <c r="F28" s="201">
        <f t="shared" si="1"/>
        <v>44485</v>
      </c>
      <c r="G28" s="227">
        <f>'Shanghai(FCL)'!J93</f>
        <v>44488</v>
      </c>
      <c r="H28" s="201">
        <f>G28</f>
        <v>44488</v>
      </c>
      <c r="I28" s="200"/>
      <c r="J28" s="201"/>
      <c r="K28" s="264"/>
      <c r="L28" s="200"/>
      <c r="M28" s="212"/>
      <c r="N28" s="264"/>
      <c r="O28" s="200">
        <f>'Shanghai(FCL)'!R93</f>
        <v>44490</v>
      </c>
      <c r="P28" s="201">
        <f>O28</f>
        <v>44490</v>
      </c>
      <c r="Q28" s="264">
        <f t="shared" ref="Q28:Q30" si="48">IF(O28="CANCEL","",IF(O28=0,0,O28-$G28))</f>
        <v>2</v>
      </c>
      <c r="R28" s="200"/>
      <c r="S28" s="201"/>
      <c r="T28" s="288"/>
      <c r="U28" s="200"/>
      <c r="V28" s="201"/>
      <c r="W28" s="288"/>
      <c r="X28" s="200">
        <f>O28+0</f>
        <v>44490</v>
      </c>
      <c r="Y28" s="201">
        <f t="shared" si="44"/>
        <v>44490</v>
      </c>
      <c r="Z28" s="200">
        <f t="shared" ref="Z28" si="49">O28+1</f>
        <v>44491</v>
      </c>
      <c r="AA28" s="201">
        <f t="shared" si="43"/>
        <v>44491</v>
      </c>
      <c r="AB28" s="266" t="s">
        <v>160</v>
      </c>
      <c r="AC28" s="170"/>
    </row>
    <row r="29" spans="1:29" s="281" customFormat="1" ht="16.5" customHeight="1">
      <c r="A29" s="321" t="str">
        <f>'Shanghai(FCL)'!A108</f>
        <v>QIU JIN</v>
      </c>
      <c r="B29" s="272" t="str">
        <f>'Shanghai(FCL)'!B108</f>
        <v>2142E</v>
      </c>
      <c r="C29" s="200">
        <f>'Shanghai(FCL)'!C108</f>
        <v>44489</v>
      </c>
      <c r="D29" s="219">
        <f>C29</f>
        <v>44489</v>
      </c>
      <c r="E29" s="200">
        <f>'Shanghai(FCL)'!E108</f>
        <v>44488</v>
      </c>
      <c r="F29" s="201">
        <f t="shared" si="1"/>
        <v>44488</v>
      </c>
      <c r="G29" s="227">
        <f>'Shanghai(FCL)'!J108</f>
        <v>44491</v>
      </c>
      <c r="H29" s="201">
        <f t="shared" ref="H29:H30" si="50">G29</f>
        <v>44491</v>
      </c>
      <c r="I29" s="200"/>
      <c r="J29" s="201"/>
      <c r="K29" s="264"/>
      <c r="L29" s="200"/>
      <c r="M29" s="212"/>
      <c r="N29" s="264"/>
      <c r="O29" s="200">
        <f>'Shanghai(FCL)'!R108</f>
        <v>44494</v>
      </c>
      <c r="P29" s="201">
        <f t="shared" ref="P29:P30" si="51">O29</f>
        <v>44494</v>
      </c>
      <c r="Q29" s="264">
        <f t="shared" si="48"/>
        <v>3</v>
      </c>
      <c r="R29" s="200"/>
      <c r="S29" s="201"/>
      <c r="T29" s="288"/>
      <c r="U29" s="200"/>
      <c r="V29" s="201"/>
      <c r="W29" s="288"/>
      <c r="X29" s="200">
        <f>O29+0</f>
        <v>44494</v>
      </c>
      <c r="Y29" s="201">
        <f t="shared" si="44"/>
        <v>44494</v>
      </c>
      <c r="Z29" s="200">
        <f>O29+1</f>
        <v>44495</v>
      </c>
      <c r="AA29" s="201">
        <f t="shared" si="43"/>
        <v>44495</v>
      </c>
      <c r="AB29" s="266" t="s">
        <v>160</v>
      </c>
      <c r="AC29" s="170"/>
    </row>
    <row r="30" spans="1:29" s="281" customFormat="1" ht="16.5" customHeight="1">
      <c r="A30" s="224" t="str">
        <f>'Shanghai(FCL)'!A126</f>
        <v>JJ TOKYO</v>
      </c>
      <c r="B30" s="272" t="str">
        <f>'Shanghai(FCL)'!B126</f>
        <v>2143E</v>
      </c>
      <c r="C30" s="200">
        <f>'Shanghai(FCL)'!C126</f>
        <v>44491</v>
      </c>
      <c r="D30" s="219">
        <f t="shared" ref="D30" si="52">C30</f>
        <v>44491</v>
      </c>
      <c r="E30" s="200">
        <f>'Shanghai(FCL)'!E126</f>
        <v>44490</v>
      </c>
      <c r="F30" s="201">
        <f t="shared" si="1"/>
        <v>44490</v>
      </c>
      <c r="G30" s="227">
        <f>'Shanghai(FCL)'!J126</f>
        <v>44493</v>
      </c>
      <c r="H30" s="201">
        <f t="shared" si="50"/>
        <v>44493</v>
      </c>
      <c r="I30" s="200"/>
      <c r="J30" s="201">
        <v>0</v>
      </c>
      <c r="K30" s="264">
        <v>0</v>
      </c>
      <c r="L30" s="200"/>
      <c r="M30" s="212">
        <v>0</v>
      </c>
      <c r="N30" s="264">
        <v>0</v>
      </c>
      <c r="O30" s="200">
        <f>'Shanghai(FCL)'!R126</f>
        <v>44496</v>
      </c>
      <c r="P30" s="201">
        <f t="shared" si="51"/>
        <v>44496</v>
      </c>
      <c r="Q30" s="264">
        <f t="shared" si="48"/>
        <v>3</v>
      </c>
      <c r="R30" s="200"/>
      <c r="S30" s="201"/>
      <c r="T30" s="288"/>
      <c r="U30" s="200"/>
      <c r="V30" s="201"/>
      <c r="W30" s="288"/>
      <c r="X30" s="226" t="s">
        <v>161</v>
      </c>
      <c r="Y30" s="201" t="str">
        <f t="shared" si="44"/>
        <v>---</v>
      </c>
      <c r="Z30" s="200">
        <f>O30+1</f>
        <v>44497</v>
      </c>
      <c r="AA30" s="201">
        <f t="shared" ref="AA30" si="53">Z30</f>
        <v>44497</v>
      </c>
      <c r="AB30" s="266" t="s">
        <v>75</v>
      </c>
      <c r="AC30" s="170"/>
    </row>
    <row r="31" spans="1:29" s="281" customFormat="1" ht="16.5" customHeight="1">
      <c r="A31" s="321" t="str">
        <f>'Shanghai(FCL)'!A134</f>
        <v>GLORY SHANGHAI</v>
      </c>
      <c r="B31" s="272" t="str">
        <f>'Shanghai(FCL)'!B134</f>
        <v>2143E</v>
      </c>
      <c r="C31" s="200">
        <f>'Shanghai(FCL)'!C134</f>
        <v>44493</v>
      </c>
      <c r="D31" s="219">
        <f>C31</f>
        <v>44493</v>
      </c>
      <c r="E31" s="200">
        <f>'Shanghai(FCL)'!E134</f>
        <v>44492</v>
      </c>
      <c r="F31" s="201">
        <f t="shared" si="1"/>
        <v>44492</v>
      </c>
      <c r="G31" s="227">
        <f>'Shanghai(FCL)'!J134</f>
        <v>44495</v>
      </c>
      <c r="H31" s="201">
        <f>G31</f>
        <v>44495</v>
      </c>
      <c r="I31" s="200"/>
      <c r="J31" s="201"/>
      <c r="K31" s="264"/>
      <c r="L31" s="200"/>
      <c r="M31" s="212"/>
      <c r="N31" s="264"/>
      <c r="O31" s="200">
        <f>'Shanghai(FCL)'!R134</f>
        <v>44497</v>
      </c>
      <c r="P31" s="201">
        <f>O31</f>
        <v>44497</v>
      </c>
      <c r="Q31" s="264">
        <f t="shared" ref="Q31:Q36" si="54">IF(O31="CANCEL","",IF(O31=0,0,O31-$G31))</f>
        <v>2</v>
      </c>
      <c r="R31" s="200"/>
      <c r="S31" s="201"/>
      <c r="T31" s="288"/>
      <c r="U31" s="200"/>
      <c r="V31" s="201"/>
      <c r="W31" s="288"/>
      <c r="X31" s="200">
        <f>O31+0</f>
        <v>44497</v>
      </c>
      <c r="Y31" s="201">
        <f t="shared" si="44"/>
        <v>44497</v>
      </c>
      <c r="Z31" s="200">
        <f>O31+1</f>
        <v>44498</v>
      </c>
      <c r="AA31" s="201">
        <f>Z31</f>
        <v>44498</v>
      </c>
      <c r="AB31" s="266" t="s">
        <v>160</v>
      </c>
      <c r="AC31" s="170"/>
    </row>
    <row r="32" spans="1:29" s="281" customFormat="1" ht="16.5" customHeight="1">
      <c r="A32" s="321" t="str">
        <f>'Shanghai(FCL)'!A149</f>
        <v>QIU JIN</v>
      </c>
      <c r="B32" s="272" t="str">
        <f>'Shanghai(FCL)'!B149</f>
        <v>2143E</v>
      </c>
      <c r="C32" s="354">
        <f>'Shanghai(FCL)'!C149</f>
        <v>44496</v>
      </c>
      <c r="D32" s="355">
        <f>C32</f>
        <v>44496</v>
      </c>
      <c r="E32" s="354">
        <f>'Shanghai(FCL)'!E149</f>
        <v>44495</v>
      </c>
      <c r="F32" s="356">
        <f t="shared" si="1"/>
        <v>44495</v>
      </c>
      <c r="G32" s="227">
        <f>'Shanghai(FCL)'!J149</f>
        <v>44498</v>
      </c>
      <c r="H32" s="201">
        <f t="shared" ref="H32:H33" si="55">G32</f>
        <v>44498</v>
      </c>
      <c r="I32" s="200"/>
      <c r="J32" s="201"/>
      <c r="K32" s="264"/>
      <c r="L32" s="200"/>
      <c r="M32" s="212"/>
      <c r="N32" s="264"/>
      <c r="O32" s="200">
        <f>'Shanghai(FCL)'!R149</f>
        <v>44501</v>
      </c>
      <c r="P32" s="201">
        <f t="shared" ref="P32:P33" si="56">O32</f>
        <v>44501</v>
      </c>
      <c r="Q32" s="264">
        <f t="shared" si="54"/>
        <v>3</v>
      </c>
      <c r="R32" s="200"/>
      <c r="S32" s="201"/>
      <c r="T32" s="288"/>
      <c r="U32" s="200"/>
      <c r="V32" s="201"/>
      <c r="W32" s="288"/>
      <c r="X32" s="200">
        <f>O32+0</f>
        <v>44501</v>
      </c>
      <c r="Y32" s="201">
        <f t="shared" si="44"/>
        <v>44501</v>
      </c>
      <c r="Z32" s="200">
        <f t="shared" ref="Z32:Z39" si="57">O32+1</f>
        <v>44502</v>
      </c>
      <c r="AA32" s="201">
        <f>Z32</f>
        <v>44502</v>
      </c>
      <c r="AB32" s="266" t="s">
        <v>160</v>
      </c>
      <c r="AC32" s="170"/>
    </row>
    <row r="33" spans="1:29" s="281" customFormat="1" ht="16.5" customHeight="1">
      <c r="A33" s="321" t="str">
        <f>'Shanghai(FCL)'!A167</f>
        <v>JJ TOKYO</v>
      </c>
      <c r="B33" s="272" t="str">
        <f>'Shanghai(FCL)'!B167</f>
        <v>2144E</v>
      </c>
      <c r="C33" s="200">
        <f>'Shanghai(FCL)'!C167</f>
        <v>44498</v>
      </c>
      <c r="D33" s="219">
        <f t="shared" ref="D33" si="58">C33</f>
        <v>44498</v>
      </c>
      <c r="E33" s="200">
        <f>'Shanghai(FCL)'!E167</f>
        <v>44497</v>
      </c>
      <c r="F33" s="201">
        <f t="shared" si="1"/>
        <v>44497</v>
      </c>
      <c r="G33" s="227">
        <f>'Shanghai(FCL)'!J167</f>
        <v>44500</v>
      </c>
      <c r="H33" s="201">
        <f t="shared" si="55"/>
        <v>44500</v>
      </c>
      <c r="I33" s="200"/>
      <c r="J33" s="201">
        <v>0</v>
      </c>
      <c r="K33" s="264">
        <v>0</v>
      </c>
      <c r="L33" s="200"/>
      <c r="M33" s="212">
        <v>0</v>
      </c>
      <c r="N33" s="264">
        <v>0</v>
      </c>
      <c r="O33" s="200">
        <f>'Shanghai(FCL)'!R167</f>
        <v>44503</v>
      </c>
      <c r="P33" s="201">
        <f t="shared" si="56"/>
        <v>44503</v>
      </c>
      <c r="Q33" s="264">
        <f t="shared" si="54"/>
        <v>3</v>
      </c>
      <c r="R33" s="200"/>
      <c r="S33" s="201"/>
      <c r="T33" s="288"/>
      <c r="U33" s="200"/>
      <c r="V33" s="201"/>
      <c r="W33" s="288"/>
      <c r="X33" s="226" t="s">
        <v>161</v>
      </c>
      <c r="Y33" s="201" t="str">
        <f t="shared" si="44"/>
        <v>---</v>
      </c>
      <c r="Z33" s="200">
        <f t="shared" si="57"/>
        <v>44504</v>
      </c>
      <c r="AA33" s="201">
        <f t="shared" ref="AA33" si="59">Z33</f>
        <v>44504</v>
      </c>
      <c r="AB33" s="266" t="s">
        <v>75</v>
      </c>
      <c r="AC33" s="170"/>
    </row>
    <row r="34" spans="1:29" s="281" customFormat="1" ht="16.5" customHeight="1">
      <c r="A34" s="321" t="str">
        <f>'Shanghai(FCL)'!A175</f>
        <v>GLORY SHANGHAI</v>
      </c>
      <c r="B34" s="272" t="str">
        <f>'Shanghai(FCL)'!B175</f>
        <v>2144E</v>
      </c>
      <c r="C34" s="200">
        <f>'Shanghai(FCL)'!C175</f>
        <v>44500</v>
      </c>
      <c r="D34" s="219">
        <f>C34</f>
        <v>44500</v>
      </c>
      <c r="E34" s="200">
        <f>'Shanghai(FCL)'!E175</f>
        <v>44499</v>
      </c>
      <c r="F34" s="201">
        <f t="shared" si="1"/>
        <v>44499</v>
      </c>
      <c r="G34" s="227">
        <f>'Shanghai(FCL)'!J175</f>
        <v>44502</v>
      </c>
      <c r="H34" s="201">
        <f>G34</f>
        <v>44502</v>
      </c>
      <c r="I34" s="200"/>
      <c r="J34" s="201"/>
      <c r="K34" s="264"/>
      <c r="L34" s="200"/>
      <c r="M34" s="212"/>
      <c r="N34" s="264"/>
      <c r="O34" s="200">
        <f>'Shanghai(FCL)'!R175</f>
        <v>44504</v>
      </c>
      <c r="P34" s="201">
        <f>O34</f>
        <v>44504</v>
      </c>
      <c r="Q34" s="264">
        <f t="shared" si="54"/>
        <v>2</v>
      </c>
      <c r="R34" s="200"/>
      <c r="S34" s="201"/>
      <c r="T34" s="288"/>
      <c r="U34" s="200"/>
      <c r="V34" s="201"/>
      <c r="W34" s="288"/>
      <c r="X34" s="200">
        <f>O34+0</f>
        <v>44504</v>
      </c>
      <c r="Y34" s="201">
        <f t="shared" si="44"/>
        <v>44504</v>
      </c>
      <c r="Z34" s="200">
        <f t="shared" si="57"/>
        <v>44505</v>
      </c>
      <c r="AA34" s="201">
        <f>Z34</f>
        <v>44505</v>
      </c>
      <c r="AB34" s="266" t="s">
        <v>160</v>
      </c>
      <c r="AC34" s="170"/>
    </row>
    <row r="35" spans="1:29" s="281" customFormat="1" ht="16.5" customHeight="1">
      <c r="A35" s="321" t="str">
        <f>'Shanghai(FCL)'!A190</f>
        <v>QIU JIN</v>
      </c>
      <c r="B35" s="272" t="str">
        <f>'Shanghai(FCL)'!B190</f>
        <v>2144E</v>
      </c>
      <c r="C35" s="200">
        <f>'Shanghai(FCL)'!C190</f>
        <v>44503</v>
      </c>
      <c r="D35" s="219">
        <f>C35</f>
        <v>44503</v>
      </c>
      <c r="E35" s="200">
        <f>'Shanghai(FCL)'!E190</f>
        <v>44502</v>
      </c>
      <c r="F35" s="201">
        <f t="shared" si="1"/>
        <v>44502</v>
      </c>
      <c r="G35" s="227">
        <f>'Shanghai(FCL)'!J190</f>
        <v>44505</v>
      </c>
      <c r="H35" s="201">
        <f t="shared" ref="H35:H36" si="60">G35</f>
        <v>44505</v>
      </c>
      <c r="I35" s="200"/>
      <c r="J35" s="201"/>
      <c r="K35" s="264"/>
      <c r="L35" s="200"/>
      <c r="M35" s="212"/>
      <c r="N35" s="264"/>
      <c r="O35" s="200">
        <f>'Shanghai(FCL)'!R190</f>
        <v>44508</v>
      </c>
      <c r="P35" s="201">
        <f t="shared" ref="P35:P36" si="61">O35</f>
        <v>44508</v>
      </c>
      <c r="Q35" s="264">
        <f t="shared" si="54"/>
        <v>3</v>
      </c>
      <c r="R35" s="200"/>
      <c r="S35" s="201"/>
      <c r="T35" s="288"/>
      <c r="U35" s="200"/>
      <c r="V35" s="201"/>
      <c r="W35" s="288"/>
      <c r="X35" s="200">
        <f>O35</f>
        <v>44508</v>
      </c>
      <c r="Y35" s="201">
        <f t="shared" si="44"/>
        <v>44508</v>
      </c>
      <c r="Z35" s="200">
        <f t="shared" si="57"/>
        <v>44509</v>
      </c>
      <c r="AA35" s="201">
        <f>Z35</f>
        <v>44509</v>
      </c>
      <c r="AB35" s="266" t="s">
        <v>160</v>
      </c>
      <c r="AC35" s="170"/>
    </row>
    <row r="36" spans="1:29" s="281" customFormat="1" ht="16.5" customHeight="1">
      <c r="A36" s="321" t="str">
        <f>'Shanghai(FCL)'!A208</f>
        <v>JJ TOKYO</v>
      </c>
      <c r="B36" s="272" t="str">
        <f>'Shanghai(FCL)'!B208</f>
        <v>2145E</v>
      </c>
      <c r="C36" s="200">
        <f>'Shanghai(FCL)'!C208</f>
        <v>44505</v>
      </c>
      <c r="D36" s="219">
        <f t="shared" ref="D36" si="62">C36</f>
        <v>44505</v>
      </c>
      <c r="E36" s="200">
        <f>'Shanghai(FCL)'!E208</f>
        <v>44504</v>
      </c>
      <c r="F36" s="201">
        <f t="shared" si="1"/>
        <v>44504</v>
      </c>
      <c r="G36" s="227">
        <f>'Shanghai(FCL)'!J208</f>
        <v>44507</v>
      </c>
      <c r="H36" s="201">
        <f t="shared" si="60"/>
        <v>44507</v>
      </c>
      <c r="I36" s="200"/>
      <c r="J36" s="201">
        <v>0</v>
      </c>
      <c r="K36" s="264">
        <v>0</v>
      </c>
      <c r="L36" s="200"/>
      <c r="M36" s="212">
        <v>0</v>
      </c>
      <c r="N36" s="264">
        <v>0</v>
      </c>
      <c r="O36" s="200">
        <f>'Shanghai(FCL)'!R208</f>
        <v>44510</v>
      </c>
      <c r="P36" s="201">
        <f t="shared" si="61"/>
        <v>44510</v>
      </c>
      <c r="Q36" s="264">
        <f t="shared" si="54"/>
        <v>3</v>
      </c>
      <c r="R36" s="200"/>
      <c r="S36" s="201"/>
      <c r="T36" s="288"/>
      <c r="U36" s="200"/>
      <c r="V36" s="201"/>
      <c r="W36" s="288"/>
      <c r="X36" s="226" t="s">
        <v>161</v>
      </c>
      <c r="Y36" s="201" t="str">
        <f t="shared" si="44"/>
        <v>---</v>
      </c>
      <c r="Z36" s="200">
        <f>O36+1</f>
        <v>44511</v>
      </c>
      <c r="AA36" s="201">
        <f t="shared" ref="AA36" si="63">Z36</f>
        <v>44511</v>
      </c>
      <c r="AB36" s="266" t="s">
        <v>75</v>
      </c>
      <c r="AC36" s="170"/>
    </row>
    <row r="37" spans="1:29" s="281" customFormat="1" ht="16.5" customHeight="1">
      <c r="A37" s="321" t="str">
        <f>'Shanghai(FCL)'!A216</f>
        <v>GLORY SHANGHAI</v>
      </c>
      <c r="B37" s="272" t="str">
        <f>'Shanghai(FCL)'!B216</f>
        <v>2145E</v>
      </c>
      <c r="C37" s="200">
        <f>'Shanghai(FCL)'!C216</f>
        <v>44507</v>
      </c>
      <c r="D37" s="219">
        <f>C37</f>
        <v>44507</v>
      </c>
      <c r="E37" s="200">
        <f>'Shanghai(FCL)'!E216</f>
        <v>44506</v>
      </c>
      <c r="F37" s="201">
        <f t="shared" si="1"/>
        <v>44506</v>
      </c>
      <c r="G37" s="227">
        <f>'Shanghai(FCL)'!J216</f>
        <v>44509</v>
      </c>
      <c r="H37" s="201">
        <f>G37</f>
        <v>44509</v>
      </c>
      <c r="I37" s="200"/>
      <c r="J37" s="201"/>
      <c r="K37" s="264"/>
      <c r="L37" s="200"/>
      <c r="M37" s="212"/>
      <c r="N37" s="264"/>
      <c r="O37" s="200">
        <f>'Shanghai(FCL)'!R216</f>
        <v>44511</v>
      </c>
      <c r="P37" s="201">
        <f>O37</f>
        <v>44511</v>
      </c>
      <c r="Q37" s="264">
        <f t="shared" ref="Q37:Q39" si="64">IF(O37="CANCEL","",IF(O37=0,0,O37-$G37))</f>
        <v>2</v>
      </c>
      <c r="R37" s="200"/>
      <c r="S37" s="201"/>
      <c r="T37" s="288"/>
      <c r="U37" s="200"/>
      <c r="V37" s="201"/>
      <c r="W37" s="288"/>
      <c r="X37" s="200">
        <f>O37+0</f>
        <v>44511</v>
      </c>
      <c r="Y37" s="201">
        <f t="shared" si="44"/>
        <v>44511</v>
      </c>
      <c r="Z37" s="200">
        <f t="shared" si="57"/>
        <v>44512</v>
      </c>
      <c r="AA37" s="201">
        <f>Z37</f>
        <v>44512</v>
      </c>
      <c r="AB37" s="266" t="s">
        <v>160</v>
      </c>
      <c r="AC37" s="170"/>
    </row>
    <row r="38" spans="1:29" s="281" customFormat="1" ht="16.5" customHeight="1">
      <c r="A38" s="321" t="str">
        <f>'Shanghai(FCL)'!A231</f>
        <v>QIU JIN</v>
      </c>
      <c r="B38" s="272" t="str">
        <f>'Shanghai(FCL)'!B231</f>
        <v>2145E</v>
      </c>
      <c r="C38" s="200">
        <f>'Shanghai(FCL)'!C231</f>
        <v>44510</v>
      </c>
      <c r="D38" s="219">
        <f>C38</f>
        <v>44510</v>
      </c>
      <c r="E38" s="200">
        <f>'Shanghai(FCL)'!E231</f>
        <v>44509</v>
      </c>
      <c r="F38" s="201">
        <f t="shared" si="1"/>
        <v>44509</v>
      </c>
      <c r="G38" s="227">
        <f>'Shanghai(FCL)'!J231</f>
        <v>44512</v>
      </c>
      <c r="H38" s="201">
        <f t="shared" ref="H38:H39" si="65">G38</f>
        <v>44512</v>
      </c>
      <c r="I38" s="200"/>
      <c r="J38" s="201"/>
      <c r="K38" s="264"/>
      <c r="L38" s="200"/>
      <c r="M38" s="212"/>
      <c r="N38" s="264"/>
      <c r="O38" s="200">
        <f>'Shanghai(FCL)'!R231</f>
        <v>44515</v>
      </c>
      <c r="P38" s="201">
        <f t="shared" ref="P38:P39" si="66">O38</f>
        <v>44515</v>
      </c>
      <c r="Q38" s="264">
        <f t="shared" si="64"/>
        <v>3</v>
      </c>
      <c r="R38" s="200"/>
      <c r="S38" s="201"/>
      <c r="T38" s="288"/>
      <c r="U38" s="200"/>
      <c r="V38" s="201"/>
      <c r="W38" s="288"/>
      <c r="X38" s="200">
        <f>O38+0</f>
        <v>44515</v>
      </c>
      <c r="Y38" s="201">
        <f t="shared" si="44"/>
        <v>44515</v>
      </c>
      <c r="Z38" s="200">
        <f t="shared" si="57"/>
        <v>44516</v>
      </c>
      <c r="AA38" s="201">
        <f>Z38</f>
        <v>44516</v>
      </c>
      <c r="AB38" s="266" t="s">
        <v>160</v>
      </c>
      <c r="AC38" s="170"/>
    </row>
    <row r="39" spans="1:29" s="281" customFormat="1" ht="16.5" customHeight="1">
      <c r="A39" s="321" t="str">
        <f>'Shanghai(FCL)'!A249</f>
        <v>JJ TOKYO</v>
      </c>
      <c r="B39" s="272" t="str">
        <f>'Shanghai(FCL)'!B249</f>
        <v>2146E</v>
      </c>
      <c r="C39" s="200">
        <f>'Shanghai(FCL)'!C249</f>
        <v>44512</v>
      </c>
      <c r="D39" s="219">
        <f t="shared" ref="D39" si="67">C39</f>
        <v>44512</v>
      </c>
      <c r="E39" s="200">
        <f>'Shanghai(FCL)'!E249</f>
        <v>44511</v>
      </c>
      <c r="F39" s="201">
        <f t="shared" si="1"/>
        <v>44511</v>
      </c>
      <c r="G39" s="227">
        <f>'Shanghai(FCL)'!J249</f>
        <v>44514</v>
      </c>
      <c r="H39" s="201">
        <f t="shared" si="65"/>
        <v>44514</v>
      </c>
      <c r="I39" s="200"/>
      <c r="J39" s="201">
        <v>0</v>
      </c>
      <c r="K39" s="264">
        <v>0</v>
      </c>
      <c r="L39" s="200"/>
      <c r="M39" s="212">
        <v>0</v>
      </c>
      <c r="N39" s="264">
        <v>0</v>
      </c>
      <c r="O39" s="200">
        <f>'Shanghai(FCL)'!R249</f>
        <v>44517</v>
      </c>
      <c r="P39" s="201">
        <f t="shared" si="66"/>
        <v>44517</v>
      </c>
      <c r="Q39" s="264">
        <f t="shared" si="64"/>
        <v>3</v>
      </c>
      <c r="R39" s="200"/>
      <c r="S39" s="201"/>
      <c r="T39" s="288"/>
      <c r="U39" s="200"/>
      <c r="V39" s="201"/>
      <c r="W39" s="288"/>
      <c r="X39" s="226" t="s">
        <v>161</v>
      </c>
      <c r="Y39" s="201" t="str">
        <f t="shared" si="44"/>
        <v>---</v>
      </c>
      <c r="Z39" s="200">
        <f t="shared" si="57"/>
        <v>44518</v>
      </c>
      <c r="AA39" s="201">
        <f t="shared" ref="AA39" si="68">Z39</f>
        <v>44518</v>
      </c>
      <c r="AB39" s="266" t="s">
        <v>75</v>
      </c>
      <c r="AC39" s="170"/>
    </row>
    <row r="40" spans="1:29" s="281" customFormat="1" ht="16.5" hidden="1" customHeight="1">
      <c r="A40" s="270">
        <f>'Shanghai(FCL)'!A257</f>
        <v>0</v>
      </c>
      <c r="B40" s="271">
        <f>'Shanghai(FCL)'!B257</f>
        <v>0</v>
      </c>
      <c r="C40" s="200">
        <f>'Shanghai(FCL)'!C257</f>
        <v>44514</v>
      </c>
      <c r="D40" s="219">
        <f>C40</f>
        <v>44514</v>
      </c>
      <c r="E40" s="200">
        <f>'Shanghai(FCL)'!E257</f>
        <v>44513</v>
      </c>
      <c r="F40" s="201">
        <f t="shared" ref="F40:F64" si="69">E40</f>
        <v>44513</v>
      </c>
      <c r="G40" s="227">
        <f>'Shanghai(FCL)'!J257</f>
        <v>44516</v>
      </c>
      <c r="H40" s="201">
        <f>G40</f>
        <v>44516</v>
      </c>
      <c r="I40" s="200"/>
      <c r="J40" s="201"/>
      <c r="K40" s="264"/>
      <c r="L40" s="200"/>
      <c r="M40" s="212"/>
      <c r="N40" s="264"/>
      <c r="O40" s="200">
        <f>'Shanghai(FCL)'!R257</f>
        <v>44518</v>
      </c>
      <c r="P40" s="201">
        <f>O40</f>
        <v>44518</v>
      </c>
      <c r="Q40" s="264">
        <f>IF(O40="CANCEL","",IF(O40=0,0,O40-$G40))</f>
        <v>2</v>
      </c>
      <c r="R40" s="200"/>
      <c r="S40" s="201"/>
      <c r="T40" s="288"/>
      <c r="U40" s="200"/>
      <c r="V40" s="201"/>
      <c r="W40" s="288"/>
      <c r="X40" s="200">
        <f>O40+0</f>
        <v>44518</v>
      </c>
      <c r="Y40" s="201">
        <f t="shared" ref="Y40:Y42" si="70">X40</f>
        <v>44518</v>
      </c>
      <c r="Z40" s="200">
        <f t="shared" ref="Z40" si="71">O40+1</f>
        <v>44519</v>
      </c>
      <c r="AA40" s="201">
        <f>Z40</f>
        <v>44519</v>
      </c>
      <c r="AB40" s="266" t="s">
        <v>160</v>
      </c>
      <c r="AC40" s="170"/>
    </row>
    <row r="41" spans="1:29" s="281" customFormat="1" ht="16.5" hidden="1" customHeight="1">
      <c r="A41" s="270">
        <f>'Shanghai(FCL)'!A272</f>
        <v>0</v>
      </c>
      <c r="B41" s="271">
        <f>'Shanghai(FCL)'!B272</f>
        <v>0</v>
      </c>
      <c r="C41" s="200">
        <f>'Shanghai(FCL)'!C272</f>
        <v>44517</v>
      </c>
      <c r="D41" s="219">
        <f>C41</f>
        <v>44517</v>
      </c>
      <c r="E41" s="200">
        <f>'Shanghai(FCL)'!E272</f>
        <v>44516</v>
      </c>
      <c r="F41" s="201">
        <f t="shared" si="69"/>
        <v>44516</v>
      </c>
      <c r="G41" s="227">
        <f>'Shanghai(FCL)'!J272</f>
        <v>44519</v>
      </c>
      <c r="H41" s="201">
        <f t="shared" ref="H41:H42" si="72">G41</f>
        <v>44519</v>
      </c>
      <c r="I41" s="200"/>
      <c r="J41" s="201"/>
      <c r="K41" s="264"/>
      <c r="L41" s="200"/>
      <c r="M41" s="212"/>
      <c r="N41" s="264"/>
      <c r="O41" s="200">
        <f>'Shanghai(FCL)'!R272</f>
        <v>44522</v>
      </c>
      <c r="P41" s="201">
        <f t="shared" ref="P41:P42" si="73">O41</f>
        <v>44522</v>
      </c>
      <c r="Q41" s="264">
        <f>IF(O41="CANCEL","",IF(O41=0,0,O41-$G41))</f>
        <v>3</v>
      </c>
      <c r="R41" s="200"/>
      <c r="S41" s="201"/>
      <c r="T41" s="288"/>
      <c r="U41" s="200"/>
      <c r="V41" s="201"/>
      <c r="W41" s="288"/>
      <c r="X41" s="200">
        <f>O41+0</f>
        <v>44522</v>
      </c>
      <c r="Y41" s="201">
        <f t="shared" si="70"/>
        <v>44522</v>
      </c>
      <c r="Z41" s="200">
        <f>O41+1</f>
        <v>44523</v>
      </c>
      <c r="AA41" s="201">
        <f>Z41</f>
        <v>44523</v>
      </c>
      <c r="AB41" s="266" t="s">
        <v>160</v>
      </c>
      <c r="AC41" s="170"/>
    </row>
    <row r="42" spans="1:29" s="281" customFormat="1" ht="16.5" hidden="1" customHeight="1">
      <c r="A42" s="275">
        <f>'Shanghai(FCL)'!A290</f>
        <v>0</v>
      </c>
      <c r="B42" s="276">
        <f>'Shanghai(FCL)'!B290</f>
        <v>0</v>
      </c>
      <c r="C42" s="237">
        <f>'Shanghai(FCL)'!C290</f>
        <v>44519</v>
      </c>
      <c r="D42" s="245">
        <f t="shared" ref="D42" si="74">C42</f>
        <v>44519</v>
      </c>
      <c r="E42" s="237">
        <f>'Shanghai(FCL)'!E290</f>
        <v>44518</v>
      </c>
      <c r="F42" s="236">
        <f t="shared" si="69"/>
        <v>44518</v>
      </c>
      <c r="G42" s="238">
        <f>'Shanghai(FCL)'!J290</f>
        <v>44521</v>
      </c>
      <c r="H42" s="236">
        <f t="shared" si="72"/>
        <v>44521</v>
      </c>
      <c r="I42" s="237"/>
      <c r="J42" s="236">
        <v>0</v>
      </c>
      <c r="K42" s="282">
        <v>0</v>
      </c>
      <c r="L42" s="237"/>
      <c r="M42" s="241">
        <v>0</v>
      </c>
      <c r="N42" s="282">
        <v>0</v>
      </c>
      <c r="O42" s="237">
        <f>'Shanghai(FCL)'!R290</f>
        <v>44524</v>
      </c>
      <c r="P42" s="236">
        <f t="shared" si="73"/>
        <v>44524</v>
      </c>
      <c r="Q42" s="282">
        <f>IF(O42="CANCEL","",IF(O42=0,0,O42-$G42))</f>
        <v>3</v>
      </c>
      <c r="R42" s="237"/>
      <c r="S42" s="236"/>
      <c r="T42" s="289"/>
      <c r="U42" s="237"/>
      <c r="V42" s="236"/>
      <c r="W42" s="289"/>
      <c r="X42" s="248" t="s">
        <v>161</v>
      </c>
      <c r="Y42" s="236" t="str">
        <f t="shared" si="70"/>
        <v>---</v>
      </c>
      <c r="Z42" s="237">
        <f>O42+1</f>
        <v>44525</v>
      </c>
      <c r="AA42" s="236">
        <f>Z42</f>
        <v>44525</v>
      </c>
      <c r="AB42" s="290" t="s">
        <v>75</v>
      </c>
      <c r="AC42" s="278"/>
    </row>
    <row r="43" spans="1:29" s="199" customFormat="1" ht="16.5" customHeight="1">
      <c r="A43" s="273" t="str">
        <f>'Shanghai(FCL)'!A54</f>
        <v>SU ZHOU HAO(KOBE)</v>
      </c>
      <c r="B43" s="333" t="str">
        <f>'Shanghai(FCL)'!B54</f>
        <v>2903</v>
      </c>
      <c r="C43" s="175">
        <f>'Shanghai(FCL)'!C54</f>
        <v>44480</v>
      </c>
      <c r="D43" s="232">
        <f>C43</f>
        <v>44480</v>
      </c>
      <c r="E43" s="175">
        <f>'Shanghai(FCL)'!E54</f>
        <v>44480</v>
      </c>
      <c r="F43" s="166">
        <f t="shared" si="69"/>
        <v>44480</v>
      </c>
      <c r="G43" s="230">
        <f>'Shanghai(FCL)'!J54</f>
        <v>44481</v>
      </c>
      <c r="H43" s="166">
        <f>G43</f>
        <v>44481</v>
      </c>
      <c r="I43" s="175"/>
      <c r="J43" s="166"/>
      <c r="K43" s="285">
        <v>0</v>
      </c>
      <c r="L43" s="175"/>
      <c r="M43" s="218"/>
      <c r="N43" s="285">
        <v>0</v>
      </c>
      <c r="O43" s="175"/>
      <c r="P43" s="166"/>
      <c r="Q43" s="285"/>
      <c r="R43" s="175" t="str">
        <f>'Shanghai(FCL)'!U54</f>
        <v/>
      </c>
      <c r="S43" s="166" t="str">
        <f t="shared" ref="S43:S48" si="75">R43</f>
        <v/>
      </c>
      <c r="T43" s="285" t="str">
        <f t="shared" ref="T43:T48" si="76">IF(R43="","",R43-$G43)</f>
        <v/>
      </c>
      <c r="U43" s="175">
        <f>'Shanghai(FCL)'!X54</f>
        <v>44483</v>
      </c>
      <c r="V43" s="166">
        <f>U43</f>
        <v>44483</v>
      </c>
      <c r="W43" s="288">
        <f>IF(U43="","",U43-$G43)</f>
        <v>2</v>
      </c>
      <c r="X43" s="200">
        <f>IF(R43="",U43,R43)</f>
        <v>44483</v>
      </c>
      <c r="Y43" s="166">
        <f t="shared" si="44"/>
        <v>44483</v>
      </c>
      <c r="Z43" s="175">
        <f>X43+1</f>
        <v>44484</v>
      </c>
      <c r="AA43" s="166">
        <f t="shared" ref="AA43:AA53" si="77">Z43</f>
        <v>44484</v>
      </c>
      <c r="AB43" s="291" t="s">
        <v>155</v>
      </c>
      <c r="AC43" s="176"/>
    </row>
    <row r="44" spans="1:29" s="199" customFormat="1" ht="16.5" customHeight="1">
      <c r="A44" s="270" t="str">
        <f>'Shanghai(FCL)'!A58</f>
        <v>JJ NAGOYA</v>
      </c>
      <c r="B44" s="272" t="str">
        <f>'Shanghai(FCL)'!B58</f>
        <v>2141E</v>
      </c>
      <c r="C44" s="200">
        <f>'Shanghai(FCL)'!C58</f>
        <v>44479</v>
      </c>
      <c r="D44" s="219">
        <f>C44</f>
        <v>44479</v>
      </c>
      <c r="E44" s="200">
        <f>'Shanghai(FCL)'!E58</f>
        <v>44478</v>
      </c>
      <c r="F44" s="201">
        <f t="shared" si="69"/>
        <v>44478</v>
      </c>
      <c r="G44" s="227">
        <f>'Shanghai(FCL)'!J58</f>
        <v>44481</v>
      </c>
      <c r="H44" s="201">
        <f>G44</f>
        <v>44481</v>
      </c>
      <c r="I44" s="200"/>
      <c r="J44" s="201"/>
      <c r="K44" s="264">
        <v>0</v>
      </c>
      <c r="L44" s="200"/>
      <c r="M44" s="212"/>
      <c r="N44" s="264">
        <v>0</v>
      </c>
      <c r="O44" s="200"/>
      <c r="P44" s="201">
        <v>0</v>
      </c>
      <c r="Q44" s="264">
        <v>0</v>
      </c>
      <c r="R44" s="200">
        <f>'Shanghai(FCL)'!U58</f>
        <v>44483</v>
      </c>
      <c r="S44" s="201">
        <f t="shared" si="75"/>
        <v>44483</v>
      </c>
      <c r="T44" s="264">
        <f t="shared" si="76"/>
        <v>2</v>
      </c>
      <c r="U44" s="200"/>
      <c r="V44" s="201"/>
      <c r="W44" s="288"/>
      <c r="X44" s="200">
        <f>R44+0</f>
        <v>44483</v>
      </c>
      <c r="Y44" s="201">
        <f t="shared" si="44"/>
        <v>44483</v>
      </c>
      <c r="Z44" s="200">
        <f>R44+1</f>
        <v>44484</v>
      </c>
      <c r="AA44" s="201">
        <f t="shared" si="77"/>
        <v>44484</v>
      </c>
      <c r="AB44" s="280" t="s">
        <v>160</v>
      </c>
      <c r="AC44" s="169"/>
    </row>
    <row r="45" spans="1:29" s="199" customFormat="1" ht="16.5" customHeight="1">
      <c r="A45" s="250" t="str">
        <f>'Shanghai(FCL)'!A70</f>
        <v>CHUN JIN</v>
      </c>
      <c r="B45" s="272" t="str">
        <f>'Shanghai(FCL)'!B70</f>
        <v>2141E</v>
      </c>
      <c r="C45" s="200">
        <f>'Shanghai(FCL)'!C70</f>
        <v>44482</v>
      </c>
      <c r="D45" s="232">
        <f>C45</f>
        <v>44482</v>
      </c>
      <c r="E45" s="200">
        <f>'Shanghai(FCL)'!E70</f>
        <v>44481</v>
      </c>
      <c r="F45" s="166">
        <f t="shared" si="69"/>
        <v>44481</v>
      </c>
      <c r="G45" s="227">
        <f>'Shanghai(FCL)'!J70</f>
        <v>44484</v>
      </c>
      <c r="H45" s="166">
        <f>G45</f>
        <v>44484</v>
      </c>
      <c r="I45" s="175"/>
      <c r="J45" s="166"/>
      <c r="K45" s="285"/>
      <c r="L45" s="175"/>
      <c r="M45" s="218"/>
      <c r="N45" s="285"/>
      <c r="O45" s="175"/>
      <c r="P45" s="166"/>
      <c r="Q45" s="285"/>
      <c r="R45" s="200">
        <f>'Shanghai(FCL)'!U70</f>
        <v>44487</v>
      </c>
      <c r="S45" s="166">
        <f t="shared" si="75"/>
        <v>44487</v>
      </c>
      <c r="T45" s="264">
        <f t="shared" si="76"/>
        <v>3</v>
      </c>
      <c r="U45" s="175"/>
      <c r="V45" s="166"/>
      <c r="W45" s="286"/>
      <c r="X45" s="175">
        <f>R45+0</f>
        <v>44487</v>
      </c>
      <c r="Y45" s="166">
        <f t="shared" si="44"/>
        <v>44487</v>
      </c>
      <c r="Z45" s="200">
        <f>R45+1</f>
        <v>44488</v>
      </c>
      <c r="AA45" s="166">
        <f t="shared" si="77"/>
        <v>44488</v>
      </c>
      <c r="AB45" s="291" t="s">
        <v>160</v>
      </c>
      <c r="AC45" s="176"/>
    </row>
    <row r="46" spans="1:29" s="199" customFormat="1" ht="16.5" customHeight="1">
      <c r="A46" s="321" t="str">
        <f>'Shanghai(FCL)'!A74</f>
        <v>XIN JIAN ZHEN(OSAKA)</v>
      </c>
      <c r="B46" s="272" t="str">
        <f>'Shanghai(FCL)'!B74</f>
        <v>2787</v>
      </c>
      <c r="C46" s="200">
        <f>'Shanghai(FCL)'!C74</f>
        <v>44484</v>
      </c>
      <c r="D46" s="219">
        <f>C46</f>
        <v>44484</v>
      </c>
      <c r="E46" s="200">
        <f>'Shanghai(FCL)'!E74</f>
        <v>44484</v>
      </c>
      <c r="F46" s="201">
        <f t="shared" si="69"/>
        <v>44484</v>
      </c>
      <c r="G46" s="227">
        <f>'Shanghai(FCL)'!J74</f>
        <v>44485</v>
      </c>
      <c r="H46" s="201">
        <f>G46</f>
        <v>44485</v>
      </c>
      <c r="I46" s="200"/>
      <c r="J46" s="201"/>
      <c r="K46" s="264">
        <v>0</v>
      </c>
      <c r="L46" s="200"/>
      <c r="M46" s="212"/>
      <c r="N46" s="264">
        <v>0</v>
      </c>
      <c r="O46" s="200"/>
      <c r="P46" s="201">
        <v>0</v>
      </c>
      <c r="Q46" s="292"/>
      <c r="R46" s="200">
        <f>'Shanghai(FCL)'!U74</f>
        <v>44487</v>
      </c>
      <c r="S46" s="201">
        <f t="shared" si="75"/>
        <v>44487</v>
      </c>
      <c r="T46" s="264">
        <f t="shared" si="76"/>
        <v>2</v>
      </c>
      <c r="U46" s="175" t="str">
        <f>'Shanghai(FCL)'!X74</f>
        <v/>
      </c>
      <c r="V46" s="166" t="str">
        <f>U46</f>
        <v/>
      </c>
      <c r="W46" s="288" t="str">
        <f>IF(U46="","",U46-$G46)</f>
        <v/>
      </c>
      <c r="X46" s="200">
        <f>IF(R46="",U46,R46)</f>
        <v>44487</v>
      </c>
      <c r="Y46" s="201">
        <f t="shared" si="44"/>
        <v>44487</v>
      </c>
      <c r="Z46" s="200">
        <f>X46+1</f>
        <v>44488</v>
      </c>
      <c r="AA46" s="201">
        <f t="shared" si="77"/>
        <v>44488</v>
      </c>
      <c r="AB46" s="280" t="s">
        <v>155</v>
      </c>
      <c r="AC46" s="169"/>
    </row>
    <row r="47" spans="1:29" s="199" customFormat="1" ht="16.5" customHeight="1">
      <c r="A47" s="224" t="str">
        <f>'Shanghai(FCL)'!A86</f>
        <v>MILD TEMPO</v>
      </c>
      <c r="B47" s="272" t="str">
        <f>'Shanghai(FCL)'!B86</f>
        <v>2141E</v>
      </c>
      <c r="C47" s="200">
        <f>'Shanghai(FCL)'!C86</f>
        <v>44484</v>
      </c>
      <c r="D47" s="219">
        <f>C47</f>
        <v>44484</v>
      </c>
      <c r="E47" s="200">
        <f>'Shanghai(FCL)'!E86</f>
        <v>44483</v>
      </c>
      <c r="F47" s="201">
        <f t="shared" si="69"/>
        <v>44483</v>
      </c>
      <c r="G47" s="227">
        <f>'Shanghai(FCL)'!J86</f>
        <v>44486</v>
      </c>
      <c r="H47" s="201">
        <f>G47</f>
        <v>44486</v>
      </c>
      <c r="I47" s="200"/>
      <c r="J47" s="201">
        <v>0</v>
      </c>
      <c r="K47" s="264">
        <v>0</v>
      </c>
      <c r="L47" s="200"/>
      <c r="M47" s="212">
        <v>0</v>
      </c>
      <c r="N47" s="264">
        <v>0</v>
      </c>
      <c r="O47" s="200"/>
      <c r="P47" s="201"/>
      <c r="Q47" s="264"/>
      <c r="R47" s="200">
        <f>'Shanghai(FCL)'!U86</f>
        <v>44488</v>
      </c>
      <c r="S47" s="201">
        <f t="shared" si="75"/>
        <v>44488</v>
      </c>
      <c r="T47" s="264">
        <f t="shared" si="76"/>
        <v>2</v>
      </c>
      <c r="U47" s="265"/>
      <c r="V47" s="212">
        <f>U47</f>
        <v>0</v>
      </c>
      <c r="W47" s="288"/>
      <c r="X47" s="200">
        <f>R47+0</f>
        <v>44488</v>
      </c>
      <c r="Y47" s="201">
        <f t="shared" si="44"/>
        <v>44488</v>
      </c>
      <c r="Z47" s="200">
        <f>R47+1</f>
        <v>44489</v>
      </c>
      <c r="AA47" s="201">
        <f t="shared" si="77"/>
        <v>44489</v>
      </c>
      <c r="AB47" s="280" t="s">
        <v>160</v>
      </c>
      <c r="AC47" s="169"/>
    </row>
    <row r="48" spans="1:29" s="199" customFormat="1" ht="16.5" customHeight="1">
      <c r="A48" s="322" t="str">
        <f>'Shanghai(FCL)'!A95</f>
        <v>SU ZHOU HAO(OSAKA)</v>
      </c>
      <c r="B48" s="271" t="str">
        <f>'Shanghai(FCL)'!B95</f>
        <v>2905</v>
      </c>
      <c r="C48" s="175">
        <f>'Shanghai(FCL)'!C95</f>
        <v>44487</v>
      </c>
      <c r="D48" s="232">
        <f t="shared" ref="D48:D50" si="78">C48</f>
        <v>44487</v>
      </c>
      <c r="E48" s="175">
        <f>'Shanghai(FCL)'!E95</f>
        <v>44487</v>
      </c>
      <c r="F48" s="166">
        <f t="shared" si="69"/>
        <v>44487</v>
      </c>
      <c r="G48" s="230">
        <f>'Shanghai(FCL)'!J95</f>
        <v>44488</v>
      </c>
      <c r="H48" s="166">
        <f t="shared" ref="H48:H50" si="79">G48</f>
        <v>44488</v>
      </c>
      <c r="I48" s="175"/>
      <c r="J48" s="166"/>
      <c r="K48" s="285"/>
      <c r="L48" s="175"/>
      <c r="M48" s="218"/>
      <c r="N48" s="285"/>
      <c r="O48" s="175"/>
      <c r="P48" s="166"/>
      <c r="Q48" s="285"/>
      <c r="R48" s="175">
        <f>'Shanghai(FCL)'!U95</f>
        <v>44490</v>
      </c>
      <c r="S48" s="166">
        <f t="shared" si="75"/>
        <v>44490</v>
      </c>
      <c r="T48" s="264">
        <f t="shared" si="76"/>
        <v>2</v>
      </c>
      <c r="U48" s="175" t="str">
        <f>'Shanghai(FCL)'!X95</f>
        <v/>
      </c>
      <c r="V48" s="201" t="str">
        <f>U48</f>
        <v/>
      </c>
      <c r="W48" s="264" t="str">
        <f>IF(U48="","",U48-$G48)</f>
        <v/>
      </c>
      <c r="X48" s="200">
        <f>IF(R48="",U48,R48)</f>
        <v>44490</v>
      </c>
      <c r="Y48" s="166">
        <f t="shared" si="44"/>
        <v>44490</v>
      </c>
      <c r="Z48" s="200">
        <f>IF(R48="",U48+1,R48+1)</f>
        <v>44491</v>
      </c>
      <c r="AA48" s="166">
        <f t="shared" si="77"/>
        <v>44491</v>
      </c>
      <c r="AB48" s="291" t="s">
        <v>155</v>
      </c>
      <c r="AC48" s="176"/>
    </row>
    <row r="49" spans="1:29" s="199" customFormat="1" ht="16.5" customHeight="1">
      <c r="A49" s="321" t="str">
        <f>'Shanghai(FCL)'!A99</f>
        <v>JJ NAGOYA</v>
      </c>
      <c r="B49" s="271" t="str">
        <f>'Shanghai(FCL)'!B99</f>
        <v>2142E</v>
      </c>
      <c r="C49" s="175">
        <f>'Shanghai(FCL)'!C99</f>
        <v>44486</v>
      </c>
      <c r="D49" s="219">
        <f t="shared" si="78"/>
        <v>44486</v>
      </c>
      <c r="E49" s="175">
        <f>'Shanghai(FCL)'!E99</f>
        <v>44485</v>
      </c>
      <c r="F49" s="201">
        <f t="shared" si="69"/>
        <v>44485</v>
      </c>
      <c r="G49" s="230">
        <f>'Shanghai(FCL)'!J99</f>
        <v>44488</v>
      </c>
      <c r="H49" s="201">
        <f t="shared" si="79"/>
        <v>44488</v>
      </c>
      <c r="I49" s="200"/>
      <c r="J49" s="201"/>
      <c r="K49" s="264">
        <v>0</v>
      </c>
      <c r="L49" s="200"/>
      <c r="M49" s="212"/>
      <c r="N49" s="264">
        <v>0</v>
      </c>
      <c r="O49" s="200"/>
      <c r="P49" s="201">
        <v>0</v>
      </c>
      <c r="Q49" s="264">
        <v>0</v>
      </c>
      <c r="R49" s="175">
        <f>'Shanghai(FCL)'!U99</f>
        <v>44490</v>
      </c>
      <c r="S49" s="201">
        <f t="shared" ref="S49:S50" si="80">R49</f>
        <v>44490</v>
      </c>
      <c r="T49" s="264">
        <f>IF(R49="CANCEL","",IF(R49=0,0,R49-$G49))</f>
        <v>2</v>
      </c>
      <c r="U49" s="200"/>
      <c r="V49" s="201"/>
      <c r="W49" s="288"/>
      <c r="X49" s="200">
        <f t="shared" ref="X49" si="81">R49+0</f>
        <v>44490</v>
      </c>
      <c r="Y49" s="201">
        <f t="shared" si="44"/>
        <v>44490</v>
      </c>
      <c r="Z49" s="200">
        <f>X49+1</f>
        <v>44491</v>
      </c>
      <c r="AA49" s="201">
        <f t="shared" si="77"/>
        <v>44491</v>
      </c>
      <c r="AB49" s="280" t="s">
        <v>160</v>
      </c>
      <c r="AC49" s="169"/>
    </row>
    <row r="50" spans="1:29" s="199" customFormat="1" ht="16.5" customHeight="1">
      <c r="A50" s="321" t="str">
        <f>'Shanghai(FCL)'!A111</f>
        <v>CHUN JIN</v>
      </c>
      <c r="B50" s="271" t="str">
        <f>'Shanghai(FCL)'!B111</f>
        <v>2142E</v>
      </c>
      <c r="C50" s="175">
        <f>'Shanghai(FCL)'!C111</f>
        <v>44489</v>
      </c>
      <c r="D50" s="219">
        <f t="shared" si="78"/>
        <v>44489</v>
      </c>
      <c r="E50" s="175">
        <f>'Shanghai(FCL)'!E111</f>
        <v>44488</v>
      </c>
      <c r="F50" s="201">
        <f t="shared" si="69"/>
        <v>44488</v>
      </c>
      <c r="G50" s="230">
        <f>'Shanghai(FCL)'!J111</f>
        <v>44491</v>
      </c>
      <c r="H50" s="201">
        <f t="shared" si="79"/>
        <v>44491</v>
      </c>
      <c r="I50" s="200"/>
      <c r="J50" s="201"/>
      <c r="K50" s="264">
        <v>0</v>
      </c>
      <c r="L50" s="200"/>
      <c r="M50" s="212"/>
      <c r="N50" s="264">
        <v>0</v>
      </c>
      <c r="O50" s="200"/>
      <c r="P50" s="201">
        <v>0</v>
      </c>
      <c r="Q50" s="264">
        <v>0</v>
      </c>
      <c r="R50" s="175">
        <f>'Shanghai(FCL)'!U111</f>
        <v>44494</v>
      </c>
      <c r="S50" s="201">
        <f t="shared" si="80"/>
        <v>44494</v>
      </c>
      <c r="T50" s="264">
        <f>IF(R50="CANCEL","",IF(R50=0,0,R50-$G50))</f>
        <v>3</v>
      </c>
      <c r="U50" s="175"/>
      <c r="V50" s="166"/>
      <c r="W50" s="286"/>
      <c r="X50" s="175">
        <f>R50+0</f>
        <v>44494</v>
      </c>
      <c r="Y50" s="166">
        <f t="shared" si="44"/>
        <v>44494</v>
      </c>
      <c r="Z50" s="200">
        <f>R50+1</f>
        <v>44495</v>
      </c>
      <c r="AA50" s="166">
        <f t="shared" si="77"/>
        <v>44495</v>
      </c>
      <c r="AB50" s="291" t="s">
        <v>160</v>
      </c>
      <c r="AC50" s="176"/>
    </row>
    <row r="51" spans="1:29" s="198" customFormat="1" ht="16.5" customHeight="1">
      <c r="A51" s="321" t="str">
        <f>'Shanghai(FCL)'!A115</f>
        <v>XIN JIAN ZHEN(KOBE)</v>
      </c>
      <c r="B51" s="271" t="str">
        <f>'Shanghai(FCL)'!B115</f>
        <v>2789</v>
      </c>
      <c r="C51" s="175">
        <f>'Shanghai(FCL)'!C115</f>
        <v>44491</v>
      </c>
      <c r="D51" s="219">
        <f t="shared" ref="D51:D53" si="82">C51</f>
        <v>44491</v>
      </c>
      <c r="E51" s="175">
        <f>'Shanghai(FCL)'!E115</f>
        <v>44491</v>
      </c>
      <c r="F51" s="201">
        <f t="shared" si="69"/>
        <v>44491</v>
      </c>
      <c r="G51" s="230">
        <f>'Shanghai(FCL)'!J115</f>
        <v>44492</v>
      </c>
      <c r="H51" s="201">
        <f t="shared" ref="H51:H55" si="83">G51</f>
        <v>44492</v>
      </c>
      <c r="I51" s="200"/>
      <c r="J51" s="201"/>
      <c r="K51" s="264">
        <v>0</v>
      </c>
      <c r="L51" s="200"/>
      <c r="M51" s="212"/>
      <c r="N51" s="264">
        <v>0</v>
      </c>
      <c r="O51" s="200"/>
      <c r="P51" s="201">
        <v>0</v>
      </c>
      <c r="Q51" s="292"/>
      <c r="R51" s="175" t="str">
        <f>'Shanghai(FCL)'!U115</f>
        <v/>
      </c>
      <c r="S51" s="201" t="str">
        <f>R51</f>
        <v/>
      </c>
      <c r="T51" s="264" t="str">
        <f>IF(R51="","",R51-$G51)</f>
        <v/>
      </c>
      <c r="U51" s="175">
        <f>'Shanghai(FCL)'!X115</f>
        <v>44494</v>
      </c>
      <c r="V51" s="201">
        <f t="shared" ref="V51" si="84">U51</f>
        <v>44494</v>
      </c>
      <c r="W51" s="264">
        <f>IF(U51="","",U51-$G51)</f>
        <v>2</v>
      </c>
      <c r="X51" s="200">
        <f>IF(R51="",U51,R51)</f>
        <v>44494</v>
      </c>
      <c r="Y51" s="201">
        <f t="shared" si="44"/>
        <v>44494</v>
      </c>
      <c r="Z51" s="200">
        <f>X51+1</f>
        <v>44495</v>
      </c>
      <c r="AA51" s="201">
        <f t="shared" si="77"/>
        <v>44495</v>
      </c>
      <c r="AB51" s="280" t="s">
        <v>155</v>
      </c>
      <c r="AC51" s="169"/>
    </row>
    <row r="52" spans="1:29" s="199" customFormat="1" ht="16.5" customHeight="1">
      <c r="A52" s="321" t="str">
        <f>'Shanghai(FCL)'!A127</f>
        <v>MILD TEMPO</v>
      </c>
      <c r="B52" s="271" t="str">
        <f>'Shanghai(FCL)'!B127</f>
        <v>2142E</v>
      </c>
      <c r="C52" s="175">
        <f>'Shanghai(FCL)'!C127</f>
        <v>44491</v>
      </c>
      <c r="D52" s="219">
        <f t="shared" si="82"/>
        <v>44491</v>
      </c>
      <c r="E52" s="175">
        <f>'Shanghai(FCL)'!E127</f>
        <v>44490</v>
      </c>
      <c r="F52" s="201">
        <f t="shared" si="69"/>
        <v>44490</v>
      </c>
      <c r="G52" s="230">
        <f>'Shanghai(FCL)'!J127</f>
        <v>44493</v>
      </c>
      <c r="H52" s="201">
        <f t="shared" si="83"/>
        <v>44493</v>
      </c>
      <c r="I52" s="200"/>
      <c r="J52" s="201">
        <v>0</v>
      </c>
      <c r="K52" s="264">
        <v>0</v>
      </c>
      <c r="L52" s="200"/>
      <c r="M52" s="212">
        <v>0</v>
      </c>
      <c r="N52" s="264">
        <v>0</v>
      </c>
      <c r="O52" s="200"/>
      <c r="P52" s="201"/>
      <c r="Q52" s="264"/>
      <c r="R52" s="175">
        <f>'Shanghai(FCL)'!U127</f>
        <v>44495</v>
      </c>
      <c r="S52" s="201">
        <f>R52</f>
        <v>44495</v>
      </c>
      <c r="T52" s="264">
        <f>IF(R52="CANCEL","",IF(R52=0,0,R52-$G52))</f>
        <v>2</v>
      </c>
      <c r="U52" s="265"/>
      <c r="V52" s="212">
        <f>U52</f>
        <v>0</v>
      </c>
      <c r="W52" s="288">
        <f>IF(U52="CANCEL","",IF(U52=0,0,U52-$G52))</f>
        <v>0</v>
      </c>
      <c r="X52" s="200">
        <f>R52+0</f>
        <v>44495</v>
      </c>
      <c r="Y52" s="201">
        <f t="shared" si="44"/>
        <v>44495</v>
      </c>
      <c r="Z52" s="200">
        <f>R52+1</f>
        <v>44496</v>
      </c>
      <c r="AA52" s="201">
        <f t="shared" si="77"/>
        <v>44496</v>
      </c>
      <c r="AB52" s="280" t="s">
        <v>160</v>
      </c>
      <c r="AC52" s="169"/>
    </row>
    <row r="53" spans="1:29" s="199" customFormat="1" ht="16.5" customHeight="1">
      <c r="A53" s="321" t="str">
        <f>'Shanghai(FCL)'!A136</f>
        <v>SU ZHOU HAO(KOBE)</v>
      </c>
      <c r="B53" s="271" t="str">
        <f>'Shanghai(FCL)'!B136</f>
        <v>2907</v>
      </c>
      <c r="C53" s="175">
        <f>'Shanghai(FCL)'!C136</f>
        <v>44494</v>
      </c>
      <c r="D53" s="219">
        <f t="shared" si="82"/>
        <v>44494</v>
      </c>
      <c r="E53" s="175">
        <f>'Shanghai(FCL)'!E136</f>
        <v>44494</v>
      </c>
      <c r="F53" s="201">
        <f t="shared" si="69"/>
        <v>44494</v>
      </c>
      <c r="G53" s="230">
        <f>'Shanghai(FCL)'!J136</f>
        <v>44495</v>
      </c>
      <c r="H53" s="201">
        <f t="shared" si="83"/>
        <v>44495</v>
      </c>
      <c r="I53" s="200"/>
      <c r="J53" s="201"/>
      <c r="K53" s="264">
        <v>0</v>
      </c>
      <c r="L53" s="200"/>
      <c r="M53" s="212"/>
      <c r="N53" s="264">
        <v>0</v>
      </c>
      <c r="O53" s="200"/>
      <c r="P53" s="201"/>
      <c r="Q53" s="264"/>
      <c r="R53" s="175" t="str">
        <f>'Shanghai(FCL)'!U136</f>
        <v/>
      </c>
      <c r="S53" s="201" t="str">
        <f>R53</f>
        <v/>
      </c>
      <c r="T53" s="264" t="str">
        <f>IF(R53="","",R53-$G53)</f>
        <v/>
      </c>
      <c r="U53" s="200">
        <f>'Shanghai(FCL)'!X136</f>
        <v>44497</v>
      </c>
      <c r="V53" s="201">
        <f>U53</f>
        <v>44497</v>
      </c>
      <c r="W53" s="288">
        <f>IF(U53="","",U53-$G53)</f>
        <v>2</v>
      </c>
      <c r="X53" s="200">
        <f>IF(R53="",U53,R53)</f>
        <v>44497</v>
      </c>
      <c r="Y53" s="201">
        <f t="shared" si="44"/>
        <v>44497</v>
      </c>
      <c r="Z53" s="175">
        <f>IF(R53="",U53+1,R53+1)</f>
        <v>44498</v>
      </c>
      <c r="AA53" s="201">
        <f t="shared" si="77"/>
        <v>44498</v>
      </c>
      <c r="AB53" s="280" t="s">
        <v>155</v>
      </c>
      <c r="AC53" s="169"/>
    </row>
    <row r="54" spans="1:29" s="199" customFormat="1" ht="16.5" customHeight="1">
      <c r="A54" s="321" t="str">
        <f>'Shanghai(FCL)'!A140</f>
        <v>JJ NAGOYA</v>
      </c>
      <c r="B54" s="271" t="str">
        <f>'Shanghai(FCL)'!B140</f>
        <v>2143E</v>
      </c>
      <c r="C54" s="175">
        <f>'Shanghai(FCL)'!C140</f>
        <v>44493</v>
      </c>
      <c r="D54" s="219">
        <f t="shared" ref="D54" si="85">C54</f>
        <v>44493</v>
      </c>
      <c r="E54" s="175">
        <f>'Shanghai(FCL)'!E140</f>
        <v>44492</v>
      </c>
      <c r="F54" s="201">
        <f t="shared" si="69"/>
        <v>44492</v>
      </c>
      <c r="G54" s="230">
        <f>'Shanghai(FCL)'!J140</f>
        <v>44495</v>
      </c>
      <c r="H54" s="201">
        <f t="shared" si="83"/>
        <v>44495</v>
      </c>
      <c r="I54" s="200"/>
      <c r="J54" s="201"/>
      <c r="K54" s="264">
        <v>0</v>
      </c>
      <c r="L54" s="200"/>
      <c r="M54" s="212"/>
      <c r="N54" s="264">
        <v>0</v>
      </c>
      <c r="O54" s="200"/>
      <c r="P54" s="201">
        <v>0</v>
      </c>
      <c r="Q54" s="264">
        <v>0</v>
      </c>
      <c r="R54" s="175">
        <f>'Shanghai(FCL)'!U140</f>
        <v>44497</v>
      </c>
      <c r="S54" s="201">
        <f t="shared" ref="S54:S55" si="86">R54</f>
        <v>44497</v>
      </c>
      <c r="T54" s="264">
        <f>IF(R54="CANCEL","",IF(R54=0,0,R54-$G54))</f>
        <v>2</v>
      </c>
      <c r="U54" s="200"/>
      <c r="V54" s="201"/>
      <c r="W54" s="288"/>
      <c r="X54" s="200">
        <f t="shared" ref="X54" si="87">R54+0</f>
        <v>44497</v>
      </c>
      <c r="Y54" s="201">
        <f t="shared" ref="Y54:Y62" si="88">X54</f>
        <v>44497</v>
      </c>
      <c r="Z54" s="200">
        <f>R54+1</f>
        <v>44498</v>
      </c>
      <c r="AA54" s="201">
        <f t="shared" ref="AA54:AA59" si="89">Z54</f>
        <v>44498</v>
      </c>
      <c r="AB54" s="280" t="s">
        <v>160</v>
      </c>
      <c r="AC54" s="169"/>
    </row>
    <row r="55" spans="1:29" s="199" customFormat="1" ht="16.5" customHeight="1">
      <c r="A55" s="321" t="str">
        <f>'Shanghai(FCL)'!A152</f>
        <v>CHUN JIN</v>
      </c>
      <c r="B55" s="271" t="str">
        <f>'Shanghai(FCL)'!B152</f>
        <v>2143E</v>
      </c>
      <c r="C55" s="175">
        <f>'Shanghai(FCL)'!C152</f>
        <v>44496</v>
      </c>
      <c r="D55" s="219">
        <f t="shared" ref="D55" si="90">C55</f>
        <v>44496</v>
      </c>
      <c r="E55" s="175">
        <f>'Shanghai(FCL)'!E152</f>
        <v>44495</v>
      </c>
      <c r="F55" s="201">
        <f t="shared" si="69"/>
        <v>44495</v>
      </c>
      <c r="G55" s="230">
        <f>'Shanghai(FCL)'!J152</f>
        <v>44498</v>
      </c>
      <c r="H55" s="166">
        <f t="shared" si="83"/>
        <v>44498</v>
      </c>
      <c r="I55" s="175"/>
      <c r="J55" s="166"/>
      <c r="K55" s="285"/>
      <c r="L55" s="175"/>
      <c r="M55" s="218"/>
      <c r="N55" s="285"/>
      <c r="O55" s="175"/>
      <c r="P55" s="166"/>
      <c r="Q55" s="285"/>
      <c r="R55" s="175">
        <f>'Shanghai(FCL)'!U152</f>
        <v>44501</v>
      </c>
      <c r="S55" s="166">
        <f t="shared" si="86"/>
        <v>44501</v>
      </c>
      <c r="T55" s="285">
        <f>IF(R55="CANCEL","",IF(R55=0,0,R55-$G55))</f>
        <v>3</v>
      </c>
      <c r="U55" s="175"/>
      <c r="V55" s="166"/>
      <c r="W55" s="286"/>
      <c r="X55" s="175">
        <f>R55+0</f>
        <v>44501</v>
      </c>
      <c r="Y55" s="166">
        <f t="shared" si="88"/>
        <v>44501</v>
      </c>
      <c r="Z55" s="200">
        <f>R55+1</f>
        <v>44502</v>
      </c>
      <c r="AA55" s="166">
        <f t="shared" si="89"/>
        <v>44502</v>
      </c>
      <c r="AB55" s="291" t="s">
        <v>160</v>
      </c>
      <c r="AC55" s="176"/>
    </row>
    <row r="56" spans="1:29" s="199" customFormat="1" ht="16.5" customHeight="1">
      <c r="A56" s="321" t="str">
        <f>'Shanghai(FCL)'!A156</f>
        <v>XIN JIAN ZHEN(OSAKA)</v>
      </c>
      <c r="B56" s="271" t="str">
        <f>'Shanghai(FCL)'!B156</f>
        <v>2791</v>
      </c>
      <c r="C56" s="175">
        <f>'Shanghai(FCL)'!C156</f>
        <v>44498</v>
      </c>
      <c r="D56" s="219">
        <f t="shared" ref="D56:D65" si="91">C56</f>
        <v>44498</v>
      </c>
      <c r="E56" s="175">
        <f>'Shanghai(FCL)'!E156</f>
        <v>44498</v>
      </c>
      <c r="F56" s="201">
        <f t="shared" si="69"/>
        <v>44498</v>
      </c>
      <c r="G56" s="230">
        <f>'Shanghai(FCL)'!J156</f>
        <v>44499</v>
      </c>
      <c r="H56" s="201">
        <f>G56</f>
        <v>44499</v>
      </c>
      <c r="I56" s="200"/>
      <c r="J56" s="201"/>
      <c r="K56" s="264">
        <v>0</v>
      </c>
      <c r="L56" s="200"/>
      <c r="M56" s="212"/>
      <c r="N56" s="264">
        <v>0</v>
      </c>
      <c r="O56" s="200"/>
      <c r="P56" s="201">
        <v>0</v>
      </c>
      <c r="Q56" s="292"/>
      <c r="R56" s="175">
        <f>'Shanghai(FCL)'!U156</f>
        <v>44501</v>
      </c>
      <c r="S56" s="201">
        <f>R56</f>
        <v>44501</v>
      </c>
      <c r="T56" s="264">
        <f>IF(R56="","",R56-$G56)</f>
        <v>2</v>
      </c>
      <c r="U56" s="175" t="str">
        <f>'Shanghai(FCL)'!X156</f>
        <v/>
      </c>
      <c r="V56" s="166" t="str">
        <f>U56</f>
        <v/>
      </c>
      <c r="W56" s="286" t="str">
        <f>IF(U56="","",U56-$G56)</f>
        <v/>
      </c>
      <c r="X56" s="200">
        <f>IF(R56="",U56,R56)</f>
        <v>44501</v>
      </c>
      <c r="Y56" s="201">
        <f t="shared" si="88"/>
        <v>44501</v>
      </c>
      <c r="Z56" s="200">
        <f>X56+1</f>
        <v>44502</v>
      </c>
      <c r="AA56" s="201">
        <f t="shared" si="89"/>
        <v>44502</v>
      </c>
      <c r="AB56" s="280" t="s">
        <v>155</v>
      </c>
      <c r="AC56" s="169"/>
    </row>
    <row r="57" spans="1:29" s="198" customFormat="1" ht="16.5" customHeight="1">
      <c r="A57" s="321" t="str">
        <f>'Shanghai(FCL)'!A168</f>
        <v>MILD TEMPO</v>
      </c>
      <c r="B57" s="271" t="str">
        <f>'Shanghai(FCL)'!B168</f>
        <v>2143E</v>
      </c>
      <c r="C57" s="175">
        <f>'Shanghai(FCL)'!C168</f>
        <v>44498</v>
      </c>
      <c r="D57" s="219">
        <f t="shared" ref="D57" si="92">C57</f>
        <v>44498</v>
      </c>
      <c r="E57" s="175">
        <f>'Shanghai(FCL)'!E168</f>
        <v>44497</v>
      </c>
      <c r="F57" s="201">
        <f t="shared" si="69"/>
        <v>44497</v>
      </c>
      <c r="G57" s="230">
        <f>'Shanghai(FCL)'!J168</f>
        <v>44500</v>
      </c>
      <c r="H57" s="201">
        <f t="shared" ref="H57" si="93">G57</f>
        <v>44500</v>
      </c>
      <c r="I57" s="200"/>
      <c r="J57" s="201"/>
      <c r="K57" s="264">
        <v>0</v>
      </c>
      <c r="L57" s="200"/>
      <c r="M57" s="212"/>
      <c r="N57" s="264">
        <v>0</v>
      </c>
      <c r="O57" s="200"/>
      <c r="P57" s="201">
        <v>0</v>
      </c>
      <c r="Q57" s="292"/>
      <c r="R57" s="175">
        <f>'Shanghai(FCL)'!U168</f>
        <v>44502</v>
      </c>
      <c r="S57" s="201">
        <f>R57</f>
        <v>44502</v>
      </c>
      <c r="T57" s="264">
        <f>IF(R57="","",R57-$G57)</f>
        <v>2</v>
      </c>
      <c r="U57" s="175"/>
      <c r="V57" s="201"/>
      <c r="W57" s="264"/>
      <c r="X57" s="354">
        <f>IF(R57="",U57,R57)</f>
        <v>44502</v>
      </c>
      <c r="Y57" s="356">
        <f t="shared" si="88"/>
        <v>44502</v>
      </c>
      <c r="Z57" s="543">
        <f>X57+1+(1)</f>
        <v>44504</v>
      </c>
      <c r="AA57" s="439">
        <f t="shared" si="89"/>
        <v>44504</v>
      </c>
      <c r="AB57" s="291" t="s">
        <v>160</v>
      </c>
      <c r="AC57" s="169"/>
    </row>
    <row r="58" spans="1:29" s="199" customFormat="1" ht="16.5" customHeight="1">
      <c r="A58" s="322" t="str">
        <f>'Shanghai(FCL)'!A177</f>
        <v>SU ZHOU HAO(OSAKA)</v>
      </c>
      <c r="B58" s="271" t="str">
        <f>'Shanghai(FCL)'!B177</f>
        <v>2909</v>
      </c>
      <c r="C58" s="175">
        <f>'Shanghai(FCL)'!C177</f>
        <v>44501</v>
      </c>
      <c r="D58" s="232">
        <f t="shared" si="91"/>
        <v>44501</v>
      </c>
      <c r="E58" s="175">
        <f>'Shanghai(FCL)'!E177</f>
        <v>44501</v>
      </c>
      <c r="F58" s="166">
        <f t="shared" si="69"/>
        <v>44501</v>
      </c>
      <c r="G58" s="230">
        <f>'Shanghai(FCL)'!J177</f>
        <v>44502</v>
      </c>
      <c r="H58" s="166">
        <f t="shared" ref="H58:H65" si="94">G58</f>
        <v>44502</v>
      </c>
      <c r="I58" s="175"/>
      <c r="J58" s="166"/>
      <c r="K58" s="285"/>
      <c r="L58" s="175"/>
      <c r="M58" s="218"/>
      <c r="N58" s="285"/>
      <c r="O58" s="175"/>
      <c r="P58" s="166"/>
      <c r="Q58" s="285"/>
      <c r="R58" s="175">
        <f>'Shanghai(FCL)'!U177</f>
        <v>44504</v>
      </c>
      <c r="S58" s="166">
        <f>R58</f>
        <v>44504</v>
      </c>
      <c r="T58" s="264">
        <f>IF(R58="","",IF(R58=0,0,R58-$G58))</f>
        <v>2</v>
      </c>
      <c r="U58" s="175" t="str">
        <f>'Shanghai(FCL)'!X177</f>
        <v/>
      </c>
      <c r="V58" s="166" t="str">
        <f>U58</f>
        <v/>
      </c>
      <c r="W58" s="286" t="str">
        <f>IF(U58="","",U58-$G58)</f>
        <v/>
      </c>
      <c r="X58" s="175">
        <f>IF(R58="",U58,R58)</f>
        <v>44504</v>
      </c>
      <c r="Y58" s="166">
        <f t="shared" si="88"/>
        <v>44504</v>
      </c>
      <c r="Z58" s="175">
        <f>IF(R58="",U58+1,R58+1)</f>
        <v>44505</v>
      </c>
      <c r="AA58" s="166">
        <f t="shared" si="89"/>
        <v>44505</v>
      </c>
      <c r="AB58" s="291" t="s">
        <v>155</v>
      </c>
      <c r="AC58" s="176"/>
    </row>
    <row r="59" spans="1:29" s="199" customFormat="1" ht="16.5" customHeight="1">
      <c r="A59" s="321" t="str">
        <f>'Shanghai(FCL)'!A181</f>
        <v>JJ NAGOYA</v>
      </c>
      <c r="B59" s="271" t="str">
        <f>'Shanghai(FCL)'!B181</f>
        <v>2144E</v>
      </c>
      <c r="C59" s="175">
        <f>'Shanghai(FCL)'!C181</f>
        <v>44500</v>
      </c>
      <c r="D59" s="219">
        <f t="shared" si="91"/>
        <v>44500</v>
      </c>
      <c r="E59" s="175">
        <f>'Shanghai(FCL)'!E181</f>
        <v>44499</v>
      </c>
      <c r="F59" s="201">
        <f t="shared" si="69"/>
        <v>44499</v>
      </c>
      <c r="G59" s="230">
        <f>'Shanghai(FCL)'!J181</f>
        <v>44502</v>
      </c>
      <c r="H59" s="201">
        <f t="shared" si="94"/>
        <v>44502</v>
      </c>
      <c r="I59" s="200"/>
      <c r="J59" s="201"/>
      <c r="K59" s="264">
        <v>0</v>
      </c>
      <c r="L59" s="200"/>
      <c r="M59" s="212"/>
      <c r="N59" s="264">
        <v>0</v>
      </c>
      <c r="O59" s="200"/>
      <c r="P59" s="201">
        <v>0</v>
      </c>
      <c r="Q59" s="264">
        <v>0</v>
      </c>
      <c r="R59" s="175">
        <f>'Shanghai(FCL)'!U181</f>
        <v>44504</v>
      </c>
      <c r="S59" s="201">
        <f t="shared" ref="S59:S61" si="95">R59</f>
        <v>44504</v>
      </c>
      <c r="T59" s="264">
        <f>IF(R59="CANCEL","",IF(R59=0,0,R59-$G59))</f>
        <v>2</v>
      </c>
      <c r="U59" s="200"/>
      <c r="V59" s="201"/>
      <c r="W59" s="288"/>
      <c r="X59" s="200">
        <f t="shared" ref="X59" si="96">R59+0</f>
        <v>44504</v>
      </c>
      <c r="Y59" s="201">
        <f t="shared" si="88"/>
        <v>44504</v>
      </c>
      <c r="Z59" s="200">
        <f t="shared" ref="Z59" si="97">X59+1</f>
        <v>44505</v>
      </c>
      <c r="AA59" s="201">
        <f t="shared" si="89"/>
        <v>44505</v>
      </c>
      <c r="AB59" s="280" t="s">
        <v>160</v>
      </c>
      <c r="AC59" s="169"/>
    </row>
    <row r="60" spans="1:29" s="199" customFormat="1" ht="16.5" customHeight="1">
      <c r="A60" s="321" t="str">
        <f>'Shanghai(FCL)'!A193</f>
        <v>CHUN JIN</v>
      </c>
      <c r="B60" s="271" t="str">
        <f>'Shanghai(FCL)'!B193</f>
        <v>2144E</v>
      </c>
      <c r="C60" s="175">
        <f>'Shanghai(FCL)'!C193</f>
        <v>44503</v>
      </c>
      <c r="D60" s="219">
        <f t="shared" si="91"/>
        <v>44503</v>
      </c>
      <c r="E60" s="175">
        <f>'Shanghai(FCL)'!E193</f>
        <v>44502</v>
      </c>
      <c r="F60" s="201">
        <f t="shared" si="69"/>
        <v>44502</v>
      </c>
      <c r="G60" s="230">
        <f>'Shanghai(FCL)'!J193</f>
        <v>44505</v>
      </c>
      <c r="H60" s="166">
        <f t="shared" si="94"/>
        <v>44505</v>
      </c>
      <c r="I60" s="175"/>
      <c r="J60" s="166"/>
      <c r="K60" s="285"/>
      <c r="L60" s="175"/>
      <c r="M60" s="218"/>
      <c r="N60" s="285"/>
      <c r="O60" s="175"/>
      <c r="P60" s="166"/>
      <c r="Q60" s="285"/>
      <c r="R60" s="175">
        <f>'Shanghai(FCL)'!U193</f>
        <v>44508</v>
      </c>
      <c r="S60" s="201">
        <f t="shared" ref="S60" si="98">R60</f>
        <v>44508</v>
      </c>
      <c r="T60" s="285">
        <f>IF(R60="CANCEL","",IF(R60=0,0,R60-$G60))</f>
        <v>3</v>
      </c>
      <c r="U60" s="175"/>
      <c r="V60" s="166"/>
      <c r="W60" s="286"/>
      <c r="X60" s="175">
        <f>R60+0</f>
        <v>44508</v>
      </c>
      <c r="Y60" s="166">
        <f t="shared" si="88"/>
        <v>44508</v>
      </c>
      <c r="Z60" s="200">
        <f>X60+1</f>
        <v>44509</v>
      </c>
      <c r="AA60" s="201">
        <f>Z60</f>
        <v>44509</v>
      </c>
      <c r="AB60" s="291" t="s">
        <v>160</v>
      </c>
      <c r="AC60" s="176"/>
    </row>
    <row r="61" spans="1:29" s="199" customFormat="1" ht="16.5" customHeight="1">
      <c r="A61" s="321" t="str">
        <f>'Shanghai(FCL)'!A197</f>
        <v>XIN JIAN ZHEN(KOBE)</v>
      </c>
      <c r="B61" s="271" t="str">
        <f>'Shanghai(FCL)'!B197</f>
        <v>2793</v>
      </c>
      <c r="C61" s="175">
        <f>'Shanghai(FCL)'!C197</f>
        <v>44505</v>
      </c>
      <c r="D61" s="219">
        <f t="shared" si="91"/>
        <v>44505</v>
      </c>
      <c r="E61" s="175">
        <f>'Shanghai(FCL)'!E197</f>
        <v>44505</v>
      </c>
      <c r="F61" s="201">
        <f t="shared" si="69"/>
        <v>44505</v>
      </c>
      <c r="G61" s="230">
        <f>'Shanghai(FCL)'!J197</f>
        <v>44506</v>
      </c>
      <c r="H61" s="201">
        <f t="shared" si="94"/>
        <v>44506</v>
      </c>
      <c r="I61" s="200"/>
      <c r="J61" s="201"/>
      <c r="K61" s="264">
        <v>0</v>
      </c>
      <c r="L61" s="200"/>
      <c r="M61" s="212"/>
      <c r="N61" s="264">
        <v>0</v>
      </c>
      <c r="O61" s="200"/>
      <c r="P61" s="201">
        <v>0</v>
      </c>
      <c r="Q61" s="264">
        <v>0</v>
      </c>
      <c r="R61" s="175" t="str">
        <f>'Shanghai(FCL)'!U197</f>
        <v/>
      </c>
      <c r="S61" s="201" t="str">
        <f t="shared" si="95"/>
        <v/>
      </c>
      <c r="T61" s="264" t="str">
        <f>IF(R61="","",R61-$G61)</f>
        <v/>
      </c>
      <c r="U61" s="175">
        <f>'Shanghai(FCL)'!X197</f>
        <v>44508</v>
      </c>
      <c r="V61" s="166">
        <f>U61</f>
        <v>44508</v>
      </c>
      <c r="W61" s="286">
        <f>IF(U61="","",U61-$G61)</f>
        <v>2</v>
      </c>
      <c r="X61" s="200">
        <f>IF(R61="",U61,R61)</f>
        <v>44508</v>
      </c>
      <c r="Y61" s="166">
        <f t="shared" si="88"/>
        <v>44508</v>
      </c>
      <c r="Z61" s="200">
        <f>X61+1</f>
        <v>44509</v>
      </c>
      <c r="AA61" s="201">
        <f>Z61</f>
        <v>44509</v>
      </c>
      <c r="AB61" s="291" t="s">
        <v>155</v>
      </c>
      <c r="AC61" s="176"/>
    </row>
    <row r="62" spans="1:29" s="198" customFormat="1" ht="16.5" customHeight="1">
      <c r="A62" s="321" t="str">
        <f>'Shanghai(FCL)'!A209</f>
        <v>TBA</v>
      </c>
      <c r="B62" s="271">
        <f>'Shanghai(FCL)'!B209</f>
        <v>0</v>
      </c>
      <c r="C62" s="175">
        <f>'Shanghai(FCL)'!C209</f>
        <v>44505</v>
      </c>
      <c r="D62" s="219">
        <f t="shared" si="91"/>
        <v>44505</v>
      </c>
      <c r="E62" s="175">
        <f>'Shanghai(FCL)'!E209</f>
        <v>44504</v>
      </c>
      <c r="F62" s="201">
        <f t="shared" si="69"/>
        <v>44504</v>
      </c>
      <c r="G62" s="230">
        <f>'Shanghai(FCL)'!J209</f>
        <v>44507</v>
      </c>
      <c r="H62" s="201">
        <f t="shared" si="94"/>
        <v>44507</v>
      </c>
      <c r="I62" s="200"/>
      <c r="J62" s="201"/>
      <c r="K62" s="264">
        <v>0</v>
      </c>
      <c r="L62" s="200"/>
      <c r="M62" s="212"/>
      <c r="N62" s="264">
        <v>0</v>
      </c>
      <c r="O62" s="200"/>
      <c r="P62" s="201">
        <v>0</v>
      </c>
      <c r="Q62" s="292"/>
      <c r="R62" s="175">
        <f>'Shanghai(FCL)'!U209</f>
        <v>44509</v>
      </c>
      <c r="S62" s="201">
        <f>R62</f>
        <v>44509</v>
      </c>
      <c r="T62" s="264">
        <f>IF(R62="","",R62-$G62)</f>
        <v>2</v>
      </c>
      <c r="U62" s="175" t="str">
        <f>'Shanghai(FCL)'!X124</f>
        <v/>
      </c>
      <c r="V62" s="201" t="str">
        <f t="shared" ref="V62" si="99">U62</f>
        <v/>
      </c>
      <c r="W62" s="264" t="str">
        <f>IF(U62="","",U62-$G62)</f>
        <v/>
      </c>
      <c r="X62" s="226">
        <f>R62+0</f>
        <v>44509</v>
      </c>
      <c r="Y62" s="201">
        <f t="shared" si="88"/>
        <v>44509</v>
      </c>
      <c r="Z62" s="200">
        <f>X62+1</f>
        <v>44510</v>
      </c>
      <c r="AA62" s="201">
        <f>Z62</f>
        <v>44510</v>
      </c>
      <c r="AB62" s="280" t="s">
        <v>160</v>
      </c>
      <c r="AC62" s="169"/>
    </row>
    <row r="63" spans="1:29" s="199" customFormat="1" ht="16.5" customHeight="1">
      <c r="A63" s="321" t="str">
        <f>'Shanghai(FCL)'!A218</f>
        <v>SU ZHOU HAO(KOBE)</v>
      </c>
      <c r="B63" s="348" t="str">
        <f>'Shanghai(FCL)'!B218</f>
        <v>2911</v>
      </c>
      <c r="C63" s="175">
        <f>'Shanghai(FCL)'!C218</f>
        <v>44508</v>
      </c>
      <c r="D63" s="219">
        <f t="shared" si="91"/>
        <v>44508</v>
      </c>
      <c r="E63" s="175">
        <f>'Shanghai(FCL)'!E218</f>
        <v>44508</v>
      </c>
      <c r="F63" s="201">
        <f t="shared" si="69"/>
        <v>44508</v>
      </c>
      <c r="G63" s="230">
        <f>'Shanghai(FCL)'!J218</f>
        <v>44509</v>
      </c>
      <c r="H63" s="201">
        <f t="shared" si="94"/>
        <v>44509</v>
      </c>
      <c r="I63" s="200"/>
      <c r="J63" s="201"/>
      <c r="K63" s="264">
        <v>0</v>
      </c>
      <c r="L63" s="200"/>
      <c r="M63" s="212"/>
      <c r="N63" s="264">
        <v>0</v>
      </c>
      <c r="O63" s="200"/>
      <c r="P63" s="201"/>
      <c r="Q63" s="264"/>
      <c r="R63" s="175" t="str">
        <f>'Shanghai(FCL)'!U218</f>
        <v/>
      </c>
      <c r="S63" s="201" t="str">
        <f>R63</f>
        <v/>
      </c>
      <c r="T63" s="264" t="str">
        <f>IF(R63="","",R63-$G63)</f>
        <v/>
      </c>
      <c r="U63" s="200">
        <f>'Shanghai(FCL)'!X218</f>
        <v>44511</v>
      </c>
      <c r="V63" s="201">
        <f>U63</f>
        <v>44511</v>
      </c>
      <c r="W63" s="288">
        <f>IF(U63="","",U63-$G63)</f>
        <v>2</v>
      </c>
      <c r="X63" s="200">
        <f>IF(R63="",U63,R63)</f>
        <v>44511</v>
      </c>
      <c r="Y63" s="201">
        <f t="shared" ref="Y63" si="100">X63</f>
        <v>44511</v>
      </c>
      <c r="Z63" s="200">
        <f>IF(R63="",U63+1,R63+1)</f>
        <v>44512</v>
      </c>
      <c r="AA63" s="201">
        <f t="shared" ref="AA63" si="101">Z63</f>
        <v>44512</v>
      </c>
      <c r="AB63" s="280" t="s">
        <v>155</v>
      </c>
      <c r="AC63" s="169"/>
    </row>
    <row r="64" spans="1:29" s="199" customFormat="1" ht="16.5" customHeight="1">
      <c r="A64" s="321" t="str">
        <f>'Shanghai(FCL)'!A222</f>
        <v>JJ NAGOYA</v>
      </c>
      <c r="B64" s="271" t="str">
        <f>'Shanghai(FCL)'!B222</f>
        <v>2145E</v>
      </c>
      <c r="C64" s="175">
        <f>'Shanghai(FCL)'!C222</f>
        <v>44507</v>
      </c>
      <c r="D64" s="219">
        <f t="shared" si="91"/>
        <v>44507</v>
      </c>
      <c r="E64" s="175">
        <f>'Shanghai(FCL)'!E222</f>
        <v>44506</v>
      </c>
      <c r="F64" s="201">
        <f t="shared" si="69"/>
        <v>44506</v>
      </c>
      <c r="G64" s="230">
        <f>'Shanghai(FCL)'!J222</f>
        <v>44509</v>
      </c>
      <c r="H64" s="201">
        <f t="shared" si="94"/>
        <v>44509</v>
      </c>
      <c r="I64" s="200"/>
      <c r="J64" s="201"/>
      <c r="K64" s="264">
        <v>0</v>
      </c>
      <c r="L64" s="200"/>
      <c r="M64" s="212"/>
      <c r="N64" s="264">
        <v>0</v>
      </c>
      <c r="O64" s="200"/>
      <c r="P64" s="201">
        <v>0</v>
      </c>
      <c r="Q64" s="264">
        <v>0</v>
      </c>
      <c r="R64" s="175">
        <f>'Shanghai(FCL)'!U222</f>
        <v>44511</v>
      </c>
      <c r="S64" s="201">
        <f t="shared" ref="S64:S65" si="102">R64</f>
        <v>44511</v>
      </c>
      <c r="T64" s="264">
        <f>IF(R64="CANCEL","",IF(R64=0,0,R64-$G64))</f>
        <v>2</v>
      </c>
      <c r="U64" s="200"/>
      <c r="V64" s="201"/>
      <c r="W64" s="288"/>
      <c r="X64" s="200">
        <f t="shared" ref="X64" si="103">R64+0</f>
        <v>44511</v>
      </c>
      <c r="Y64" s="201">
        <f t="shared" ref="Y64:Y72" si="104">X64</f>
        <v>44511</v>
      </c>
      <c r="Z64" s="200">
        <f>X64+1</f>
        <v>44512</v>
      </c>
      <c r="AA64" s="201">
        <f t="shared" ref="AA64:AA72" si="105">Z64</f>
        <v>44512</v>
      </c>
      <c r="AB64" s="280" t="s">
        <v>160</v>
      </c>
      <c r="AC64" s="169"/>
    </row>
    <row r="65" spans="1:16379" s="199" customFormat="1" ht="16.5" customHeight="1">
      <c r="A65" s="321" t="str">
        <f>'Shanghai(FCL)'!A234</f>
        <v>CHUN JIN</v>
      </c>
      <c r="B65" s="271" t="str">
        <f>'Shanghai(FCL)'!B234</f>
        <v>2145E</v>
      </c>
      <c r="C65" s="175">
        <f>'Shanghai(FCL)'!C234</f>
        <v>44510</v>
      </c>
      <c r="D65" s="201">
        <f t="shared" si="91"/>
        <v>44510</v>
      </c>
      <c r="E65" s="323">
        <f>'Shanghai(FCL)'!E234</f>
        <v>44509</v>
      </c>
      <c r="F65" s="201">
        <f t="shared" ref="F65:F72" si="106">E65</f>
        <v>44509</v>
      </c>
      <c r="G65" s="175">
        <f>'Shanghai(FCL)'!J234</f>
        <v>44512</v>
      </c>
      <c r="H65" s="166">
        <f t="shared" si="94"/>
        <v>44512</v>
      </c>
      <c r="I65" s="175"/>
      <c r="J65" s="166"/>
      <c r="K65" s="285"/>
      <c r="L65" s="175"/>
      <c r="M65" s="218"/>
      <c r="N65" s="285"/>
      <c r="O65" s="175"/>
      <c r="P65" s="166"/>
      <c r="Q65" s="285"/>
      <c r="R65" s="175">
        <f>'Shanghai(FCL)'!U234</f>
        <v>44515</v>
      </c>
      <c r="S65" s="166">
        <f t="shared" si="102"/>
        <v>44515</v>
      </c>
      <c r="T65" s="285">
        <f>IF(R65="CANCEL","",IF(R65=0,0,R65-$G65))</f>
        <v>3</v>
      </c>
      <c r="U65" s="175"/>
      <c r="V65" s="166"/>
      <c r="W65" s="286"/>
      <c r="X65" s="175">
        <f>R65+0</f>
        <v>44515</v>
      </c>
      <c r="Y65" s="166">
        <f t="shared" si="104"/>
        <v>44515</v>
      </c>
      <c r="Z65" s="200">
        <f>R65+1</f>
        <v>44516</v>
      </c>
      <c r="AA65" s="166">
        <f t="shared" si="105"/>
        <v>44516</v>
      </c>
      <c r="AB65" s="291" t="s">
        <v>160</v>
      </c>
      <c r="AC65" s="176"/>
    </row>
    <row r="66" spans="1:16379" s="199" customFormat="1" ht="16.5" customHeight="1">
      <c r="A66" s="321" t="str">
        <f>'Shanghai(FCL)'!A238</f>
        <v>XIN JIAN ZHEN(OSAKA)</v>
      </c>
      <c r="B66" s="271" t="str">
        <f>'Shanghai(FCL)'!B238</f>
        <v>2795</v>
      </c>
      <c r="C66" s="175">
        <f>'Shanghai(FCL)'!C238</f>
        <v>44512</v>
      </c>
      <c r="D66" s="201">
        <f t="shared" ref="D66:D72" si="107">C66</f>
        <v>44512</v>
      </c>
      <c r="E66" s="324">
        <f>'Shanghai(FCL)'!E238</f>
        <v>44512</v>
      </c>
      <c r="F66" s="201">
        <f t="shared" si="106"/>
        <v>44512</v>
      </c>
      <c r="G66" s="175">
        <f>'Shanghai(FCL)'!J238</f>
        <v>44513</v>
      </c>
      <c r="H66" s="201">
        <f>G66</f>
        <v>44513</v>
      </c>
      <c r="I66" s="200"/>
      <c r="J66" s="201"/>
      <c r="K66" s="264">
        <v>0</v>
      </c>
      <c r="L66" s="200"/>
      <c r="M66" s="212"/>
      <c r="N66" s="264">
        <v>0</v>
      </c>
      <c r="O66" s="200"/>
      <c r="P66" s="201">
        <v>0</v>
      </c>
      <c r="Q66" s="292"/>
      <c r="R66" s="175">
        <f>'Shanghai(FCL)'!U238</f>
        <v>44515</v>
      </c>
      <c r="S66" s="201">
        <f>R66</f>
        <v>44515</v>
      </c>
      <c r="T66" s="264">
        <f t="shared" ref="T66:T72" si="108">IF(R66="","",R66-$G66)</f>
        <v>2</v>
      </c>
      <c r="U66" s="175" t="str">
        <f>'Shanghai(FCL)'!X238</f>
        <v/>
      </c>
      <c r="V66" s="166" t="str">
        <f>U66</f>
        <v/>
      </c>
      <c r="W66" s="286" t="str">
        <f>IF(U66="","",U66-$G66)</f>
        <v/>
      </c>
      <c r="X66" s="200">
        <f>IF(R66="",U66,R66)</f>
        <v>44515</v>
      </c>
      <c r="Y66" s="201">
        <f t="shared" si="104"/>
        <v>44515</v>
      </c>
      <c r="Z66" s="200">
        <f>X66+1</f>
        <v>44516</v>
      </c>
      <c r="AA66" s="201">
        <f t="shared" si="105"/>
        <v>44516</v>
      </c>
      <c r="AB66" s="280" t="s">
        <v>155</v>
      </c>
      <c r="AC66" s="169"/>
    </row>
    <row r="67" spans="1:16379" s="198" customFormat="1" ht="16.5" customHeight="1">
      <c r="A67" s="321" t="str">
        <f>'Shanghai(FCL)'!A250</f>
        <v>GLORY GUANGZHOU</v>
      </c>
      <c r="B67" s="271" t="str">
        <f>'Shanghai(FCL)'!B250</f>
        <v>2145E</v>
      </c>
      <c r="C67" s="175">
        <f>'Shanghai(FCL)'!C250</f>
        <v>44512</v>
      </c>
      <c r="D67" s="201">
        <f t="shared" si="107"/>
        <v>44512</v>
      </c>
      <c r="E67" s="324">
        <f>'Shanghai(FCL)'!E250</f>
        <v>44511</v>
      </c>
      <c r="F67" s="201">
        <f t="shared" si="106"/>
        <v>44511</v>
      </c>
      <c r="G67" s="175">
        <f>'Shanghai(FCL)'!J250</f>
        <v>44514</v>
      </c>
      <c r="H67" s="201">
        <f t="shared" ref="H67:H72" si="109">G67</f>
        <v>44514</v>
      </c>
      <c r="I67" s="202"/>
      <c r="J67" s="201"/>
      <c r="K67" s="213">
        <v>0</v>
      </c>
      <c r="L67" s="202"/>
      <c r="M67" s="212"/>
      <c r="N67" s="213">
        <v>0</v>
      </c>
      <c r="O67" s="202"/>
      <c r="P67" s="207">
        <v>0</v>
      </c>
      <c r="Q67" s="174"/>
      <c r="R67" s="157">
        <f>'Shanghai(FCL)'!U250</f>
        <v>44516</v>
      </c>
      <c r="S67" s="201">
        <f>R67</f>
        <v>44516</v>
      </c>
      <c r="T67" s="213">
        <f t="shared" si="108"/>
        <v>2</v>
      </c>
      <c r="U67" s="157"/>
      <c r="V67" s="201"/>
      <c r="W67" s="213"/>
      <c r="X67" s="202">
        <f>IF(R67="",U67,R67)</f>
        <v>44516</v>
      </c>
      <c r="Y67" s="201">
        <f t="shared" si="104"/>
        <v>44516</v>
      </c>
      <c r="Z67" s="202">
        <f>X67+1</f>
        <v>44517</v>
      </c>
      <c r="AA67" s="201">
        <f t="shared" si="105"/>
        <v>44517</v>
      </c>
      <c r="AB67" s="173" t="s">
        <v>160</v>
      </c>
      <c r="AC67" s="169"/>
    </row>
    <row r="68" spans="1:16379" s="199" customFormat="1" ht="16.5" hidden="1" customHeight="1">
      <c r="A68" s="273">
        <f>'Shanghai(FCL)'!A259</f>
        <v>0</v>
      </c>
      <c r="B68" s="271">
        <f>'Shanghai(FCL)'!B259</f>
        <v>0</v>
      </c>
      <c r="C68" s="175">
        <f>'Shanghai(FCL)'!C259</f>
        <v>44515</v>
      </c>
      <c r="D68" s="166">
        <f t="shared" si="107"/>
        <v>44515</v>
      </c>
      <c r="E68" s="324">
        <f>'Shanghai(FCL)'!E259</f>
        <v>44515</v>
      </c>
      <c r="F68" s="201">
        <f t="shared" si="106"/>
        <v>44515</v>
      </c>
      <c r="G68" s="175">
        <f>'Shanghai(FCL)'!J259</f>
        <v>44516</v>
      </c>
      <c r="H68" s="166">
        <f t="shared" si="109"/>
        <v>44516</v>
      </c>
      <c r="I68" s="157"/>
      <c r="J68" s="166"/>
      <c r="K68" s="215"/>
      <c r="L68" s="157"/>
      <c r="M68" s="218"/>
      <c r="N68" s="215"/>
      <c r="O68" s="157"/>
      <c r="P68" s="172"/>
      <c r="Q68" s="215"/>
      <c r="R68" s="157">
        <f>'Shanghai(FCL)'!U259</f>
        <v>44518</v>
      </c>
      <c r="S68" s="166">
        <f>R68</f>
        <v>44518</v>
      </c>
      <c r="T68" s="213">
        <f t="shared" si="108"/>
        <v>2</v>
      </c>
      <c r="U68" s="157"/>
      <c r="V68" s="166"/>
      <c r="W68" s="167"/>
      <c r="X68" s="157">
        <f>R68</f>
        <v>44518</v>
      </c>
      <c r="Y68" s="166">
        <f t="shared" si="104"/>
        <v>44518</v>
      </c>
      <c r="Z68" s="157">
        <f>R68+1</f>
        <v>44519</v>
      </c>
      <c r="AA68" s="166">
        <f t="shared" si="105"/>
        <v>44519</v>
      </c>
      <c r="AB68" s="173" t="s">
        <v>155</v>
      </c>
      <c r="AC68" s="176"/>
    </row>
    <row r="69" spans="1:16379" s="199" customFormat="1" ht="16.5" hidden="1" customHeight="1">
      <c r="A69" s="270">
        <f>'Shanghai(FCL)'!A263</f>
        <v>0</v>
      </c>
      <c r="B69" s="271">
        <f>'Shanghai(FCL)'!B263</f>
        <v>0</v>
      </c>
      <c r="C69" s="175">
        <f>'Shanghai(FCL)'!C263</f>
        <v>44514</v>
      </c>
      <c r="D69" s="201">
        <f t="shared" si="107"/>
        <v>44514</v>
      </c>
      <c r="E69" s="324">
        <f>'Shanghai(FCL)'!E263</f>
        <v>44513</v>
      </c>
      <c r="F69" s="201">
        <f t="shared" si="106"/>
        <v>44513</v>
      </c>
      <c r="G69" s="175">
        <f>'Shanghai(FCL)'!J263</f>
        <v>44516</v>
      </c>
      <c r="H69" s="201">
        <f t="shared" si="109"/>
        <v>44516</v>
      </c>
      <c r="I69" s="202"/>
      <c r="J69" s="201"/>
      <c r="K69" s="213">
        <v>0</v>
      </c>
      <c r="L69" s="202"/>
      <c r="M69" s="212"/>
      <c r="N69" s="213">
        <v>0</v>
      </c>
      <c r="O69" s="202"/>
      <c r="P69" s="207">
        <v>0</v>
      </c>
      <c r="Q69" s="213">
        <v>0</v>
      </c>
      <c r="R69" s="157">
        <f>'Shanghai(FCL)'!U263</f>
        <v>44518</v>
      </c>
      <c r="S69" s="201">
        <f t="shared" ref="S69:S71" si="110">R69</f>
        <v>44518</v>
      </c>
      <c r="T69" s="213">
        <f t="shared" si="108"/>
        <v>2</v>
      </c>
      <c r="U69" s="202"/>
      <c r="V69" s="201"/>
      <c r="W69" s="165"/>
      <c r="X69" s="202">
        <f t="shared" ref="X69" si="111">R69+0</f>
        <v>44518</v>
      </c>
      <c r="Y69" s="201">
        <f t="shared" si="104"/>
        <v>44518</v>
      </c>
      <c r="Z69" s="202">
        <f>X69+1</f>
        <v>44519</v>
      </c>
      <c r="AA69" s="201">
        <f t="shared" si="105"/>
        <v>44519</v>
      </c>
      <c r="AB69" s="171" t="s">
        <v>160</v>
      </c>
      <c r="AC69" s="169"/>
    </row>
    <row r="70" spans="1:16379" s="199" customFormat="1" ht="16.5" hidden="1" customHeight="1">
      <c r="A70" s="270">
        <f>'Shanghai(FCL)'!A275</f>
        <v>0</v>
      </c>
      <c r="B70" s="271">
        <f>'Shanghai(FCL)'!B275</f>
        <v>0</v>
      </c>
      <c r="C70" s="175">
        <f>'Shanghai(FCL)'!C275</f>
        <v>44517</v>
      </c>
      <c r="D70" s="201">
        <f t="shared" si="107"/>
        <v>44517</v>
      </c>
      <c r="E70" s="324">
        <f>'Shanghai(FCL)'!E275</f>
        <v>44516</v>
      </c>
      <c r="F70" s="201">
        <f t="shared" si="106"/>
        <v>44516</v>
      </c>
      <c r="G70" s="175">
        <f>'Shanghai(FCL)'!J275</f>
        <v>44519</v>
      </c>
      <c r="H70" s="166">
        <f t="shared" si="109"/>
        <v>44519</v>
      </c>
      <c r="I70" s="157"/>
      <c r="J70" s="166"/>
      <c r="K70" s="215"/>
      <c r="L70" s="157"/>
      <c r="M70" s="218"/>
      <c r="N70" s="215"/>
      <c r="O70" s="157"/>
      <c r="P70" s="172"/>
      <c r="Q70" s="215"/>
      <c r="R70" s="175">
        <f>'Shanghai(FCL)'!U275</f>
        <v>44522</v>
      </c>
      <c r="S70" s="201">
        <f t="shared" si="110"/>
        <v>44522</v>
      </c>
      <c r="T70" s="213">
        <f t="shared" si="108"/>
        <v>3</v>
      </c>
      <c r="U70" s="157"/>
      <c r="V70" s="166"/>
      <c r="W70" s="167"/>
      <c r="X70" s="157">
        <f>R70</f>
        <v>44522</v>
      </c>
      <c r="Y70" s="166">
        <f t="shared" si="104"/>
        <v>44522</v>
      </c>
      <c r="Z70" s="202">
        <f>R70+1</f>
        <v>44523</v>
      </c>
      <c r="AA70" s="166">
        <f t="shared" si="105"/>
        <v>44523</v>
      </c>
      <c r="AB70" s="173" t="s">
        <v>160</v>
      </c>
      <c r="AC70" s="176"/>
    </row>
    <row r="71" spans="1:16379" s="199" customFormat="1" ht="16.5" hidden="1" customHeight="1">
      <c r="A71" s="270">
        <f>'Shanghai(FCL)'!A279</f>
        <v>0</v>
      </c>
      <c r="B71" s="271">
        <f>'Shanghai(FCL)'!B279</f>
        <v>0</v>
      </c>
      <c r="C71" s="175">
        <f>'Shanghai(FCL)'!C279</f>
        <v>44519</v>
      </c>
      <c r="D71" s="201">
        <f t="shared" si="107"/>
        <v>44519</v>
      </c>
      <c r="E71" s="324">
        <f>'Shanghai(FCL)'!E279</f>
        <v>44519</v>
      </c>
      <c r="F71" s="201">
        <f t="shared" si="106"/>
        <v>44519</v>
      </c>
      <c r="G71" s="175">
        <f>'Shanghai(FCL)'!J279</f>
        <v>44520</v>
      </c>
      <c r="H71" s="201">
        <f t="shared" si="109"/>
        <v>44520</v>
      </c>
      <c r="I71" s="202"/>
      <c r="J71" s="201"/>
      <c r="K71" s="213">
        <v>0</v>
      </c>
      <c r="L71" s="202"/>
      <c r="M71" s="212"/>
      <c r="N71" s="213">
        <v>0</v>
      </c>
      <c r="O71" s="202"/>
      <c r="P71" s="207">
        <v>0</v>
      </c>
      <c r="Q71" s="213">
        <v>0</v>
      </c>
      <c r="R71" s="157">
        <f>'Shanghai(FCL)'!U279</f>
        <v>44522</v>
      </c>
      <c r="S71" s="201">
        <f t="shared" si="110"/>
        <v>44522</v>
      </c>
      <c r="T71" s="213">
        <f t="shared" si="108"/>
        <v>2</v>
      </c>
      <c r="U71" s="157">
        <f>'Shanghai(FCL)'!X279</f>
        <v>44522</v>
      </c>
      <c r="V71" s="166">
        <f>U71</f>
        <v>44522</v>
      </c>
      <c r="W71" s="167">
        <f>IF(U71="","",U71-$G71)</f>
        <v>2</v>
      </c>
      <c r="X71" s="202">
        <f>IF(R71="",U71,R71)</f>
        <v>44522</v>
      </c>
      <c r="Y71" s="166">
        <f t="shared" si="104"/>
        <v>44522</v>
      </c>
      <c r="Z71" s="202">
        <f>R71+1</f>
        <v>44523</v>
      </c>
      <c r="AA71" s="166">
        <f t="shared" si="105"/>
        <v>44523</v>
      </c>
      <c r="AB71" s="173" t="s">
        <v>155</v>
      </c>
      <c r="AC71" s="176"/>
    </row>
    <row r="72" spans="1:16379" s="198" customFormat="1" ht="16.5" hidden="1" customHeight="1">
      <c r="A72" s="270">
        <f>'Shanghai(FCL)'!A291</f>
        <v>0</v>
      </c>
      <c r="B72" s="271">
        <f>'Shanghai(FCL)'!B291</f>
        <v>0</v>
      </c>
      <c r="C72" s="175">
        <f>'Shanghai(FCL)'!C291</f>
        <v>44519</v>
      </c>
      <c r="D72" s="201">
        <f t="shared" si="107"/>
        <v>44519</v>
      </c>
      <c r="E72" s="324">
        <f>'Shanghai(FCL)'!E291</f>
        <v>44518</v>
      </c>
      <c r="F72" s="201">
        <f t="shared" si="106"/>
        <v>44518</v>
      </c>
      <c r="G72" s="175">
        <f>'Shanghai(FCL)'!J291</f>
        <v>44521</v>
      </c>
      <c r="H72" s="201">
        <f t="shared" si="109"/>
        <v>44521</v>
      </c>
      <c r="I72" s="202"/>
      <c r="J72" s="201"/>
      <c r="K72" s="213">
        <v>0</v>
      </c>
      <c r="L72" s="202"/>
      <c r="M72" s="212"/>
      <c r="N72" s="213">
        <v>0</v>
      </c>
      <c r="O72" s="202"/>
      <c r="P72" s="207">
        <v>0</v>
      </c>
      <c r="Q72" s="174"/>
      <c r="R72" s="157">
        <f>'Shanghai(FCL)'!U291</f>
        <v>44523</v>
      </c>
      <c r="S72" s="201">
        <f>R72</f>
        <v>44523</v>
      </c>
      <c r="T72" s="213">
        <f t="shared" si="108"/>
        <v>2</v>
      </c>
      <c r="U72" s="157"/>
      <c r="V72" s="201">
        <f t="shared" ref="V72" si="112">U72</f>
        <v>0</v>
      </c>
      <c r="W72" s="213" t="str">
        <f>IF(U72="","",U72-$G72)</f>
        <v/>
      </c>
      <c r="X72" s="202">
        <f>IF(R72="",U72,R72)</f>
        <v>44523</v>
      </c>
      <c r="Y72" s="201">
        <f t="shared" si="104"/>
        <v>44523</v>
      </c>
      <c r="Z72" s="202">
        <f>X72+1</f>
        <v>44524</v>
      </c>
      <c r="AA72" s="201">
        <f t="shared" si="105"/>
        <v>44524</v>
      </c>
      <c r="AB72" s="171" t="s">
        <v>160</v>
      </c>
      <c r="AC72" s="169"/>
    </row>
    <row r="73" spans="1:16379" s="156" customFormat="1" ht="14.25" customHeight="1">
      <c r="A73" s="295" t="s">
        <v>50</v>
      </c>
      <c r="B73" s="303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114"/>
      <c r="P73" s="11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</row>
    <row r="74" spans="1:16379" s="80" customFormat="1" ht="15" customHeight="1">
      <c r="A74" s="296" t="s">
        <v>51</v>
      </c>
      <c r="B74" s="303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114"/>
      <c r="P74" s="11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0"/>
      <c r="CZ74" s="180"/>
      <c r="DA74" s="180"/>
      <c r="DB74" s="180"/>
      <c r="DC74" s="180"/>
      <c r="DD74" s="180"/>
      <c r="DE74" s="180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  <c r="DQ74" s="180"/>
      <c r="DR74" s="180"/>
      <c r="DS74" s="180"/>
      <c r="DT74" s="180"/>
      <c r="DU74" s="180"/>
      <c r="DV74" s="180"/>
      <c r="DW74" s="180"/>
      <c r="DX74" s="180"/>
      <c r="DY74" s="180"/>
      <c r="DZ74" s="180"/>
      <c r="EA74" s="180"/>
      <c r="EB74" s="180"/>
      <c r="EC74" s="180"/>
      <c r="ED74" s="180"/>
      <c r="EE74" s="180"/>
      <c r="EF74" s="180"/>
      <c r="EG74" s="180"/>
      <c r="EH74" s="180"/>
      <c r="EI74" s="180"/>
      <c r="EJ74" s="180"/>
      <c r="EK74" s="180"/>
      <c r="EL74" s="180"/>
      <c r="EM74" s="180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80"/>
      <c r="EY74" s="180"/>
      <c r="EZ74" s="180"/>
      <c r="FA74" s="180"/>
      <c r="FB74" s="180"/>
      <c r="FC74" s="180"/>
      <c r="FD74" s="180"/>
      <c r="FE74" s="180"/>
      <c r="FF74" s="180"/>
      <c r="FG74" s="180"/>
      <c r="FH74" s="180"/>
      <c r="FI74" s="180"/>
      <c r="FJ74" s="180"/>
      <c r="FK74" s="180"/>
      <c r="FL74" s="180"/>
      <c r="FM74" s="180"/>
      <c r="FN74" s="180"/>
      <c r="FO74" s="180"/>
      <c r="FP74" s="180"/>
      <c r="FQ74" s="180"/>
      <c r="FR74" s="180"/>
      <c r="FS74" s="180"/>
      <c r="FT74" s="180"/>
      <c r="FU74" s="180"/>
      <c r="FV74" s="180"/>
      <c r="FW74" s="180"/>
      <c r="FX74" s="180"/>
      <c r="FY74" s="180"/>
      <c r="FZ74" s="180"/>
      <c r="GA74" s="180"/>
      <c r="GB74" s="180"/>
      <c r="GC74" s="180"/>
      <c r="GD74" s="180"/>
      <c r="GE74" s="180"/>
      <c r="GF74" s="180"/>
      <c r="GG74" s="180"/>
      <c r="GH74" s="180"/>
      <c r="GI74" s="180"/>
      <c r="GJ74" s="180"/>
      <c r="GK74" s="180"/>
      <c r="GL74" s="180"/>
      <c r="GM74" s="180"/>
      <c r="GN74" s="180"/>
      <c r="GO74" s="180"/>
      <c r="GP74" s="180"/>
      <c r="GQ74" s="180"/>
      <c r="GR74" s="180"/>
      <c r="GS74" s="180"/>
      <c r="GT74" s="180"/>
      <c r="GU74" s="180"/>
      <c r="GV74" s="180"/>
      <c r="GW74" s="180"/>
      <c r="GX74" s="180"/>
      <c r="GY74" s="180"/>
      <c r="GZ74" s="180"/>
      <c r="HA74" s="180"/>
      <c r="HB74" s="180"/>
      <c r="HC74" s="180"/>
      <c r="HD74" s="180"/>
      <c r="HE74" s="180"/>
      <c r="HF74" s="180"/>
      <c r="HG74" s="180"/>
      <c r="HH74" s="180"/>
      <c r="HI74" s="180"/>
      <c r="HJ74" s="180"/>
      <c r="HK74" s="180"/>
      <c r="HL74" s="180"/>
      <c r="HM74" s="180"/>
      <c r="HN74" s="180"/>
      <c r="HO74" s="180"/>
      <c r="HP74" s="180"/>
      <c r="HQ74" s="180"/>
      <c r="HR74" s="180"/>
      <c r="HS74" s="180"/>
      <c r="HT74" s="180"/>
      <c r="HU74" s="180"/>
      <c r="HV74" s="180"/>
      <c r="HW74" s="180"/>
      <c r="HX74" s="180"/>
      <c r="HY74" s="180"/>
      <c r="HZ74" s="180"/>
      <c r="IA74" s="180"/>
      <c r="IB74" s="180"/>
      <c r="IC74" s="180"/>
      <c r="ID74" s="180"/>
      <c r="IE74" s="180"/>
      <c r="IF74" s="180"/>
      <c r="IG74" s="180"/>
      <c r="IH74" s="180"/>
      <c r="II74" s="180"/>
      <c r="IJ74" s="180"/>
      <c r="IK74" s="180"/>
      <c r="IL74" s="180"/>
      <c r="IM74" s="180"/>
      <c r="IN74" s="180"/>
      <c r="IO74" s="180"/>
      <c r="IP74" s="180"/>
      <c r="IQ74" s="180"/>
      <c r="IR74" s="180"/>
      <c r="IS74" s="180"/>
      <c r="IT74" s="180"/>
      <c r="IU74" s="180"/>
      <c r="IV74" s="180"/>
      <c r="IW74" s="180"/>
      <c r="IX74" s="180"/>
      <c r="IY74" s="180"/>
      <c r="IZ74" s="180"/>
      <c r="JA74" s="180"/>
      <c r="JB74" s="180"/>
      <c r="JC74" s="180"/>
      <c r="JD74" s="180"/>
      <c r="JE74" s="180"/>
      <c r="JF74" s="180"/>
      <c r="JG74" s="180"/>
      <c r="JH74" s="180"/>
      <c r="JI74" s="180"/>
      <c r="JJ74" s="180"/>
      <c r="JK74" s="180"/>
      <c r="JL74" s="180"/>
      <c r="JM74" s="180"/>
      <c r="JN74" s="180"/>
      <c r="JO74" s="180"/>
      <c r="JP74" s="180"/>
      <c r="JQ74" s="180"/>
      <c r="JR74" s="180"/>
      <c r="JS74" s="180"/>
      <c r="JT74" s="180"/>
      <c r="JU74" s="180"/>
      <c r="JV74" s="180"/>
      <c r="JW74" s="180"/>
      <c r="JX74" s="180"/>
      <c r="JY74" s="180"/>
      <c r="JZ74" s="180"/>
      <c r="KA74" s="180"/>
      <c r="KB74" s="180"/>
      <c r="KC74" s="180"/>
      <c r="KD74" s="180"/>
      <c r="KE74" s="180"/>
      <c r="KF74" s="180"/>
      <c r="KG74" s="180"/>
      <c r="KH74" s="180"/>
      <c r="KI74" s="180"/>
      <c r="KJ74" s="180"/>
      <c r="KK74" s="180"/>
      <c r="KL74" s="180"/>
      <c r="KM74" s="180"/>
      <c r="KN74" s="180"/>
      <c r="KO74" s="180"/>
      <c r="KP74" s="180"/>
      <c r="KQ74" s="180"/>
      <c r="KR74" s="180"/>
      <c r="KS74" s="180"/>
      <c r="KT74" s="180"/>
      <c r="KU74" s="180"/>
      <c r="KV74" s="180"/>
      <c r="KW74" s="180"/>
      <c r="KX74" s="180"/>
      <c r="KY74" s="180"/>
      <c r="KZ74" s="180"/>
      <c r="LA74" s="180"/>
      <c r="LB74" s="180"/>
      <c r="LC74" s="180"/>
      <c r="LD74" s="180"/>
      <c r="LE74" s="180"/>
      <c r="LF74" s="180"/>
      <c r="LG74" s="180"/>
      <c r="LH74" s="180"/>
      <c r="LI74" s="180"/>
      <c r="LJ74" s="180"/>
      <c r="LK74" s="180"/>
      <c r="LL74" s="180"/>
      <c r="LM74" s="180"/>
      <c r="LN74" s="180"/>
      <c r="LO74" s="180"/>
      <c r="LP74" s="180"/>
      <c r="LQ74" s="180"/>
      <c r="LR74" s="180"/>
      <c r="LS74" s="180"/>
      <c r="LT74" s="180"/>
      <c r="LU74" s="180"/>
      <c r="LV74" s="180"/>
      <c r="LW74" s="180"/>
      <c r="LX74" s="180"/>
      <c r="LY74" s="180"/>
      <c r="LZ74" s="180"/>
      <c r="MA74" s="180"/>
      <c r="MB74" s="180"/>
      <c r="MC74" s="180"/>
      <c r="MD74" s="180"/>
      <c r="ME74" s="180"/>
      <c r="MF74" s="180"/>
      <c r="MG74" s="180"/>
      <c r="MH74" s="180"/>
      <c r="MI74" s="180"/>
      <c r="MJ74" s="180"/>
      <c r="MK74" s="180"/>
      <c r="ML74" s="180"/>
      <c r="MM74" s="180"/>
      <c r="MN74" s="180"/>
      <c r="MO74" s="180"/>
      <c r="MP74" s="180"/>
      <c r="MQ74" s="180"/>
      <c r="MR74" s="180"/>
      <c r="MS74" s="180"/>
      <c r="MT74" s="180"/>
      <c r="MU74" s="180"/>
      <c r="MV74" s="180"/>
      <c r="MW74" s="180"/>
      <c r="MX74" s="180"/>
      <c r="MY74" s="180"/>
      <c r="MZ74" s="180"/>
      <c r="NA74" s="180"/>
      <c r="NB74" s="180"/>
      <c r="NC74" s="180"/>
      <c r="ND74" s="180"/>
      <c r="NE74" s="180"/>
      <c r="NF74" s="180"/>
      <c r="NG74" s="180"/>
      <c r="NH74" s="180"/>
      <c r="NI74" s="180"/>
      <c r="NJ74" s="180"/>
      <c r="NK74" s="180"/>
      <c r="NL74" s="180"/>
      <c r="NM74" s="180"/>
      <c r="NN74" s="180"/>
      <c r="NO74" s="180"/>
      <c r="NP74" s="180"/>
      <c r="NQ74" s="180"/>
      <c r="NR74" s="180"/>
      <c r="NS74" s="180"/>
      <c r="NT74" s="180"/>
      <c r="NU74" s="180"/>
      <c r="NV74" s="180"/>
      <c r="NW74" s="180"/>
      <c r="NX74" s="180"/>
      <c r="NY74" s="180"/>
      <c r="NZ74" s="180"/>
      <c r="OA74" s="180"/>
      <c r="OB74" s="180"/>
      <c r="OC74" s="180"/>
      <c r="OD74" s="180"/>
      <c r="OE74" s="180"/>
      <c r="OF74" s="180"/>
      <c r="OG74" s="180"/>
      <c r="OH74" s="180"/>
      <c r="OI74" s="180"/>
      <c r="OJ74" s="180"/>
      <c r="OK74" s="180"/>
      <c r="OL74" s="180"/>
      <c r="OM74" s="180"/>
      <c r="ON74" s="180"/>
      <c r="OO74" s="180"/>
      <c r="OP74" s="180"/>
      <c r="OQ74" s="180"/>
      <c r="OR74" s="180"/>
      <c r="OS74" s="180"/>
      <c r="OT74" s="180"/>
      <c r="OU74" s="180"/>
      <c r="OV74" s="180"/>
      <c r="OW74" s="180"/>
      <c r="OX74" s="180"/>
      <c r="OY74" s="180"/>
      <c r="OZ74" s="180"/>
      <c r="PA74" s="180"/>
      <c r="PB74" s="180"/>
      <c r="PC74" s="180"/>
      <c r="PD74" s="180"/>
      <c r="PE74" s="180"/>
      <c r="PF74" s="180"/>
      <c r="PG74" s="180"/>
      <c r="PH74" s="180"/>
      <c r="PI74" s="180"/>
      <c r="PJ74" s="180"/>
      <c r="PK74" s="180"/>
      <c r="PL74" s="180"/>
      <c r="PM74" s="180"/>
      <c r="PN74" s="180"/>
      <c r="PO74" s="180"/>
      <c r="PP74" s="180"/>
      <c r="PQ74" s="180"/>
      <c r="PR74" s="180"/>
      <c r="PS74" s="180"/>
      <c r="PT74" s="180"/>
      <c r="PU74" s="180"/>
      <c r="PV74" s="180"/>
      <c r="PW74" s="180"/>
      <c r="PX74" s="180"/>
      <c r="PY74" s="180"/>
      <c r="PZ74" s="180"/>
      <c r="QA74" s="180"/>
      <c r="QB74" s="180"/>
      <c r="QC74" s="180"/>
      <c r="QD74" s="180"/>
      <c r="QE74" s="180"/>
      <c r="QF74" s="180"/>
      <c r="QG74" s="180"/>
      <c r="QH74" s="180"/>
      <c r="QI74" s="180"/>
      <c r="QJ74" s="180"/>
      <c r="QK74" s="180"/>
      <c r="QL74" s="180"/>
      <c r="QM74" s="180"/>
      <c r="QN74" s="180"/>
      <c r="QO74" s="180"/>
      <c r="QP74" s="180"/>
      <c r="QQ74" s="180"/>
      <c r="QR74" s="180"/>
      <c r="QS74" s="180"/>
      <c r="QT74" s="180"/>
      <c r="QU74" s="180"/>
      <c r="QV74" s="180"/>
      <c r="QW74" s="180"/>
      <c r="QX74" s="180"/>
      <c r="QY74" s="180"/>
      <c r="QZ74" s="180"/>
      <c r="RA74" s="180"/>
      <c r="RB74" s="180"/>
      <c r="RC74" s="180"/>
      <c r="RD74" s="180"/>
      <c r="RE74" s="180"/>
      <c r="RF74" s="180"/>
      <c r="RG74" s="180"/>
      <c r="RH74" s="180"/>
      <c r="RI74" s="180"/>
      <c r="RJ74" s="180"/>
      <c r="RK74" s="180"/>
      <c r="RL74" s="180"/>
      <c r="RM74" s="180"/>
      <c r="RN74" s="180"/>
      <c r="RO74" s="180"/>
      <c r="RP74" s="180"/>
      <c r="RQ74" s="180"/>
      <c r="RR74" s="180"/>
      <c r="RS74" s="180"/>
      <c r="RT74" s="180"/>
      <c r="RU74" s="180"/>
      <c r="RV74" s="180"/>
      <c r="RW74" s="180"/>
      <c r="RX74" s="180"/>
      <c r="RY74" s="180"/>
      <c r="RZ74" s="180"/>
      <c r="SA74" s="180"/>
      <c r="SB74" s="180"/>
      <c r="SC74" s="180"/>
      <c r="SD74" s="180"/>
      <c r="SE74" s="180"/>
      <c r="SF74" s="180"/>
      <c r="SG74" s="180"/>
      <c r="SH74" s="180"/>
      <c r="SI74" s="180"/>
      <c r="SJ74" s="180"/>
      <c r="SK74" s="180"/>
      <c r="SL74" s="180"/>
      <c r="SM74" s="180"/>
      <c r="SN74" s="180"/>
      <c r="SO74" s="180"/>
      <c r="SP74" s="180"/>
      <c r="SQ74" s="180"/>
      <c r="SR74" s="180"/>
      <c r="SS74" s="180"/>
      <c r="ST74" s="180"/>
      <c r="SU74" s="180"/>
      <c r="SV74" s="180"/>
      <c r="SW74" s="180"/>
      <c r="SX74" s="180"/>
      <c r="SY74" s="180"/>
      <c r="SZ74" s="180"/>
      <c r="TA74" s="180"/>
      <c r="TB74" s="180"/>
      <c r="TC74" s="180"/>
      <c r="TD74" s="180"/>
      <c r="TE74" s="180"/>
      <c r="TF74" s="180"/>
      <c r="TG74" s="180"/>
      <c r="TH74" s="180"/>
      <c r="TI74" s="180"/>
      <c r="TJ74" s="180"/>
      <c r="TK74" s="180"/>
      <c r="TL74" s="180"/>
      <c r="TM74" s="180"/>
      <c r="TN74" s="180"/>
      <c r="TO74" s="180"/>
      <c r="TP74" s="180"/>
      <c r="TQ74" s="180"/>
      <c r="TR74" s="180"/>
      <c r="TS74" s="180"/>
      <c r="TT74" s="180"/>
      <c r="TU74" s="180"/>
      <c r="TV74" s="180"/>
      <c r="TW74" s="180"/>
      <c r="TX74" s="180"/>
      <c r="TY74" s="180"/>
      <c r="TZ74" s="180"/>
      <c r="UA74" s="180"/>
      <c r="UB74" s="180"/>
      <c r="UC74" s="180"/>
      <c r="UD74" s="180"/>
      <c r="UE74" s="180"/>
      <c r="UF74" s="180"/>
      <c r="UG74" s="180"/>
      <c r="UH74" s="180"/>
      <c r="UI74" s="180"/>
      <c r="UJ74" s="180"/>
      <c r="UK74" s="180"/>
      <c r="UL74" s="180"/>
      <c r="UM74" s="180"/>
      <c r="UN74" s="180"/>
      <c r="UO74" s="180"/>
      <c r="UP74" s="180"/>
      <c r="UQ74" s="180"/>
      <c r="UR74" s="180"/>
      <c r="US74" s="180"/>
      <c r="UT74" s="180"/>
      <c r="UU74" s="180"/>
      <c r="UV74" s="180"/>
      <c r="UW74" s="180"/>
      <c r="UX74" s="180"/>
      <c r="UY74" s="180"/>
      <c r="UZ74" s="180"/>
      <c r="VA74" s="180"/>
      <c r="VB74" s="180"/>
      <c r="VC74" s="180"/>
      <c r="VD74" s="180"/>
      <c r="VE74" s="180"/>
      <c r="VF74" s="180"/>
      <c r="VG74" s="180"/>
      <c r="VH74" s="180"/>
      <c r="VI74" s="180"/>
      <c r="VJ74" s="180"/>
      <c r="VK74" s="180"/>
      <c r="VL74" s="180"/>
      <c r="VM74" s="180"/>
      <c r="VN74" s="180"/>
      <c r="VO74" s="180"/>
      <c r="VP74" s="180"/>
      <c r="VQ74" s="180"/>
      <c r="VR74" s="180"/>
      <c r="VS74" s="180"/>
      <c r="VT74" s="180"/>
      <c r="VU74" s="180"/>
      <c r="VV74" s="180"/>
      <c r="VW74" s="180"/>
      <c r="VX74" s="180"/>
      <c r="VY74" s="180"/>
      <c r="VZ74" s="180"/>
      <c r="WA74" s="180"/>
      <c r="WB74" s="180"/>
      <c r="WC74" s="180"/>
      <c r="WD74" s="180"/>
      <c r="WE74" s="180"/>
      <c r="WF74" s="180"/>
      <c r="WG74" s="180"/>
      <c r="WH74" s="180"/>
      <c r="WI74" s="180"/>
      <c r="WJ74" s="180"/>
      <c r="WK74" s="180"/>
      <c r="WL74" s="180"/>
      <c r="WM74" s="180"/>
      <c r="WN74" s="180"/>
      <c r="WO74" s="180"/>
      <c r="WP74" s="180"/>
      <c r="WQ74" s="180"/>
      <c r="WR74" s="180"/>
      <c r="WS74" s="180"/>
      <c r="WT74" s="180"/>
      <c r="WU74" s="180"/>
      <c r="WV74" s="180"/>
      <c r="WW74" s="180"/>
      <c r="WX74" s="180"/>
      <c r="WY74" s="180"/>
      <c r="WZ74" s="180"/>
      <c r="XA74" s="180"/>
      <c r="XB74" s="180"/>
      <c r="XC74" s="180"/>
      <c r="XD74" s="180"/>
      <c r="XE74" s="180"/>
      <c r="XF74" s="180"/>
      <c r="XG74" s="180"/>
      <c r="XH74" s="180"/>
      <c r="XI74" s="180"/>
      <c r="XJ74" s="180"/>
      <c r="XK74" s="180"/>
      <c r="XL74" s="180"/>
      <c r="XM74" s="180"/>
      <c r="XN74" s="180"/>
      <c r="XO74" s="180"/>
      <c r="XP74" s="180"/>
      <c r="XQ74" s="180"/>
      <c r="XR74" s="180"/>
      <c r="XS74" s="180"/>
      <c r="XT74" s="180"/>
      <c r="XU74" s="180"/>
      <c r="XV74" s="180"/>
      <c r="XW74" s="180"/>
      <c r="XX74" s="180"/>
      <c r="XY74" s="180"/>
      <c r="XZ74" s="180"/>
      <c r="YA74" s="180"/>
      <c r="YB74" s="180"/>
      <c r="YC74" s="180"/>
      <c r="YD74" s="180"/>
      <c r="YE74" s="180"/>
      <c r="YF74" s="180"/>
      <c r="YG74" s="180"/>
      <c r="YH74" s="180"/>
      <c r="YI74" s="180"/>
      <c r="YJ74" s="180"/>
      <c r="YK74" s="180"/>
      <c r="YL74" s="180"/>
      <c r="YM74" s="180"/>
      <c r="YN74" s="180"/>
      <c r="YO74" s="180"/>
      <c r="YP74" s="180"/>
      <c r="YQ74" s="180"/>
      <c r="YR74" s="180"/>
      <c r="YS74" s="180"/>
      <c r="YT74" s="180"/>
      <c r="YU74" s="180"/>
      <c r="YV74" s="180"/>
      <c r="YW74" s="180"/>
      <c r="YX74" s="180"/>
      <c r="YY74" s="180"/>
      <c r="YZ74" s="180"/>
      <c r="ZA74" s="180"/>
      <c r="ZB74" s="180"/>
      <c r="ZC74" s="180"/>
      <c r="ZD74" s="180"/>
      <c r="ZE74" s="180"/>
      <c r="ZF74" s="180"/>
      <c r="ZG74" s="180"/>
      <c r="ZH74" s="180"/>
      <c r="ZI74" s="180"/>
      <c r="ZJ74" s="180"/>
      <c r="ZK74" s="180"/>
      <c r="ZL74" s="180"/>
      <c r="ZM74" s="180"/>
      <c r="ZN74" s="180"/>
      <c r="ZO74" s="180"/>
      <c r="ZP74" s="180"/>
      <c r="ZQ74" s="180"/>
      <c r="ZR74" s="180"/>
      <c r="ZS74" s="180"/>
      <c r="ZT74" s="180"/>
      <c r="ZU74" s="180"/>
      <c r="ZV74" s="180"/>
      <c r="ZW74" s="180"/>
      <c r="ZX74" s="180"/>
      <c r="ZY74" s="180"/>
      <c r="ZZ74" s="180"/>
      <c r="AAA74" s="180"/>
      <c r="AAB74" s="180"/>
      <c r="AAC74" s="180"/>
      <c r="AAD74" s="180"/>
      <c r="AAE74" s="180"/>
      <c r="AAF74" s="180"/>
      <c r="AAG74" s="180"/>
      <c r="AAH74" s="180"/>
      <c r="AAI74" s="180"/>
      <c r="AAJ74" s="180"/>
      <c r="AAK74" s="180"/>
      <c r="AAL74" s="180"/>
      <c r="AAM74" s="180"/>
      <c r="AAN74" s="180"/>
      <c r="AAO74" s="180"/>
      <c r="AAP74" s="180"/>
      <c r="AAQ74" s="180"/>
      <c r="AAR74" s="180"/>
      <c r="AAS74" s="180"/>
      <c r="AAT74" s="180"/>
      <c r="AAU74" s="180"/>
      <c r="AAV74" s="180"/>
      <c r="AAW74" s="180"/>
      <c r="AAX74" s="180"/>
      <c r="AAY74" s="180"/>
      <c r="AAZ74" s="180"/>
      <c r="ABA74" s="180"/>
      <c r="ABB74" s="180"/>
      <c r="ABC74" s="180"/>
      <c r="ABD74" s="180"/>
      <c r="ABE74" s="180"/>
      <c r="ABF74" s="180"/>
      <c r="ABG74" s="180"/>
      <c r="ABH74" s="180"/>
      <c r="ABI74" s="180"/>
      <c r="ABJ74" s="180"/>
      <c r="ABK74" s="180"/>
      <c r="ABL74" s="180"/>
      <c r="ABM74" s="180"/>
      <c r="ABN74" s="180"/>
      <c r="ABO74" s="180"/>
      <c r="ABP74" s="180"/>
      <c r="ABQ74" s="180"/>
      <c r="ABR74" s="180"/>
      <c r="ABS74" s="180"/>
      <c r="ABT74" s="180"/>
      <c r="ABU74" s="180"/>
      <c r="ABV74" s="180"/>
      <c r="ABW74" s="180"/>
      <c r="ABX74" s="180"/>
      <c r="ABY74" s="180"/>
      <c r="ABZ74" s="180"/>
      <c r="ACA74" s="180"/>
      <c r="ACB74" s="180"/>
      <c r="ACC74" s="180"/>
      <c r="ACD74" s="180"/>
      <c r="ACE74" s="180"/>
      <c r="ACF74" s="180"/>
      <c r="ACG74" s="180"/>
      <c r="ACH74" s="180"/>
      <c r="ACI74" s="180"/>
      <c r="ACJ74" s="180"/>
      <c r="ACK74" s="180"/>
      <c r="ACL74" s="180"/>
      <c r="ACM74" s="180"/>
      <c r="ACN74" s="180"/>
      <c r="ACO74" s="180"/>
      <c r="ACP74" s="180"/>
      <c r="ACQ74" s="180"/>
      <c r="ACR74" s="180"/>
      <c r="ACS74" s="180"/>
      <c r="ACT74" s="180"/>
      <c r="ACU74" s="180"/>
      <c r="ACV74" s="180"/>
      <c r="ACW74" s="180"/>
      <c r="ACX74" s="180"/>
      <c r="ACY74" s="180"/>
      <c r="ACZ74" s="180"/>
      <c r="ADA74" s="180"/>
      <c r="ADB74" s="180"/>
      <c r="ADC74" s="180"/>
      <c r="ADD74" s="180"/>
      <c r="ADE74" s="180"/>
      <c r="ADF74" s="180"/>
      <c r="ADG74" s="180"/>
      <c r="ADH74" s="180"/>
      <c r="ADI74" s="180"/>
      <c r="ADJ74" s="180"/>
      <c r="ADK74" s="180"/>
      <c r="ADL74" s="180"/>
      <c r="ADM74" s="180"/>
      <c r="ADN74" s="180"/>
      <c r="ADO74" s="180"/>
      <c r="ADP74" s="180"/>
      <c r="ADQ74" s="180"/>
      <c r="ADR74" s="180"/>
      <c r="ADS74" s="180"/>
      <c r="ADT74" s="180"/>
      <c r="ADU74" s="180"/>
      <c r="ADV74" s="180"/>
      <c r="ADW74" s="180"/>
      <c r="ADX74" s="180"/>
      <c r="ADY74" s="180"/>
      <c r="ADZ74" s="180"/>
      <c r="AEA74" s="180"/>
      <c r="AEB74" s="180"/>
      <c r="AEC74" s="180"/>
      <c r="AED74" s="180"/>
      <c r="AEE74" s="180"/>
      <c r="AEF74" s="180"/>
      <c r="AEG74" s="180"/>
      <c r="AEH74" s="180"/>
      <c r="AEI74" s="180"/>
      <c r="AEJ74" s="180"/>
      <c r="AEK74" s="180"/>
      <c r="AEL74" s="180"/>
      <c r="AEM74" s="180"/>
      <c r="AEN74" s="180"/>
      <c r="AEO74" s="180"/>
      <c r="AEP74" s="180"/>
      <c r="AEQ74" s="180"/>
      <c r="AER74" s="180"/>
      <c r="AES74" s="180"/>
      <c r="AET74" s="180"/>
      <c r="AEU74" s="180"/>
      <c r="AEV74" s="180"/>
      <c r="AEW74" s="180"/>
      <c r="AEX74" s="180"/>
      <c r="AEY74" s="180"/>
      <c r="AEZ74" s="180"/>
      <c r="AFA74" s="180"/>
      <c r="AFB74" s="180"/>
      <c r="AFC74" s="180"/>
      <c r="AFD74" s="180"/>
      <c r="AFE74" s="180"/>
      <c r="AFF74" s="180"/>
      <c r="AFG74" s="180"/>
      <c r="AFH74" s="180"/>
      <c r="AFI74" s="180"/>
      <c r="AFJ74" s="180"/>
      <c r="AFK74" s="180"/>
      <c r="AFL74" s="180"/>
      <c r="AFM74" s="180"/>
      <c r="AFN74" s="180"/>
      <c r="AFO74" s="180"/>
      <c r="AFP74" s="180"/>
      <c r="AFQ74" s="180"/>
      <c r="AFR74" s="180"/>
      <c r="AFS74" s="180"/>
      <c r="AFT74" s="180"/>
      <c r="AFU74" s="180"/>
      <c r="AFV74" s="180"/>
      <c r="AFW74" s="180"/>
      <c r="AFX74" s="180"/>
      <c r="AFY74" s="180"/>
      <c r="AFZ74" s="180"/>
      <c r="AGA74" s="180"/>
      <c r="AGB74" s="180"/>
      <c r="AGC74" s="180"/>
      <c r="AGD74" s="180"/>
      <c r="AGE74" s="180"/>
      <c r="AGF74" s="180"/>
      <c r="AGG74" s="180"/>
      <c r="AGH74" s="180"/>
      <c r="AGI74" s="180"/>
      <c r="AGJ74" s="180"/>
      <c r="AGK74" s="180"/>
      <c r="AGL74" s="180"/>
      <c r="AGM74" s="180"/>
      <c r="AGN74" s="180"/>
      <c r="AGO74" s="180"/>
      <c r="AGP74" s="180"/>
      <c r="AGQ74" s="180"/>
      <c r="AGR74" s="180"/>
      <c r="AGS74" s="180"/>
      <c r="AGT74" s="180"/>
      <c r="AGU74" s="180"/>
      <c r="AGV74" s="180"/>
      <c r="AGW74" s="180"/>
      <c r="AGX74" s="180"/>
      <c r="AGY74" s="180"/>
      <c r="AGZ74" s="180"/>
      <c r="AHA74" s="180"/>
      <c r="AHB74" s="180"/>
      <c r="AHC74" s="180"/>
      <c r="AHD74" s="180"/>
      <c r="AHE74" s="180"/>
      <c r="AHF74" s="180"/>
      <c r="AHG74" s="180"/>
      <c r="AHH74" s="180"/>
      <c r="AHI74" s="180"/>
      <c r="AHJ74" s="180"/>
      <c r="AHK74" s="180"/>
      <c r="AHL74" s="180"/>
      <c r="AHM74" s="180"/>
      <c r="AHN74" s="180"/>
      <c r="AHO74" s="180"/>
      <c r="AHP74" s="180"/>
      <c r="AHQ74" s="180"/>
      <c r="AHR74" s="180"/>
      <c r="AHS74" s="180"/>
      <c r="AHT74" s="180"/>
      <c r="AHU74" s="180"/>
      <c r="AHV74" s="180"/>
      <c r="AHW74" s="180"/>
      <c r="AHX74" s="180"/>
      <c r="AHY74" s="180"/>
      <c r="AHZ74" s="180"/>
      <c r="AIA74" s="180"/>
      <c r="AIB74" s="180"/>
      <c r="AIC74" s="180"/>
      <c r="AID74" s="180"/>
      <c r="AIE74" s="180"/>
      <c r="AIF74" s="180"/>
      <c r="AIG74" s="180"/>
      <c r="AIH74" s="180"/>
      <c r="AII74" s="180"/>
      <c r="AIJ74" s="180"/>
      <c r="AIK74" s="180"/>
      <c r="AIL74" s="180"/>
      <c r="AIM74" s="180"/>
      <c r="AIN74" s="180"/>
      <c r="AIO74" s="180"/>
      <c r="AIP74" s="180"/>
      <c r="AIQ74" s="180"/>
      <c r="AIR74" s="180"/>
      <c r="AIS74" s="180"/>
      <c r="AIT74" s="180"/>
      <c r="AIU74" s="180"/>
      <c r="AIV74" s="180"/>
      <c r="AIW74" s="180"/>
      <c r="AIX74" s="180"/>
      <c r="AIY74" s="180"/>
      <c r="AIZ74" s="180"/>
      <c r="AJA74" s="180"/>
      <c r="AJB74" s="180"/>
      <c r="AJC74" s="180"/>
      <c r="AJD74" s="180"/>
      <c r="AJE74" s="180"/>
      <c r="AJF74" s="180"/>
      <c r="AJG74" s="180"/>
      <c r="AJH74" s="180"/>
      <c r="AJI74" s="180"/>
      <c r="AJJ74" s="180"/>
      <c r="AJK74" s="180"/>
      <c r="AJL74" s="180"/>
      <c r="AJM74" s="180"/>
      <c r="AJN74" s="180"/>
      <c r="AJO74" s="180"/>
      <c r="AJP74" s="180"/>
      <c r="AJQ74" s="180"/>
      <c r="AJR74" s="180"/>
      <c r="AJS74" s="180"/>
      <c r="AJT74" s="180"/>
      <c r="AJU74" s="180"/>
      <c r="AJV74" s="180"/>
      <c r="AJW74" s="180"/>
      <c r="AJX74" s="180"/>
      <c r="AJY74" s="180"/>
      <c r="AJZ74" s="180"/>
      <c r="AKA74" s="180"/>
      <c r="AKB74" s="180"/>
      <c r="AKC74" s="180"/>
      <c r="AKD74" s="180"/>
      <c r="AKE74" s="180"/>
      <c r="AKF74" s="180"/>
      <c r="AKG74" s="180"/>
      <c r="AKH74" s="180"/>
      <c r="AKI74" s="180"/>
      <c r="AKJ74" s="180"/>
      <c r="AKK74" s="180"/>
      <c r="AKL74" s="180"/>
      <c r="AKM74" s="180"/>
      <c r="AKN74" s="180"/>
      <c r="AKO74" s="180"/>
      <c r="AKP74" s="180"/>
      <c r="AKQ74" s="180"/>
      <c r="AKR74" s="180"/>
      <c r="AKS74" s="180"/>
      <c r="AKT74" s="180"/>
      <c r="AKU74" s="180"/>
      <c r="AKV74" s="180"/>
      <c r="AKW74" s="180"/>
      <c r="AKX74" s="180"/>
      <c r="AKY74" s="180"/>
      <c r="AKZ74" s="180"/>
      <c r="ALA74" s="180"/>
      <c r="ALB74" s="180"/>
      <c r="ALC74" s="180"/>
      <c r="ALD74" s="180"/>
      <c r="ALE74" s="180"/>
      <c r="ALF74" s="180"/>
      <c r="ALG74" s="180"/>
      <c r="ALH74" s="180"/>
      <c r="ALI74" s="180"/>
      <c r="ALJ74" s="180"/>
      <c r="ALK74" s="180"/>
      <c r="ALL74" s="180"/>
      <c r="ALM74" s="180"/>
      <c r="ALN74" s="180"/>
      <c r="ALO74" s="180"/>
      <c r="ALP74" s="180"/>
      <c r="ALQ74" s="180"/>
      <c r="ALR74" s="180"/>
      <c r="ALS74" s="180"/>
      <c r="ALT74" s="180"/>
      <c r="ALU74" s="180"/>
      <c r="ALV74" s="180"/>
      <c r="ALW74" s="180"/>
      <c r="ALX74" s="180"/>
      <c r="ALY74" s="180"/>
      <c r="ALZ74" s="180"/>
      <c r="AMA74" s="180"/>
      <c r="AMB74" s="180"/>
      <c r="AMC74" s="180"/>
      <c r="AMD74" s="180"/>
      <c r="AME74" s="180"/>
      <c r="AMF74" s="180"/>
      <c r="AMG74" s="180"/>
      <c r="AMH74" s="180"/>
      <c r="AMI74" s="180"/>
      <c r="AMJ74" s="180"/>
      <c r="AMK74" s="180"/>
      <c r="AML74" s="180"/>
      <c r="AMM74" s="180"/>
      <c r="AMN74" s="180"/>
      <c r="AMO74" s="180"/>
      <c r="AMP74" s="180"/>
      <c r="AMQ74" s="180"/>
      <c r="AMR74" s="180"/>
      <c r="AMS74" s="180"/>
      <c r="AMT74" s="180"/>
      <c r="AMU74" s="180"/>
      <c r="AMV74" s="180"/>
      <c r="AMW74" s="180"/>
      <c r="AMX74" s="180"/>
      <c r="AMY74" s="180"/>
      <c r="AMZ74" s="180"/>
      <c r="ANA74" s="180"/>
      <c r="ANB74" s="180"/>
      <c r="ANC74" s="180"/>
      <c r="AND74" s="180"/>
      <c r="ANE74" s="180"/>
      <c r="ANF74" s="180"/>
      <c r="ANG74" s="180"/>
      <c r="ANH74" s="180"/>
      <c r="ANI74" s="180"/>
      <c r="ANJ74" s="180"/>
      <c r="ANK74" s="180"/>
      <c r="ANL74" s="180"/>
      <c r="ANM74" s="180"/>
      <c r="ANN74" s="180"/>
      <c r="ANO74" s="180"/>
      <c r="ANP74" s="180"/>
      <c r="ANQ74" s="180"/>
      <c r="ANR74" s="180"/>
      <c r="ANS74" s="180"/>
      <c r="ANT74" s="180"/>
      <c r="ANU74" s="180"/>
      <c r="ANV74" s="180"/>
      <c r="ANW74" s="180"/>
      <c r="ANX74" s="180"/>
      <c r="ANY74" s="180"/>
      <c r="ANZ74" s="180"/>
      <c r="AOA74" s="180"/>
      <c r="AOB74" s="180"/>
      <c r="AOC74" s="180"/>
      <c r="AOD74" s="180"/>
      <c r="AOE74" s="180"/>
      <c r="AOF74" s="180"/>
      <c r="AOG74" s="180"/>
      <c r="AOH74" s="180"/>
      <c r="AOI74" s="180"/>
      <c r="AOJ74" s="180"/>
      <c r="AOK74" s="180"/>
      <c r="AOL74" s="180"/>
      <c r="AOM74" s="180"/>
      <c r="AON74" s="180"/>
      <c r="AOO74" s="180"/>
      <c r="AOP74" s="180"/>
      <c r="AOQ74" s="180"/>
      <c r="AOR74" s="180"/>
      <c r="AOS74" s="180"/>
      <c r="AOT74" s="180"/>
      <c r="AOU74" s="180"/>
      <c r="AOV74" s="180"/>
      <c r="AOW74" s="180"/>
      <c r="AOX74" s="180"/>
      <c r="AOY74" s="180"/>
      <c r="AOZ74" s="180"/>
      <c r="APA74" s="180"/>
      <c r="APB74" s="180"/>
      <c r="APC74" s="180"/>
      <c r="APD74" s="180"/>
      <c r="APE74" s="180"/>
      <c r="APF74" s="180"/>
      <c r="APG74" s="180"/>
      <c r="APH74" s="180"/>
      <c r="API74" s="180"/>
      <c r="APJ74" s="180"/>
      <c r="APK74" s="180"/>
      <c r="APL74" s="180"/>
      <c r="APM74" s="180"/>
      <c r="APN74" s="180"/>
      <c r="APO74" s="180"/>
      <c r="APP74" s="180"/>
      <c r="APQ74" s="180"/>
      <c r="APR74" s="180"/>
      <c r="APS74" s="180"/>
      <c r="APT74" s="180"/>
      <c r="APU74" s="180"/>
      <c r="APV74" s="180"/>
      <c r="APW74" s="180"/>
      <c r="APX74" s="180"/>
      <c r="APY74" s="180"/>
      <c r="APZ74" s="180"/>
      <c r="AQA74" s="180"/>
      <c r="AQB74" s="180"/>
      <c r="AQC74" s="180"/>
      <c r="AQD74" s="180"/>
      <c r="AQE74" s="180"/>
      <c r="AQF74" s="180"/>
      <c r="AQG74" s="180"/>
      <c r="AQH74" s="180"/>
      <c r="AQI74" s="180"/>
      <c r="AQJ74" s="180"/>
      <c r="AQK74" s="180"/>
      <c r="AQL74" s="180"/>
      <c r="AQM74" s="180"/>
      <c r="AQN74" s="180"/>
      <c r="AQO74" s="180"/>
      <c r="AQP74" s="180"/>
      <c r="AQQ74" s="180"/>
      <c r="AQR74" s="180"/>
      <c r="AQS74" s="180"/>
      <c r="AQT74" s="180"/>
      <c r="AQU74" s="180"/>
      <c r="AQV74" s="180"/>
      <c r="AQW74" s="180"/>
      <c r="AQX74" s="180"/>
      <c r="AQY74" s="180"/>
      <c r="AQZ74" s="180"/>
      <c r="ARA74" s="180"/>
      <c r="ARB74" s="180"/>
      <c r="ARC74" s="180"/>
      <c r="ARD74" s="180"/>
      <c r="ARE74" s="180"/>
      <c r="ARF74" s="180"/>
      <c r="ARG74" s="180"/>
      <c r="ARH74" s="180"/>
      <c r="ARI74" s="180"/>
      <c r="ARJ74" s="180"/>
      <c r="ARK74" s="180"/>
      <c r="ARL74" s="180"/>
      <c r="ARM74" s="180"/>
      <c r="ARN74" s="180"/>
      <c r="ARO74" s="180"/>
      <c r="ARP74" s="180"/>
      <c r="ARQ74" s="180"/>
      <c r="ARR74" s="180"/>
      <c r="ARS74" s="180"/>
      <c r="ART74" s="180"/>
      <c r="ARU74" s="180"/>
      <c r="ARV74" s="180"/>
      <c r="ARW74" s="180"/>
      <c r="ARX74" s="180"/>
      <c r="ARY74" s="180"/>
      <c r="ARZ74" s="180"/>
      <c r="ASA74" s="180"/>
      <c r="ASB74" s="180"/>
      <c r="ASC74" s="180"/>
      <c r="ASD74" s="180"/>
      <c r="ASE74" s="180"/>
      <c r="ASF74" s="180"/>
      <c r="ASG74" s="180"/>
      <c r="ASH74" s="180"/>
      <c r="ASI74" s="180"/>
      <c r="ASJ74" s="180"/>
      <c r="ASK74" s="180"/>
      <c r="ASL74" s="180"/>
      <c r="ASM74" s="180"/>
      <c r="ASN74" s="180"/>
      <c r="ASO74" s="180"/>
      <c r="ASP74" s="180"/>
      <c r="ASQ74" s="180"/>
      <c r="ASR74" s="180"/>
      <c r="ASS74" s="180"/>
      <c r="AST74" s="180"/>
      <c r="ASU74" s="180"/>
      <c r="ASV74" s="180"/>
      <c r="ASW74" s="180"/>
      <c r="ASX74" s="180"/>
      <c r="ASY74" s="180"/>
      <c r="ASZ74" s="180"/>
      <c r="ATA74" s="180"/>
      <c r="ATB74" s="180"/>
      <c r="ATC74" s="180"/>
      <c r="ATD74" s="180"/>
      <c r="ATE74" s="180"/>
      <c r="ATF74" s="180"/>
      <c r="ATG74" s="180"/>
      <c r="ATH74" s="180"/>
      <c r="ATI74" s="180"/>
      <c r="ATJ74" s="180"/>
      <c r="ATK74" s="180"/>
      <c r="ATL74" s="180"/>
      <c r="ATM74" s="180"/>
      <c r="ATN74" s="180"/>
      <c r="ATO74" s="180"/>
      <c r="ATP74" s="180"/>
      <c r="ATQ74" s="180"/>
      <c r="ATR74" s="180"/>
      <c r="ATS74" s="180"/>
      <c r="ATT74" s="180"/>
      <c r="ATU74" s="180"/>
      <c r="ATV74" s="180"/>
      <c r="ATW74" s="180"/>
      <c r="ATX74" s="180"/>
      <c r="ATY74" s="180"/>
      <c r="ATZ74" s="180"/>
      <c r="AUA74" s="180"/>
      <c r="AUB74" s="180"/>
      <c r="AUC74" s="180"/>
      <c r="AUD74" s="180"/>
      <c r="AUE74" s="180"/>
      <c r="AUF74" s="180"/>
      <c r="AUG74" s="180"/>
      <c r="AUH74" s="180"/>
      <c r="AUI74" s="180"/>
      <c r="AUJ74" s="180"/>
      <c r="AUK74" s="180"/>
      <c r="AUL74" s="180"/>
      <c r="AUM74" s="180"/>
      <c r="AUN74" s="180"/>
      <c r="AUO74" s="180"/>
      <c r="AUP74" s="180"/>
      <c r="AUQ74" s="180"/>
      <c r="AUR74" s="180"/>
      <c r="AUS74" s="180"/>
      <c r="AUT74" s="180"/>
      <c r="AUU74" s="180"/>
      <c r="AUV74" s="180"/>
      <c r="AUW74" s="180"/>
      <c r="AUX74" s="180"/>
      <c r="AUY74" s="180"/>
      <c r="AUZ74" s="180"/>
      <c r="AVA74" s="180"/>
      <c r="AVB74" s="180"/>
      <c r="AVC74" s="180"/>
      <c r="AVD74" s="180"/>
      <c r="AVE74" s="180"/>
      <c r="AVF74" s="180"/>
      <c r="AVG74" s="180"/>
      <c r="AVH74" s="180"/>
      <c r="AVI74" s="180"/>
      <c r="AVJ74" s="180"/>
      <c r="AVK74" s="180"/>
      <c r="AVL74" s="180"/>
      <c r="AVM74" s="180"/>
      <c r="AVN74" s="180"/>
      <c r="AVO74" s="180"/>
      <c r="AVP74" s="180"/>
      <c r="AVQ74" s="180"/>
      <c r="AVR74" s="180"/>
      <c r="AVS74" s="180"/>
      <c r="AVT74" s="180"/>
      <c r="AVU74" s="180"/>
      <c r="AVV74" s="180"/>
      <c r="AVW74" s="180"/>
      <c r="AVX74" s="180"/>
      <c r="AVY74" s="180"/>
      <c r="AVZ74" s="180"/>
      <c r="AWA74" s="180"/>
      <c r="AWB74" s="180"/>
      <c r="AWC74" s="180"/>
      <c r="AWD74" s="180"/>
      <c r="AWE74" s="180"/>
      <c r="AWF74" s="180"/>
      <c r="AWG74" s="180"/>
      <c r="AWH74" s="180"/>
      <c r="AWI74" s="180"/>
      <c r="AWJ74" s="180"/>
      <c r="AWK74" s="180"/>
      <c r="AWL74" s="180"/>
      <c r="AWM74" s="180"/>
      <c r="AWN74" s="180"/>
      <c r="AWO74" s="180"/>
      <c r="AWP74" s="180"/>
      <c r="AWQ74" s="180"/>
      <c r="AWR74" s="180"/>
      <c r="AWS74" s="180"/>
      <c r="AWT74" s="180"/>
      <c r="AWU74" s="180"/>
      <c r="AWV74" s="180"/>
      <c r="AWW74" s="180"/>
      <c r="AWX74" s="180"/>
      <c r="AWY74" s="180"/>
      <c r="AWZ74" s="180"/>
      <c r="AXA74" s="180"/>
      <c r="AXB74" s="180"/>
      <c r="AXC74" s="180"/>
      <c r="AXD74" s="180"/>
      <c r="AXE74" s="180"/>
      <c r="AXF74" s="180"/>
      <c r="AXG74" s="180"/>
      <c r="AXH74" s="180"/>
      <c r="AXI74" s="180"/>
      <c r="AXJ74" s="180"/>
      <c r="AXK74" s="180"/>
      <c r="AXL74" s="180"/>
      <c r="AXM74" s="180"/>
      <c r="AXN74" s="180"/>
      <c r="AXO74" s="180"/>
      <c r="AXP74" s="180"/>
      <c r="AXQ74" s="180"/>
      <c r="AXR74" s="180"/>
      <c r="AXS74" s="180"/>
      <c r="AXT74" s="180"/>
      <c r="AXU74" s="180"/>
      <c r="AXV74" s="180"/>
      <c r="AXW74" s="180"/>
      <c r="AXX74" s="180"/>
      <c r="AXY74" s="180"/>
      <c r="AXZ74" s="180"/>
      <c r="AYA74" s="180"/>
      <c r="AYB74" s="180"/>
      <c r="AYC74" s="180"/>
      <c r="AYD74" s="180"/>
      <c r="AYE74" s="180"/>
      <c r="AYF74" s="180"/>
      <c r="AYG74" s="180"/>
      <c r="AYH74" s="180"/>
      <c r="AYI74" s="180"/>
      <c r="AYJ74" s="180"/>
      <c r="AYK74" s="180"/>
      <c r="AYL74" s="180"/>
      <c r="AYM74" s="180"/>
      <c r="AYN74" s="180"/>
      <c r="AYO74" s="180"/>
      <c r="AYP74" s="180"/>
      <c r="AYQ74" s="180"/>
      <c r="AYR74" s="180"/>
      <c r="AYS74" s="180"/>
      <c r="AYT74" s="180"/>
      <c r="AYU74" s="180"/>
      <c r="AYV74" s="180"/>
      <c r="AYW74" s="180"/>
      <c r="AYX74" s="180"/>
      <c r="AYY74" s="180"/>
      <c r="AYZ74" s="180"/>
      <c r="AZA74" s="180"/>
      <c r="AZB74" s="180"/>
      <c r="AZC74" s="180"/>
      <c r="AZD74" s="180"/>
      <c r="AZE74" s="180"/>
      <c r="AZF74" s="180"/>
      <c r="AZG74" s="180"/>
      <c r="AZH74" s="180"/>
      <c r="AZI74" s="180"/>
      <c r="AZJ74" s="180"/>
      <c r="AZK74" s="180"/>
      <c r="AZL74" s="180"/>
      <c r="AZM74" s="180"/>
      <c r="AZN74" s="180"/>
      <c r="AZO74" s="180"/>
      <c r="AZP74" s="180"/>
      <c r="AZQ74" s="180"/>
      <c r="AZR74" s="180"/>
      <c r="AZS74" s="180"/>
      <c r="AZT74" s="180"/>
      <c r="AZU74" s="180"/>
      <c r="AZV74" s="180"/>
      <c r="AZW74" s="180"/>
      <c r="AZX74" s="180"/>
      <c r="AZY74" s="180"/>
      <c r="AZZ74" s="180"/>
      <c r="BAA74" s="180"/>
      <c r="BAB74" s="180"/>
      <c r="BAC74" s="180"/>
      <c r="BAD74" s="180"/>
      <c r="BAE74" s="180"/>
      <c r="BAF74" s="180"/>
      <c r="BAG74" s="180"/>
      <c r="BAH74" s="180"/>
      <c r="BAI74" s="180"/>
      <c r="BAJ74" s="180"/>
      <c r="BAK74" s="180"/>
      <c r="BAL74" s="180"/>
      <c r="BAM74" s="180"/>
      <c r="BAN74" s="180"/>
      <c r="BAO74" s="180"/>
      <c r="BAP74" s="180"/>
      <c r="BAQ74" s="180"/>
      <c r="BAR74" s="180"/>
      <c r="BAS74" s="180"/>
      <c r="BAT74" s="180"/>
      <c r="BAU74" s="180"/>
      <c r="BAV74" s="180"/>
      <c r="BAW74" s="180"/>
      <c r="BAX74" s="180"/>
      <c r="BAY74" s="180"/>
      <c r="BAZ74" s="180"/>
      <c r="BBA74" s="180"/>
      <c r="BBB74" s="180"/>
      <c r="BBC74" s="180"/>
      <c r="BBD74" s="180"/>
      <c r="BBE74" s="180"/>
      <c r="BBF74" s="180"/>
      <c r="BBG74" s="180"/>
      <c r="BBH74" s="180"/>
      <c r="BBI74" s="180"/>
      <c r="BBJ74" s="180"/>
      <c r="BBK74" s="180"/>
      <c r="BBL74" s="180"/>
      <c r="BBM74" s="180"/>
      <c r="BBN74" s="180"/>
      <c r="BBO74" s="180"/>
      <c r="BBP74" s="180"/>
      <c r="BBQ74" s="180"/>
      <c r="BBR74" s="180"/>
      <c r="BBS74" s="180"/>
      <c r="BBT74" s="180"/>
      <c r="BBU74" s="180"/>
      <c r="BBV74" s="180"/>
      <c r="BBW74" s="180"/>
      <c r="BBX74" s="180"/>
      <c r="BBY74" s="180"/>
      <c r="BBZ74" s="180"/>
      <c r="BCA74" s="180"/>
      <c r="BCB74" s="180"/>
      <c r="BCC74" s="180"/>
      <c r="BCD74" s="180"/>
      <c r="BCE74" s="180"/>
      <c r="BCF74" s="180"/>
      <c r="BCG74" s="180"/>
      <c r="BCH74" s="180"/>
      <c r="BCI74" s="180"/>
      <c r="BCJ74" s="180"/>
      <c r="BCK74" s="180"/>
      <c r="BCL74" s="180"/>
      <c r="BCM74" s="180"/>
      <c r="BCN74" s="180"/>
      <c r="BCO74" s="180"/>
      <c r="BCP74" s="180"/>
      <c r="BCQ74" s="180"/>
      <c r="BCR74" s="180"/>
      <c r="BCS74" s="180"/>
      <c r="BCT74" s="180"/>
      <c r="BCU74" s="180"/>
      <c r="BCV74" s="180"/>
      <c r="BCW74" s="180"/>
      <c r="BCX74" s="180"/>
      <c r="BCY74" s="180"/>
      <c r="BCZ74" s="180"/>
      <c r="BDA74" s="180"/>
      <c r="BDB74" s="180"/>
      <c r="BDC74" s="180"/>
      <c r="BDD74" s="180"/>
      <c r="BDE74" s="180"/>
      <c r="BDF74" s="180"/>
      <c r="BDG74" s="180"/>
      <c r="BDH74" s="180"/>
      <c r="BDI74" s="180"/>
      <c r="BDJ74" s="180"/>
      <c r="BDK74" s="180"/>
      <c r="BDL74" s="180"/>
      <c r="BDM74" s="180"/>
      <c r="BDN74" s="180"/>
      <c r="BDO74" s="180"/>
      <c r="BDP74" s="180"/>
      <c r="BDQ74" s="180"/>
      <c r="BDR74" s="180"/>
      <c r="BDS74" s="180"/>
      <c r="BDT74" s="180"/>
      <c r="BDU74" s="180"/>
      <c r="BDV74" s="180"/>
      <c r="BDW74" s="180"/>
      <c r="BDX74" s="180"/>
      <c r="BDY74" s="180"/>
      <c r="BDZ74" s="180"/>
      <c r="BEA74" s="180"/>
      <c r="BEB74" s="180"/>
      <c r="BEC74" s="180"/>
      <c r="BED74" s="180"/>
      <c r="BEE74" s="180"/>
      <c r="BEF74" s="180"/>
      <c r="BEG74" s="180"/>
      <c r="BEH74" s="180"/>
      <c r="BEI74" s="180"/>
      <c r="BEJ74" s="180"/>
      <c r="BEK74" s="180"/>
      <c r="BEL74" s="180"/>
      <c r="BEM74" s="180"/>
      <c r="BEN74" s="180"/>
      <c r="BEO74" s="180"/>
      <c r="BEP74" s="180"/>
      <c r="BEQ74" s="180"/>
      <c r="BER74" s="180"/>
      <c r="BES74" s="180"/>
      <c r="BET74" s="180"/>
      <c r="BEU74" s="180"/>
      <c r="BEV74" s="180"/>
      <c r="BEW74" s="180"/>
      <c r="BEX74" s="180"/>
      <c r="BEY74" s="180"/>
      <c r="BEZ74" s="180"/>
      <c r="BFA74" s="180"/>
      <c r="BFB74" s="180"/>
      <c r="BFC74" s="180"/>
      <c r="BFD74" s="180"/>
      <c r="BFE74" s="180"/>
      <c r="BFF74" s="180"/>
      <c r="BFG74" s="180"/>
      <c r="BFH74" s="180"/>
      <c r="BFI74" s="180"/>
      <c r="BFJ74" s="180"/>
      <c r="BFK74" s="180"/>
      <c r="BFL74" s="180"/>
      <c r="BFM74" s="180"/>
      <c r="BFN74" s="180"/>
      <c r="BFO74" s="180"/>
      <c r="BFP74" s="180"/>
      <c r="BFQ74" s="180"/>
      <c r="BFR74" s="180"/>
      <c r="BFS74" s="180"/>
      <c r="BFT74" s="180"/>
      <c r="BFU74" s="180"/>
      <c r="BFV74" s="180"/>
      <c r="BFW74" s="180"/>
      <c r="BFX74" s="180"/>
      <c r="BFY74" s="180"/>
      <c r="BFZ74" s="180"/>
      <c r="BGA74" s="180"/>
      <c r="BGB74" s="180"/>
      <c r="BGC74" s="180"/>
      <c r="BGD74" s="180"/>
      <c r="BGE74" s="180"/>
      <c r="BGF74" s="180"/>
      <c r="BGG74" s="180"/>
      <c r="BGH74" s="180"/>
      <c r="BGI74" s="180"/>
      <c r="BGJ74" s="180"/>
      <c r="BGK74" s="180"/>
      <c r="BGL74" s="180"/>
      <c r="BGM74" s="180"/>
      <c r="BGN74" s="180"/>
      <c r="BGO74" s="180"/>
      <c r="BGP74" s="180"/>
      <c r="BGQ74" s="180"/>
      <c r="BGR74" s="180"/>
      <c r="BGS74" s="180"/>
      <c r="BGT74" s="180"/>
      <c r="BGU74" s="180"/>
      <c r="BGV74" s="180"/>
      <c r="BGW74" s="180"/>
      <c r="BGX74" s="180"/>
      <c r="BGY74" s="180"/>
      <c r="BGZ74" s="180"/>
      <c r="BHA74" s="180"/>
      <c r="BHB74" s="180"/>
      <c r="BHC74" s="180"/>
      <c r="BHD74" s="180"/>
      <c r="BHE74" s="180"/>
      <c r="BHF74" s="180"/>
      <c r="BHG74" s="180"/>
      <c r="BHH74" s="180"/>
      <c r="BHI74" s="180"/>
      <c r="BHJ74" s="180"/>
      <c r="BHK74" s="180"/>
      <c r="BHL74" s="180"/>
      <c r="BHM74" s="180"/>
      <c r="BHN74" s="180"/>
      <c r="BHO74" s="180"/>
      <c r="BHP74" s="180"/>
      <c r="BHQ74" s="180"/>
      <c r="BHR74" s="180"/>
      <c r="BHS74" s="180"/>
      <c r="BHT74" s="180"/>
      <c r="BHU74" s="180"/>
      <c r="BHV74" s="180"/>
      <c r="BHW74" s="180"/>
      <c r="BHX74" s="180"/>
      <c r="BHY74" s="180"/>
      <c r="BHZ74" s="180"/>
      <c r="BIA74" s="180"/>
      <c r="BIB74" s="180"/>
      <c r="BIC74" s="180"/>
      <c r="BID74" s="180"/>
      <c r="BIE74" s="180"/>
      <c r="BIF74" s="180"/>
      <c r="BIG74" s="180"/>
      <c r="BIH74" s="180"/>
      <c r="BII74" s="180"/>
      <c r="BIJ74" s="180"/>
      <c r="BIK74" s="180"/>
      <c r="BIL74" s="180"/>
      <c r="BIM74" s="180"/>
      <c r="BIN74" s="180"/>
      <c r="BIO74" s="180"/>
      <c r="BIP74" s="180"/>
      <c r="BIQ74" s="180"/>
      <c r="BIR74" s="180"/>
      <c r="BIS74" s="180"/>
      <c r="BIT74" s="180"/>
      <c r="BIU74" s="180"/>
      <c r="BIV74" s="180"/>
      <c r="BIW74" s="180"/>
      <c r="BIX74" s="180"/>
      <c r="BIY74" s="180"/>
      <c r="BIZ74" s="180"/>
      <c r="BJA74" s="180"/>
      <c r="BJB74" s="180"/>
      <c r="BJC74" s="180"/>
      <c r="BJD74" s="180"/>
      <c r="BJE74" s="180"/>
      <c r="BJF74" s="180"/>
      <c r="BJG74" s="180"/>
      <c r="BJH74" s="180"/>
      <c r="BJI74" s="180"/>
      <c r="BJJ74" s="180"/>
      <c r="BJK74" s="180"/>
      <c r="BJL74" s="180"/>
      <c r="BJM74" s="180"/>
      <c r="BJN74" s="180"/>
      <c r="BJO74" s="180"/>
      <c r="BJP74" s="180"/>
      <c r="BJQ74" s="180"/>
      <c r="BJR74" s="180"/>
      <c r="BJS74" s="180"/>
      <c r="BJT74" s="180"/>
      <c r="BJU74" s="180"/>
      <c r="BJV74" s="180"/>
      <c r="BJW74" s="180"/>
      <c r="BJX74" s="180"/>
      <c r="BJY74" s="180"/>
      <c r="BJZ74" s="180"/>
      <c r="BKA74" s="180"/>
      <c r="BKB74" s="180"/>
      <c r="BKC74" s="180"/>
      <c r="BKD74" s="180"/>
      <c r="BKE74" s="180"/>
      <c r="BKF74" s="180"/>
      <c r="BKG74" s="180"/>
      <c r="BKH74" s="180"/>
      <c r="BKI74" s="180"/>
      <c r="BKJ74" s="180"/>
      <c r="BKK74" s="180"/>
      <c r="BKL74" s="180"/>
      <c r="BKM74" s="180"/>
      <c r="BKN74" s="180"/>
      <c r="BKO74" s="180"/>
      <c r="BKP74" s="180"/>
      <c r="BKQ74" s="180"/>
      <c r="BKR74" s="180"/>
      <c r="BKS74" s="180"/>
      <c r="BKT74" s="180"/>
      <c r="BKU74" s="180"/>
      <c r="BKV74" s="180"/>
      <c r="BKW74" s="180"/>
      <c r="BKX74" s="180"/>
      <c r="BKY74" s="180"/>
      <c r="BKZ74" s="180"/>
      <c r="BLA74" s="180"/>
      <c r="BLB74" s="180"/>
      <c r="BLC74" s="180"/>
      <c r="BLD74" s="180"/>
      <c r="BLE74" s="180"/>
      <c r="BLF74" s="180"/>
      <c r="BLG74" s="180"/>
      <c r="BLH74" s="180"/>
      <c r="BLI74" s="180"/>
      <c r="BLJ74" s="180"/>
      <c r="BLK74" s="180"/>
      <c r="BLL74" s="180"/>
      <c r="BLM74" s="180"/>
      <c r="BLN74" s="180"/>
      <c r="BLO74" s="180"/>
      <c r="BLP74" s="180"/>
      <c r="BLQ74" s="180"/>
      <c r="BLR74" s="180"/>
      <c r="BLS74" s="180"/>
      <c r="BLT74" s="180"/>
      <c r="BLU74" s="180"/>
      <c r="BLV74" s="180"/>
      <c r="BLW74" s="180"/>
      <c r="BLX74" s="180"/>
      <c r="BLY74" s="180"/>
      <c r="BLZ74" s="180"/>
      <c r="BMA74" s="180"/>
      <c r="BMB74" s="180"/>
      <c r="BMC74" s="180"/>
      <c r="BMD74" s="180"/>
      <c r="BME74" s="180"/>
      <c r="BMF74" s="180"/>
      <c r="BMG74" s="180"/>
      <c r="BMH74" s="180"/>
      <c r="BMI74" s="180"/>
      <c r="BMJ74" s="180"/>
      <c r="BMK74" s="180"/>
      <c r="BML74" s="180"/>
      <c r="BMM74" s="180"/>
      <c r="BMN74" s="180"/>
      <c r="BMO74" s="180"/>
      <c r="BMP74" s="180"/>
      <c r="BMQ74" s="180"/>
      <c r="BMR74" s="180"/>
      <c r="BMS74" s="180"/>
      <c r="BMT74" s="180"/>
      <c r="BMU74" s="180"/>
      <c r="BMV74" s="180"/>
      <c r="BMW74" s="180"/>
      <c r="BMX74" s="180"/>
      <c r="BMY74" s="180"/>
      <c r="BMZ74" s="180"/>
      <c r="BNA74" s="180"/>
      <c r="BNB74" s="180"/>
      <c r="BNC74" s="180"/>
      <c r="BND74" s="180"/>
      <c r="BNE74" s="180"/>
      <c r="BNF74" s="180"/>
      <c r="BNG74" s="180"/>
      <c r="BNH74" s="180"/>
      <c r="BNI74" s="180"/>
      <c r="BNJ74" s="180"/>
      <c r="BNK74" s="180"/>
      <c r="BNL74" s="180"/>
      <c r="BNM74" s="180"/>
      <c r="BNN74" s="180"/>
      <c r="BNO74" s="180"/>
      <c r="BNP74" s="180"/>
      <c r="BNQ74" s="180"/>
      <c r="BNR74" s="180"/>
      <c r="BNS74" s="180"/>
      <c r="BNT74" s="180"/>
      <c r="BNU74" s="180"/>
      <c r="BNV74" s="180"/>
      <c r="BNW74" s="180"/>
      <c r="BNX74" s="180"/>
      <c r="BNY74" s="180"/>
      <c r="BNZ74" s="180"/>
      <c r="BOA74" s="180"/>
      <c r="BOB74" s="180"/>
      <c r="BOC74" s="180"/>
      <c r="BOD74" s="180"/>
      <c r="BOE74" s="180"/>
      <c r="BOF74" s="180"/>
      <c r="BOG74" s="180"/>
      <c r="BOH74" s="180"/>
      <c r="BOI74" s="180"/>
      <c r="BOJ74" s="180"/>
      <c r="BOK74" s="180"/>
      <c r="BOL74" s="180"/>
      <c r="BOM74" s="180"/>
      <c r="BON74" s="180"/>
      <c r="BOO74" s="180"/>
      <c r="BOP74" s="180"/>
      <c r="BOQ74" s="180"/>
      <c r="BOR74" s="180"/>
      <c r="BOS74" s="180"/>
      <c r="BOT74" s="180"/>
      <c r="BOU74" s="180"/>
      <c r="BOV74" s="180"/>
      <c r="BOW74" s="180"/>
      <c r="BOX74" s="180"/>
      <c r="BOY74" s="180"/>
      <c r="BOZ74" s="180"/>
      <c r="BPA74" s="180"/>
      <c r="BPB74" s="180"/>
      <c r="BPC74" s="180"/>
      <c r="BPD74" s="180"/>
      <c r="BPE74" s="180"/>
      <c r="BPF74" s="180"/>
      <c r="BPG74" s="180"/>
      <c r="BPH74" s="180"/>
      <c r="BPI74" s="180"/>
      <c r="BPJ74" s="180"/>
      <c r="BPK74" s="180"/>
      <c r="BPL74" s="180"/>
      <c r="BPM74" s="180"/>
      <c r="BPN74" s="180"/>
      <c r="BPO74" s="180"/>
      <c r="BPP74" s="180"/>
      <c r="BPQ74" s="180"/>
      <c r="BPR74" s="180"/>
      <c r="BPS74" s="180"/>
      <c r="BPT74" s="180"/>
      <c r="BPU74" s="180"/>
      <c r="BPV74" s="180"/>
      <c r="BPW74" s="180"/>
      <c r="BPX74" s="180"/>
      <c r="BPY74" s="180"/>
      <c r="BPZ74" s="180"/>
      <c r="BQA74" s="180"/>
      <c r="BQB74" s="180"/>
      <c r="BQC74" s="180"/>
      <c r="BQD74" s="180"/>
      <c r="BQE74" s="180"/>
      <c r="BQF74" s="180"/>
      <c r="BQG74" s="180"/>
      <c r="BQH74" s="180"/>
      <c r="BQI74" s="180"/>
      <c r="BQJ74" s="180"/>
      <c r="BQK74" s="180"/>
      <c r="BQL74" s="180"/>
      <c r="BQM74" s="180"/>
      <c r="BQN74" s="180"/>
      <c r="BQO74" s="180"/>
      <c r="BQP74" s="180"/>
      <c r="BQQ74" s="180"/>
      <c r="BQR74" s="180"/>
      <c r="BQS74" s="180"/>
      <c r="BQT74" s="180"/>
      <c r="BQU74" s="180"/>
      <c r="BQV74" s="180"/>
      <c r="BQW74" s="180"/>
      <c r="BQX74" s="180"/>
      <c r="BQY74" s="180"/>
      <c r="BQZ74" s="180"/>
      <c r="BRA74" s="180"/>
      <c r="BRB74" s="180"/>
      <c r="BRC74" s="180"/>
      <c r="BRD74" s="180"/>
      <c r="BRE74" s="180"/>
      <c r="BRF74" s="180"/>
      <c r="BRG74" s="180"/>
      <c r="BRH74" s="180"/>
      <c r="BRI74" s="180"/>
      <c r="BRJ74" s="180"/>
      <c r="BRK74" s="180"/>
      <c r="BRL74" s="180"/>
      <c r="BRM74" s="180"/>
      <c r="BRN74" s="180"/>
      <c r="BRO74" s="180"/>
      <c r="BRP74" s="180"/>
      <c r="BRQ74" s="180"/>
      <c r="BRR74" s="180"/>
      <c r="BRS74" s="180"/>
      <c r="BRT74" s="180"/>
      <c r="BRU74" s="180"/>
      <c r="BRV74" s="180"/>
      <c r="BRW74" s="180"/>
      <c r="BRX74" s="180"/>
      <c r="BRY74" s="180"/>
      <c r="BRZ74" s="180"/>
      <c r="BSA74" s="180"/>
      <c r="BSB74" s="180"/>
      <c r="BSC74" s="180"/>
      <c r="BSD74" s="180"/>
      <c r="BSE74" s="180"/>
      <c r="BSF74" s="180"/>
      <c r="BSG74" s="180"/>
      <c r="BSH74" s="180"/>
      <c r="BSI74" s="180"/>
      <c r="BSJ74" s="180"/>
      <c r="BSK74" s="180"/>
      <c r="BSL74" s="180"/>
      <c r="BSM74" s="180"/>
      <c r="BSN74" s="180"/>
      <c r="BSO74" s="180"/>
      <c r="BSP74" s="180"/>
      <c r="BSQ74" s="180"/>
      <c r="BSR74" s="180"/>
      <c r="BSS74" s="180"/>
      <c r="BST74" s="180"/>
      <c r="BSU74" s="180"/>
      <c r="BSV74" s="180"/>
      <c r="BSW74" s="180"/>
      <c r="BSX74" s="180"/>
      <c r="BSY74" s="180"/>
      <c r="BSZ74" s="180"/>
      <c r="BTA74" s="180"/>
      <c r="BTB74" s="180"/>
      <c r="BTC74" s="180"/>
      <c r="BTD74" s="180"/>
      <c r="BTE74" s="180"/>
      <c r="BTF74" s="180"/>
      <c r="BTG74" s="180"/>
      <c r="BTH74" s="180"/>
      <c r="BTI74" s="180"/>
      <c r="BTJ74" s="180"/>
      <c r="BTK74" s="180"/>
      <c r="BTL74" s="180"/>
      <c r="BTM74" s="180"/>
      <c r="BTN74" s="180"/>
      <c r="BTO74" s="180"/>
      <c r="BTP74" s="180"/>
      <c r="BTQ74" s="180"/>
      <c r="BTR74" s="180"/>
      <c r="BTS74" s="180"/>
      <c r="BTT74" s="180"/>
      <c r="BTU74" s="180"/>
      <c r="BTV74" s="180"/>
      <c r="BTW74" s="180"/>
      <c r="BTX74" s="180"/>
      <c r="BTY74" s="180"/>
      <c r="BTZ74" s="180"/>
      <c r="BUA74" s="180"/>
      <c r="BUB74" s="180"/>
      <c r="BUC74" s="180"/>
      <c r="BUD74" s="180"/>
      <c r="BUE74" s="180"/>
      <c r="BUF74" s="180"/>
      <c r="BUG74" s="180"/>
      <c r="BUH74" s="180"/>
      <c r="BUI74" s="180"/>
      <c r="BUJ74" s="180"/>
      <c r="BUK74" s="180"/>
      <c r="BUL74" s="180"/>
      <c r="BUM74" s="180"/>
      <c r="BUN74" s="180"/>
      <c r="BUO74" s="180"/>
      <c r="BUP74" s="180"/>
      <c r="BUQ74" s="180"/>
      <c r="BUR74" s="180"/>
      <c r="BUS74" s="180"/>
      <c r="BUT74" s="180"/>
      <c r="BUU74" s="180"/>
      <c r="BUV74" s="180"/>
      <c r="BUW74" s="180"/>
      <c r="BUX74" s="180"/>
      <c r="BUY74" s="180"/>
      <c r="BUZ74" s="180"/>
      <c r="BVA74" s="180"/>
      <c r="BVB74" s="180"/>
      <c r="BVC74" s="180"/>
      <c r="BVD74" s="180"/>
      <c r="BVE74" s="180"/>
      <c r="BVF74" s="180"/>
      <c r="BVG74" s="180"/>
      <c r="BVH74" s="180"/>
      <c r="BVI74" s="180"/>
      <c r="BVJ74" s="180"/>
      <c r="BVK74" s="180"/>
      <c r="BVL74" s="180"/>
      <c r="BVM74" s="180"/>
      <c r="BVN74" s="180"/>
      <c r="BVO74" s="180"/>
      <c r="BVP74" s="180"/>
      <c r="BVQ74" s="180"/>
      <c r="BVR74" s="180"/>
      <c r="BVS74" s="180"/>
      <c r="BVT74" s="180"/>
      <c r="BVU74" s="180"/>
      <c r="BVV74" s="180"/>
      <c r="BVW74" s="180"/>
      <c r="BVX74" s="180"/>
      <c r="BVY74" s="180"/>
      <c r="BVZ74" s="180"/>
      <c r="BWA74" s="180"/>
      <c r="BWB74" s="180"/>
      <c r="BWC74" s="180"/>
      <c r="BWD74" s="180"/>
      <c r="BWE74" s="180"/>
      <c r="BWF74" s="180"/>
      <c r="BWG74" s="180"/>
      <c r="BWH74" s="180"/>
      <c r="BWI74" s="180"/>
      <c r="BWJ74" s="180"/>
      <c r="BWK74" s="180"/>
      <c r="BWL74" s="180"/>
      <c r="BWM74" s="180"/>
      <c r="BWN74" s="180"/>
      <c r="BWO74" s="180"/>
      <c r="BWP74" s="180"/>
      <c r="BWQ74" s="180"/>
      <c r="BWR74" s="180"/>
      <c r="BWS74" s="180"/>
      <c r="BWT74" s="180"/>
      <c r="BWU74" s="180"/>
      <c r="BWV74" s="180"/>
      <c r="BWW74" s="180"/>
      <c r="BWX74" s="180"/>
      <c r="BWY74" s="180"/>
      <c r="BWZ74" s="180"/>
      <c r="BXA74" s="180"/>
      <c r="BXB74" s="180"/>
      <c r="BXC74" s="180"/>
      <c r="BXD74" s="180"/>
      <c r="BXE74" s="180"/>
      <c r="BXF74" s="180"/>
      <c r="BXG74" s="180"/>
      <c r="BXH74" s="180"/>
      <c r="BXI74" s="180"/>
      <c r="BXJ74" s="180"/>
      <c r="BXK74" s="180"/>
      <c r="BXL74" s="180"/>
      <c r="BXM74" s="180"/>
      <c r="BXN74" s="180"/>
      <c r="BXO74" s="180"/>
      <c r="BXP74" s="180"/>
      <c r="BXQ74" s="180"/>
      <c r="BXR74" s="180"/>
      <c r="BXS74" s="180"/>
      <c r="BXT74" s="180"/>
      <c r="BXU74" s="180"/>
      <c r="BXV74" s="180"/>
      <c r="BXW74" s="180"/>
      <c r="BXX74" s="180"/>
      <c r="BXY74" s="180"/>
      <c r="BXZ74" s="180"/>
      <c r="BYA74" s="180"/>
      <c r="BYB74" s="180"/>
      <c r="BYC74" s="180"/>
      <c r="BYD74" s="180"/>
      <c r="BYE74" s="180"/>
      <c r="BYF74" s="180"/>
      <c r="BYG74" s="180"/>
      <c r="BYH74" s="180"/>
      <c r="BYI74" s="180"/>
      <c r="BYJ74" s="180"/>
      <c r="BYK74" s="180"/>
      <c r="BYL74" s="180"/>
      <c r="BYM74" s="180"/>
      <c r="BYN74" s="180"/>
      <c r="BYO74" s="180"/>
      <c r="BYP74" s="180"/>
      <c r="BYQ74" s="180"/>
      <c r="BYR74" s="180"/>
      <c r="BYS74" s="180"/>
      <c r="BYT74" s="180"/>
      <c r="BYU74" s="180"/>
      <c r="BYV74" s="180"/>
      <c r="BYW74" s="180"/>
      <c r="BYX74" s="180"/>
      <c r="BYY74" s="180"/>
      <c r="BYZ74" s="180"/>
      <c r="BZA74" s="180"/>
      <c r="BZB74" s="180"/>
      <c r="BZC74" s="180"/>
      <c r="BZD74" s="180"/>
      <c r="BZE74" s="180"/>
      <c r="BZF74" s="180"/>
      <c r="BZG74" s="180"/>
      <c r="BZH74" s="180"/>
      <c r="BZI74" s="180"/>
      <c r="BZJ74" s="180"/>
      <c r="BZK74" s="180"/>
      <c r="BZL74" s="180"/>
      <c r="BZM74" s="180"/>
      <c r="BZN74" s="180"/>
      <c r="BZO74" s="180"/>
      <c r="BZP74" s="180"/>
      <c r="BZQ74" s="180"/>
      <c r="BZR74" s="180"/>
      <c r="BZS74" s="180"/>
      <c r="BZT74" s="180"/>
      <c r="BZU74" s="180"/>
      <c r="BZV74" s="180"/>
      <c r="BZW74" s="180"/>
      <c r="BZX74" s="180"/>
      <c r="BZY74" s="180"/>
      <c r="BZZ74" s="180"/>
      <c r="CAA74" s="180"/>
      <c r="CAB74" s="180"/>
      <c r="CAC74" s="180"/>
      <c r="CAD74" s="180"/>
      <c r="CAE74" s="180"/>
      <c r="CAF74" s="180"/>
      <c r="CAG74" s="180"/>
      <c r="CAH74" s="180"/>
      <c r="CAI74" s="180"/>
      <c r="CAJ74" s="180"/>
      <c r="CAK74" s="180"/>
      <c r="CAL74" s="180"/>
      <c r="CAM74" s="180"/>
      <c r="CAN74" s="180"/>
      <c r="CAO74" s="180"/>
      <c r="CAP74" s="180"/>
      <c r="CAQ74" s="180"/>
      <c r="CAR74" s="180"/>
      <c r="CAS74" s="180"/>
      <c r="CAT74" s="180"/>
      <c r="CAU74" s="180"/>
      <c r="CAV74" s="180"/>
      <c r="CAW74" s="180"/>
      <c r="CAX74" s="180"/>
      <c r="CAY74" s="180"/>
      <c r="CAZ74" s="180"/>
      <c r="CBA74" s="180"/>
      <c r="CBB74" s="180"/>
      <c r="CBC74" s="180"/>
      <c r="CBD74" s="180"/>
      <c r="CBE74" s="180"/>
      <c r="CBF74" s="180"/>
      <c r="CBG74" s="180"/>
      <c r="CBH74" s="180"/>
      <c r="CBI74" s="180"/>
      <c r="CBJ74" s="180"/>
      <c r="CBK74" s="180"/>
      <c r="CBL74" s="180"/>
      <c r="CBM74" s="180"/>
      <c r="CBN74" s="180"/>
      <c r="CBO74" s="180"/>
      <c r="CBP74" s="180"/>
      <c r="CBQ74" s="180"/>
      <c r="CBR74" s="180"/>
      <c r="CBS74" s="180"/>
      <c r="CBT74" s="180"/>
      <c r="CBU74" s="180"/>
      <c r="CBV74" s="180"/>
      <c r="CBW74" s="180"/>
      <c r="CBX74" s="180"/>
      <c r="CBY74" s="180"/>
      <c r="CBZ74" s="180"/>
      <c r="CCA74" s="180"/>
      <c r="CCB74" s="180"/>
      <c r="CCC74" s="180"/>
      <c r="CCD74" s="180"/>
      <c r="CCE74" s="180"/>
      <c r="CCF74" s="180"/>
      <c r="CCG74" s="180"/>
      <c r="CCH74" s="180"/>
      <c r="CCI74" s="180"/>
      <c r="CCJ74" s="180"/>
      <c r="CCK74" s="180"/>
      <c r="CCL74" s="180"/>
      <c r="CCM74" s="180"/>
      <c r="CCN74" s="180"/>
      <c r="CCO74" s="180"/>
      <c r="CCP74" s="180"/>
      <c r="CCQ74" s="180"/>
      <c r="CCR74" s="180"/>
      <c r="CCS74" s="180"/>
      <c r="CCT74" s="180"/>
      <c r="CCU74" s="180"/>
      <c r="CCV74" s="180"/>
      <c r="CCW74" s="180"/>
      <c r="CCX74" s="180"/>
      <c r="CCY74" s="180"/>
      <c r="CCZ74" s="180"/>
      <c r="CDA74" s="180"/>
      <c r="CDB74" s="180"/>
      <c r="CDC74" s="180"/>
      <c r="CDD74" s="180"/>
      <c r="CDE74" s="180"/>
      <c r="CDF74" s="180"/>
      <c r="CDG74" s="180"/>
      <c r="CDH74" s="180"/>
      <c r="CDI74" s="180"/>
      <c r="CDJ74" s="180"/>
      <c r="CDK74" s="180"/>
      <c r="CDL74" s="180"/>
      <c r="CDM74" s="180"/>
      <c r="CDN74" s="180"/>
      <c r="CDO74" s="180"/>
      <c r="CDP74" s="180"/>
      <c r="CDQ74" s="180"/>
      <c r="CDR74" s="180"/>
      <c r="CDS74" s="180"/>
      <c r="CDT74" s="180"/>
      <c r="CDU74" s="180"/>
      <c r="CDV74" s="180"/>
      <c r="CDW74" s="180"/>
      <c r="CDX74" s="180"/>
      <c r="CDY74" s="180"/>
      <c r="CDZ74" s="180"/>
      <c r="CEA74" s="180"/>
      <c r="CEB74" s="180"/>
      <c r="CEC74" s="180"/>
      <c r="CED74" s="180"/>
      <c r="CEE74" s="180"/>
      <c r="CEF74" s="180"/>
      <c r="CEG74" s="180"/>
      <c r="CEH74" s="180"/>
      <c r="CEI74" s="180"/>
      <c r="CEJ74" s="180"/>
      <c r="CEK74" s="180"/>
      <c r="CEL74" s="180"/>
      <c r="CEM74" s="180"/>
      <c r="CEN74" s="180"/>
      <c r="CEO74" s="180"/>
      <c r="CEP74" s="180"/>
      <c r="CEQ74" s="180"/>
      <c r="CER74" s="180"/>
      <c r="CES74" s="180"/>
      <c r="CET74" s="180"/>
      <c r="CEU74" s="180"/>
      <c r="CEV74" s="180"/>
      <c r="CEW74" s="180"/>
      <c r="CEX74" s="180"/>
      <c r="CEY74" s="180"/>
      <c r="CEZ74" s="180"/>
      <c r="CFA74" s="180"/>
      <c r="CFB74" s="180"/>
      <c r="CFC74" s="180"/>
      <c r="CFD74" s="180"/>
      <c r="CFE74" s="180"/>
      <c r="CFF74" s="180"/>
      <c r="CFG74" s="180"/>
      <c r="CFH74" s="180"/>
      <c r="CFI74" s="180"/>
      <c r="CFJ74" s="180"/>
      <c r="CFK74" s="180"/>
      <c r="CFL74" s="180"/>
      <c r="CFM74" s="180"/>
      <c r="CFN74" s="180"/>
      <c r="CFO74" s="180"/>
      <c r="CFP74" s="180"/>
      <c r="CFQ74" s="180"/>
      <c r="CFR74" s="180"/>
      <c r="CFS74" s="180"/>
      <c r="CFT74" s="180"/>
      <c r="CFU74" s="180"/>
      <c r="CFV74" s="180"/>
      <c r="CFW74" s="180"/>
      <c r="CFX74" s="180"/>
      <c r="CFY74" s="180"/>
      <c r="CFZ74" s="180"/>
      <c r="CGA74" s="180"/>
      <c r="CGB74" s="180"/>
      <c r="CGC74" s="180"/>
      <c r="CGD74" s="180"/>
      <c r="CGE74" s="180"/>
      <c r="CGF74" s="180"/>
      <c r="CGG74" s="180"/>
      <c r="CGH74" s="180"/>
      <c r="CGI74" s="180"/>
      <c r="CGJ74" s="180"/>
      <c r="CGK74" s="180"/>
      <c r="CGL74" s="180"/>
      <c r="CGM74" s="180"/>
      <c r="CGN74" s="180"/>
      <c r="CGO74" s="180"/>
      <c r="CGP74" s="180"/>
      <c r="CGQ74" s="180"/>
      <c r="CGR74" s="180"/>
      <c r="CGS74" s="180"/>
      <c r="CGT74" s="180"/>
      <c r="CGU74" s="180"/>
      <c r="CGV74" s="180"/>
      <c r="CGW74" s="180"/>
      <c r="CGX74" s="180"/>
      <c r="CGY74" s="180"/>
      <c r="CGZ74" s="180"/>
      <c r="CHA74" s="180"/>
      <c r="CHB74" s="180"/>
      <c r="CHC74" s="180"/>
      <c r="CHD74" s="180"/>
      <c r="CHE74" s="180"/>
      <c r="CHF74" s="180"/>
      <c r="CHG74" s="180"/>
      <c r="CHH74" s="180"/>
      <c r="CHI74" s="180"/>
      <c r="CHJ74" s="180"/>
      <c r="CHK74" s="180"/>
      <c r="CHL74" s="180"/>
      <c r="CHM74" s="180"/>
      <c r="CHN74" s="180"/>
      <c r="CHO74" s="180"/>
      <c r="CHP74" s="180"/>
      <c r="CHQ74" s="180"/>
      <c r="CHR74" s="180"/>
      <c r="CHS74" s="180"/>
      <c r="CHT74" s="180"/>
      <c r="CHU74" s="180"/>
      <c r="CHV74" s="180"/>
      <c r="CHW74" s="180"/>
      <c r="CHX74" s="180"/>
      <c r="CHY74" s="180"/>
      <c r="CHZ74" s="180"/>
      <c r="CIA74" s="180"/>
      <c r="CIB74" s="180"/>
      <c r="CIC74" s="180"/>
      <c r="CID74" s="180"/>
      <c r="CIE74" s="180"/>
      <c r="CIF74" s="180"/>
      <c r="CIG74" s="180"/>
      <c r="CIH74" s="180"/>
      <c r="CII74" s="180"/>
      <c r="CIJ74" s="180"/>
      <c r="CIK74" s="180"/>
      <c r="CIL74" s="180"/>
      <c r="CIM74" s="180"/>
      <c r="CIN74" s="180"/>
      <c r="CIO74" s="180"/>
      <c r="CIP74" s="180"/>
      <c r="CIQ74" s="180"/>
      <c r="CIR74" s="180"/>
      <c r="CIS74" s="180"/>
      <c r="CIT74" s="180"/>
      <c r="CIU74" s="180"/>
      <c r="CIV74" s="180"/>
      <c r="CIW74" s="180"/>
      <c r="CIX74" s="180"/>
      <c r="CIY74" s="180"/>
      <c r="CIZ74" s="180"/>
      <c r="CJA74" s="180"/>
      <c r="CJB74" s="180"/>
      <c r="CJC74" s="180"/>
      <c r="CJD74" s="180"/>
      <c r="CJE74" s="180"/>
      <c r="CJF74" s="180"/>
      <c r="CJG74" s="180"/>
      <c r="CJH74" s="180"/>
      <c r="CJI74" s="180"/>
      <c r="CJJ74" s="180"/>
      <c r="CJK74" s="180"/>
      <c r="CJL74" s="180"/>
      <c r="CJM74" s="180"/>
      <c r="CJN74" s="180"/>
      <c r="CJO74" s="180"/>
      <c r="CJP74" s="180"/>
      <c r="CJQ74" s="180"/>
      <c r="CJR74" s="180"/>
      <c r="CJS74" s="180"/>
      <c r="CJT74" s="180"/>
      <c r="CJU74" s="180"/>
      <c r="CJV74" s="180"/>
      <c r="CJW74" s="180"/>
      <c r="CJX74" s="180"/>
      <c r="CJY74" s="180"/>
      <c r="CJZ74" s="180"/>
      <c r="CKA74" s="180"/>
      <c r="CKB74" s="180"/>
      <c r="CKC74" s="180"/>
      <c r="CKD74" s="180"/>
      <c r="CKE74" s="180"/>
      <c r="CKF74" s="180"/>
      <c r="CKG74" s="180"/>
      <c r="CKH74" s="180"/>
      <c r="CKI74" s="180"/>
      <c r="CKJ74" s="180"/>
      <c r="CKK74" s="180"/>
      <c r="CKL74" s="180"/>
      <c r="CKM74" s="180"/>
      <c r="CKN74" s="180"/>
      <c r="CKO74" s="180"/>
      <c r="CKP74" s="180"/>
      <c r="CKQ74" s="180"/>
      <c r="CKR74" s="180"/>
      <c r="CKS74" s="180"/>
      <c r="CKT74" s="180"/>
      <c r="CKU74" s="180"/>
      <c r="CKV74" s="180"/>
      <c r="CKW74" s="180"/>
      <c r="CKX74" s="180"/>
      <c r="CKY74" s="180"/>
      <c r="CKZ74" s="180"/>
      <c r="CLA74" s="180"/>
      <c r="CLB74" s="180"/>
      <c r="CLC74" s="180"/>
      <c r="CLD74" s="180"/>
      <c r="CLE74" s="180"/>
      <c r="CLF74" s="180"/>
      <c r="CLG74" s="180"/>
      <c r="CLH74" s="180"/>
      <c r="CLI74" s="180"/>
      <c r="CLJ74" s="180"/>
      <c r="CLK74" s="180"/>
      <c r="CLL74" s="180"/>
      <c r="CLM74" s="180"/>
      <c r="CLN74" s="180"/>
      <c r="CLO74" s="180"/>
      <c r="CLP74" s="180"/>
      <c r="CLQ74" s="180"/>
      <c r="CLR74" s="180"/>
      <c r="CLS74" s="180"/>
      <c r="CLT74" s="180"/>
      <c r="CLU74" s="180"/>
      <c r="CLV74" s="180"/>
      <c r="CLW74" s="180"/>
      <c r="CLX74" s="180"/>
      <c r="CLY74" s="180"/>
      <c r="CLZ74" s="180"/>
      <c r="CMA74" s="180"/>
      <c r="CMB74" s="180"/>
      <c r="CMC74" s="180"/>
      <c r="CMD74" s="180"/>
      <c r="CME74" s="180"/>
      <c r="CMF74" s="180"/>
      <c r="CMG74" s="180"/>
      <c r="CMH74" s="180"/>
      <c r="CMI74" s="180"/>
      <c r="CMJ74" s="180"/>
      <c r="CMK74" s="180"/>
      <c r="CML74" s="180"/>
      <c r="CMM74" s="180"/>
      <c r="CMN74" s="180"/>
      <c r="CMO74" s="180"/>
      <c r="CMP74" s="180"/>
      <c r="CMQ74" s="180"/>
      <c r="CMR74" s="180"/>
      <c r="CMS74" s="180"/>
      <c r="CMT74" s="180"/>
      <c r="CMU74" s="180"/>
      <c r="CMV74" s="180"/>
      <c r="CMW74" s="180"/>
      <c r="CMX74" s="180"/>
      <c r="CMY74" s="180"/>
      <c r="CMZ74" s="180"/>
      <c r="CNA74" s="180"/>
      <c r="CNB74" s="180"/>
      <c r="CNC74" s="180"/>
      <c r="CND74" s="180"/>
      <c r="CNE74" s="180"/>
      <c r="CNF74" s="180"/>
      <c r="CNG74" s="180"/>
      <c r="CNH74" s="180"/>
      <c r="CNI74" s="180"/>
      <c r="CNJ74" s="180"/>
      <c r="CNK74" s="180"/>
      <c r="CNL74" s="180"/>
      <c r="CNM74" s="180"/>
      <c r="CNN74" s="180"/>
      <c r="CNO74" s="180"/>
      <c r="CNP74" s="180"/>
      <c r="CNQ74" s="180"/>
      <c r="CNR74" s="180"/>
      <c r="CNS74" s="180"/>
      <c r="CNT74" s="180"/>
      <c r="CNU74" s="180"/>
      <c r="CNV74" s="180"/>
      <c r="CNW74" s="180"/>
      <c r="CNX74" s="180"/>
      <c r="CNY74" s="180"/>
      <c r="CNZ74" s="180"/>
      <c r="COA74" s="180"/>
      <c r="COB74" s="180"/>
      <c r="COC74" s="180"/>
      <c r="COD74" s="180"/>
      <c r="COE74" s="180"/>
      <c r="COF74" s="180"/>
      <c r="COG74" s="180"/>
      <c r="COH74" s="180"/>
      <c r="COI74" s="180"/>
      <c r="COJ74" s="180"/>
      <c r="COK74" s="180"/>
      <c r="COL74" s="180"/>
      <c r="COM74" s="180"/>
      <c r="CON74" s="180"/>
      <c r="COO74" s="180"/>
      <c r="COP74" s="180"/>
      <c r="COQ74" s="180"/>
      <c r="COR74" s="180"/>
      <c r="COS74" s="180"/>
      <c r="COT74" s="180"/>
      <c r="COU74" s="180"/>
      <c r="COV74" s="180"/>
      <c r="COW74" s="180"/>
      <c r="COX74" s="180"/>
      <c r="COY74" s="180"/>
      <c r="COZ74" s="180"/>
      <c r="CPA74" s="180"/>
      <c r="CPB74" s="180"/>
      <c r="CPC74" s="180"/>
      <c r="CPD74" s="180"/>
      <c r="CPE74" s="180"/>
      <c r="CPF74" s="180"/>
      <c r="CPG74" s="180"/>
      <c r="CPH74" s="180"/>
      <c r="CPI74" s="180"/>
      <c r="CPJ74" s="180"/>
      <c r="CPK74" s="180"/>
      <c r="CPL74" s="180"/>
      <c r="CPM74" s="180"/>
      <c r="CPN74" s="180"/>
      <c r="CPO74" s="180"/>
      <c r="CPP74" s="180"/>
      <c r="CPQ74" s="180"/>
      <c r="CPR74" s="180"/>
      <c r="CPS74" s="180"/>
      <c r="CPT74" s="180"/>
      <c r="CPU74" s="180"/>
      <c r="CPV74" s="180"/>
      <c r="CPW74" s="180"/>
      <c r="CPX74" s="180"/>
      <c r="CPY74" s="180"/>
      <c r="CPZ74" s="180"/>
      <c r="CQA74" s="180"/>
      <c r="CQB74" s="180"/>
      <c r="CQC74" s="180"/>
      <c r="CQD74" s="180"/>
      <c r="CQE74" s="180"/>
      <c r="CQF74" s="180"/>
      <c r="CQG74" s="180"/>
      <c r="CQH74" s="180"/>
      <c r="CQI74" s="180"/>
      <c r="CQJ74" s="180"/>
      <c r="CQK74" s="180"/>
      <c r="CQL74" s="180"/>
      <c r="CQM74" s="180"/>
      <c r="CQN74" s="180"/>
      <c r="CQO74" s="180"/>
      <c r="CQP74" s="180"/>
      <c r="CQQ74" s="180"/>
      <c r="CQR74" s="180"/>
      <c r="CQS74" s="180"/>
      <c r="CQT74" s="180"/>
      <c r="CQU74" s="180"/>
      <c r="CQV74" s="180"/>
      <c r="CQW74" s="180"/>
      <c r="CQX74" s="180"/>
      <c r="CQY74" s="180"/>
      <c r="CQZ74" s="180"/>
      <c r="CRA74" s="180"/>
      <c r="CRB74" s="180"/>
      <c r="CRC74" s="180"/>
      <c r="CRD74" s="180"/>
      <c r="CRE74" s="180"/>
      <c r="CRF74" s="180"/>
      <c r="CRG74" s="180"/>
      <c r="CRH74" s="180"/>
      <c r="CRI74" s="180"/>
      <c r="CRJ74" s="180"/>
      <c r="CRK74" s="180"/>
      <c r="CRL74" s="180"/>
      <c r="CRM74" s="180"/>
      <c r="CRN74" s="180"/>
      <c r="CRO74" s="180"/>
      <c r="CRP74" s="180"/>
      <c r="CRQ74" s="180"/>
      <c r="CRR74" s="180"/>
      <c r="CRS74" s="180"/>
      <c r="CRT74" s="180"/>
      <c r="CRU74" s="180"/>
      <c r="CRV74" s="180"/>
      <c r="CRW74" s="180"/>
      <c r="CRX74" s="180"/>
      <c r="CRY74" s="180"/>
      <c r="CRZ74" s="180"/>
      <c r="CSA74" s="180"/>
      <c r="CSB74" s="180"/>
      <c r="CSC74" s="180"/>
      <c r="CSD74" s="180"/>
      <c r="CSE74" s="180"/>
      <c r="CSF74" s="180"/>
      <c r="CSG74" s="180"/>
      <c r="CSH74" s="180"/>
      <c r="CSI74" s="180"/>
      <c r="CSJ74" s="180"/>
      <c r="CSK74" s="180"/>
      <c r="CSL74" s="180"/>
      <c r="CSM74" s="180"/>
      <c r="CSN74" s="180"/>
      <c r="CSO74" s="180"/>
      <c r="CSP74" s="180"/>
      <c r="CSQ74" s="180"/>
      <c r="CSR74" s="180"/>
      <c r="CSS74" s="180"/>
      <c r="CST74" s="180"/>
      <c r="CSU74" s="180"/>
      <c r="CSV74" s="180"/>
      <c r="CSW74" s="180"/>
      <c r="CSX74" s="180"/>
      <c r="CSY74" s="180"/>
      <c r="CSZ74" s="180"/>
      <c r="CTA74" s="180"/>
      <c r="CTB74" s="180"/>
      <c r="CTC74" s="180"/>
      <c r="CTD74" s="180"/>
      <c r="CTE74" s="180"/>
      <c r="CTF74" s="180"/>
      <c r="CTG74" s="180"/>
      <c r="CTH74" s="180"/>
      <c r="CTI74" s="180"/>
      <c r="CTJ74" s="180"/>
      <c r="CTK74" s="180"/>
      <c r="CTL74" s="180"/>
      <c r="CTM74" s="180"/>
      <c r="CTN74" s="180"/>
      <c r="CTO74" s="180"/>
      <c r="CTP74" s="180"/>
      <c r="CTQ74" s="180"/>
      <c r="CTR74" s="180"/>
      <c r="CTS74" s="180"/>
      <c r="CTT74" s="180"/>
      <c r="CTU74" s="180"/>
      <c r="CTV74" s="180"/>
      <c r="CTW74" s="180"/>
      <c r="CTX74" s="180"/>
      <c r="CTY74" s="180"/>
      <c r="CTZ74" s="180"/>
      <c r="CUA74" s="180"/>
      <c r="CUB74" s="180"/>
      <c r="CUC74" s="180"/>
      <c r="CUD74" s="180"/>
      <c r="CUE74" s="180"/>
      <c r="CUF74" s="180"/>
      <c r="CUG74" s="180"/>
      <c r="CUH74" s="180"/>
      <c r="CUI74" s="180"/>
      <c r="CUJ74" s="180"/>
      <c r="CUK74" s="180"/>
      <c r="CUL74" s="180"/>
      <c r="CUM74" s="180"/>
      <c r="CUN74" s="180"/>
      <c r="CUO74" s="180"/>
      <c r="CUP74" s="180"/>
      <c r="CUQ74" s="180"/>
      <c r="CUR74" s="180"/>
      <c r="CUS74" s="180"/>
      <c r="CUT74" s="180"/>
      <c r="CUU74" s="180"/>
      <c r="CUV74" s="180"/>
      <c r="CUW74" s="180"/>
      <c r="CUX74" s="180"/>
      <c r="CUY74" s="180"/>
      <c r="CUZ74" s="180"/>
      <c r="CVA74" s="180"/>
      <c r="CVB74" s="180"/>
      <c r="CVC74" s="180"/>
      <c r="CVD74" s="180"/>
      <c r="CVE74" s="180"/>
      <c r="CVF74" s="180"/>
      <c r="CVG74" s="180"/>
      <c r="CVH74" s="180"/>
      <c r="CVI74" s="180"/>
      <c r="CVJ74" s="180"/>
      <c r="CVK74" s="180"/>
      <c r="CVL74" s="180"/>
      <c r="CVM74" s="180"/>
      <c r="CVN74" s="180"/>
      <c r="CVO74" s="180"/>
      <c r="CVP74" s="180"/>
      <c r="CVQ74" s="180"/>
      <c r="CVR74" s="180"/>
      <c r="CVS74" s="180"/>
      <c r="CVT74" s="180"/>
      <c r="CVU74" s="180"/>
      <c r="CVV74" s="180"/>
      <c r="CVW74" s="180"/>
      <c r="CVX74" s="180"/>
      <c r="CVY74" s="180"/>
      <c r="CVZ74" s="180"/>
      <c r="CWA74" s="180"/>
      <c r="CWB74" s="180"/>
      <c r="CWC74" s="180"/>
      <c r="CWD74" s="180"/>
      <c r="CWE74" s="180"/>
      <c r="CWF74" s="180"/>
      <c r="CWG74" s="180"/>
      <c r="CWH74" s="180"/>
      <c r="CWI74" s="180"/>
      <c r="CWJ74" s="180"/>
      <c r="CWK74" s="180"/>
      <c r="CWL74" s="180"/>
      <c r="CWM74" s="180"/>
      <c r="CWN74" s="180"/>
      <c r="CWO74" s="180"/>
      <c r="CWP74" s="180"/>
      <c r="CWQ74" s="180"/>
      <c r="CWR74" s="180"/>
      <c r="CWS74" s="180"/>
      <c r="CWT74" s="180"/>
      <c r="CWU74" s="180"/>
      <c r="CWV74" s="180"/>
      <c r="CWW74" s="180"/>
      <c r="CWX74" s="180"/>
      <c r="CWY74" s="180"/>
      <c r="CWZ74" s="180"/>
      <c r="CXA74" s="180"/>
      <c r="CXB74" s="180"/>
      <c r="CXC74" s="180"/>
      <c r="CXD74" s="180"/>
      <c r="CXE74" s="180"/>
      <c r="CXF74" s="180"/>
      <c r="CXG74" s="180"/>
      <c r="CXH74" s="180"/>
      <c r="CXI74" s="180"/>
      <c r="CXJ74" s="180"/>
      <c r="CXK74" s="180"/>
      <c r="CXL74" s="180"/>
      <c r="CXM74" s="180"/>
      <c r="CXN74" s="180"/>
      <c r="CXO74" s="180"/>
      <c r="CXP74" s="180"/>
      <c r="CXQ74" s="180"/>
      <c r="CXR74" s="180"/>
      <c r="CXS74" s="180"/>
      <c r="CXT74" s="180"/>
      <c r="CXU74" s="180"/>
      <c r="CXV74" s="180"/>
      <c r="CXW74" s="180"/>
      <c r="CXX74" s="180"/>
      <c r="CXY74" s="180"/>
      <c r="CXZ74" s="180"/>
      <c r="CYA74" s="180"/>
      <c r="CYB74" s="180"/>
      <c r="CYC74" s="180"/>
      <c r="CYD74" s="180"/>
      <c r="CYE74" s="180"/>
      <c r="CYF74" s="180"/>
      <c r="CYG74" s="180"/>
      <c r="CYH74" s="180"/>
      <c r="CYI74" s="180"/>
      <c r="CYJ74" s="180"/>
      <c r="CYK74" s="180"/>
      <c r="CYL74" s="180"/>
      <c r="CYM74" s="180"/>
      <c r="CYN74" s="180"/>
      <c r="CYO74" s="180"/>
      <c r="CYP74" s="180"/>
      <c r="CYQ74" s="180"/>
      <c r="CYR74" s="180"/>
      <c r="CYS74" s="180"/>
      <c r="CYT74" s="180"/>
      <c r="CYU74" s="180"/>
      <c r="CYV74" s="180"/>
      <c r="CYW74" s="180"/>
      <c r="CYX74" s="180"/>
      <c r="CYY74" s="180"/>
      <c r="CYZ74" s="180"/>
      <c r="CZA74" s="180"/>
      <c r="CZB74" s="180"/>
      <c r="CZC74" s="180"/>
      <c r="CZD74" s="180"/>
      <c r="CZE74" s="180"/>
      <c r="CZF74" s="180"/>
      <c r="CZG74" s="180"/>
      <c r="CZH74" s="180"/>
      <c r="CZI74" s="180"/>
      <c r="CZJ74" s="180"/>
      <c r="CZK74" s="180"/>
      <c r="CZL74" s="180"/>
      <c r="CZM74" s="180"/>
      <c r="CZN74" s="180"/>
      <c r="CZO74" s="180"/>
      <c r="CZP74" s="180"/>
      <c r="CZQ74" s="180"/>
      <c r="CZR74" s="180"/>
      <c r="CZS74" s="180"/>
      <c r="CZT74" s="180"/>
      <c r="CZU74" s="180"/>
      <c r="CZV74" s="180"/>
      <c r="CZW74" s="180"/>
      <c r="CZX74" s="180"/>
      <c r="CZY74" s="180"/>
      <c r="CZZ74" s="180"/>
      <c r="DAA74" s="180"/>
      <c r="DAB74" s="180"/>
      <c r="DAC74" s="180"/>
      <c r="DAD74" s="180"/>
      <c r="DAE74" s="180"/>
      <c r="DAF74" s="180"/>
      <c r="DAG74" s="180"/>
      <c r="DAH74" s="180"/>
      <c r="DAI74" s="180"/>
      <c r="DAJ74" s="180"/>
      <c r="DAK74" s="180"/>
      <c r="DAL74" s="180"/>
      <c r="DAM74" s="180"/>
      <c r="DAN74" s="180"/>
      <c r="DAO74" s="180"/>
      <c r="DAP74" s="180"/>
      <c r="DAQ74" s="180"/>
      <c r="DAR74" s="180"/>
      <c r="DAS74" s="180"/>
      <c r="DAT74" s="180"/>
      <c r="DAU74" s="180"/>
      <c r="DAV74" s="180"/>
      <c r="DAW74" s="180"/>
      <c r="DAX74" s="180"/>
      <c r="DAY74" s="180"/>
      <c r="DAZ74" s="180"/>
      <c r="DBA74" s="180"/>
      <c r="DBB74" s="180"/>
      <c r="DBC74" s="180"/>
      <c r="DBD74" s="180"/>
      <c r="DBE74" s="180"/>
      <c r="DBF74" s="180"/>
      <c r="DBG74" s="180"/>
      <c r="DBH74" s="180"/>
      <c r="DBI74" s="180"/>
      <c r="DBJ74" s="180"/>
      <c r="DBK74" s="180"/>
      <c r="DBL74" s="180"/>
      <c r="DBM74" s="180"/>
      <c r="DBN74" s="180"/>
      <c r="DBO74" s="180"/>
      <c r="DBP74" s="180"/>
      <c r="DBQ74" s="180"/>
      <c r="DBR74" s="180"/>
      <c r="DBS74" s="180"/>
      <c r="DBT74" s="180"/>
      <c r="DBU74" s="180"/>
      <c r="DBV74" s="180"/>
      <c r="DBW74" s="180"/>
      <c r="DBX74" s="180"/>
      <c r="DBY74" s="180"/>
      <c r="DBZ74" s="180"/>
      <c r="DCA74" s="180"/>
      <c r="DCB74" s="180"/>
      <c r="DCC74" s="180"/>
      <c r="DCD74" s="180"/>
      <c r="DCE74" s="180"/>
      <c r="DCF74" s="180"/>
      <c r="DCG74" s="180"/>
      <c r="DCH74" s="180"/>
      <c r="DCI74" s="180"/>
      <c r="DCJ74" s="180"/>
      <c r="DCK74" s="180"/>
      <c r="DCL74" s="180"/>
      <c r="DCM74" s="180"/>
      <c r="DCN74" s="180"/>
      <c r="DCO74" s="180"/>
      <c r="DCP74" s="180"/>
      <c r="DCQ74" s="180"/>
      <c r="DCR74" s="180"/>
      <c r="DCS74" s="180"/>
      <c r="DCT74" s="180"/>
      <c r="DCU74" s="180"/>
      <c r="DCV74" s="180"/>
      <c r="DCW74" s="180"/>
      <c r="DCX74" s="180"/>
      <c r="DCY74" s="180"/>
      <c r="DCZ74" s="180"/>
      <c r="DDA74" s="180"/>
      <c r="DDB74" s="180"/>
      <c r="DDC74" s="180"/>
      <c r="DDD74" s="180"/>
      <c r="DDE74" s="180"/>
      <c r="DDF74" s="180"/>
      <c r="DDG74" s="180"/>
      <c r="DDH74" s="180"/>
      <c r="DDI74" s="180"/>
      <c r="DDJ74" s="180"/>
      <c r="DDK74" s="180"/>
      <c r="DDL74" s="180"/>
      <c r="DDM74" s="180"/>
      <c r="DDN74" s="180"/>
      <c r="DDO74" s="180"/>
      <c r="DDP74" s="180"/>
      <c r="DDQ74" s="180"/>
      <c r="DDR74" s="180"/>
      <c r="DDS74" s="180"/>
      <c r="DDT74" s="180"/>
      <c r="DDU74" s="180"/>
      <c r="DDV74" s="180"/>
      <c r="DDW74" s="180"/>
      <c r="DDX74" s="180"/>
      <c r="DDY74" s="180"/>
      <c r="DDZ74" s="180"/>
      <c r="DEA74" s="180"/>
      <c r="DEB74" s="180"/>
      <c r="DEC74" s="180"/>
      <c r="DED74" s="180"/>
      <c r="DEE74" s="180"/>
      <c r="DEF74" s="180"/>
      <c r="DEG74" s="180"/>
      <c r="DEH74" s="180"/>
      <c r="DEI74" s="180"/>
      <c r="DEJ74" s="180"/>
      <c r="DEK74" s="180"/>
      <c r="DEL74" s="180"/>
      <c r="DEM74" s="180"/>
      <c r="DEN74" s="180"/>
      <c r="DEO74" s="180"/>
      <c r="DEP74" s="180"/>
      <c r="DEQ74" s="180"/>
      <c r="DER74" s="180"/>
      <c r="DES74" s="180"/>
      <c r="DET74" s="180"/>
      <c r="DEU74" s="180"/>
      <c r="DEV74" s="180"/>
      <c r="DEW74" s="180"/>
      <c r="DEX74" s="180"/>
      <c r="DEY74" s="180"/>
      <c r="DEZ74" s="180"/>
      <c r="DFA74" s="180"/>
      <c r="DFB74" s="180"/>
      <c r="DFC74" s="180"/>
      <c r="DFD74" s="180"/>
      <c r="DFE74" s="180"/>
      <c r="DFF74" s="180"/>
      <c r="DFG74" s="180"/>
      <c r="DFH74" s="180"/>
      <c r="DFI74" s="180"/>
      <c r="DFJ74" s="180"/>
      <c r="DFK74" s="180"/>
      <c r="DFL74" s="180"/>
      <c r="DFM74" s="180"/>
      <c r="DFN74" s="180"/>
      <c r="DFO74" s="180"/>
      <c r="DFP74" s="180"/>
      <c r="DFQ74" s="180"/>
      <c r="DFR74" s="180"/>
      <c r="DFS74" s="180"/>
      <c r="DFT74" s="180"/>
      <c r="DFU74" s="180"/>
      <c r="DFV74" s="180"/>
      <c r="DFW74" s="180"/>
      <c r="DFX74" s="180"/>
      <c r="DFY74" s="180"/>
      <c r="DFZ74" s="180"/>
      <c r="DGA74" s="180"/>
      <c r="DGB74" s="180"/>
      <c r="DGC74" s="180"/>
      <c r="DGD74" s="180"/>
      <c r="DGE74" s="180"/>
      <c r="DGF74" s="180"/>
      <c r="DGG74" s="180"/>
      <c r="DGH74" s="180"/>
      <c r="DGI74" s="180"/>
      <c r="DGJ74" s="180"/>
      <c r="DGK74" s="180"/>
      <c r="DGL74" s="180"/>
      <c r="DGM74" s="180"/>
      <c r="DGN74" s="180"/>
      <c r="DGO74" s="180"/>
      <c r="DGP74" s="180"/>
      <c r="DGQ74" s="180"/>
      <c r="DGR74" s="180"/>
      <c r="DGS74" s="180"/>
      <c r="DGT74" s="180"/>
      <c r="DGU74" s="180"/>
      <c r="DGV74" s="180"/>
      <c r="DGW74" s="180"/>
      <c r="DGX74" s="180"/>
      <c r="DGY74" s="180"/>
      <c r="DGZ74" s="180"/>
      <c r="DHA74" s="180"/>
      <c r="DHB74" s="180"/>
      <c r="DHC74" s="180"/>
      <c r="DHD74" s="180"/>
      <c r="DHE74" s="180"/>
      <c r="DHF74" s="180"/>
      <c r="DHG74" s="180"/>
      <c r="DHH74" s="180"/>
      <c r="DHI74" s="180"/>
      <c r="DHJ74" s="180"/>
      <c r="DHK74" s="180"/>
      <c r="DHL74" s="180"/>
      <c r="DHM74" s="180"/>
      <c r="DHN74" s="180"/>
      <c r="DHO74" s="180"/>
      <c r="DHP74" s="180"/>
      <c r="DHQ74" s="180"/>
      <c r="DHR74" s="180"/>
      <c r="DHS74" s="180"/>
      <c r="DHT74" s="180"/>
      <c r="DHU74" s="180"/>
      <c r="DHV74" s="180"/>
      <c r="DHW74" s="180"/>
      <c r="DHX74" s="180"/>
      <c r="DHY74" s="180"/>
      <c r="DHZ74" s="180"/>
      <c r="DIA74" s="180"/>
      <c r="DIB74" s="180"/>
      <c r="DIC74" s="180"/>
      <c r="DID74" s="180"/>
      <c r="DIE74" s="180"/>
      <c r="DIF74" s="180"/>
      <c r="DIG74" s="180"/>
      <c r="DIH74" s="180"/>
      <c r="DII74" s="180"/>
      <c r="DIJ74" s="180"/>
      <c r="DIK74" s="180"/>
      <c r="DIL74" s="180"/>
      <c r="DIM74" s="180"/>
      <c r="DIN74" s="180"/>
      <c r="DIO74" s="180"/>
      <c r="DIP74" s="180"/>
      <c r="DIQ74" s="180"/>
      <c r="DIR74" s="180"/>
      <c r="DIS74" s="180"/>
      <c r="DIT74" s="180"/>
      <c r="DIU74" s="180"/>
      <c r="DIV74" s="180"/>
      <c r="DIW74" s="180"/>
      <c r="DIX74" s="180"/>
      <c r="DIY74" s="180"/>
      <c r="DIZ74" s="180"/>
      <c r="DJA74" s="180"/>
      <c r="DJB74" s="180"/>
      <c r="DJC74" s="180"/>
      <c r="DJD74" s="180"/>
      <c r="DJE74" s="180"/>
      <c r="DJF74" s="180"/>
      <c r="DJG74" s="180"/>
      <c r="DJH74" s="180"/>
      <c r="DJI74" s="180"/>
      <c r="DJJ74" s="180"/>
      <c r="DJK74" s="180"/>
      <c r="DJL74" s="180"/>
      <c r="DJM74" s="180"/>
      <c r="DJN74" s="180"/>
      <c r="DJO74" s="180"/>
      <c r="DJP74" s="180"/>
      <c r="DJQ74" s="180"/>
      <c r="DJR74" s="180"/>
      <c r="DJS74" s="180"/>
      <c r="DJT74" s="180"/>
      <c r="DJU74" s="180"/>
      <c r="DJV74" s="180"/>
      <c r="DJW74" s="180"/>
      <c r="DJX74" s="180"/>
      <c r="DJY74" s="180"/>
      <c r="DJZ74" s="180"/>
      <c r="DKA74" s="180"/>
      <c r="DKB74" s="180"/>
      <c r="DKC74" s="180"/>
      <c r="DKD74" s="180"/>
      <c r="DKE74" s="180"/>
      <c r="DKF74" s="180"/>
      <c r="DKG74" s="180"/>
      <c r="DKH74" s="180"/>
      <c r="DKI74" s="180"/>
      <c r="DKJ74" s="180"/>
      <c r="DKK74" s="180"/>
      <c r="DKL74" s="180"/>
      <c r="DKM74" s="180"/>
      <c r="DKN74" s="180"/>
      <c r="DKO74" s="180"/>
      <c r="DKP74" s="180"/>
      <c r="DKQ74" s="180"/>
      <c r="DKR74" s="180"/>
      <c r="DKS74" s="180"/>
      <c r="DKT74" s="180"/>
      <c r="DKU74" s="180"/>
      <c r="DKV74" s="180"/>
      <c r="DKW74" s="180"/>
      <c r="DKX74" s="180"/>
      <c r="DKY74" s="180"/>
      <c r="DKZ74" s="180"/>
      <c r="DLA74" s="180"/>
      <c r="DLB74" s="180"/>
      <c r="DLC74" s="180"/>
      <c r="DLD74" s="180"/>
      <c r="DLE74" s="180"/>
      <c r="DLF74" s="180"/>
      <c r="DLG74" s="180"/>
      <c r="DLH74" s="180"/>
      <c r="DLI74" s="180"/>
      <c r="DLJ74" s="180"/>
      <c r="DLK74" s="180"/>
      <c r="DLL74" s="180"/>
      <c r="DLM74" s="180"/>
      <c r="DLN74" s="180"/>
      <c r="DLO74" s="180"/>
      <c r="DLP74" s="180"/>
      <c r="DLQ74" s="180"/>
      <c r="DLR74" s="180"/>
      <c r="DLS74" s="180"/>
      <c r="DLT74" s="180"/>
      <c r="DLU74" s="180"/>
      <c r="DLV74" s="180"/>
      <c r="DLW74" s="180"/>
      <c r="DLX74" s="180"/>
      <c r="DLY74" s="180"/>
      <c r="DLZ74" s="180"/>
      <c r="DMA74" s="180"/>
      <c r="DMB74" s="180"/>
      <c r="DMC74" s="180"/>
      <c r="DMD74" s="180"/>
      <c r="DME74" s="180"/>
      <c r="DMF74" s="180"/>
      <c r="DMG74" s="180"/>
      <c r="DMH74" s="180"/>
      <c r="DMI74" s="180"/>
      <c r="DMJ74" s="180"/>
      <c r="DMK74" s="180"/>
      <c r="DML74" s="180"/>
      <c r="DMM74" s="180"/>
      <c r="DMN74" s="180"/>
      <c r="DMO74" s="180"/>
      <c r="DMP74" s="180"/>
      <c r="DMQ74" s="180"/>
      <c r="DMR74" s="180"/>
      <c r="DMS74" s="180"/>
      <c r="DMT74" s="180"/>
      <c r="DMU74" s="180"/>
      <c r="DMV74" s="180"/>
      <c r="DMW74" s="180"/>
      <c r="DMX74" s="180"/>
      <c r="DMY74" s="180"/>
      <c r="DMZ74" s="180"/>
      <c r="DNA74" s="180"/>
      <c r="DNB74" s="180"/>
      <c r="DNC74" s="180"/>
      <c r="DND74" s="180"/>
      <c r="DNE74" s="180"/>
      <c r="DNF74" s="180"/>
      <c r="DNG74" s="180"/>
      <c r="DNH74" s="180"/>
      <c r="DNI74" s="180"/>
      <c r="DNJ74" s="180"/>
      <c r="DNK74" s="180"/>
      <c r="DNL74" s="180"/>
      <c r="DNM74" s="180"/>
      <c r="DNN74" s="180"/>
      <c r="DNO74" s="180"/>
      <c r="DNP74" s="180"/>
      <c r="DNQ74" s="180"/>
      <c r="DNR74" s="180"/>
      <c r="DNS74" s="180"/>
      <c r="DNT74" s="180"/>
      <c r="DNU74" s="180"/>
      <c r="DNV74" s="180"/>
      <c r="DNW74" s="180"/>
      <c r="DNX74" s="180"/>
      <c r="DNY74" s="180"/>
      <c r="DNZ74" s="180"/>
      <c r="DOA74" s="180"/>
      <c r="DOB74" s="180"/>
      <c r="DOC74" s="180"/>
      <c r="DOD74" s="180"/>
      <c r="DOE74" s="180"/>
      <c r="DOF74" s="180"/>
      <c r="DOG74" s="180"/>
      <c r="DOH74" s="180"/>
      <c r="DOI74" s="180"/>
      <c r="DOJ74" s="180"/>
      <c r="DOK74" s="180"/>
      <c r="DOL74" s="180"/>
      <c r="DOM74" s="180"/>
      <c r="DON74" s="180"/>
      <c r="DOO74" s="180"/>
      <c r="DOP74" s="180"/>
      <c r="DOQ74" s="180"/>
      <c r="DOR74" s="180"/>
      <c r="DOS74" s="180"/>
      <c r="DOT74" s="180"/>
      <c r="DOU74" s="180"/>
      <c r="DOV74" s="180"/>
      <c r="DOW74" s="180"/>
      <c r="DOX74" s="180"/>
      <c r="DOY74" s="180"/>
      <c r="DOZ74" s="180"/>
      <c r="DPA74" s="180"/>
      <c r="DPB74" s="180"/>
      <c r="DPC74" s="180"/>
      <c r="DPD74" s="180"/>
      <c r="DPE74" s="180"/>
      <c r="DPF74" s="180"/>
      <c r="DPG74" s="180"/>
      <c r="DPH74" s="180"/>
      <c r="DPI74" s="180"/>
      <c r="DPJ74" s="180"/>
      <c r="DPK74" s="180"/>
      <c r="DPL74" s="180"/>
      <c r="DPM74" s="180"/>
      <c r="DPN74" s="180"/>
      <c r="DPO74" s="180"/>
      <c r="DPP74" s="180"/>
      <c r="DPQ74" s="180"/>
      <c r="DPR74" s="180"/>
      <c r="DPS74" s="180"/>
      <c r="DPT74" s="180"/>
      <c r="DPU74" s="180"/>
      <c r="DPV74" s="180"/>
      <c r="DPW74" s="180"/>
      <c r="DPX74" s="180"/>
      <c r="DPY74" s="180"/>
      <c r="DPZ74" s="180"/>
      <c r="DQA74" s="180"/>
      <c r="DQB74" s="180"/>
      <c r="DQC74" s="180"/>
      <c r="DQD74" s="180"/>
      <c r="DQE74" s="180"/>
      <c r="DQF74" s="180"/>
      <c r="DQG74" s="180"/>
      <c r="DQH74" s="180"/>
      <c r="DQI74" s="180"/>
      <c r="DQJ74" s="180"/>
      <c r="DQK74" s="180"/>
      <c r="DQL74" s="180"/>
      <c r="DQM74" s="180"/>
      <c r="DQN74" s="180"/>
      <c r="DQO74" s="180"/>
      <c r="DQP74" s="180"/>
      <c r="DQQ74" s="180"/>
      <c r="DQR74" s="180"/>
      <c r="DQS74" s="180"/>
      <c r="DQT74" s="180"/>
      <c r="DQU74" s="180"/>
      <c r="DQV74" s="180"/>
      <c r="DQW74" s="180"/>
      <c r="DQX74" s="180"/>
      <c r="DQY74" s="180"/>
      <c r="DQZ74" s="180"/>
      <c r="DRA74" s="180"/>
      <c r="DRB74" s="180"/>
      <c r="DRC74" s="180"/>
      <c r="DRD74" s="180"/>
      <c r="DRE74" s="180"/>
      <c r="DRF74" s="180"/>
      <c r="DRG74" s="180"/>
      <c r="DRH74" s="180"/>
      <c r="DRI74" s="180"/>
      <c r="DRJ74" s="180"/>
      <c r="DRK74" s="180"/>
      <c r="DRL74" s="180"/>
      <c r="DRM74" s="180"/>
      <c r="DRN74" s="180"/>
      <c r="DRO74" s="180"/>
      <c r="DRP74" s="180"/>
      <c r="DRQ74" s="180"/>
      <c r="DRR74" s="180"/>
      <c r="DRS74" s="180"/>
      <c r="DRT74" s="180"/>
      <c r="DRU74" s="180"/>
      <c r="DRV74" s="180"/>
      <c r="DRW74" s="180"/>
      <c r="DRX74" s="180"/>
      <c r="DRY74" s="180"/>
      <c r="DRZ74" s="180"/>
      <c r="DSA74" s="180"/>
      <c r="DSB74" s="180"/>
      <c r="DSC74" s="180"/>
      <c r="DSD74" s="180"/>
      <c r="DSE74" s="180"/>
      <c r="DSF74" s="180"/>
      <c r="DSG74" s="180"/>
      <c r="DSH74" s="180"/>
      <c r="DSI74" s="180"/>
      <c r="DSJ74" s="180"/>
      <c r="DSK74" s="180"/>
      <c r="DSL74" s="180"/>
      <c r="DSM74" s="180"/>
      <c r="DSN74" s="180"/>
      <c r="DSO74" s="180"/>
      <c r="DSP74" s="180"/>
      <c r="DSQ74" s="180"/>
      <c r="DSR74" s="180"/>
      <c r="DSS74" s="180"/>
      <c r="DST74" s="180"/>
      <c r="DSU74" s="180"/>
      <c r="DSV74" s="180"/>
      <c r="DSW74" s="180"/>
      <c r="DSX74" s="180"/>
      <c r="DSY74" s="180"/>
      <c r="DSZ74" s="180"/>
      <c r="DTA74" s="180"/>
      <c r="DTB74" s="180"/>
      <c r="DTC74" s="180"/>
      <c r="DTD74" s="180"/>
      <c r="DTE74" s="180"/>
      <c r="DTF74" s="180"/>
      <c r="DTG74" s="180"/>
      <c r="DTH74" s="180"/>
      <c r="DTI74" s="180"/>
      <c r="DTJ74" s="180"/>
      <c r="DTK74" s="180"/>
      <c r="DTL74" s="180"/>
      <c r="DTM74" s="180"/>
      <c r="DTN74" s="180"/>
      <c r="DTO74" s="180"/>
      <c r="DTP74" s="180"/>
      <c r="DTQ74" s="180"/>
      <c r="DTR74" s="180"/>
      <c r="DTS74" s="180"/>
      <c r="DTT74" s="180"/>
      <c r="DTU74" s="180"/>
      <c r="DTV74" s="180"/>
      <c r="DTW74" s="180"/>
      <c r="DTX74" s="180"/>
      <c r="DTY74" s="180"/>
      <c r="DTZ74" s="180"/>
      <c r="DUA74" s="180"/>
      <c r="DUB74" s="180"/>
      <c r="DUC74" s="180"/>
      <c r="DUD74" s="180"/>
      <c r="DUE74" s="180"/>
      <c r="DUF74" s="180"/>
      <c r="DUG74" s="180"/>
      <c r="DUH74" s="180"/>
      <c r="DUI74" s="180"/>
      <c r="DUJ74" s="180"/>
      <c r="DUK74" s="180"/>
      <c r="DUL74" s="180"/>
      <c r="DUM74" s="180"/>
      <c r="DUN74" s="180"/>
      <c r="DUO74" s="180"/>
      <c r="DUP74" s="180"/>
      <c r="DUQ74" s="180"/>
      <c r="DUR74" s="180"/>
      <c r="DUS74" s="180"/>
      <c r="DUT74" s="180"/>
      <c r="DUU74" s="180"/>
      <c r="DUV74" s="180"/>
      <c r="DUW74" s="180"/>
      <c r="DUX74" s="180"/>
      <c r="DUY74" s="180"/>
      <c r="DUZ74" s="180"/>
      <c r="DVA74" s="180"/>
      <c r="DVB74" s="180"/>
      <c r="DVC74" s="180"/>
      <c r="DVD74" s="180"/>
      <c r="DVE74" s="180"/>
      <c r="DVF74" s="180"/>
      <c r="DVG74" s="180"/>
      <c r="DVH74" s="180"/>
      <c r="DVI74" s="180"/>
      <c r="DVJ74" s="180"/>
      <c r="DVK74" s="180"/>
      <c r="DVL74" s="180"/>
      <c r="DVM74" s="180"/>
      <c r="DVN74" s="180"/>
      <c r="DVO74" s="180"/>
      <c r="DVP74" s="180"/>
      <c r="DVQ74" s="180"/>
      <c r="DVR74" s="180"/>
      <c r="DVS74" s="180"/>
      <c r="DVT74" s="180"/>
      <c r="DVU74" s="180"/>
      <c r="DVV74" s="180"/>
      <c r="DVW74" s="180"/>
      <c r="DVX74" s="180"/>
      <c r="DVY74" s="180"/>
      <c r="DVZ74" s="180"/>
      <c r="DWA74" s="180"/>
      <c r="DWB74" s="180"/>
      <c r="DWC74" s="180"/>
      <c r="DWD74" s="180"/>
      <c r="DWE74" s="180"/>
      <c r="DWF74" s="180"/>
      <c r="DWG74" s="180"/>
      <c r="DWH74" s="180"/>
      <c r="DWI74" s="180"/>
      <c r="DWJ74" s="180"/>
      <c r="DWK74" s="180"/>
      <c r="DWL74" s="180"/>
      <c r="DWM74" s="180"/>
      <c r="DWN74" s="180"/>
      <c r="DWO74" s="180"/>
      <c r="DWP74" s="180"/>
      <c r="DWQ74" s="180"/>
      <c r="DWR74" s="180"/>
      <c r="DWS74" s="180"/>
      <c r="DWT74" s="180"/>
      <c r="DWU74" s="180"/>
      <c r="DWV74" s="180"/>
      <c r="DWW74" s="180"/>
      <c r="DWX74" s="180"/>
      <c r="DWY74" s="180"/>
      <c r="DWZ74" s="180"/>
      <c r="DXA74" s="180"/>
      <c r="DXB74" s="180"/>
      <c r="DXC74" s="180"/>
      <c r="DXD74" s="180"/>
      <c r="DXE74" s="180"/>
      <c r="DXF74" s="180"/>
      <c r="DXG74" s="180"/>
      <c r="DXH74" s="180"/>
      <c r="DXI74" s="180"/>
      <c r="DXJ74" s="180"/>
      <c r="DXK74" s="180"/>
      <c r="DXL74" s="180"/>
      <c r="DXM74" s="180"/>
      <c r="DXN74" s="180"/>
      <c r="DXO74" s="180"/>
      <c r="DXP74" s="180"/>
      <c r="DXQ74" s="180"/>
      <c r="DXR74" s="180"/>
      <c r="DXS74" s="180"/>
      <c r="DXT74" s="180"/>
      <c r="DXU74" s="180"/>
      <c r="DXV74" s="180"/>
      <c r="DXW74" s="180"/>
      <c r="DXX74" s="180"/>
      <c r="DXY74" s="180"/>
      <c r="DXZ74" s="180"/>
      <c r="DYA74" s="180"/>
      <c r="DYB74" s="180"/>
      <c r="DYC74" s="180"/>
      <c r="DYD74" s="180"/>
      <c r="DYE74" s="180"/>
      <c r="DYF74" s="180"/>
      <c r="DYG74" s="180"/>
      <c r="DYH74" s="180"/>
      <c r="DYI74" s="180"/>
      <c r="DYJ74" s="180"/>
      <c r="DYK74" s="180"/>
      <c r="DYL74" s="180"/>
      <c r="DYM74" s="180"/>
      <c r="DYN74" s="180"/>
      <c r="DYO74" s="180"/>
      <c r="DYP74" s="180"/>
      <c r="DYQ74" s="180"/>
      <c r="DYR74" s="180"/>
      <c r="DYS74" s="180"/>
      <c r="DYT74" s="180"/>
      <c r="DYU74" s="180"/>
      <c r="DYV74" s="180"/>
      <c r="DYW74" s="180"/>
      <c r="DYX74" s="180"/>
      <c r="DYY74" s="180"/>
      <c r="DYZ74" s="180"/>
      <c r="DZA74" s="180"/>
      <c r="DZB74" s="180"/>
      <c r="DZC74" s="180"/>
      <c r="DZD74" s="180"/>
      <c r="DZE74" s="180"/>
      <c r="DZF74" s="180"/>
      <c r="DZG74" s="180"/>
      <c r="DZH74" s="180"/>
      <c r="DZI74" s="180"/>
      <c r="DZJ74" s="180"/>
      <c r="DZK74" s="180"/>
      <c r="DZL74" s="180"/>
      <c r="DZM74" s="180"/>
      <c r="DZN74" s="180"/>
      <c r="DZO74" s="180"/>
      <c r="DZP74" s="180"/>
      <c r="DZQ74" s="180"/>
      <c r="DZR74" s="180"/>
      <c r="DZS74" s="180"/>
      <c r="DZT74" s="180"/>
      <c r="DZU74" s="180"/>
      <c r="DZV74" s="180"/>
      <c r="DZW74" s="180"/>
      <c r="DZX74" s="180"/>
      <c r="DZY74" s="180"/>
      <c r="DZZ74" s="180"/>
      <c r="EAA74" s="180"/>
      <c r="EAB74" s="180"/>
      <c r="EAC74" s="180"/>
      <c r="EAD74" s="180"/>
      <c r="EAE74" s="180"/>
      <c r="EAF74" s="180"/>
      <c r="EAG74" s="180"/>
      <c r="EAH74" s="180"/>
      <c r="EAI74" s="180"/>
      <c r="EAJ74" s="180"/>
      <c r="EAK74" s="180"/>
      <c r="EAL74" s="180"/>
      <c r="EAM74" s="180"/>
      <c r="EAN74" s="180"/>
      <c r="EAO74" s="180"/>
      <c r="EAP74" s="180"/>
      <c r="EAQ74" s="180"/>
      <c r="EAR74" s="180"/>
      <c r="EAS74" s="180"/>
      <c r="EAT74" s="180"/>
      <c r="EAU74" s="180"/>
      <c r="EAV74" s="180"/>
      <c r="EAW74" s="180"/>
      <c r="EAX74" s="180"/>
      <c r="EAY74" s="180"/>
      <c r="EAZ74" s="180"/>
      <c r="EBA74" s="180"/>
      <c r="EBB74" s="180"/>
      <c r="EBC74" s="180"/>
      <c r="EBD74" s="180"/>
      <c r="EBE74" s="180"/>
      <c r="EBF74" s="180"/>
      <c r="EBG74" s="180"/>
      <c r="EBH74" s="180"/>
      <c r="EBI74" s="180"/>
      <c r="EBJ74" s="180"/>
      <c r="EBK74" s="180"/>
      <c r="EBL74" s="180"/>
      <c r="EBM74" s="180"/>
      <c r="EBN74" s="180"/>
      <c r="EBO74" s="180"/>
      <c r="EBP74" s="180"/>
      <c r="EBQ74" s="180"/>
      <c r="EBR74" s="180"/>
      <c r="EBS74" s="180"/>
      <c r="EBT74" s="180"/>
      <c r="EBU74" s="180"/>
      <c r="EBV74" s="180"/>
      <c r="EBW74" s="180"/>
      <c r="EBX74" s="180"/>
      <c r="EBY74" s="180"/>
      <c r="EBZ74" s="180"/>
      <c r="ECA74" s="180"/>
      <c r="ECB74" s="180"/>
      <c r="ECC74" s="180"/>
      <c r="ECD74" s="180"/>
      <c r="ECE74" s="180"/>
      <c r="ECF74" s="180"/>
      <c r="ECG74" s="180"/>
      <c r="ECH74" s="180"/>
      <c r="ECI74" s="180"/>
      <c r="ECJ74" s="180"/>
      <c r="ECK74" s="180"/>
      <c r="ECL74" s="180"/>
      <c r="ECM74" s="180"/>
      <c r="ECN74" s="180"/>
      <c r="ECO74" s="180"/>
      <c r="ECP74" s="180"/>
      <c r="ECQ74" s="180"/>
      <c r="ECR74" s="180"/>
      <c r="ECS74" s="180"/>
      <c r="ECT74" s="180"/>
      <c r="ECU74" s="180"/>
      <c r="ECV74" s="180"/>
      <c r="ECW74" s="180"/>
      <c r="ECX74" s="180"/>
      <c r="ECY74" s="180"/>
      <c r="ECZ74" s="180"/>
      <c r="EDA74" s="180"/>
      <c r="EDB74" s="180"/>
      <c r="EDC74" s="180"/>
      <c r="EDD74" s="180"/>
      <c r="EDE74" s="180"/>
      <c r="EDF74" s="180"/>
      <c r="EDG74" s="180"/>
      <c r="EDH74" s="180"/>
      <c r="EDI74" s="180"/>
      <c r="EDJ74" s="180"/>
      <c r="EDK74" s="180"/>
      <c r="EDL74" s="180"/>
      <c r="EDM74" s="180"/>
      <c r="EDN74" s="180"/>
      <c r="EDO74" s="180"/>
      <c r="EDP74" s="180"/>
      <c r="EDQ74" s="180"/>
      <c r="EDR74" s="180"/>
      <c r="EDS74" s="180"/>
      <c r="EDT74" s="180"/>
      <c r="EDU74" s="180"/>
      <c r="EDV74" s="180"/>
      <c r="EDW74" s="180"/>
      <c r="EDX74" s="180"/>
      <c r="EDY74" s="180"/>
      <c r="EDZ74" s="180"/>
      <c r="EEA74" s="180"/>
      <c r="EEB74" s="180"/>
      <c r="EEC74" s="180"/>
      <c r="EED74" s="180"/>
      <c r="EEE74" s="180"/>
      <c r="EEF74" s="180"/>
      <c r="EEG74" s="180"/>
      <c r="EEH74" s="180"/>
      <c r="EEI74" s="180"/>
      <c r="EEJ74" s="180"/>
      <c r="EEK74" s="180"/>
      <c r="EEL74" s="180"/>
      <c r="EEM74" s="180"/>
      <c r="EEN74" s="180"/>
      <c r="EEO74" s="180"/>
      <c r="EEP74" s="180"/>
      <c r="EEQ74" s="180"/>
      <c r="EER74" s="180"/>
      <c r="EES74" s="180"/>
      <c r="EET74" s="180"/>
      <c r="EEU74" s="180"/>
      <c r="EEV74" s="180"/>
      <c r="EEW74" s="180"/>
      <c r="EEX74" s="180"/>
      <c r="EEY74" s="180"/>
      <c r="EEZ74" s="180"/>
      <c r="EFA74" s="180"/>
      <c r="EFB74" s="180"/>
      <c r="EFC74" s="180"/>
      <c r="EFD74" s="180"/>
      <c r="EFE74" s="180"/>
      <c r="EFF74" s="180"/>
      <c r="EFG74" s="180"/>
      <c r="EFH74" s="180"/>
      <c r="EFI74" s="180"/>
      <c r="EFJ74" s="180"/>
      <c r="EFK74" s="180"/>
      <c r="EFL74" s="180"/>
      <c r="EFM74" s="180"/>
      <c r="EFN74" s="180"/>
      <c r="EFO74" s="180"/>
      <c r="EFP74" s="180"/>
      <c r="EFQ74" s="180"/>
      <c r="EFR74" s="180"/>
      <c r="EFS74" s="180"/>
      <c r="EFT74" s="180"/>
      <c r="EFU74" s="180"/>
      <c r="EFV74" s="180"/>
      <c r="EFW74" s="180"/>
      <c r="EFX74" s="180"/>
      <c r="EFY74" s="180"/>
      <c r="EFZ74" s="180"/>
      <c r="EGA74" s="180"/>
      <c r="EGB74" s="180"/>
      <c r="EGC74" s="180"/>
      <c r="EGD74" s="180"/>
      <c r="EGE74" s="180"/>
      <c r="EGF74" s="180"/>
      <c r="EGG74" s="180"/>
      <c r="EGH74" s="180"/>
      <c r="EGI74" s="180"/>
      <c r="EGJ74" s="180"/>
      <c r="EGK74" s="180"/>
      <c r="EGL74" s="180"/>
      <c r="EGM74" s="180"/>
      <c r="EGN74" s="180"/>
      <c r="EGO74" s="180"/>
      <c r="EGP74" s="180"/>
      <c r="EGQ74" s="180"/>
      <c r="EGR74" s="180"/>
      <c r="EGS74" s="180"/>
      <c r="EGT74" s="180"/>
      <c r="EGU74" s="180"/>
      <c r="EGV74" s="180"/>
      <c r="EGW74" s="180"/>
      <c r="EGX74" s="180"/>
      <c r="EGY74" s="180"/>
      <c r="EGZ74" s="180"/>
      <c r="EHA74" s="180"/>
      <c r="EHB74" s="180"/>
      <c r="EHC74" s="180"/>
      <c r="EHD74" s="180"/>
      <c r="EHE74" s="180"/>
      <c r="EHF74" s="180"/>
      <c r="EHG74" s="180"/>
      <c r="EHH74" s="180"/>
      <c r="EHI74" s="180"/>
      <c r="EHJ74" s="180"/>
      <c r="EHK74" s="180"/>
      <c r="EHL74" s="180"/>
      <c r="EHM74" s="180"/>
      <c r="EHN74" s="180"/>
      <c r="EHO74" s="180"/>
      <c r="EHP74" s="180"/>
      <c r="EHQ74" s="180"/>
      <c r="EHR74" s="180"/>
      <c r="EHS74" s="180"/>
      <c r="EHT74" s="180"/>
      <c r="EHU74" s="180"/>
      <c r="EHV74" s="180"/>
      <c r="EHW74" s="180"/>
      <c r="EHX74" s="180"/>
      <c r="EHY74" s="180"/>
      <c r="EHZ74" s="180"/>
      <c r="EIA74" s="180"/>
      <c r="EIB74" s="180"/>
      <c r="EIC74" s="180"/>
      <c r="EID74" s="180"/>
      <c r="EIE74" s="180"/>
      <c r="EIF74" s="180"/>
      <c r="EIG74" s="180"/>
      <c r="EIH74" s="180"/>
      <c r="EII74" s="180"/>
      <c r="EIJ74" s="180"/>
      <c r="EIK74" s="180"/>
      <c r="EIL74" s="180"/>
      <c r="EIM74" s="180"/>
      <c r="EIN74" s="180"/>
      <c r="EIO74" s="180"/>
      <c r="EIP74" s="180"/>
      <c r="EIQ74" s="180"/>
      <c r="EIR74" s="180"/>
      <c r="EIS74" s="180"/>
      <c r="EIT74" s="180"/>
      <c r="EIU74" s="180"/>
      <c r="EIV74" s="180"/>
      <c r="EIW74" s="180"/>
      <c r="EIX74" s="180"/>
      <c r="EIY74" s="180"/>
      <c r="EIZ74" s="180"/>
      <c r="EJA74" s="180"/>
      <c r="EJB74" s="180"/>
      <c r="EJC74" s="180"/>
      <c r="EJD74" s="180"/>
      <c r="EJE74" s="180"/>
      <c r="EJF74" s="180"/>
      <c r="EJG74" s="180"/>
      <c r="EJH74" s="180"/>
      <c r="EJI74" s="180"/>
      <c r="EJJ74" s="180"/>
      <c r="EJK74" s="180"/>
      <c r="EJL74" s="180"/>
      <c r="EJM74" s="180"/>
      <c r="EJN74" s="180"/>
      <c r="EJO74" s="180"/>
      <c r="EJP74" s="180"/>
      <c r="EJQ74" s="180"/>
      <c r="EJR74" s="180"/>
      <c r="EJS74" s="180"/>
      <c r="EJT74" s="180"/>
      <c r="EJU74" s="180"/>
      <c r="EJV74" s="180"/>
      <c r="EJW74" s="180"/>
      <c r="EJX74" s="180"/>
      <c r="EJY74" s="180"/>
      <c r="EJZ74" s="180"/>
      <c r="EKA74" s="180"/>
      <c r="EKB74" s="180"/>
      <c r="EKC74" s="180"/>
      <c r="EKD74" s="180"/>
      <c r="EKE74" s="180"/>
      <c r="EKF74" s="180"/>
      <c r="EKG74" s="180"/>
      <c r="EKH74" s="180"/>
      <c r="EKI74" s="180"/>
      <c r="EKJ74" s="180"/>
      <c r="EKK74" s="180"/>
      <c r="EKL74" s="180"/>
      <c r="EKM74" s="180"/>
      <c r="EKN74" s="180"/>
      <c r="EKO74" s="180"/>
      <c r="EKP74" s="180"/>
      <c r="EKQ74" s="180"/>
      <c r="EKR74" s="180"/>
      <c r="EKS74" s="180"/>
      <c r="EKT74" s="180"/>
      <c r="EKU74" s="180"/>
      <c r="EKV74" s="180"/>
      <c r="EKW74" s="180"/>
      <c r="EKX74" s="180"/>
      <c r="EKY74" s="180"/>
      <c r="EKZ74" s="180"/>
      <c r="ELA74" s="180"/>
      <c r="ELB74" s="180"/>
      <c r="ELC74" s="180"/>
      <c r="ELD74" s="180"/>
      <c r="ELE74" s="180"/>
      <c r="ELF74" s="180"/>
      <c r="ELG74" s="180"/>
      <c r="ELH74" s="180"/>
      <c r="ELI74" s="180"/>
      <c r="ELJ74" s="180"/>
      <c r="ELK74" s="180"/>
      <c r="ELL74" s="180"/>
      <c r="ELM74" s="180"/>
      <c r="ELN74" s="180"/>
      <c r="ELO74" s="180"/>
      <c r="ELP74" s="180"/>
      <c r="ELQ74" s="180"/>
      <c r="ELR74" s="180"/>
      <c r="ELS74" s="180"/>
      <c r="ELT74" s="180"/>
      <c r="ELU74" s="180"/>
      <c r="ELV74" s="180"/>
      <c r="ELW74" s="180"/>
      <c r="ELX74" s="180"/>
      <c r="ELY74" s="180"/>
      <c r="ELZ74" s="180"/>
      <c r="EMA74" s="180"/>
      <c r="EMB74" s="180"/>
      <c r="EMC74" s="180"/>
      <c r="EMD74" s="180"/>
      <c r="EME74" s="180"/>
      <c r="EMF74" s="180"/>
      <c r="EMG74" s="180"/>
      <c r="EMH74" s="180"/>
      <c r="EMI74" s="180"/>
      <c r="EMJ74" s="180"/>
      <c r="EMK74" s="180"/>
      <c r="EML74" s="180"/>
      <c r="EMM74" s="180"/>
      <c r="EMN74" s="180"/>
      <c r="EMO74" s="180"/>
      <c r="EMP74" s="180"/>
      <c r="EMQ74" s="180"/>
      <c r="EMR74" s="180"/>
      <c r="EMS74" s="180"/>
      <c r="EMT74" s="180"/>
      <c r="EMU74" s="180"/>
      <c r="EMV74" s="180"/>
      <c r="EMW74" s="180"/>
      <c r="EMX74" s="180"/>
      <c r="EMY74" s="180"/>
      <c r="EMZ74" s="180"/>
      <c r="ENA74" s="180"/>
      <c r="ENB74" s="180"/>
      <c r="ENC74" s="180"/>
      <c r="END74" s="180"/>
      <c r="ENE74" s="180"/>
      <c r="ENF74" s="180"/>
      <c r="ENG74" s="180"/>
      <c r="ENH74" s="180"/>
      <c r="ENI74" s="180"/>
      <c r="ENJ74" s="180"/>
      <c r="ENK74" s="180"/>
      <c r="ENL74" s="180"/>
      <c r="ENM74" s="180"/>
      <c r="ENN74" s="180"/>
      <c r="ENO74" s="180"/>
      <c r="ENP74" s="180"/>
      <c r="ENQ74" s="180"/>
      <c r="ENR74" s="180"/>
      <c r="ENS74" s="180"/>
      <c r="ENT74" s="180"/>
      <c r="ENU74" s="180"/>
      <c r="ENV74" s="180"/>
      <c r="ENW74" s="180"/>
      <c r="ENX74" s="180"/>
      <c r="ENY74" s="180"/>
      <c r="ENZ74" s="180"/>
      <c r="EOA74" s="180"/>
      <c r="EOB74" s="180"/>
      <c r="EOC74" s="180"/>
      <c r="EOD74" s="180"/>
      <c r="EOE74" s="180"/>
      <c r="EOF74" s="180"/>
      <c r="EOG74" s="180"/>
      <c r="EOH74" s="180"/>
      <c r="EOI74" s="180"/>
      <c r="EOJ74" s="180"/>
      <c r="EOK74" s="180"/>
      <c r="EOL74" s="180"/>
      <c r="EOM74" s="180"/>
      <c r="EON74" s="180"/>
      <c r="EOO74" s="180"/>
      <c r="EOP74" s="180"/>
      <c r="EOQ74" s="180"/>
      <c r="EOR74" s="180"/>
      <c r="EOS74" s="180"/>
      <c r="EOT74" s="180"/>
      <c r="EOU74" s="180"/>
      <c r="EOV74" s="180"/>
      <c r="EOW74" s="180"/>
      <c r="EOX74" s="180"/>
      <c r="EOY74" s="180"/>
      <c r="EOZ74" s="180"/>
      <c r="EPA74" s="180"/>
      <c r="EPB74" s="180"/>
      <c r="EPC74" s="180"/>
      <c r="EPD74" s="180"/>
      <c r="EPE74" s="180"/>
      <c r="EPF74" s="180"/>
      <c r="EPG74" s="180"/>
      <c r="EPH74" s="180"/>
      <c r="EPI74" s="180"/>
      <c r="EPJ74" s="180"/>
      <c r="EPK74" s="180"/>
      <c r="EPL74" s="180"/>
      <c r="EPM74" s="180"/>
      <c r="EPN74" s="180"/>
      <c r="EPO74" s="180"/>
      <c r="EPP74" s="180"/>
      <c r="EPQ74" s="180"/>
      <c r="EPR74" s="180"/>
      <c r="EPS74" s="180"/>
      <c r="EPT74" s="180"/>
      <c r="EPU74" s="180"/>
      <c r="EPV74" s="180"/>
      <c r="EPW74" s="180"/>
      <c r="EPX74" s="180"/>
      <c r="EPY74" s="180"/>
      <c r="EPZ74" s="180"/>
      <c r="EQA74" s="180"/>
      <c r="EQB74" s="180"/>
      <c r="EQC74" s="180"/>
      <c r="EQD74" s="180"/>
      <c r="EQE74" s="180"/>
      <c r="EQF74" s="180"/>
      <c r="EQG74" s="180"/>
      <c r="EQH74" s="180"/>
      <c r="EQI74" s="180"/>
      <c r="EQJ74" s="180"/>
      <c r="EQK74" s="180"/>
      <c r="EQL74" s="180"/>
      <c r="EQM74" s="180"/>
      <c r="EQN74" s="180"/>
      <c r="EQO74" s="180"/>
      <c r="EQP74" s="180"/>
      <c r="EQQ74" s="180"/>
      <c r="EQR74" s="180"/>
      <c r="EQS74" s="180"/>
      <c r="EQT74" s="180"/>
      <c r="EQU74" s="180"/>
      <c r="EQV74" s="180"/>
      <c r="EQW74" s="180"/>
      <c r="EQX74" s="180"/>
      <c r="EQY74" s="180"/>
      <c r="EQZ74" s="180"/>
      <c r="ERA74" s="180"/>
      <c r="ERB74" s="180"/>
      <c r="ERC74" s="180"/>
      <c r="ERD74" s="180"/>
      <c r="ERE74" s="180"/>
      <c r="ERF74" s="180"/>
      <c r="ERG74" s="180"/>
      <c r="ERH74" s="180"/>
      <c r="ERI74" s="180"/>
      <c r="ERJ74" s="180"/>
      <c r="ERK74" s="180"/>
      <c r="ERL74" s="180"/>
      <c r="ERM74" s="180"/>
      <c r="ERN74" s="180"/>
      <c r="ERO74" s="180"/>
      <c r="ERP74" s="180"/>
      <c r="ERQ74" s="180"/>
      <c r="ERR74" s="180"/>
      <c r="ERS74" s="180"/>
      <c r="ERT74" s="180"/>
      <c r="ERU74" s="180"/>
      <c r="ERV74" s="180"/>
      <c r="ERW74" s="180"/>
      <c r="ERX74" s="180"/>
      <c r="ERY74" s="180"/>
      <c r="ERZ74" s="180"/>
      <c r="ESA74" s="180"/>
      <c r="ESB74" s="180"/>
      <c r="ESC74" s="180"/>
      <c r="ESD74" s="180"/>
      <c r="ESE74" s="180"/>
      <c r="ESF74" s="180"/>
      <c r="ESG74" s="180"/>
      <c r="ESH74" s="180"/>
      <c r="ESI74" s="180"/>
      <c r="ESJ74" s="180"/>
      <c r="ESK74" s="180"/>
      <c r="ESL74" s="180"/>
      <c r="ESM74" s="180"/>
      <c r="ESN74" s="180"/>
      <c r="ESO74" s="180"/>
      <c r="ESP74" s="180"/>
      <c r="ESQ74" s="180"/>
      <c r="ESR74" s="180"/>
      <c r="ESS74" s="180"/>
      <c r="EST74" s="180"/>
      <c r="ESU74" s="180"/>
      <c r="ESV74" s="180"/>
      <c r="ESW74" s="180"/>
      <c r="ESX74" s="180"/>
      <c r="ESY74" s="180"/>
      <c r="ESZ74" s="180"/>
      <c r="ETA74" s="180"/>
      <c r="ETB74" s="180"/>
      <c r="ETC74" s="180"/>
      <c r="ETD74" s="180"/>
      <c r="ETE74" s="180"/>
      <c r="ETF74" s="180"/>
      <c r="ETG74" s="180"/>
      <c r="ETH74" s="180"/>
      <c r="ETI74" s="180"/>
      <c r="ETJ74" s="180"/>
      <c r="ETK74" s="180"/>
      <c r="ETL74" s="180"/>
      <c r="ETM74" s="180"/>
      <c r="ETN74" s="180"/>
      <c r="ETO74" s="180"/>
      <c r="ETP74" s="180"/>
      <c r="ETQ74" s="180"/>
      <c r="ETR74" s="180"/>
      <c r="ETS74" s="180"/>
      <c r="ETT74" s="180"/>
      <c r="ETU74" s="180"/>
      <c r="ETV74" s="180"/>
      <c r="ETW74" s="180"/>
      <c r="ETX74" s="180"/>
      <c r="ETY74" s="180"/>
      <c r="ETZ74" s="180"/>
      <c r="EUA74" s="180"/>
      <c r="EUB74" s="180"/>
      <c r="EUC74" s="180"/>
      <c r="EUD74" s="180"/>
      <c r="EUE74" s="180"/>
      <c r="EUF74" s="180"/>
      <c r="EUG74" s="180"/>
      <c r="EUH74" s="180"/>
      <c r="EUI74" s="180"/>
      <c r="EUJ74" s="180"/>
      <c r="EUK74" s="180"/>
      <c r="EUL74" s="180"/>
      <c r="EUM74" s="180"/>
      <c r="EUN74" s="180"/>
      <c r="EUO74" s="180"/>
      <c r="EUP74" s="180"/>
      <c r="EUQ74" s="180"/>
      <c r="EUR74" s="180"/>
      <c r="EUS74" s="180"/>
      <c r="EUT74" s="180"/>
      <c r="EUU74" s="180"/>
      <c r="EUV74" s="180"/>
      <c r="EUW74" s="180"/>
      <c r="EUX74" s="180"/>
      <c r="EUY74" s="180"/>
      <c r="EUZ74" s="180"/>
      <c r="EVA74" s="180"/>
      <c r="EVB74" s="180"/>
      <c r="EVC74" s="180"/>
      <c r="EVD74" s="180"/>
      <c r="EVE74" s="180"/>
      <c r="EVF74" s="180"/>
      <c r="EVG74" s="180"/>
      <c r="EVH74" s="180"/>
      <c r="EVI74" s="180"/>
      <c r="EVJ74" s="180"/>
      <c r="EVK74" s="180"/>
      <c r="EVL74" s="180"/>
      <c r="EVM74" s="180"/>
      <c r="EVN74" s="180"/>
      <c r="EVO74" s="180"/>
      <c r="EVP74" s="180"/>
      <c r="EVQ74" s="180"/>
      <c r="EVR74" s="180"/>
      <c r="EVS74" s="180"/>
      <c r="EVT74" s="180"/>
      <c r="EVU74" s="180"/>
      <c r="EVV74" s="180"/>
      <c r="EVW74" s="180"/>
      <c r="EVX74" s="180"/>
      <c r="EVY74" s="180"/>
      <c r="EVZ74" s="180"/>
      <c r="EWA74" s="180"/>
      <c r="EWB74" s="180"/>
      <c r="EWC74" s="180"/>
      <c r="EWD74" s="180"/>
      <c r="EWE74" s="180"/>
      <c r="EWF74" s="180"/>
      <c r="EWG74" s="180"/>
      <c r="EWH74" s="180"/>
      <c r="EWI74" s="180"/>
      <c r="EWJ74" s="180"/>
      <c r="EWK74" s="180"/>
      <c r="EWL74" s="180"/>
      <c r="EWM74" s="180"/>
      <c r="EWN74" s="180"/>
      <c r="EWO74" s="180"/>
      <c r="EWP74" s="180"/>
      <c r="EWQ74" s="180"/>
      <c r="EWR74" s="180"/>
      <c r="EWS74" s="180"/>
      <c r="EWT74" s="180"/>
      <c r="EWU74" s="180"/>
      <c r="EWV74" s="180"/>
      <c r="EWW74" s="180"/>
      <c r="EWX74" s="180"/>
      <c r="EWY74" s="180"/>
      <c r="EWZ74" s="180"/>
      <c r="EXA74" s="180"/>
      <c r="EXB74" s="180"/>
      <c r="EXC74" s="180"/>
      <c r="EXD74" s="180"/>
      <c r="EXE74" s="180"/>
      <c r="EXF74" s="180"/>
      <c r="EXG74" s="180"/>
      <c r="EXH74" s="180"/>
      <c r="EXI74" s="180"/>
      <c r="EXJ74" s="180"/>
      <c r="EXK74" s="180"/>
      <c r="EXL74" s="180"/>
      <c r="EXM74" s="180"/>
      <c r="EXN74" s="180"/>
      <c r="EXO74" s="180"/>
      <c r="EXP74" s="180"/>
      <c r="EXQ74" s="180"/>
      <c r="EXR74" s="180"/>
      <c r="EXS74" s="180"/>
      <c r="EXT74" s="180"/>
      <c r="EXU74" s="180"/>
      <c r="EXV74" s="180"/>
      <c r="EXW74" s="180"/>
      <c r="EXX74" s="180"/>
      <c r="EXY74" s="180"/>
      <c r="EXZ74" s="180"/>
      <c r="EYA74" s="180"/>
      <c r="EYB74" s="180"/>
      <c r="EYC74" s="180"/>
      <c r="EYD74" s="180"/>
      <c r="EYE74" s="180"/>
      <c r="EYF74" s="180"/>
      <c r="EYG74" s="180"/>
      <c r="EYH74" s="180"/>
      <c r="EYI74" s="180"/>
      <c r="EYJ74" s="180"/>
      <c r="EYK74" s="180"/>
      <c r="EYL74" s="180"/>
      <c r="EYM74" s="180"/>
      <c r="EYN74" s="180"/>
      <c r="EYO74" s="180"/>
      <c r="EYP74" s="180"/>
      <c r="EYQ74" s="180"/>
      <c r="EYR74" s="180"/>
      <c r="EYS74" s="180"/>
      <c r="EYT74" s="180"/>
      <c r="EYU74" s="180"/>
      <c r="EYV74" s="180"/>
      <c r="EYW74" s="180"/>
      <c r="EYX74" s="180"/>
      <c r="EYY74" s="180"/>
      <c r="EYZ74" s="180"/>
      <c r="EZA74" s="180"/>
      <c r="EZB74" s="180"/>
      <c r="EZC74" s="180"/>
      <c r="EZD74" s="180"/>
      <c r="EZE74" s="180"/>
      <c r="EZF74" s="180"/>
      <c r="EZG74" s="180"/>
      <c r="EZH74" s="180"/>
      <c r="EZI74" s="180"/>
      <c r="EZJ74" s="180"/>
      <c r="EZK74" s="180"/>
      <c r="EZL74" s="180"/>
      <c r="EZM74" s="180"/>
      <c r="EZN74" s="180"/>
      <c r="EZO74" s="180"/>
      <c r="EZP74" s="180"/>
      <c r="EZQ74" s="180"/>
      <c r="EZR74" s="180"/>
      <c r="EZS74" s="180"/>
      <c r="EZT74" s="180"/>
      <c r="EZU74" s="180"/>
      <c r="EZV74" s="180"/>
      <c r="EZW74" s="180"/>
      <c r="EZX74" s="180"/>
      <c r="EZY74" s="180"/>
      <c r="EZZ74" s="180"/>
      <c r="FAA74" s="180"/>
      <c r="FAB74" s="180"/>
      <c r="FAC74" s="180"/>
      <c r="FAD74" s="180"/>
      <c r="FAE74" s="180"/>
      <c r="FAF74" s="180"/>
      <c r="FAG74" s="180"/>
      <c r="FAH74" s="180"/>
      <c r="FAI74" s="180"/>
      <c r="FAJ74" s="180"/>
      <c r="FAK74" s="180"/>
      <c r="FAL74" s="180"/>
      <c r="FAM74" s="180"/>
      <c r="FAN74" s="180"/>
      <c r="FAO74" s="180"/>
      <c r="FAP74" s="180"/>
      <c r="FAQ74" s="180"/>
      <c r="FAR74" s="180"/>
      <c r="FAS74" s="180"/>
      <c r="FAT74" s="180"/>
      <c r="FAU74" s="180"/>
      <c r="FAV74" s="180"/>
      <c r="FAW74" s="180"/>
      <c r="FAX74" s="180"/>
      <c r="FAY74" s="180"/>
      <c r="FAZ74" s="180"/>
      <c r="FBA74" s="180"/>
      <c r="FBB74" s="180"/>
      <c r="FBC74" s="180"/>
      <c r="FBD74" s="180"/>
      <c r="FBE74" s="180"/>
      <c r="FBF74" s="180"/>
      <c r="FBG74" s="180"/>
      <c r="FBH74" s="180"/>
      <c r="FBI74" s="180"/>
      <c r="FBJ74" s="180"/>
      <c r="FBK74" s="180"/>
      <c r="FBL74" s="180"/>
      <c r="FBM74" s="180"/>
      <c r="FBN74" s="180"/>
      <c r="FBO74" s="180"/>
      <c r="FBP74" s="180"/>
      <c r="FBQ74" s="180"/>
      <c r="FBR74" s="180"/>
      <c r="FBS74" s="180"/>
      <c r="FBT74" s="180"/>
      <c r="FBU74" s="180"/>
      <c r="FBV74" s="180"/>
      <c r="FBW74" s="180"/>
      <c r="FBX74" s="180"/>
      <c r="FBY74" s="180"/>
      <c r="FBZ74" s="180"/>
      <c r="FCA74" s="180"/>
      <c r="FCB74" s="180"/>
      <c r="FCC74" s="180"/>
      <c r="FCD74" s="180"/>
      <c r="FCE74" s="180"/>
      <c r="FCF74" s="180"/>
      <c r="FCG74" s="180"/>
      <c r="FCH74" s="180"/>
      <c r="FCI74" s="180"/>
      <c r="FCJ74" s="180"/>
      <c r="FCK74" s="180"/>
      <c r="FCL74" s="180"/>
      <c r="FCM74" s="180"/>
      <c r="FCN74" s="180"/>
      <c r="FCO74" s="180"/>
      <c r="FCP74" s="180"/>
      <c r="FCQ74" s="180"/>
      <c r="FCR74" s="180"/>
      <c r="FCS74" s="180"/>
      <c r="FCT74" s="180"/>
      <c r="FCU74" s="180"/>
      <c r="FCV74" s="180"/>
      <c r="FCW74" s="180"/>
      <c r="FCX74" s="180"/>
      <c r="FCY74" s="180"/>
      <c r="FCZ74" s="180"/>
      <c r="FDA74" s="180"/>
      <c r="FDB74" s="180"/>
      <c r="FDC74" s="180"/>
      <c r="FDD74" s="180"/>
      <c r="FDE74" s="180"/>
      <c r="FDF74" s="180"/>
      <c r="FDG74" s="180"/>
      <c r="FDH74" s="180"/>
      <c r="FDI74" s="180"/>
      <c r="FDJ74" s="180"/>
      <c r="FDK74" s="180"/>
      <c r="FDL74" s="180"/>
      <c r="FDM74" s="180"/>
      <c r="FDN74" s="180"/>
      <c r="FDO74" s="180"/>
      <c r="FDP74" s="180"/>
      <c r="FDQ74" s="180"/>
      <c r="FDR74" s="180"/>
      <c r="FDS74" s="180"/>
      <c r="FDT74" s="180"/>
      <c r="FDU74" s="180"/>
      <c r="FDV74" s="180"/>
      <c r="FDW74" s="180"/>
      <c r="FDX74" s="180"/>
      <c r="FDY74" s="180"/>
      <c r="FDZ74" s="180"/>
      <c r="FEA74" s="180"/>
      <c r="FEB74" s="180"/>
      <c r="FEC74" s="180"/>
      <c r="FED74" s="180"/>
      <c r="FEE74" s="180"/>
      <c r="FEF74" s="180"/>
      <c r="FEG74" s="180"/>
      <c r="FEH74" s="180"/>
      <c r="FEI74" s="180"/>
      <c r="FEJ74" s="180"/>
      <c r="FEK74" s="180"/>
      <c r="FEL74" s="180"/>
      <c r="FEM74" s="180"/>
      <c r="FEN74" s="180"/>
      <c r="FEO74" s="180"/>
      <c r="FEP74" s="180"/>
      <c r="FEQ74" s="180"/>
      <c r="FER74" s="180"/>
      <c r="FES74" s="180"/>
      <c r="FET74" s="180"/>
      <c r="FEU74" s="180"/>
      <c r="FEV74" s="180"/>
      <c r="FEW74" s="180"/>
      <c r="FEX74" s="180"/>
      <c r="FEY74" s="180"/>
      <c r="FEZ74" s="180"/>
      <c r="FFA74" s="180"/>
      <c r="FFB74" s="180"/>
      <c r="FFC74" s="180"/>
      <c r="FFD74" s="180"/>
      <c r="FFE74" s="180"/>
      <c r="FFF74" s="180"/>
      <c r="FFG74" s="180"/>
      <c r="FFH74" s="180"/>
      <c r="FFI74" s="180"/>
      <c r="FFJ74" s="180"/>
      <c r="FFK74" s="180"/>
      <c r="FFL74" s="180"/>
      <c r="FFM74" s="180"/>
      <c r="FFN74" s="180"/>
      <c r="FFO74" s="180"/>
      <c r="FFP74" s="180"/>
      <c r="FFQ74" s="180"/>
      <c r="FFR74" s="180"/>
      <c r="FFS74" s="180"/>
      <c r="FFT74" s="180"/>
      <c r="FFU74" s="180"/>
      <c r="FFV74" s="180"/>
      <c r="FFW74" s="180"/>
      <c r="FFX74" s="180"/>
      <c r="FFY74" s="180"/>
      <c r="FFZ74" s="180"/>
      <c r="FGA74" s="180"/>
      <c r="FGB74" s="180"/>
      <c r="FGC74" s="180"/>
      <c r="FGD74" s="180"/>
      <c r="FGE74" s="180"/>
      <c r="FGF74" s="180"/>
      <c r="FGG74" s="180"/>
      <c r="FGH74" s="180"/>
      <c r="FGI74" s="180"/>
      <c r="FGJ74" s="180"/>
      <c r="FGK74" s="180"/>
      <c r="FGL74" s="180"/>
      <c r="FGM74" s="180"/>
      <c r="FGN74" s="180"/>
      <c r="FGO74" s="180"/>
      <c r="FGP74" s="180"/>
      <c r="FGQ74" s="180"/>
      <c r="FGR74" s="180"/>
      <c r="FGS74" s="180"/>
      <c r="FGT74" s="180"/>
      <c r="FGU74" s="180"/>
      <c r="FGV74" s="180"/>
      <c r="FGW74" s="180"/>
      <c r="FGX74" s="180"/>
      <c r="FGY74" s="180"/>
      <c r="FGZ74" s="180"/>
      <c r="FHA74" s="180"/>
      <c r="FHB74" s="180"/>
      <c r="FHC74" s="180"/>
      <c r="FHD74" s="180"/>
      <c r="FHE74" s="180"/>
      <c r="FHF74" s="180"/>
      <c r="FHG74" s="180"/>
      <c r="FHH74" s="180"/>
      <c r="FHI74" s="180"/>
      <c r="FHJ74" s="180"/>
      <c r="FHK74" s="180"/>
      <c r="FHL74" s="180"/>
      <c r="FHM74" s="180"/>
      <c r="FHN74" s="180"/>
      <c r="FHO74" s="180"/>
      <c r="FHP74" s="180"/>
      <c r="FHQ74" s="180"/>
      <c r="FHR74" s="180"/>
      <c r="FHS74" s="180"/>
      <c r="FHT74" s="180"/>
      <c r="FHU74" s="180"/>
      <c r="FHV74" s="180"/>
      <c r="FHW74" s="180"/>
      <c r="FHX74" s="180"/>
      <c r="FHY74" s="180"/>
      <c r="FHZ74" s="180"/>
      <c r="FIA74" s="180"/>
      <c r="FIB74" s="180"/>
      <c r="FIC74" s="180"/>
      <c r="FID74" s="180"/>
      <c r="FIE74" s="180"/>
      <c r="FIF74" s="180"/>
      <c r="FIG74" s="180"/>
      <c r="FIH74" s="180"/>
      <c r="FII74" s="180"/>
      <c r="FIJ74" s="180"/>
      <c r="FIK74" s="180"/>
      <c r="FIL74" s="180"/>
      <c r="FIM74" s="180"/>
      <c r="FIN74" s="180"/>
      <c r="FIO74" s="180"/>
      <c r="FIP74" s="180"/>
      <c r="FIQ74" s="180"/>
      <c r="FIR74" s="180"/>
      <c r="FIS74" s="180"/>
      <c r="FIT74" s="180"/>
      <c r="FIU74" s="180"/>
      <c r="FIV74" s="180"/>
      <c r="FIW74" s="180"/>
      <c r="FIX74" s="180"/>
      <c r="FIY74" s="180"/>
      <c r="FIZ74" s="180"/>
      <c r="FJA74" s="180"/>
      <c r="FJB74" s="180"/>
      <c r="FJC74" s="180"/>
      <c r="FJD74" s="180"/>
      <c r="FJE74" s="180"/>
      <c r="FJF74" s="180"/>
      <c r="FJG74" s="180"/>
      <c r="FJH74" s="180"/>
      <c r="FJI74" s="180"/>
      <c r="FJJ74" s="180"/>
      <c r="FJK74" s="180"/>
      <c r="FJL74" s="180"/>
      <c r="FJM74" s="180"/>
      <c r="FJN74" s="180"/>
      <c r="FJO74" s="180"/>
      <c r="FJP74" s="180"/>
      <c r="FJQ74" s="180"/>
      <c r="FJR74" s="180"/>
      <c r="FJS74" s="180"/>
      <c r="FJT74" s="180"/>
      <c r="FJU74" s="180"/>
      <c r="FJV74" s="180"/>
      <c r="FJW74" s="180"/>
      <c r="FJX74" s="180"/>
      <c r="FJY74" s="180"/>
      <c r="FJZ74" s="180"/>
      <c r="FKA74" s="180"/>
      <c r="FKB74" s="180"/>
      <c r="FKC74" s="180"/>
      <c r="FKD74" s="180"/>
      <c r="FKE74" s="180"/>
      <c r="FKF74" s="180"/>
      <c r="FKG74" s="180"/>
      <c r="FKH74" s="180"/>
      <c r="FKI74" s="180"/>
      <c r="FKJ74" s="180"/>
      <c r="FKK74" s="180"/>
      <c r="FKL74" s="180"/>
      <c r="FKM74" s="180"/>
      <c r="FKN74" s="180"/>
      <c r="FKO74" s="180"/>
      <c r="FKP74" s="180"/>
      <c r="FKQ74" s="180"/>
      <c r="FKR74" s="180"/>
      <c r="FKS74" s="180"/>
      <c r="FKT74" s="180"/>
      <c r="FKU74" s="180"/>
      <c r="FKV74" s="180"/>
      <c r="FKW74" s="180"/>
      <c r="FKX74" s="180"/>
      <c r="FKY74" s="180"/>
      <c r="FKZ74" s="180"/>
      <c r="FLA74" s="180"/>
      <c r="FLB74" s="180"/>
      <c r="FLC74" s="180"/>
      <c r="FLD74" s="180"/>
      <c r="FLE74" s="180"/>
      <c r="FLF74" s="180"/>
      <c r="FLG74" s="180"/>
      <c r="FLH74" s="180"/>
      <c r="FLI74" s="180"/>
      <c r="FLJ74" s="180"/>
      <c r="FLK74" s="180"/>
      <c r="FLL74" s="180"/>
      <c r="FLM74" s="180"/>
      <c r="FLN74" s="180"/>
      <c r="FLO74" s="180"/>
      <c r="FLP74" s="180"/>
      <c r="FLQ74" s="180"/>
      <c r="FLR74" s="180"/>
      <c r="FLS74" s="180"/>
      <c r="FLT74" s="180"/>
      <c r="FLU74" s="180"/>
      <c r="FLV74" s="180"/>
      <c r="FLW74" s="180"/>
      <c r="FLX74" s="180"/>
      <c r="FLY74" s="180"/>
      <c r="FLZ74" s="180"/>
      <c r="FMA74" s="180"/>
      <c r="FMB74" s="180"/>
      <c r="FMC74" s="180"/>
      <c r="FMD74" s="180"/>
      <c r="FME74" s="180"/>
      <c r="FMF74" s="180"/>
      <c r="FMG74" s="180"/>
      <c r="FMH74" s="180"/>
      <c r="FMI74" s="180"/>
      <c r="FMJ74" s="180"/>
      <c r="FMK74" s="180"/>
      <c r="FML74" s="180"/>
      <c r="FMM74" s="180"/>
      <c r="FMN74" s="180"/>
      <c r="FMO74" s="180"/>
      <c r="FMP74" s="180"/>
      <c r="FMQ74" s="180"/>
      <c r="FMR74" s="180"/>
      <c r="FMS74" s="180"/>
      <c r="FMT74" s="180"/>
      <c r="FMU74" s="180"/>
      <c r="FMV74" s="180"/>
      <c r="FMW74" s="180"/>
      <c r="FMX74" s="180"/>
      <c r="FMY74" s="180"/>
      <c r="FMZ74" s="180"/>
      <c r="FNA74" s="180"/>
      <c r="FNB74" s="180"/>
      <c r="FNC74" s="180"/>
      <c r="FND74" s="180"/>
      <c r="FNE74" s="180"/>
      <c r="FNF74" s="180"/>
      <c r="FNG74" s="180"/>
      <c r="FNH74" s="180"/>
      <c r="FNI74" s="180"/>
      <c r="FNJ74" s="180"/>
      <c r="FNK74" s="180"/>
      <c r="FNL74" s="180"/>
      <c r="FNM74" s="180"/>
      <c r="FNN74" s="180"/>
      <c r="FNO74" s="180"/>
      <c r="FNP74" s="180"/>
      <c r="FNQ74" s="180"/>
      <c r="FNR74" s="180"/>
      <c r="FNS74" s="180"/>
      <c r="FNT74" s="180"/>
      <c r="FNU74" s="180"/>
      <c r="FNV74" s="180"/>
      <c r="FNW74" s="180"/>
      <c r="FNX74" s="180"/>
      <c r="FNY74" s="180"/>
      <c r="FNZ74" s="180"/>
      <c r="FOA74" s="180"/>
      <c r="FOB74" s="180"/>
      <c r="FOC74" s="180"/>
      <c r="FOD74" s="180"/>
      <c r="FOE74" s="180"/>
      <c r="FOF74" s="180"/>
      <c r="FOG74" s="180"/>
      <c r="FOH74" s="180"/>
      <c r="FOI74" s="180"/>
      <c r="FOJ74" s="180"/>
      <c r="FOK74" s="180"/>
      <c r="FOL74" s="180"/>
      <c r="FOM74" s="180"/>
      <c r="FON74" s="180"/>
      <c r="FOO74" s="180"/>
      <c r="FOP74" s="180"/>
      <c r="FOQ74" s="180"/>
      <c r="FOR74" s="180"/>
      <c r="FOS74" s="180"/>
      <c r="FOT74" s="180"/>
      <c r="FOU74" s="180"/>
      <c r="FOV74" s="180"/>
      <c r="FOW74" s="180"/>
      <c r="FOX74" s="180"/>
      <c r="FOY74" s="180"/>
      <c r="FOZ74" s="180"/>
      <c r="FPA74" s="180"/>
      <c r="FPB74" s="180"/>
      <c r="FPC74" s="180"/>
      <c r="FPD74" s="180"/>
      <c r="FPE74" s="180"/>
      <c r="FPF74" s="180"/>
      <c r="FPG74" s="180"/>
      <c r="FPH74" s="180"/>
      <c r="FPI74" s="180"/>
      <c r="FPJ74" s="180"/>
      <c r="FPK74" s="180"/>
      <c r="FPL74" s="180"/>
      <c r="FPM74" s="180"/>
      <c r="FPN74" s="180"/>
      <c r="FPO74" s="180"/>
      <c r="FPP74" s="180"/>
      <c r="FPQ74" s="180"/>
      <c r="FPR74" s="180"/>
      <c r="FPS74" s="180"/>
      <c r="FPT74" s="180"/>
      <c r="FPU74" s="180"/>
      <c r="FPV74" s="180"/>
      <c r="FPW74" s="180"/>
      <c r="FPX74" s="180"/>
      <c r="FPY74" s="180"/>
      <c r="FPZ74" s="180"/>
      <c r="FQA74" s="180"/>
      <c r="FQB74" s="180"/>
      <c r="FQC74" s="180"/>
      <c r="FQD74" s="180"/>
      <c r="FQE74" s="180"/>
      <c r="FQF74" s="180"/>
      <c r="FQG74" s="180"/>
      <c r="FQH74" s="180"/>
      <c r="FQI74" s="180"/>
      <c r="FQJ74" s="180"/>
      <c r="FQK74" s="180"/>
      <c r="FQL74" s="180"/>
      <c r="FQM74" s="180"/>
      <c r="FQN74" s="180"/>
      <c r="FQO74" s="180"/>
      <c r="FQP74" s="180"/>
      <c r="FQQ74" s="180"/>
      <c r="FQR74" s="180"/>
      <c r="FQS74" s="180"/>
      <c r="FQT74" s="180"/>
      <c r="FQU74" s="180"/>
      <c r="FQV74" s="180"/>
      <c r="FQW74" s="180"/>
      <c r="FQX74" s="180"/>
      <c r="FQY74" s="180"/>
      <c r="FQZ74" s="180"/>
      <c r="FRA74" s="180"/>
      <c r="FRB74" s="180"/>
      <c r="FRC74" s="180"/>
      <c r="FRD74" s="180"/>
      <c r="FRE74" s="180"/>
      <c r="FRF74" s="180"/>
      <c r="FRG74" s="180"/>
      <c r="FRH74" s="180"/>
      <c r="FRI74" s="180"/>
      <c r="FRJ74" s="180"/>
      <c r="FRK74" s="180"/>
      <c r="FRL74" s="180"/>
      <c r="FRM74" s="180"/>
      <c r="FRN74" s="180"/>
      <c r="FRO74" s="180"/>
      <c r="FRP74" s="180"/>
      <c r="FRQ74" s="180"/>
      <c r="FRR74" s="180"/>
      <c r="FRS74" s="180"/>
      <c r="FRT74" s="180"/>
      <c r="FRU74" s="180"/>
      <c r="FRV74" s="180"/>
      <c r="FRW74" s="180"/>
      <c r="FRX74" s="180"/>
      <c r="FRY74" s="180"/>
      <c r="FRZ74" s="180"/>
      <c r="FSA74" s="180"/>
      <c r="FSB74" s="180"/>
      <c r="FSC74" s="180"/>
      <c r="FSD74" s="180"/>
      <c r="FSE74" s="180"/>
      <c r="FSF74" s="180"/>
      <c r="FSG74" s="180"/>
      <c r="FSH74" s="180"/>
      <c r="FSI74" s="180"/>
      <c r="FSJ74" s="180"/>
      <c r="FSK74" s="180"/>
      <c r="FSL74" s="180"/>
      <c r="FSM74" s="180"/>
      <c r="FSN74" s="180"/>
      <c r="FSO74" s="180"/>
      <c r="FSP74" s="180"/>
      <c r="FSQ74" s="180"/>
      <c r="FSR74" s="180"/>
      <c r="FSS74" s="180"/>
      <c r="FST74" s="180"/>
      <c r="FSU74" s="180"/>
      <c r="FSV74" s="180"/>
      <c r="FSW74" s="180"/>
      <c r="FSX74" s="180"/>
      <c r="FSY74" s="180"/>
      <c r="FSZ74" s="180"/>
      <c r="FTA74" s="180"/>
      <c r="FTB74" s="180"/>
      <c r="FTC74" s="180"/>
      <c r="FTD74" s="180"/>
      <c r="FTE74" s="180"/>
      <c r="FTF74" s="180"/>
      <c r="FTG74" s="180"/>
      <c r="FTH74" s="180"/>
      <c r="FTI74" s="180"/>
      <c r="FTJ74" s="180"/>
      <c r="FTK74" s="180"/>
      <c r="FTL74" s="180"/>
      <c r="FTM74" s="180"/>
      <c r="FTN74" s="180"/>
      <c r="FTO74" s="180"/>
      <c r="FTP74" s="180"/>
      <c r="FTQ74" s="180"/>
      <c r="FTR74" s="180"/>
      <c r="FTS74" s="180"/>
      <c r="FTT74" s="180"/>
      <c r="FTU74" s="180"/>
      <c r="FTV74" s="180"/>
      <c r="FTW74" s="180"/>
      <c r="FTX74" s="180"/>
      <c r="FTY74" s="180"/>
      <c r="FTZ74" s="180"/>
      <c r="FUA74" s="180"/>
      <c r="FUB74" s="180"/>
      <c r="FUC74" s="180"/>
      <c r="FUD74" s="180"/>
      <c r="FUE74" s="180"/>
      <c r="FUF74" s="180"/>
      <c r="FUG74" s="180"/>
      <c r="FUH74" s="180"/>
      <c r="FUI74" s="180"/>
      <c r="FUJ74" s="180"/>
      <c r="FUK74" s="180"/>
      <c r="FUL74" s="180"/>
      <c r="FUM74" s="180"/>
      <c r="FUN74" s="180"/>
      <c r="FUO74" s="180"/>
      <c r="FUP74" s="180"/>
      <c r="FUQ74" s="180"/>
      <c r="FUR74" s="180"/>
      <c r="FUS74" s="180"/>
      <c r="FUT74" s="180"/>
      <c r="FUU74" s="180"/>
      <c r="FUV74" s="180"/>
      <c r="FUW74" s="180"/>
      <c r="FUX74" s="180"/>
      <c r="FUY74" s="180"/>
      <c r="FUZ74" s="180"/>
      <c r="FVA74" s="180"/>
      <c r="FVB74" s="180"/>
      <c r="FVC74" s="180"/>
      <c r="FVD74" s="180"/>
      <c r="FVE74" s="180"/>
      <c r="FVF74" s="180"/>
      <c r="FVG74" s="180"/>
      <c r="FVH74" s="180"/>
      <c r="FVI74" s="180"/>
      <c r="FVJ74" s="180"/>
      <c r="FVK74" s="180"/>
      <c r="FVL74" s="180"/>
      <c r="FVM74" s="180"/>
      <c r="FVN74" s="180"/>
      <c r="FVO74" s="180"/>
      <c r="FVP74" s="180"/>
      <c r="FVQ74" s="180"/>
      <c r="FVR74" s="180"/>
      <c r="FVS74" s="180"/>
      <c r="FVT74" s="180"/>
      <c r="FVU74" s="180"/>
      <c r="FVV74" s="180"/>
      <c r="FVW74" s="180"/>
      <c r="FVX74" s="180"/>
      <c r="FVY74" s="180"/>
      <c r="FVZ74" s="180"/>
      <c r="FWA74" s="180"/>
      <c r="FWB74" s="180"/>
      <c r="FWC74" s="180"/>
      <c r="FWD74" s="180"/>
      <c r="FWE74" s="180"/>
      <c r="FWF74" s="180"/>
      <c r="FWG74" s="180"/>
      <c r="FWH74" s="180"/>
      <c r="FWI74" s="180"/>
      <c r="FWJ74" s="180"/>
      <c r="FWK74" s="180"/>
      <c r="FWL74" s="180"/>
      <c r="FWM74" s="180"/>
      <c r="FWN74" s="180"/>
      <c r="FWO74" s="180"/>
      <c r="FWP74" s="180"/>
      <c r="FWQ74" s="180"/>
      <c r="FWR74" s="180"/>
      <c r="FWS74" s="180"/>
      <c r="FWT74" s="180"/>
      <c r="FWU74" s="180"/>
      <c r="FWV74" s="180"/>
      <c r="FWW74" s="180"/>
      <c r="FWX74" s="180"/>
      <c r="FWY74" s="180"/>
      <c r="FWZ74" s="180"/>
      <c r="FXA74" s="180"/>
      <c r="FXB74" s="180"/>
      <c r="FXC74" s="180"/>
      <c r="FXD74" s="180"/>
      <c r="FXE74" s="180"/>
      <c r="FXF74" s="180"/>
      <c r="FXG74" s="180"/>
      <c r="FXH74" s="180"/>
      <c r="FXI74" s="180"/>
      <c r="FXJ74" s="180"/>
      <c r="FXK74" s="180"/>
      <c r="FXL74" s="180"/>
      <c r="FXM74" s="180"/>
      <c r="FXN74" s="180"/>
      <c r="FXO74" s="180"/>
      <c r="FXP74" s="180"/>
      <c r="FXQ74" s="180"/>
      <c r="FXR74" s="180"/>
      <c r="FXS74" s="180"/>
      <c r="FXT74" s="180"/>
      <c r="FXU74" s="180"/>
      <c r="FXV74" s="180"/>
      <c r="FXW74" s="180"/>
      <c r="FXX74" s="180"/>
      <c r="FXY74" s="180"/>
      <c r="FXZ74" s="180"/>
      <c r="FYA74" s="180"/>
      <c r="FYB74" s="180"/>
      <c r="FYC74" s="180"/>
      <c r="FYD74" s="180"/>
      <c r="FYE74" s="180"/>
      <c r="FYF74" s="180"/>
      <c r="FYG74" s="180"/>
      <c r="FYH74" s="180"/>
      <c r="FYI74" s="180"/>
      <c r="FYJ74" s="180"/>
      <c r="FYK74" s="180"/>
      <c r="FYL74" s="180"/>
      <c r="FYM74" s="180"/>
      <c r="FYN74" s="180"/>
      <c r="FYO74" s="180"/>
      <c r="FYP74" s="180"/>
      <c r="FYQ74" s="180"/>
      <c r="FYR74" s="180"/>
      <c r="FYS74" s="180"/>
      <c r="FYT74" s="180"/>
      <c r="FYU74" s="180"/>
      <c r="FYV74" s="180"/>
      <c r="FYW74" s="180"/>
      <c r="FYX74" s="180"/>
      <c r="FYY74" s="180"/>
      <c r="FYZ74" s="180"/>
      <c r="FZA74" s="180"/>
      <c r="FZB74" s="180"/>
      <c r="FZC74" s="180"/>
      <c r="FZD74" s="180"/>
      <c r="FZE74" s="180"/>
      <c r="FZF74" s="180"/>
      <c r="FZG74" s="180"/>
      <c r="FZH74" s="180"/>
      <c r="FZI74" s="180"/>
      <c r="FZJ74" s="180"/>
      <c r="FZK74" s="180"/>
      <c r="FZL74" s="180"/>
      <c r="FZM74" s="180"/>
      <c r="FZN74" s="180"/>
      <c r="FZO74" s="180"/>
      <c r="FZP74" s="180"/>
      <c r="FZQ74" s="180"/>
      <c r="FZR74" s="180"/>
      <c r="FZS74" s="180"/>
      <c r="FZT74" s="180"/>
      <c r="FZU74" s="180"/>
      <c r="FZV74" s="180"/>
      <c r="FZW74" s="180"/>
      <c r="FZX74" s="180"/>
      <c r="FZY74" s="180"/>
      <c r="FZZ74" s="180"/>
      <c r="GAA74" s="180"/>
      <c r="GAB74" s="180"/>
      <c r="GAC74" s="180"/>
      <c r="GAD74" s="180"/>
      <c r="GAE74" s="180"/>
      <c r="GAF74" s="180"/>
      <c r="GAG74" s="180"/>
      <c r="GAH74" s="180"/>
      <c r="GAI74" s="180"/>
      <c r="GAJ74" s="180"/>
      <c r="GAK74" s="180"/>
      <c r="GAL74" s="180"/>
      <c r="GAM74" s="180"/>
      <c r="GAN74" s="180"/>
      <c r="GAO74" s="180"/>
      <c r="GAP74" s="180"/>
      <c r="GAQ74" s="180"/>
      <c r="GAR74" s="180"/>
      <c r="GAS74" s="180"/>
      <c r="GAT74" s="180"/>
      <c r="GAU74" s="180"/>
      <c r="GAV74" s="180"/>
      <c r="GAW74" s="180"/>
      <c r="GAX74" s="180"/>
      <c r="GAY74" s="180"/>
      <c r="GAZ74" s="180"/>
      <c r="GBA74" s="180"/>
      <c r="GBB74" s="180"/>
      <c r="GBC74" s="180"/>
      <c r="GBD74" s="180"/>
      <c r="GBE74" s="180"/>
      <c r="GBF74" s="180"/>
      <c r="GBG74" s="180"/>
      <c r="GBH74" s="180"/>
      <c r="GBI74" s="180"/>
      <c r="GBJ74" s="180"/>
      <c r="GBK74" s="180"/>
      <c r="GBL74" s="180"/>
      <c r="GBM74" s="180"/>
      <c r="GBN74" s="180"/>
      <c r="GBO74" s="180"/>
      <c r="GBP74" s="180"/>
      <c r="GBQ74" s="180"/>
      <c r="GBR74" s="180"/>
      <c r="GBS74" s="180"/>
      <c r="GBT74" s="180"/>
      <c r="GBU74" s="180"/>
      <c r="GBV74" s="180"/>
      <c r="GBW74" s="180"/>
      <c r="GBX74" s="180"/>
      <c r="GBY74" s="180"/>
      <c r="GBZ74" s="180"/>
      <c r="GCA74" s="180"/>
      <c r="GCB74" s="180"/>
      <c r="GCC74" s="180"/>
      <c r="GCD74" s="180"/>
      <c r="GCE74" s="180"/>
      <c r="GCF74" s="180"/>
      <c r="GCG74" s="180"/>
      <c r="GCH74" s="180"/>
      <c r="GCI74" s="180"/>
      <c r="GCJ74" s="180"/>
      <c r="GCK74" s="180"/>
      <c r="GCL74" s="180"/>
      <c r="GCM74" s="180"/>
      <c r="GCN74" s="180"/>
      <c r="GCO74" s="180"/>
      <c r="GCP74" s="180"/>
      <c r="GCQ74" s="180"/>
      <c r="GCR74" s="180"/>
      <c r="GCS74" s="180"/>
      <c r="GCT74" s="180"/>
      <c r="GCU74" s="180"/>
      <c r="GCV74" s="180"/>
      <c r="GCW74" s="180"/>
      <c r="GCX74" s="180"/>
      <c r="GCY74" s="180"/>
      <c r="GCZ74" s="180"/>
      <c r="GDA74" s="180"/>
      <c r="GDB74" s="180"/>
      <c r="GDC74" s="180"/>
      <c r="GDD74" s="180"/>
      <c r="GDE74" s="180"/>
      <c r="GDF74" s="180"/>
      <c r="GDG74" s="180"/>
      <c r="GDH74" s="180"/>
      <c r="GDI74" s="180"/>
      <c r="GDJ74" s="180"/>
      <c r="GDK74" s="180"/>
      <c r="GDL74" s="180"/>
      <c r="GDM74" s="180"/>
      <c r="GDN74" s="180"/>
      <c r="GDO74" s="180"/>
      <c r="GDP74" s="180"/>
      <c r="GDQ74" s="180"/>
      <c r="GDR74" s="180"/>
      <c r="GDS74" s="180"/>
      <c r="GDT74" s="180"/>
      <c r="GDU74" s="180"/>
      <c r="GDV74" s="180"/>
      <c r="GDW74" s="180"/>
      <c r="GDX74" s="180"/>
      <c r="GDY74" s="180"/>
      <c r="GDZ74" s="180"/>
      <c r="GEA74" s="180"/>
      <c r="GEB74" s="180"/>
      <c r="GEC74" s="180"/>
      <c r="GED74" s="180"/>
      <c r="GEE74" s="180"/>
      <c r="GEF74" s="180"/>
      <c r="GEG74" s="180"/>
      <c r="GEH74" s="180"/>
      <c r="GEI74" s="180"/>
      <c r="GEJ74" s="180"/>
      <c r="GEK74" s="180"/>
      <c r="GEL74" s="180"/>
      <c r="GEM74" s="180"/>
      <c r="GEN74" s="180"/>
      <c r="GEO74" s="180"/>
      <c r="GEP74" s="180"/>
      <c r="GEQ74" s="180"/>
      <c r="GER74" s="180"/>
      <c r="GES74" s="180"/>
      <c r="GET74" s="180"/>
      <c r="GEU74" s="180"/>
      <c r="GEV74" s="180"/>
      <c r="GEW74" s="180"/>
      <c r="GEX74" s="180"/>
      <c r="GEY74" s="180"/>
      <c r="GEZ74" s="180"/>
      <c r="GFA74" s="180"/>
      <c r="GFB74" s="180"/>
      <c r="GFC74" s="180"/>
      <c r="GFD74" s="180"/>
      <c r="GFE74" s="180"/>
      <c r="GFF74" s="180"/>
      <c r="GFG74" s="180"/>
      <c r="GFH74" s="180"/>
      <c r="GFI74" s="180"/>
      <c r="GFJ74" s="180"/>
      <c r="GFK74" s="180"/>
      <c r="GFL74" s="180"/>
      <c r="GFM74" s="180"/>
      <c r="GFN74" s="180"/>
      <c r="GFO74" s="180"/>
      <c r="GFP74" s="180"/>
      <c r="GFQ74" s="180"/>
      <c r="GFR74" s="180"/>
      <c r="GFS74" s="180"/>
      <c r="GFT74" s="180"/>
      <c r="GFU74" s="180"/>
      <c r="GFV74" s="180"/>
      <c r="GFW74" s="180"/>
      <c r="GFX74" s="180"/>
      <c r="GFY74" s="180"/>
      <c r="GFZ74" s="180"/>
      <c r="GGA74" s="180"/>
      <c r="GGB74" s="180"/>
      <c r="GGC74" s="180"/>
      <c r="GGD74" s="180"/>
      <c r="GGE74" s="180"/>
      <c r="GGF74" s="180"/>
      <c r="GGG74" s="180"/>
      <c r="GGH74" s="180"/>
      <c r="GGI74" s="180"/>
      <c r="GGJ74" s="180"/>
      <c r="GGK74" s="180"/>
      <c r="GGL74" s="180"/>
      <c r="GGM74" s="180"/>
      <c r="GGN74" s="180"/>
      <c r="GGO74" s="180"/>
      <c r="GGP74" s="180"/>
      <c r="GGQ74" s="180"/>
      <c r="GGR74" s="180"/>
      <c r="GGS74" s="180"/>
      <c r="GGT74" s="180"/>
      <c r="GGU74" s="180"/>
      <c r="GGV74" s="180"/>
      <c r="GGW74" s="180"/>
      <c r="GGX74" s="180"/>
      <c r="GGY74" s="180"/>
      <c r="GGZ74" s="180"/>
      <c r="GHA74" s="180"/>
      <c r="GHB74" s="180"/>
      <c r="GHC74" s="180"/>
      <c r="GHD74" s="180"/>
      <c r="GHE74" s="180"/>
      <c r="GHF74" s="180"/>
      <c r="GHG74" s="180"/>
      <c r="GHH74" s="180"/>
      <c r="GHI74" s="180"/>
      <c r="GHJ74" s="180"/>
      <c r="GHK74" s="180"/>
      <c r="GHL74" s="180"/>
      <c r="GHM74" s="180"/>
      <c r="GHN74" s="180"/>
      <c r="GHO74" s="180"/>
      <c r="GHP74" s="180"/>
      <c r="GHQ74" s="180"/>
      <c r="GHR74" s="180"/>
      <c r="GHS74" s="180"/>
      <c r="GHT74" s="180"/>
      <c r="GHU74" s="180"/>
      <c r="GHV74" s="180"/>
      <c r="GHW74" s="180"/>
      <c r="GHX74" s="180"/>
      <c r="GHY74" s="180"/>
      <c r="GHZ74" s="180"/>
      <c r="GIA74" s="180"/>
      <c r="GIB74" s="180"/>
      <c r="GIC74" s="180"/>
      <c r="GID74" s="180"/>
      <c r="GIE74" s="180"/>
      <c r="GIF74" s="180"/>
      <c r="GIG74" s="180"/>
      <c r="GIH74" s="180"/>
      <c r="GII74" s="180"/>
      <c r="GIJ74" s="180"/>
      <c r="GIK74" s="180"/>
      <c r="GIL74" s="180"/>
      <c r="GIM74" s="180"/>
      <c r="GIN74" s="180"/>
      <c r="GIO74" s="180"/>
      <c r="GIP74" s="180"/>
      <c r="GIQ74" s="180"/>
      <c r="GIR74" s="180"/>
      <c r="GIS74" s="180"/>
      <c r="GIT74" s="180"/>
      <c r="GIU74" s="180"/>
      <c r="GIV74" s="180"/>
      <c r="GIW74" s="180"/>
      <c r="GIX74" s="180"/>
      <c r="GIY74" s="180"/>
      <c r="GIZ74" s="180"/>
      <c r="GJA74" s="180"/>
      <c r="GJB74" s="180"/>
      <c r="GJC74" s="180"/>
      <c r="GJD74" s="180"/>
      <c r="GJE74" s="180"/>
      <c r="GJF74" s="180"/>
      <c r="GJG74" s="180"/>
      <c r="GJH74" s="180"/>
      <c r="GJI74" s="180"/>
      <c r="GJJ74" s="180"/>
      <c r="GJK74" s="180"/>
      <c r="GJL74" s="180"/>
      <c r="GJM74" s="180"/>
      <c r="GJN74" s="180"/>
      <c r="GJO74" s="180"/>
      <c r="GJP74" s="180"/>
      <c r="GJQ74" s="180"/>
      <c r="GJR74" s="180"/>
      <c r="GJS74" s="180"/>
      <c r="GJT74" s="180"/>
      <c r="GJU74" s="180"/>
      <c r="GJV74" s="180"/>
      <c r="GJW74" s="180"/>
      <c r="GJX74" s="180"/>
      <c r="GJY74" s="180"/>
      <c r="GJZ74" s="180"/>
      <c r="GKA74" s="180"/>
      <c r="GKB74" s="180"/>
      <c r="GKC74" s="180"/>
      <c r="GKD74" s="180"/>
      <c r="GKE74" s="180"/>
      <c r="GKF74" s="180"/>
      <c r="GKG74" s="180"/>
      <c r="GKH74" s="180"/>
      <c r="GKI74" s="180"/>
      <c r="GKJ74" s="180"/>
      <c r="GKK74" s="180"/>
      <c r="GKL74" s="180"/>
      <c r="GKM74" s="180"/>
      <c r="GKN74" s="180"/>
      <c r="GKO74" s="180"/>
      <c r="GKP74" s="180"/>
      <c r="GKQ74" s="180"/>
      <c r="GKR74" s="180"/>
      <c r="GKS74" s="180"/>
      <c r="GKT74" s="180"/>
      <c r="GKU74" s="180"/>
      <c r="GKV74" s="180"/>
      <c r="GKW74" s="180"/>
      <c r="GKX74" s="180"/>
      <c r="GKY74" s="180"/>
      <c r="GKZ74" s="180"/>
      <c r="GLA74" s="180"/>
      <c r="GLB74" s="180"/>
      <c r="GLC74" s="180"/>
      <c r="GLD74" s="180"/>
      <c r="GLE74" s="180"/>
      <c r="GLF74" s="180"/>
      <c r="GLG74" s="180"/>
      <c r="GLH74" s="180"/>
      <c r="GLI74" s="180"/>
      <c r="GLJ74" s="180"/>
      <c r="GLK74" s="180"/>
      <c r="GLL74" s="180"/>
      <c r="GLM74" s="180"/>
      <c r="GLN74" s="180"/>
      <c r="GLO74" s="180"/>
      <c r="GLP74" s="180"/>
      <c r="GLQ74" s="180"/>
      <c r="GLR74" s="180"/>
      <c r="GLS74" s="180"/>
      <c r="GLT74" s="180"/>
      <c r="GLU74" s="180"/>
      <c r="GLV74" s="180"/>
      <c r="GLW74" s="180"/>
      <c r="GLX74" s="180"/>
      <c r="GLY74" s="180"/>
      <c r="GLZ74" s="180"/>
      <c r="GMA74" s="180"/>
      <c r="GMB74" s="180"/>
      <c r="GMC74" s="180"/>
      <c r="GMD74" s="180"/>
      <c r="GME74" s="180"/>
      <c r="GMF74" s="180"/>
      <c r="GMG74" s="180"/>
      <c r="GMH74" s="180"/>
      <c r="GMI74" s="180"/>
      <c r="GMJ74" s="180"/>
      <c r="GMK74" s="180"/>
      <c r="GML74" s="180"/>
      <c r="GMM74" s="180"/>
      <c r="GMN74" s="180"/>
      <c r="GMO74" s="180"/>
      <c r="GMP74" s="180"/>
      <c r="GMQ74" s="180"/>
      <c r="GMR74" s="180"/>
      <c r="GMS74" s="180"/>
      <c r="GMT74" s="180"/>
      <c r="GMU74" s="180"/>
      <c r="GMV74" s="180"/>
      <c r="GMW74" s="180"/>
      <c r="GMX74" s="180"/>
      <c r="GMY74" s="180"/>
      <c r="GMZ74" s="180"/>
      <c r="GNA74" s="180"/>
      <c r="GNB74" s="180"/>
      <c r="GNC74" s="180"/>
      <c r="GND74" s="180"/>
      <c r="GNE74" s="180"/>
      <c r="GNF74" s="180"/>
      <c r="GNG74" s="180"/>
      <c r="GNH74" s="180"/>
      <c r="GNI74" s="180"/>
      <c r="GNJ74" s="180"/>
      <c r="GNK74" s="180"/>
      <c r="GNL74" s="180"/>
      <c r="GNM74" s="180"/>
      <c r="GNN74" s="180"/>
      <c r="GNO74" s="180"/>
      <c r="GNP74" s="180"/>
      <c r="GNQ74" s="180"/>
      <c r="GNR74" s="180"/>
      <c r="GNS74" s="180"/>
      <c r="GNT74" s="180"/>
      <c r="GNU74" s="180"/>
      <c r="GNV74" s="180"/>
      <c r="GNW74" s="180"/>
      <c r="GNX74" s="180"/>
      <c r="GNY74" s="180"/>
      <c r="GNZ74" s="180"/>
      <c r="GOA74" s="180"/>
      <c r="GOB74" s="180"/>
      <c r="GOC74" s="180"/>
      <c r="GOD74" s="180"/>
      <c r="GOE74" s="180"/>
      <c r="GOF74" s="180"/>
      <c r="GOG74" s="180"/>
      <c r="GOH74" s="180"/>
      <c r="GOI74" s="180"/>
      <c r="GOJ74" s="180"/>
      <c r="GOK74" s="180"/>
      <c r="GOL74" s="180"/>
      <c r="GOM74" s="180"/>
      <c r="GON74" s="180"/>
      <c r="GOO74" s="180"/>
      <c r="GOP74" s="180"/>
      <c r="GOQ74" s="180"/>
      <c r="GOR74" s="180"/>
      <c r="GOS74" s="180"/>
      <c r="GOT74" s="180"/>
      <c r="GOU74" s="180"/>
      <c r="GOV74" s="180"/>
      <c r="GOW74" s="180"/>
      <c r="GOX74" s="180"/>
      <c r="GOY74" s="180"/>
      <c r="GOZ74" s="180"/>
      <c r="GPA74" s="180"/>
      <c r="GPB74" s="180"/>
      <c r="GPC74" s="180"/>
      <c r="GPD74" s="180"/>
      <c r="GPE74" s="180"/>
      <c r="GPF74" s="180"/>
      <c r="GPG74" s="180"/>
      <c r="GPH74" s="180"/>
      <c r="GPI74" s="180"/>
      <c r="GPJ74" s="180"/>
      <c r="GPK74" s="180"/>
      <c r="GPL74" s="180"/>
      <c r="GPM74" s="180"/>
      <c r="GPN74" s="180"/>
      <c r="GPO74" s="180"/>
      <c r="GPP74" s="180"/>
      <c r="GPQ74" s="180"/>
      <c r="GPR74" s="180"/>
      <c r="GPS74" s="180"/>
      <c r="GPT74" s="180"/>
      <c r="GPU74" s="180"/>
      <c r="GPV74" s="180"/>
      <c r="GPW74" s="180"/>
      <c r="GPX74" s="180"/>
      <c r="GPY74" s="180"/>
      <c r="GPZ74" s="180"/>
      <c r="GQA74" s="180"/>
      <c r="GQB74" s="180"/>
      <c r="GQC74" s="180"/>
      <c r="GQD74" s="180"/>
      <c r="GQE74" s="180"/>
      <c r="GQF74" s="180"/>
      <c r="GQG74" s="180"/>
      <c r="GQH74" s="180"/>
      <c r="GQI74" s="180"/>
      <c r="GQJ74" s="180"/>
      <c r="GQK74" s="180"/>
      <c r="GQL74" s="180"/>
      <c r="GQM74" s="180"/>
      <c r="GQN74" s="180"/>
      <c r="GQO74" s="180"/>
      <c r="GQP74" s="180"/>
      <c r="GQQ74" s="180"/>
      <c r="GQR74" s="180"/>
      <c r="GQS74" s="180"/>
      <c r="GQT74" s="180"/>
      <c r="GQU74" s="180"/>
      <c r="GQV74" s="180"/>
      <c r="GQW74" s="180"/>
      <c r="GQX74" s="180"/>
      <c r="GQY74" s="180"/>
      <c r="GQZ74" s="180"/>
      <c r="GRA74" s="180"/>
      <c r="GRB74" s="180"/>
      <c r="GRC74" s="180"/>
      <c r="GRD74" s="180"/>
      <c r="GRE74" s="180"/>
      <c r="GRF74" s="180"/>
      <c r="GRG74" s="180"/>
      <c r="GRH74" s="180"/>
      <c r="GRI74" s="180"/>
      <c r="GRJ74" s="180"/>
      <c r="GRK74" s="180"/>
      <c r="GRL74" s="180"/>
      <c r="GRM74" s="180"/>
      <c r="GRN74" s="180"/>
      <c r="GRO74" s="180"/>
      <c r="GRP74" s="180"/>
      <c r="GRQ74" s="180"/>
      <c r="GRR74" s="180"/>
      <c r="GRS74" s="180"/>
      <c r="GRT74" s="180"/>
      <c r="GRU74" s="180"/>
      <c r="GRV74" s="180"/>
      <c r="GRW74" s="180"/>
      <c r="GRX74" s="180"/>
      <c r="GRY74" s="180"/>
      <c r="GRZ74" s="180"/>
      <c r="GSA74" s="180"/>
      <c r="GSB74" s="180"/>
      <c r="GSC74" s="180"/>
      <c r="GSD74" s="180"/>
      <c r="GSE74" s="180"/>
      <c r="GSF74" s="180"/>
      <c r="GSG74" s="180"/>
      <c r="GSH74" s="180"/>
      <c r="GSI74" s="180"/>
      <c r="GSJ74" s="180"/>
      <c r="GSK74" s="180"/>
      <c r="GSL74" s="180"/>
      <c r="GSM74" s="180"/>
      <c r="GSN74" s="180"/>
      <c r="GSO74" s="180"/>
      <c r="GSP74" s="180"/>
      <c r="GSQ74" s="180"/>
      <c r="GSR74" s="180"/>
      <c r="GSS74" s="180"/>
      <c r="GST74" s="180"/>
      <c r="GSU74" s="180"/>
      <c r="GSV74" s="180"/>
      <c r="GSW74" s="180"/>
      <c r="GSX74" s="180"/>
      <c r="GSY74" s="180"/>
      <c r="GSZ74" s="180"/>
      <c r="GTA74" s="180"/>
      <c r="GTB74" s="180"/>
      <c r="GTC74" s="180"/>
      <c r="GTD74" s="180"/>
      <c r="GTE74" s="180"/>
      <c r="GTF74" s="180"/>
      <c r="GTG74" s="180"/>
      <c r="GTH74" s="180"/>
      <c r="GTI74" s="180"/>
      <c r="GTJ74" s="180"/>
      <c r="GTK74" s="180"/>
      <c r="GTL74" s="180"/>
      <c r="GTM74" s="180"/>
      <c r="GTN74" s="180"/>
      <c r="GTO74" s="180"/>
      <c r="GTP74" s="180"/>
      <c r="GTQ74" s="180"/>
      <c r="GTR74" s="180"/>
      <c r="GTS74" s="180"/>
      <c r="GTT74" s="180"/>
      <c r="GTU74" s="180"/>
      <c r="GTV74" s="180"/>
      <c r="GTW74" s="180"/>
      <c r="GTX74" s="180"/>
      <c r="GTY74" s="180"/>
      <c r="GTZ74" s="180"/>
      <c r="GUA74" s="180"/>
      <c r="GUB74" s="180"/>
      <c r="GUC74" s="180"/>
      <c r="GUD74" s="180"/>
      <c r="GUE74" s="180"/>
      <c r="GUF74" s="180"/>
      <c r="GUG74" s="180"/>
      <c r="GUH74" s="180"/>
      <c r="GUI74" s="180"/>
      <c r="GUJ74" s="180"/>
      <c r="GUK74" s="180"/>
      <c r="GUL74" s="180"/>
      <c r="GUM74" s="180"/>
      <c r="GUN74" s="180"/>
      <c r="GUO74" s="180"/>
      <c r="GUP74" s="180"/>
      <c r="GUQ74" s="180"/>
      <c r="GUR74" s="180"/>
      <c r="GUS74" s="180"/>
      <c r="GUT74" s="180"/>
      <c r="GUU74" s="180"/>
      <c r="GUV74" s="180"/>
      <c r="GUW74" s="180"/>
      <c r="GUX74" s="180"/>
      <c r="GUY74" s="180"/>
      <c r="GUZ74" s="180"/>
      <c r="GVA74" s="180"/>
      <c r="GVB74" s="180"/>
      <c r="GVC74" s="180"/>
      <c r="GVD74" s="180"/>
      <c r="GVE74" s="180"/>
      <c r="GVF74" s="180"/>
      <c r="GVG74" s="180"/>
      <c r="GVH74" s="180"/>
      <c r="GVI74" s="180"/>
      <c r="GVJ74" s="180"/>
      <c r="GVK74" s="180"/>
      <c r="GVL74" s="180"/>
      <c r="GVM74" s="180"/>
      <c r="GVN74" s="180"/>
      <c r="GVO74" s="180"/>
      <c r="GVP74" s="180"/>
      <c r="GVQ74" s="180"/>
      <c r="GVR74" s="180"/>
      <c r="GVS74" s="180"/>
      <c r="GVT74" s="180"/>
      <c r="GVU74" s="180"/>
      <c r="GVV74" s="180"/>
      <c r="GVW74" s="180"/>
      <c r="GVX74" s="180"/>
      <c r="GVY74" s="180"/>
      <c r="GVZ74" s="180"/>
      <c r="GWA74" s="180"/>
      <c r="GWB74" s="180"/>
      <c r="GWC74" s="180"/>
      <c r="GWD74" s="180"/>
      <c r="GWE74" s="180"/>
      <c r="GWF74" s="180"/>
      <c r="GWG74" s="180"/>
      <c r="GWH74" s="180"/>
      <c r="GWI74" s="180"/>
      <c r="GWJ74" s="180"/>
      <c r="GWK74" s="180"/>
      <c r="GWL74" s="180"/>
      <c r="GWM74" s="180"/>
      <c r="GWN74" s="180"/>
      <c r="GWO74" s="180"/>
      <c r="GWP74" s="180"/>
      <c r="GWQ74" s="180"/>
      <c r="GWR74" s="180"/>
      <c r="GWS74" s="180"/>
      <c r="GWT74" s="180"/>
      <c r="GWU74" s="180"/>
      <c r="GWV74" s="180"/>
      <c r="GWW74" s="180"/>
      <c r="GWX74" s="180"/>
      <c r="GWY74" s="180"/>
      <c r="GWZ74" s="180"/>
      <c r="GXA74" s="180"/>
      <c r="GXB74" s="180"/>
      <c r="GXC74" s="180"/>
      <c r="GXD74" s="180"/>
      <c r="GXE74" s="180"/>
      <c r="GXF74" s="180"/>
      <c r="GXG74" s="180"/>
      <c r="GXH74" s="180"/>
      <c r="GXI74" s="180"/>
      <c r="GXJ74" s="180"/>
      <c r="GXK74" s="180"/>
      <c r="GXL74" s="180"/>
      <c r="GXM74" s="180"/>
      <c r="GXN74" s="180"/>
      <c r="GXO74" s="180"/>
      <c r="GXP74" s="180"/>
      <c r="GXQ74" s="180"/>
      <c r="GXR74" s="180"/>
      <c r="GXS74" s="180"/>
      <c r="GXT74" s="180"/>
      <c r="GXU74" s="180"/>
      <c r="GXV74" s="180"/>
      <c r="GXW74" s="180"/>
      <c r="GXX74" s="180"/>
      <c r="GXY74" s="180"/>
      <c r="GXZ74" s="180"/>
      <c r="GYA74" s="180"/>
      <c r="GYB74" s="180"/>
      <c r="GYC74" s="180"/>
      <c r="GYD74" s="180"/>
      <c r="GYE74" s="180"/>
      <c r="GYF74" s="180"/>
      <c r="GYG74" s="180"/>
      <c r="GYH74" s="180"/>
      <c r="GYI74" s="180"/>
      <c r="GYJ74" s="180"/>
      <c r="GYK74" s="180"/>
      <c r="GYL74" s="180"/>
      <c r="GYM74" s="180"/>
      <c r="GYN74" s="180"/>
      <c r="GYO74" s="180"/>
      <c r="GYP74" s="180"/>
      <c r="GYQ74" s="180"/>
      <c r="GYR74" s="180"/>
      <c r="GYS74" s="180"/>
      <c r="GYT74" s="180"/>
      <c r="GYU74" s="180"/>
      <c r="GYV74" s="180"/>
      <c r="GYW74" s="180"/>
      <c r="GYX74" s="180"/>
      <c r="GYY74" s="180"/>
      <c r="GYZ74" s="180"/>
      <c r="GZA74" s="180"/>
      <c r="GZB74" s="180"/>
      <c r="GZC74" s="180"/>
      <c r="GZD74" s="180"/>
      <c r="GZE74" s="180"/>
      <c r="GZF74" s="180"/>
      <c r="GZG74" s="180"/>
      <c r="GZH74" s="180"/>
      <c r="GZI74" s="180"/>
      <c r="GZJ74" s="180"/>
      <c r="GZK74" s="180"/>
      <c r="GZL74" s="180"/>
      <c r="GZM74" s="180"/>
      <c r="GZN74" s="180"/>
      <c r="GZO74" s="180"/>
      <c r="GZP74" s="180"/>
      <c r="GZQ74" s="180"/>
      <c r="GZR74" s="180"/>
      <c r="GZS74" s="180"/>
      <c r="GZT74" s="180"/>
      <c r="GZU74" s="180"/>
      <c r="GZV74" s="180"/>
      <c r="GZW74" s="180"/>
      <c r="GZX74" s="180"/>
      <c r="GZY74" s="180"/>
      <c r="GZZ74" s="180"/>
      <c r="HAA74" s="180"/>
      <c r="HAB74" s="180"/>
      <c r="HAC74" s="180"/>
      <c r="HAD74" s="180"/>
      <c r="HAE74" s="180"/>
      <c r="HAF74" s="180"/>
      <c r="HAG74" s="180"/>
      <c r="HAH74" s="180"/>
      <c r="HAI74" s="180"/>
      <c r="HAJ74" s="180"/>
      <c r="HAK74" s="180"/>
      <c r="HAL74" s="180"/>
      <c r="HAM74" s="180"/>
      <c r="HAN74" s="180"/>
      <c r="HAO74" s="180"/>
      <c r="HAP74" s="180"/>
      <c r="HAQ74" s="180"/>
      <c r="HAR74" s="180"/>
      <c r="HAS74" s="180"/>
      <c r="HAT74" s="180"/>
      <c r="HAU74" s="180"/>
      <c r="HAV74" s="180"/>
      <c r="HAW74" s="180"/>
      <c r="HAX74" s="180"/>
      <c r="HAY74" s="180"/>
      <c r="HAZ74" s="180"/>
      <c r="HBA74" s="180"/>
      <c r="HBB74" s="180"/>
      <c r="HBC74" s="180"/>
      <c r="HBD74" s="180"/>
      <c r="HBE74" s="180"/>
      <c r="HBF74" s="180"/>
      <c r="HBG74" s="180"/>
      <c r="HBH74" s="180"/>
      <c r="HBI74" s="180"/>
      <c r="HBJ74" s="180"/>
      <c r="HBK74" s="180"/>
      <c r="HBL74" s="180"/>
      <c r="HBM74" s="180"/>
      <c r="HBN74" s="180"/>
      <c r="HBO74" s="180"/>
      <c r="HBP74" s="180"/>
      <c r="HBQ74" s="180"/>
      <c r="HBR74" s="180"/>
      <c r="HBS74" s="180"/>
      <c r="HBT74" s="180"/>
      <c r="HBU74" s="180"/>
      <c r="HBV74" s="180"/>
      <c r="HBW74" s="180"/>
      <c r="HBX74" s="180"/>
      <c r="HBY74" s="180"/>
      <c r="HBZ74" s="180"/>
      <c r="HCA74" s="180"/>
      <c r="HCB74" s="180"/>
      <c r="HCC74" s="180"/>
      <c r="HCD74" s="180"/>
      <c r="HCE74" s="180"/>
      <c r="HCF74" s="180"/>
      <c r="HCG74" s="180"/>
      <c r="HCH74" s="180"/>
      <c r="HCI74" s="180"/>
      <c r="HCJ74" s="180"/>
      <c r="HCK74" s="180"/>
      <c r="HCL74" s="180"/>
      <c r="HCM74" s="180"/>
      <c r="HCN74" s="180"/>
      <c r="HCO74" s="180"/>
      <c r="HCP74" s="180"/>
      <c r="HCQ74" s="180"/>
      <c r="HCR74" s="180"/>
      <c r="HCS74" s="180"/>
      <c r="HCT74" s="180"/>
      <c r="HCU74" s="180"/>
      <c r="HCV74" s="180"/>
      <c r="HCW74" s="180"/>
      <c r="HCX74" s="180"/>
      <c r="HCY74" s="180"/>
      <c r="HCZ74" s="180"/>
      <c r="HDA74" s="180"/>
      <c r="HDB74" s="180"/>
      <c r="HDC74" s="180"/>
      <c r="HDD74" s="180"/>
      <c r="HDE74" s="180"/>
      <c r="HDF74" s="180"/>
      <c r="HDG74" s="180"/>
      <c r="HDH74" s="180"/>
      <c r="HDI74" s="180"/>
      <c r="HDJ74" s="180"/>
      <c r="HDK74" s="180"/>
      <c r="HDL74" s="180"/>
      <c r="HDM74" s="180"/>
      <c r="HDN74" s="180"/>
      <c r="HDO74" s="180"/>
      <c r="HDP74" s="180"/>
      <c r="HDQ74" s="180"/>
      <c r="HDR74" s="180"/>
      <c r="HDS74" s="180"/>
      <c r="HDT74" s="180"/>
      <c r="HDU74" s="180"/>
      <c r="HDV74" s="180"/>
      <c r="HDW74" s="180"/>
      <c r="HDX74" s="180"/>
      <c r="HDY74" s="180"/>
      <c r="HDZ74" s="180"/>
      <c r="HEA74" s="180"/>
      <c r="HEB74" s="180"/>
      <c r="HEC74" s="180"/>
      <c r="HED74" s="180"/>
      <c r="HEE74" s="180"/>
      <c r="HEF74" s="180"/>
      <c r="HEG74" s="180"/>
      <c r="HEH74" s="180"/>
      <c r="HEI74" s="180"/>
      <c r="HEJ74" s="180"/>
      <c r="HEK74" s="180"/>
      <c r="HEL74" s="180"/>
      <c r="HEM74" s="180"/>
      <c r="HEN74" s="180"/>
      <c r="HEO74" s="180"/>
      <c r="HEP74" s="180"/>
      <c r="HEQ74" s="180"/>
      <c r="HER74" s="180"/>
      <c r="HES74" s="180"/>
      <c r="HET74" s="180"/>
      <c r="HEU74" s="180"/>
      <c r="HEV74" s="180"/>
      <c r="HEW74" s="180"/>
      <c r="HEX74" s="180"/>
      <c r="HEY74" s="180"/>
      <c r="HEZ74" s="180"/>
      <c r="HFA74" s="180"/>
      <c r="HFB74" s="180"/>
      <c r="HFC74" s="180"/>
      <c r="HFD74" s="180"/>
      <c r="HFE74" s="180"/>
      <c r="HFF74" s="180"/>
      <c r="HFG74" s="180"/>
      <c r="HFH74" s="180"/>
      <c r="HFI74" s="180"/>
      <c r="HFJ74" s="180"/>
      <c r="HFK74" s="180"/>
      <c r="HFL74" s="180"/>
      <c r="HFM74" s="180"/>
      <c r="HFN74" s="180"/>
      <c r="HFO74" s="180"/>
      <c r="HFP74" s="180"/>
      <c r="HFQ74" s="180"/>
      <c r="HFR74" s="180"/>
      <c r="HFS74" s="180"/>
      <c r="HFT74" s="180"/>
      <c r="HFU74" s="180"/>
      <c r="HFV74" s="180"/>
      <c r="HFW74" s="180"/>
      <c r="HFX74" s="180"/>
      <c r="HFY74" s="180"/>
      <c r="HFZ74" s="180"/>
      <c r="HGA74" s="180"/>
      <c r="HGB74" s="180"/>
      <c r="HGC74" s="180"/>
      <c r="HGD74" s="180"/>
      <c r="HGE74" s="180"/>
      <c r="HGF74" s="180"/>
      <c r="HGG74" s="180"/>
      <c r="HGH74" s="180"/>
      <c r="HGI74" s="180"/>
      <c r="HGJ74" s="180"/>
      <c r="HGK74" s="180"/>
      <c r="HGL74" s="180"/>
      <c r="HGM74" s="180"/>
      <c r="HGN74" s="180"/>
      <c r="HGO74" s="180"/>
      <c r="HGP74" s="180"/>
      <c r="HGQ74" s="180"/>
      <c r="HGR74" s="180"/>
      <c r="HGS74" s="180"/>
      <c r="HGT74" s="180"/>
      <c r="HGU74" s="180"/>
      <c r="HGV74" s="180"/>
      <c r="HGW74" s="180"/>
      <c r="HGX74" s="180"/>
      <c r="HGY74" s="180"/>
      <c r="HGZ74" s="180"/>
      <c r="HHA74" s="180"/>
      <c r="HHB74" s="180"/>
      <c r="HHC74" s="180"/>
      <c r="HHD74" s="180"/>
      <c r="HHE74" s="180"/>
      <c r="HHF74" s="180"/>
      <c r="HHG74" s="180"/>
      <c r="HHH74" s="180"/>
      <c r="HHI74" s="180"/>
      <c r="HHJ74" s="180"/>
      <c r="HHK74" s="180"/>
      <c r="HHL74" s="180"/>
      <c r="HHM74" s="180"/>
      <c r="HHN74" s="180"/>
      <c r="HHO74" s="180"/>
      <c r="HHP74" s="180"/>
      <c r="HHQ74" s="180"/>
      <c r="HHR74" s="180"/>
      <c r="HHS74" s="180"/>
      <c r="HHT74" s="180"/>
      <c r="HHU74" s="180"/>
      <c r="HHV74" s="180"/>
      <c r="HHW74" s="180"/>
      <c r="HHX74" s="180"/>
      <c r="HHY74" s="180"/>
      <c r="HHZ74" s="180"/>
      <c r="HIA74" s="180"/>
      <c r="HIB74" s="180"/>
      <c r="HIC74" s="180"/>
      <c r="HID74" s="180"/>
      <c r="HIE74" s="180"/>
      <c r="HIF74" s="180"/>
      <c r="HIG74" s="180"/>
      <c r="HIH74" s="180"/>
      <c r="HII74" s="180"/>
      <c r="HIJ74" s="180"/>
      <c r="HIK74" s="180"/>
      <c r="HIL74" s="180"/>
      <c r="HIM74" s="180"/>
      <c r="HIN74" s="180"/>
      <c r="HIO74" s="180"/>
      <c r="HIP74" s="180"/>
      <c r="HIQ74" s="180"/>
      <c r="HIR74" s="180"/>
      <c r="HIS74" s="180"/>
      <c r="HIT74" s="180"/>
      <c r="HIU74" s="180"/>
      <c r="HIV74" s="180"/>
      <c r="HIW74" s="180"/>
      <c r="HIX74" s="180"/>
      <c r="HIY74" s="180"/>
      <c r="HIZ74" s="180"/>
      <c r="HJA74" s="180"/>
      <c r="HJB74" s="180"/>
      <c r="HJC74" s="180"/>
      <c r="HJD74" s="180"/>
      <c r="HJE74" s="180"/>
      <c r="HJF74" s="180"/>
      <c r="HJG74" s="180"/>
      <c r="HJH74" s="180"/>
      <c r="HJI74" s="180"/>
      <c r="HJJ74" s="180"/>
      <c r="HJK74" s="180"/>
      <c r="HJL74" s="180"/>
      <c r="HJM74" s="180"/>
      <c r="HJN74" s="180"/>
      <c r="HJO74" s="180"/>
      <c r="HJP74" s="180"/>
      <c r="HJQ74" s="180"/>
      <c r="HJR74" s="180"/>
      <c r="HJS74" s="180"/>
      <c r="HJT74" s="180"/>
      <c r="HJU74" s="180"/>
      <c r="HJV74" s="180"/>
      <c r="HJW74" s="180"/>
      <c r="HJX74" s="180"/>
      <c r="HJY74" s="180"/>
      <c r="HJZ74" s="180"/>
      <c r="HKA74" s="180"/>
      <c r="HKB74" s="180"/>
      <c r="HKC74" s="180"/>
      <c r="HKD74" s="180"/>
      <c r="HKE74" s="180"/>
      <c r="HKF74" s="180"/>
      <c r="HKG74" s="180"/>
      <c r="HKH74" s="180"/>
      <c r="HKI74" s="180"/>
      <c r="HKJ74" s="180"/>
      <c r="HKK74" s="180"/>
      <c r="HKL74" s="180"/>
      <c r="HKM74" s="180"/>
      <c r="HKN74" s="180"/>
      <c r="HKO74" s="180"/>
      <c r="HKP74" s="180"/>
      <c r="HKQ74" s="180"/>
      <c r="HKR74" s="180"/>
      <c r="HKS74" s="180"/>
      <c r="HKT74" s="180"/>
      <c r="HKU74" s="180"/>
      <c r="HKV74" s="180"/>
      <c r="HKW74" s="180"/>
      <c r="HKX74" s="180"/>
      <c r="HKY74" s="180"/>
      <c r="HKZ74" s="180"/>
      <c r="HLA74" s="180"/>
      <c r="HLB74" s="180"/>
      <c r="HLC74" s="180"/>
      <c r="HLD74" s="180"/>
      <c r="HLE74" s="180"/>
      <c r="HLF74" s="180"/>
      <c r="HLG74" s="180"/>
      <c r="HLH74" s="180"/>
      <c r="HLI74" s="180"/>
      <c r="HLJ74" s="180"/>
      <c r="HLK74" s="180"/>
      <c r="HLL74" s="180"/>
      <c r="HLM74" s="180"/>
      <c r="HLN74" s="180"/>
      <c r="HLO74" s="180"/>
      <c r="HLP74" s="180"/>
      <c r="HLQ74" s="180"/>
      <c r="HLR74" s="180"/>
      <c r="HLS74" s="180"/>
      <c r="HLT74" s="180"/>
      <c r="HLU74" s="180"/>
      <c r="HLV74" s="180"/>
      <c r="HLW74" s="180"/>
      <c r="HLX74" s="180"/>
      <c r="HLY74" s="180"/>
      <c r="HLZ74" s="180"/>
      <c r="HMA74" s="180"/>
      <c r="HMB74" s="180"/>
      <c r="HMC74" s="180"/>
      <c r="HMD74" s="180"/>
      <c r="HME74" s="180"/>
      <c r="HMF74" s="180"/>
      <c r="HMG74" s="180"/>
      <c r="HMH74" s="180"/>
      <c r="HMI74" s="180"/>
      <c r="HMJ74" s="180"/>
      <c r="HMK74" s="180"/>
      <c r="HML74" s="180"/>
      <c r="HMM74" s="180"/>
      <c r="HMN74" s="180"/>
      <c r="HMO74" s="180"/>
      <c r="HMP74" s="180"/>
      <c r="HMQ74" s="180"/>
      <c r="HMR74" s="180"/>
      <c r="HMS74" s="180"/>
      <c r="HMT74" s="180"/>
      <c r="HMU74" s="180"/>
      <c r="HMV74" s="180"/>
      <c r="HMW74" s="180"/>
      <c r="HMX74" s="180"/>
      <c r="HMY74" s="180"/>
      <c r="HMZ74" s="180"/>
      <c r="HNA74" s="180"/>
      <c r="HNB74" s="180"/>
      <c r="HNC74" s="180"/>
      <c r="HND74" s="180"/>
      <c r="HNE74" s="180"/>
      <c r="HNF74" s="180"/>
      <c r="HNG74" s="180"/>
      <c r="HNH74" s="180"/>
      <c r="HNI74" s="180"/>
      <c r="HNJ74" s="180"/>
      <c r="HNK74" s="180"/>
      <c r="HNL74" s="180"/>
      <c r="HNM74" s="180"/>
      <c r="HNN74" s="180"/>
      <c r="HNO74" s="180"/>
      <c r="HNP74" s="180"/>
      <c r="HNQ74" s="180"/>
      <c r="HNR74" s="180"/>
      <c r="HNS74" s="180"/>
      <c r="HNT74" s="180"/>
      <c r="HNU74" s="180"/>
      <c r="HNV74" s="180"/>
      <c r="HNW74" s="180"/>
      <c r="HNX74" s="180"/>
      <c r="HNY74" s="180"/>
      <c r="HNZ74" s="180"/>
      <c r="HOA74" s="180"/>
      <c r="HOB74" s="180"/>
      <c r="HOC74" s="180"/>
      <c r="HOD74" s="180"/>
      <c r="HOE74" s="180"/>
      <c r="HOF74" s="180"/>
      <c r="HOG74" s="180"/>
      <c r="HOH74" s="180"/>
      <c r="HOI74" s="180"/>
      <c r="HOJ74" s="180"/>
      <c r="HOK74" s="180"/>
      <c r="HOL74" s="180"/>
      <c r="HOM74" s="180"/>
      <c r="HON74" s="180"/>
      <c r="HOO74" s="180"/>
      <c r="HOP74" s="180"/>
      <c r="HOQ74" s="180"/>
      <c r="HOR74" s="180"/>
      <c r="HOS74" s="180"/>
      <c r="HOT74" s="180"/>
      <c r="HOU74" s="180"/>
      <c r="HOV74" s="180"/>
      <c r="HOW74" s="180"/>
      <c r="HOX74" s="180"/>
      <c r="HOY74" s="180"/>
      <c r="HOZ74" s="180"/>
      <c r="HPA74" s="180"/>
      <c r="HPB74" s="180"/>
      <c r="HPC74" s="180"/>
      <c r="HPD74" s="180"/>
      <c r="HPE74" s="180"/>
      <c r="HPF74" s="180"/>
      <c r="HPG74" s="180"/>
      <c r="HPH74" s="180"/>
      <c r="HPI74" s="180"/>
      <c r="HPJ74" s="180"/>
      <c r="HPK74" s="180"/>
      <c r="HPL74" s="180"/>
      <c r="HPM74" s="180"/>
      <c r="HPN74" s="180"/>
      <c r="HPO74" s="180"/>
      <c r="HPP74" s="180"/>
      <c r="HPQ74" s="180"/>
      <c r="HPR74" s="180"/>
      <c r="HPS74" s="180"/>
      <c r="HPT74" s="180"/>
      <c r="HPU74" s="180"/>
      <c r="HPV74" s="180"/>
      <c r="HPW74" s="180"/>
      <c r="HPX74" s="180"/>
      <c r="HPY74" s="180"/>
      <c r="HPZ74" s="180"/>
      <c r="HQA74" s="180"/>
      <c r="HQB74" s="180"/>
      <c r="HQC74" s="180"/>
      <c r="HQD74" s="180"/>
      <c r="HQE74" s="180"/>
      <c r="HQF74" s="180"/>
      <c r="HQG74" s="180"/>
      <c r="HQH74" s="180"/>
      <c r="HQI74" s="180"/>
      <c r="HQJ74" s="180"/>
      <c r="HQK74" s="180"/>
      <c r="HQL74" s="180"/>
      <c r="HQM74" s="180"/>
      <c r="HQN74" s="180"/>
      <c r="HQO74" s="180"/>
      <c r="HQP74" s="180"/>
      <c r="HQQ74" s="180"/>
      <c r="HQR74" s="180"/>
      <c r="HQS74" s="180"/>
      <c r="HQT74" s="180"/>
      <c r="HQU74" s="180"/>
      <c r="HQV74" s="180"/>
      <c r="HQW74" s="180"/>
      <c r="HQX74" s="180"/>
      <c r="HQY74" s="180"/>
      <c r="HQZ74" s="180"/>
      <c r="HRA74" s="180"/>
      <c r="HRB74" s="180"/>
      <c r="HRC74" s="180"/>
      <c r="HRD74" s="180"/>
      <c r="HRE74" s="180"/>
      <c r="HRF74" s="180"/>
      <c r="HRG74" s="180"/>
      <c r="HRH74" s="180"/>
      <c r="HRI74" s="180"/>
      <c r="HRJ74" s="180"/>
      <c r="HRK74" s="180"/>
      <c r="HRL74" s="180"/>
      <c r="HRM74" s="180"/>
      <c r="HRN74" s="180"/>
      <c r="HRO74" s="180"/>
      <c r="HRP74" s="180"/>
      <c r="HRQ74" s="180"/>
      <c r="HRR74" s="180"/>
      <c r="HRS74" s="180"/>
      <c r="HRT74" s="180"/>
      <c r="HRU74" s="180"/>
      <c r="HRV74" s="180"/>
      <c r="HRW74" s="180"/>
      <c r="HRX74" s="180"/>
      <c r="HRY74" s="180"/>
      <c r="HRZ74" s="180"/>
      <c r="HSA74" s="180"/>
      <c r="HSB74" s="180"/>
      <c r="HSC74" s="180"/>
      <c r="HSD74" s="180"/>
      <c r="HSE74" s="180"/>
      <c r="HSF74" s="180"/>
      <c r="HSG74" s="180"/>
      <c r="HSH74" s="180"/>
      <c r="HSI74" s="180"/>
      <c r="HSJ74" s="180"/>
      <c r="HSK74" s="180"/>
      <c r="HSL74" s="180"/>
      <c r="HSM74" s="180"/>
      <c r="HSN74" s="180"/>
      <c r="HSO74" s="180"/>
      <c r="HSP74" s="180"/>
      <c r="HSQ74" s="180"/>
      <c r="HSR74" s="180"/>
      <c r="HSS74" s="180"/>
      <c r="HST74" s="180"/>
      <c r="HSU74" s="180"/>
      <c r="HSV74" s="180"/>
      <c r="HSW74" s="180"/>
      <c r="HSX74" s="180"/>
      <c r="HSY74" s="180"/>
      <c r="HSZ74" s="180"/>
      <c r="HTA74" s="180"/>
      <c r="HTB74" s="180"/>
      <c r="HTC74" s="180"/>
      <c r="HTD74" s="180"/>
      <c r="HTE74" s="180"/>
      <c r="HTF74" s="180"/>
      <c r="HTG74" s="180"/>
      <c r="HTH74" s="180"/>
      <c r="HTI74" s="180"/>
      <c r="HTJ74" s="180"/>
      <c r="HTK74" s="180"/>
      <c r="HTL74" s="180"/>
      <c r="HTM74" s="180"/>
      <c r="HTN74" s="180"/>
      <c r="HTO74" s="180"/>
      <c r="HTP74" s="180"/>
      <c r="HTQ74" s="180"/>
      <c r="HTR74" s="180"/>
      <c r="HTS74" s="180"/>
      <c r="HTT74" s="180"/>
      <c r="HTU74" s="180"/>
      <c r="HTV74" s="180"/>
      <c r="HTW74" s="180"/>
      <c r="HTX74" s="180"/>
      <c r="HTY74" s="180"/>
      <c r="HTZ74" s="180"/>
      <c r="HUA74" s="180"/>
      <c r="HUB74" s="180"/>
      <c r="HUC74" s="180"/>
      <c r="HUD74" s="180"/>
      <c r="HUE74" s="180"/>
      <c r="HUF74" s="180"/>
      <c r="HUG74" s="180"/>
      <c r="HUH74" s="180"/>
      <c r="HUI74" s="180"/>
      <c r="HUJ74" s="180"/>
      <c r="HUK74" s="180"/>
      <c r="HUL74" s="180"/>
      <c r="HUM74" s="180"/>
      <c r="HUN74" s="180"/>
      <c r="HUO74" s="180"/>
      <c r="HUP74" s="180"/>
      <c r="HUQ74" s="180"/>
      <c r="HUR74" s="180"/>
      <c r="HUS74" s="180"/>
      <c r="HUT74" s="180"/>
      <c r="HUU74" s="180"/>
      <c r="HUV74" s="180"/>
      <c r="HUW74" s="180"/>
      <c r="HUX74" s="180"/>
      <c r="HUY74" s="180"/>
      <c r="HUZ74" s="180"/>
      <c r="HVA74" s="180"/>
      <c r="HVB74" s="180"/>
      <c r="HVC74" s="180"/>
      <c r="HVD74" s="180"/>
      <c r="HVE74" s="180"/>
      <c r="HVF74" s="180"/>
      <c r="HVG74" s="180"/>
      <c r="HVH74" s="180"/>
      <c r="HVI74" s="180"/>
      <c r="HVJ74" s="180"/>
      <c r="HVK74" s="180"/>
      <c r="HVL74" s="180"/>
      <c r="HVM74" s="180"/>
      <c r="HVN74" s="180"/>
      <c r="HVO74" s="180"/>
      <c r="HVP74" s="180"/>
      <c r="HVQ74" s="180"/>
      <c r="HVR74" s="180"/>
      <c r="HVS74" s="180"/>
      <c r="HVT74" s="180"/>
      <c r="HVU74" s="180"/>
      <c r="HVV74" s="180"/>
      <c r="HVW74" s="180"/>
      <c r="HVX74" s="180"/>
      <c r="HVY74" s="180"/>
      <c r="HVZ74" s="180"/>
      <c r="HWA74" s="180"/>
      <c r="HWB74" s="180"/>
      <c r="HWC74" s="180"/>
      <c r="HWD74" s="180"/>
      <c r="HWE74" s="180"/>
      <c r="HWF74" s="180"/>
      <c r="HWG74" s="180"/>
      <c r="HWH74" s="180"/>
      <c r="HWI74" s="180"/>
      <c r="HWJ74" s="180"/>
      <c r="HWK74" s="180"/>
      <c r="HWL74" s="180"/>
      <c r="HWM74" s="180"/>
      <c r="HWN74" s="180"/>
      <c r="HWO74" s="180"/>
      <c r="HWP74" s="180"/>
      <c r="HWQ74" s="180"/>
      <c r="HWR74" s="180"/>
      <c r="HWS74" s="180"/>
      <c r="HWT74" s="180"/>
      <c r="HWU74" s="180"/>
      <c r="HWV74" s="180"/>
      <c r="HWW74" s="180"/>
      <c r="HWX74" s="180"/>
      <c r="HWY74" s="180"/>
      <c r="HWZ74" s="180"/>
      <c r="HXA74" s="180"/>
      <c r="HXB74" s="180"/>
      <c r="HXC74" s="180"/>
      <c r="HXD74" s="180"/>
      <c r="HXE74" s="180"/>
      <c r="HXF74" s="180"/>
      <c r="HXG74" s="180"/>
      <c r="HXH74" s="180"/>
      <c r="HXI74" s="180"/>
      <c r="HXJ74" s="180"/>
      <c r="HXK74" s="180"/>
      <c r="HXL74" s="180"/>
      <c r="HXM74" s="180"/>
      <c r="HXN74" s="180"/>
      <c r="HXO74" s="180"/>
      <c r="HXP74" s="180"/>
      <c r="HXQ74" s="180"/>
      <c r="HXR74" s="180"/>
      <c r="HXS74" s="180"/>
      <c r="HXT74" s="180"/>
      <c r="HXU74" s="180"/>
      <c r="HXV74" s="180"/>
      <c r="HXW74" s="180"/>
      <c r="HXX74" s="180"/>
      <c r="HXY74" s="180"/>
      <c r="HXZ74" s="180"/>
      <c r="HYA74" s="180"/>
      <c r="HYB74" s="180"/>
      <c r="HYC74" s="180"/>
      <c r="HYD74" s="180"/>
      <c r="HYE74" s="180"/>
      <c r="HYF74" s="180"/>
      <c r="HYG74" s="180"/>
      <c r="HYH74" s="180"/>
      <c r="HYI74" s="180"/>
      <c r="HYJ74" s="180"/>
      <c r="HYK74" s="180"/>
      <c r="HYL74" s="180"/>
      <c r="HYM74" s="180"/>
      <c r="HYN74" s="180"/>
      <c r="HYO74" s="180"/>
      <c r="HYP74" s="180"/>
      <c r="HYQ74" s="180"/>
      <c r="HYR74" s="180"/>
      <c r="HYS74" s="180"/>
      <c r="HYT74" s="180"/>
      <c r="HYU74" s="180"/>
      <c r="HYV74" s="180"/>
      <c r="HYW74" s="180"/>
      <c r="HYX74" s="180"/>
      <c r="HYY74" s="180"/>
      <c r="HYZ74" s="180"/>
      <c r="HZA74" s="180"/>
      <c r="HZB74" s="180"/>
      <c r="HZC74" s="180"/>
      <c r="HZD74" s="180"/>
      <c r="HZE74" s="180"/>
      <c r="HZF74" s="180"/>
      <c r="HZG74" s="180"/>
      <c r="HZH74" s="180"/>
      <c r="HZI74" s="180"/>
      <c r="HZJ74" s="180"/>
      <c r="HZK74" s="180"/>
      <c r="HZL74" s="180"/>
      <c r="HZM74" s="180"/>
      <c r="HZN74" s="180"/>
      <c r="HZO74" s="180"/>
      <c r="HZP74" s="180"/>
      <c r="HZQ74" s="180"/>
      <c r="HZR74" s="180"/>
      <c r="HZS74" s="180"/>
      <c r="HZT74" s="180"/>
      <c r="HZU74" s="180"/>
      <c r="HZV74" s="180"/>
      <c r="HZW74" s="180"/>
      <c r="HZX74" s="180"/>
      <c r="HZY74" s="180"/>
      <c r="HZZ74" s="180"/>
      <c r="IAA74" s="180"/>
      <c r="IAB74" s="180"/>
      <c r="IAC74" s="180"/>
      <c r="IAD74" s="180"/>
      <c r="IAE74" s="180"/>
      <c r="IAF74" s="180"/>
      <c r="IAG74" s="180"/>
      <c r="IAH74" s="180"/>
      <c r="IAI74" s="180"/>
      <c r="IAJ74" s="180"/>
      <c r="IAK74" s="180"/>
      <c r="IAL74" s="180"/>
      <c r="IAM74" s="180"/>
      <c r="IAN74" s="180"/>
      <c r="IAO74" s="180"/>
      <c r="IAP74" s="180"/>
      <c r="IAQ74" s="180"/>
      <c r="IAR74" s="180"/>
      <c r="IAS74" s="180"/>
      <c r="IAT74" s="180"/>
      <c r="IAU74" s="180"/>
      <c r="IAV74" s="180"/>
      <c r="IAW74" s="180"/>
      <c r="IAX74" s="180"/>
      <c r="IAY74" s="180"/>
      <c r="IAZ74" s="180"/>
      <c r="IBA74" s="180"/>
      <c r="IBB74" s="180"/>
      <c r="IBC74" s="180"/>
      <c r="IBD74" s="180"/>
      <c r="IBE74" s="180"/>
      <c r="IBF74" s="180"/>
      <c r="IBG74" s="180"/>
      <c r="IBH74" s="180"/>
      <c r="IBI74" s="180"/>
      <c r="IBJ74" s="180"/>
      <c r="IBK74" s="180"/>
      <c r="IBL74" s="180"/>
      <c r="IBM74" s="180"/>
      <c r="IBN74" s="180"/>
      <c r="IBO74" s="180"/>
      <c r="IBP74" s="180"/>
      <c r="IBQ74" s="180"/>
      <c r="IBR74" s="180"/>
      <c r="IBS74" s="180"/>
      <c r="IBT74" s="180"/>
      <c r="IBU74" s="180"/>
      <c r="IBV74" s="180"/>
      <c r="IBW74" s="180"/>
      <c r="IBX74" s="180"/>
      <c r="IBY74" s="180"/>
      <c r="IBZ74" s="180"/>
      <c r="ICA74" s="180"/>
      <c r="ICB74" s="180"/>
      <c r="ICC74" s="180"/>
      <c r="ICD74" s="180"/>
      <c r="ICE74" s="180"/>
      <c r="ICF74" s="180"/>
      <c r="ICG74" s="180"/>
      <c r="ICH74" s="180"/>
      <c r="ICI74" s="180"/>
      <c r="ICJ74" s="180"/>
      <c r="ICK74" s="180"/>
      <c r="ICL74" s="180"/>
      <c r="ICM74" s="180"/>
      <c r="ICN74" s="180"/>
      <c r="ICO74" s="180"/>
      <c r="ICP74" s="180"/>
      <c r="ICQ74" s="180"/>
      <c r="ICR74" s="180"/>
      <c r="ICS74" s="180"/>
      <c r="ICT74" s="180"/>
      <c r="ICU74" s="180"/>
      <c r="ICV74" s="180"/>
      <c r="ICW74" s="180"/>
      <c r="ICX74" s="180"/>
      <c r="ICY74" s="180"/>
      <c r="ICZ74" s="180"/>
      <c r="IDA74" s="180"/>
      <c r="IDB74" s="180"/>
      <c r="IDC74" s="180"/>
      <c r="IDD74" s="180"/>
      <c r="IDE74" s="180"/>
      <c r="IDF74" s="180"/>
      <c r="IDG74" s="180"/>
      <c r="IDH74" s="180"/>
      <c r="IDI74" s="180"/>
      <c r="IDJ74" s="180"/>
      <c r="IDK74" s="180"/>
      <c r="IDL74" s="180"/>
      <c r="IDM74" s="180"/>
      <c r="IDN74" s="180"/>
      <c r="IDO74" s="180"/>
      <c r="IDP74" s="180"/>
      <c r="IDQ74" s="180"/>
      <c r="IDR74" s="180"/>
      <c r="IDS74" s="180"/>
      <c r="IDT74" s="180"/>
      <c r="IDU74" s="180"/>
      <c r="IDV74" s="180"/>
      <c r="IDW74" s="180"/>
      <c r="IDX74" s="180"/>
      <c r="IDY74" s="180"/>
      <c r="IDZ74" s="180"/>
      <c r="IEA74" s="180"/>
      <c r="IEB74" s="180"/>
      <c r="IEC74" s="180"/>
      <c r="IED74" s="180"/>
      <c r="IEE74" s="180"/>
      <c r="IEF74" s="180"/>
      <c r="IEG74" s="180"/>
      <c r="IEH74" s="180"/>
      <c r="IEI74" s="180"/>
      <c r="IEJ74" s="180"/>
      <c r="IEK74" s="180"/>
      <c r="IEL74" s="180"/>
      <c r="IEM74" s="180"/>
      <c r="IEN74" s="180"/>
      <c r="IEO74" s="180"/>
      <c r="IEP74" s="180"/>
      <c r="IEQ74" s="180"/>
      <c r="IER74" s="180"/>
      <c r="IES74" s="180"/>
      <c r="IET74" s="180"/>
      <c r="IEU74" s="180"/>
      <c r="IEV74" s="180"/>
      <c r="IEW74" s="180"/>
      <c r="IEX74" s="180"/>
      <c r="IEY74" s="180"/>
      <c r="IEZ74" s="180"/>
      <c r="IFA74" s="180"/>
      <c r="IFB74" s="180"/>
      <c r="IFC74" s="180"/>
      <c r="IFD74" s="180"/>
      <c r="IFE74" s="180"/>
      <c r="IFF74" s="180"/>
      <c r="IFG74" s="180"/>
      <c r="IFH74" s="180"/>
      <c r="IFI74" s="180"/>
      <c r="IFJ74" s="180"/>
      <c r="IFK74" s="180"/>
      <c r="IFL74" s="180"/>
      <c r="IFM74" s="180"/>
      <c r="IFN74" s="180"/>
      <c r="IFO74" s="180"/>
      <c r="IFP74" s="180"/>
      <c r="IFQ74" s="180"/>
      <c r="IFR74" s="180"/>
      <c r="IFS74" s="180"/>
      <c r="IFT74" s="180"/>
      <c r="IFU74" s="180"/>
      <c r="IFV74" s="180"/>
      <c r="IFW74" s="180"/>
      <c r="IFX74" s="180"/>
      <c r="IFY74" s="180"/>
      <c r="IFZ74" s="180"/>
      <c r="IGA74" s="180"/>
      <c r="IGB74" s="180"/>
      <c r="IGC74" s="180"/>
      <c r="IGD74" s="180"/>
      <c r="IGE74" s="180"/>
      <c r="IGF74" s="180"/>
      <c r="IGG74" s="180"/>
      <c r="IGH74" s="180"/>
      <c r="IGI74" s="180"/>
      <c r="IGJ74" s="180"/>
      <c r="IGK74" s="180"/>
      <c r="IGL74" s="180"/>
      <c r="IGM74" s="180"/>
      <c r="IGN74" s="180"/>
      <c r="IGO74" s="180"/>
      <c r="IGP74" s="180"/>
      <c r="IGQ74" s="180"/>
      <c r="IGR74" s="180"/>
      <c r="IGS74" s="180"/>
      <c r="IGT74" s="180"/>
      <c r="IGU74" s="180"/>
      <c r="IGV74" s="180"/>
      <c r="IGW74" s="180"/>
      <c r="IGX74" s="180"/>
      <c r="IGY74" s="180"/>
      <c r="IGZ74" s="180"/>
      <c r="IHA74" s="180"/>
      <c r="IHB74" s="180"/>
      <c r="IHC74" s="180"/>
      <c r="IHD74" s="180"/>
      <c r="IHE74" s="180"/>
      <c r="IHF74" s="180"/>
      <c r="IHG74" s="180"/>
      <c r="IHH74" s="180"/>
      <c r="IHI74" s="180"/>
      <c r="IHJ74" s="180"/>
      <c r="IHK74" s="180"/>
      <c r="IHL74" s="180"/>
      <c r="IHM74" s="180"/>
      <c r="IHN74" s="180"/>
      <c r="IHO74" s="180"/>
      <c r="IHP74" s="180"/>
      <c r="IHQ74" s="180"/>
      <c r="IHR74" s="180"/>
      <c r="IHS74" s="180"/>
      <c r="IHT74" s="180"/>
      <c r="IHU74" s="180"/>
      <c r="IHV74" s="180"/>
      <c r="IHW74" s="180"/>
      <c r="IHX74" s="180"/>
      <c r="IHY74" s="180"/>
      <c r="IHZ74" s="180"/>
      <c r="IIA74" s="180"/>
      <c r="IIB74" s="180"/>
      <c r="IIC74" s="180"/>
      <c r="IID74" s="180"/>
      <c r="IIE74" s="180"/>
      <c r="IIF74" s="180"/>
      <c r="IIG74" s="180"/>
      <c r="IIH74" s="180"/>
      <c r="III74" s="180"/>
      <c r="IIJ74" s="180"/>
      <c r="IIK74" s="180"/>
      <c r="IIL74" s="180"/>
      <c r="IIM74" s="180"/>
      <c r="IIN74" s="180"/>
      <c r="IIO74" s="180"/>
      <c r="IIP74" s="180"/>
      <c r="IIQ74" s="180"/>
      <c r="IIR74" s="180"/>
      <c r="IIS74" s="180"/>
      <c r="IIT74" s="180"/>
      <c r="IIU74" s="180"/>
      <c r="IIV74" s="180"/>
      <c r="IIW74" s="180"/>
      <c r="IIX74" s="180"/>
      <c r="IIY74" s="180"/>
      <c r="IIZ74" s="180"/>
      <c r="IJA74" s="180"/>
      <c r="IJB74" s="180"/>
      <c r="IJC74" s="180"/>
      <c r="IJD74" s="180"/>
      <c r="IJE74" s="180"/>
      <c r="IJF74" s="180"/>
      <c r="IJG74" s="180"/>
      <c r="IJH74" s="180"/>
      <c r="IJI74" s="180"/>
      <c r="IJJ74" s="180"/>
      <c r="IJK74" s="180"/>
      <c r="IJL74" s="180"/>
      <c r="IJM74" s="180"/>
      <c r="IJN74" s="180"/>
      <c r="IJO74" s="180"/>
      <c r="IJP74" s="180"/>
      <c r="IJQ74" s="180"/>
      <c r="IJR74" s="180"/>
      <c r="IJS74" s="180"/>
      <c r="IJT74" s="180"/>
      <c r="IJU74" s="180"/>
      <c r="IJV74" s="180"/>
      <c r="IJW74" s="180"/>
      <c r="IJX74" s="180"/>
      <c r="IJY74" s="180"/>
      <c r="IJZ74" s="180"/>
      <c r="IKA74" s="180"/>
      <c r="IKB74" s="180"/>
      <c r="IKC74" s="180"/>
      <c r="IKD74" s="180"/>
      <c r="IKE74" s="180"/>
      <c r="IKF74" s="180"/>
      <c r="IKG74" s="180"/>
      <c r="IKH74" s="180"/>
      <c r="IKI74" s="180"/>
      <c r="IKJ74" s="180"/>
      <c r="IKK74" s="180"/>
      <c r="IKL74" s="180"/>
      <c r="IKM74" s="180"/>
      <c r="IKN74" s="180"/>
      <c r="IKO74" s="180"/>
      <c r="IKP74" s="180"/>
      <c r="IKQ74" s="180"/>
      <c r="IKR74" s="180"/>
      <c r="IKS74" s="180"/>
      <c r="IKT74" s="180"/>
      <c r="IKU74" s="180"/>
      <c r="IKV74" s="180"/>
      <c r="IKW74" s="180"/>
      <c r="IKX74" s="180"/>
      <c r="IKY74" s="180"/>
      <c r="IKZ74" s="180"/>
      <c r="ILA74" s="180"/>
      <c r="ILB74" s="180"/>
      <c r="ILC74" s="180"/>
      <c r="ILD74" s="180"/>
      <c r="ILE74" s="180"/>
      <c r="ILF74" s="180"/>
      <c r="ILG74" s="180"/>
      <c r="ILH74" s="180"/>
      <c r="ILI74" s="180"/>
      <c r="ILJ74" s="180"/>
      <c r="ILK74" s="180"/>
      <c r="ILL74" s="180"/>
      <c r="ILM74" s="180"/>
      <c r="ILN74" s="180"/>
      <c r="ILO74" s="180"/>
      <c r="ILP74" s="180"/>
      <c r="ILQ74" s="180"/>
      <c r="ILR74" s="180"/>
      <c r="ILS74" s="180"/>
      <c r="ILT74" s="180"/>
      <c r="ILU74" s="180"/>
      <c r="ILV74" s="180"/>
      <c r="ILW74" s="180"/>
      <c r="ILX74" s="180"/>
      <c r="ILY74" s="180"/>
      <c r="ILZ74" s="180"/>
      <c r="IMA74" s="180"/>
      <c r="IMB74" s="180"/>
      <c r="IMC74" s="180"/>
      <c r="IMD74" s="180"/>
      <c r="IME74" s="180"/>
      <c r="IMF74" s="180"/>
      <c r="IMG74" s="180"/>
      <c r="IMH74" s="180"/>
      <c r="IMI74" s="180"/>
      <c r="IMJ74" s="180"/>
      <c r="IMK74" s="180"/>
      <c r="IML74" s="180"/>
      <c r="IMM74" s="180"/>
      <c r="IMN74" s="180"/>
      <c r="IMO74" s="180"/>
      <c r="IMP74" s="180"/>
      <c r="IMQ74" s="180"/>
      <c r="IMR74" s="180"/>
      <c r="IMS74" s="180"/>
      <c r="IMT74" s="180"/>
      <c r="IMU74" s="180"/>
      <c r="IMV74" s="180"/>
      <c r="IMW74" s="180"/>
      <c r="IMX74" s="180"/>
      <c r="IMY74" s="180"/>
      <c r="IMZ74" s="180"/>
      <c r="INA74" s="180"/>
      <c r="INB74" s="180"/>
      <c r="INC74" s="180"/>
      <c r="IND74" s="180"/>
      <c r="INE74" s="180"/>
      <c r="INF74" s="180"/>
      <c r="ING74" s="180"/>
      <c r="INH74" s="180"/>
      <c r="INI74" s="180"/>
      <c r="INJ74" s="180"/>
      <c r="INK74" s="180"/>
      <c r="INL74" s="180"/>
      <c r="INM74" s="180"/>
      <c r="INN74" s="180"/>
      <c r="INO74" s="180"/>
      <c r="INP74" s="180"/>
      <c r="INQ74" s="180"/>
      <c r="INR74" s="180"/>
      <c r="INS74" s="180"/>
      <c r="INT74" s="180"/>
      <c r="INU74" s="180"/>
      <c r="INV74" s="180"/>
      <c r="INW74" s="180"/>
      <c r="INX74" s="180"/>
      <c r="INY74" s="180"/>
      <c r="INZ74" s="180"/>
      <c r="IOA74" s="180"/>
      <c r="IOB74" s="180"/>
      <c r="IOC74" s="180"/>
      <c r="IOD74" s="180"/>
      <c r="IOE74" s="180"/>
      <c r="IOF74" s="180"/>
      <c r="IOG74" s="180"/>
      <c r="IOH74" s="180"/>
      <c r="IOI74" s="180"/>
      <c r="IOJ74" s="180"/>
      <c r="IOK74" s="180"/>
      <c r="IOL74" s="180"/>
      <c r="IOM74" s="180"/>
      <c r="ION74" s="180"/>
      <c r="IOO74" s="180"/>
      <c r="IOP74" s="180"/>
      <c r="IOQ74" s="180"/>
      <c r="IOR74" s="180"/>
      <c r="IOS74" s="180"/>
      <c r="IOT74" s="180"/>
      <c r="IOU74" s="180"/>
      <c r="IOV74" s="180"/>
      <c r="IOW74" s="180"/>
      <c r="IOX74" s="180"/>
      <c r="IOY74" s="180"/>
      <c r="IOZ74" s="180"/>
      <c r="IPA74" s="180"/>
      <c r="IPB74" s="180"/>
      <c r="IPC74" s="180"/>
      <c r="IPD74" s="180"/>
      <c r="IPE74" s="180"/>
      <c r="IPF74" s="180"/>
      <c r="IPG74" s="180"/>
      <c r="IPH74" s="180"/>
      <c r="IPI74" s="180"/>
      <c r="IPJ74" s="180"/>
      <c r="IPK74" s="180"/>
      <c r="IPL74" s="180"/>
      <c r="IPM74" s="180"/>
      <c r="IPN74" s="180"/>
      <c r="IPO74" s="180"/>
      <c r="IPP74" s="180"/>
      <c r="IPQ74" s="180"/>
      <c r="IPR74" s="180"/>
      <c r="IPS74" s="180"/>
      <c r="IPT74" s="180"/>
      <c r="IPU74" s="180"/>
      <c r="IPV74" s="180"/>
      <c r="IPW74" s="180"/>
      <c r="IPX74" s="180"/>
      <c r="IPY74" s="180"/>
      <c r="IPZ74" s="180"/>
      <c r="IQA74" s="180"/>
      <c r="IQB74" s="180"/>
      <c r="IQC74" s="180"/>
      <c r="IQD74" s="180"/>
      <c r="IQE74" s="180"/>
      <c r="IQF74" s="180"/>
      <c r="IQG74" s="180"/>
      <c r="IQH74" s="180"/>
      <c r="IQI74" s="180"/>
      <c r="IQJ74" s="180"/>
      <c r="IQK74" s="180"/>
      <c r="IQL74" s="180"/>
      <c r="IQM74" s="180"/>
      <c r="IQN74" s="180"/>
      <c r="IQO74" s="180"/>
      <c r="IQP74" s="180"/>
      <c r="IQQ74" s="180"/>
      <c r="IQR74" s="180"/>
      <c r="IQS74" s="180"/>
      <c r="IQT74" s="180"/>
      <c r="IQU74" s="180"/>
      <c r="IQV74" s="180"/>
      <c r="IQW74" s="180"/>
      <c r="IQX74" s="180"/>
      <c r="IQY74" s="180"/>
      <c r="IQZ74" s="180"/>
      <c r="IRA74" s="180"/>
      <c r="IRB74" s="180"/>
      <c r="IRC74" s="180"/>
      <c r="IRD74" s="180"/>
      <c r="IRE74" s="180"/>
      <c r="IRF74" s="180"/>
      <c r="IRG74" s="180"/>
      <c r="IRH74" s="180"/>
      <c r="IRI74" s="180"/>
      <c r="IRJ74" s="180"/>
      <c r="IRK74" s="180"/>
      <c r="IRL74" s="180"/>
      <c r="IRM74" s="180"/>
      <c r="IRN74" s="180"/>
      <c r="IRO74" s="180"/>
      <c r="IRP74" s="180"/>
      <c r="IRQ74" s="180"/>
      <c r="IRR74" s="180"/>
      <c r="IRS74" s="180"/>
      <c r="IRT74" s="180"/>
      <c r="IRU74" s="180"/>
      <c r="IRV74" s="180"/>
      <c r="IRW74" s="180"/>
      <c r="IRX74" s="180"/>
      <c r="IRY74" s="180"/>
      <c r="IRZ74" s="180"/>
      <c r="ISA74" s="180"/>
      <c r="ISB74" s="180"/>
      <c r="ISC74" s="180"/>
      <c r="ISD74" s="180"/>
      <c r="ISE74" s="180"/>
      <c r="ISF74" s="180"/>
      <c r="ISG74" s="180"/>
      <c r="ISH74" s="180"/>
      <c r="ISI74" s="180"/>
      <c r="ISJ74" s="180"/>
      <c r="ISK74" s="180"/>
      <c r="ISL74" s="180"/>
      <c r="ISM74" s="180"/>
      <c r="ISN74" s="180"/>
      <c r="ISO74" s="180"/>
      <c r="ISP74" s="180"/>
      <c r="ISQ74" s="180"/>
      <c r="ISR74" s="180"/>
      <c r="ISS74" s="180"/>
      <c r="IST74" s="180"/>
      <c r="ISU74" s="180"/>
      <c r="ISV74" s="180"/>
      <c r="ISW74" s="180"/>
      <c r="ISX74" s="180"/>
      <c r="ISY74" s="180"/>
      <c r="ISZ74" s="180"/>
      <c r="ITA74" s="180"/>
      <c r="ITB74" s="180"/>
      <c r="ITC74" s="180"/>
      <c r="ITD74" s="180"/>
      <c r="ITE74" s="180"/>
      <c r="ITF74" s="180"/>
      <c r="ITG74" s="180"/>
      <c r="ITH74" s="180"/>
      <c r="ITI74" s="180"/>
      <c r="ITJ74" s="180"/>
      <c r="ITK74" s="180"/>
      <c r="ITL74" s="180"/>
      <c r="ITM74" s="180"/>
      <c r="ITN74" s="180"/>
      <c r="ITO74" s="180"/>
      <c r="ITP74" s="180"/>
      <c r="ITQ74" s="180"/>
      <c r="ITR74" s="180"/>
      <c r="ITS74" s="180"/>
      <c r="ITT74" s="180"/>
      <c r="ITU74" s="180"/>
      <c r="ITV74" s="180"/>
      <c r="ITW74" s="180"/>
      <c r="ITX74" s="180"/>
      <c r="ITY74" s="180"/>
      <c r="ITZ74" s="180"/>
      <c r="IUA74" s="180"/>
      <c r="IUB74" s="180"/>
      <c r="IUC74" s="180"/>
      <c r="IUD74" s="180"/>
      <c r="IUE74" s="180"/>
      <c r="IUF74" s="180"/>
      <c r="IUG74" s="180"/>
      <c r="IUH74" s="180"/>
      <c r="IUI74" s="180"/>
      <c r="IUJ74" s="180"/>
      <c r="IUK74" s="180"/>
      <c r="IUL74" s="180"/>
      <c r="IUM74" s="180"/>
      <c r="IUN74" s="180"/>
      <c r="IUO74" s="180"/>
      <c r="IUP74" s="180"/>
      <c r="IUQ74" s="180"/>
      <c r="IUR74" s="180"/>
      <c r="IUS74" s="180"/>
      <c r="IUT74" s="180"/>
      <c r="IUU74" s="180"/>
      <c r="IUV74" s="180"/>
      <c r="IUW74" s="180"/>
      <c r="IUX74" s="180"/>
      <c r="IUY74" s="180"/>
      <c r="IUZ74" s="180"/>
      <c r="IVA74" s="180"/>
      <c r="IVB74" s="180"/>
      <c r="IVC74" s="180"/>
      <c r="IVD74" s="180"/>
      <c r="IVE74" s="180"/>
      <c r="IVF74" s="180"/>
      <c r="IVG74" s="180"/>
      <c r="IVH74" s="180"/>
      <c r="IVI74" s="180"/>
      <c r="IVJ74" s="180"/>
      <c r="IVK74" s="180"/>
      <c r="IVL74" s="180"/>
      <c r="IVM74" s="180"/>
      <c r="IVN74" s="180"/>
      <c r="IVO74" s="180"/>
      <c r="IVP74" s="180"/>
      <c r="IVQ74" s="180"/>
      <c r="IVR74" s="180"/>
      <c r="IVS74" s="180"/>
      <c r="IVT74" s="180"/>
      <c r="IVU74" s="180"/>
      <c r="IVV74" s="180"/>
      <c r="IVW74" s="180"/>
      <c r="IVX74" s="180"/>
      <c r="IVY74" s="180"/>
      <c r="IVZ74" s="180"/>
      <c r="IWA74" s="180"/>
      <c r="IWB74" s="180"/>
      <c r="IWC74" s="180"/>
      <c r="IWD74" s="180"/>
      <c r="IWE74" s="180"/>
      <c r="IWF74" s="180"/>
      <c r="IWG74" s="180"/>
      <c r="IWH74" s="180"/>
      <c r="IWI74" s="180"/>
      <c r="IWJ74" s="180"/>
      <c r="IWK74" s="180"/>
      <c r="IWL74" s="180"/>
      <c r="IWM74" s="180"/>
      <c r="IWN74" s="180"/>
      <c r="IWO74" s="180"/>
      <c r="IWP74" s="180"/>
      <c r="IWQ74" s="180"/>
      <c r="IWR74" s="180"/>
      <c r="IWS74" s="180"/>
      <c r="IWT74" s="180"/>
      <c r="IWU74" s="180"/>
      <c r="IWV74" s="180"/>
      <c r="IWW74" s="180"/>
      <c r="IWX74" s="180"/>
      <c r="IWY74" s="180"/>
      <c r="IWZ74" s="180"/>
      <c r="IXA74" s="180"/>
      <c r="IXB74" s="180"/>
      <c r="IXC74" s="180"/>
      <c r="IXD74" s="180"/>
      <c r="IXE74" s="180"/>
      <c r="IXF74" s="180"/>
      <c r="IXG74" s="180"/>
      <c r="IXH74" s="180"/>
      <c r="IXI74" s="180"/>
      <c r="IXJ74" s="180"/>
      <c r="IXK74" s="180"/>
      <c r="IXL74" s="180"/>
      <c r="IXM74" s="180"/>
      <c r="IXN74" s="180"/>
      <c r="IXO74" s="180"/>
      <c r="IXP74" s="180"/>
      <c r="IXQ74" s="180"/>
      <c r="IXR74" s="180"/>
      <c r="IXS74" s="180"/>
      <c r="IXT74" s="180"/>
      <c r="IXU74" s="180"/>
      <c r="IXV74" s="180"/>
      <c r="IXW74" s="180"/>
      <c r="IXX74" s="180"/>
      <c r="IXY74" s="180"/>
      <c r="IXZ74" s="180"/>
      <c r="IYA74" s="180"/>
      <c r="IYB74" s="180"/>
      <c r="IYC74" s="180"/>
      <c r="IYD74" s="180"/>
      <c r="IYE74" s="180"/>
      <c r="IYF74" s="180"/>
      <c r="IYG74" s="180"/>
      <c r="IYH74" s="180"/>
      <c r="IYI74" s="180"/>
      <c r="IYJ74" s="180"/>
      <c r="IYK74" s="180"/>
      <c r="IYL74" s="180"/>
      <c r="IYM74" s="180"/>
      <c r="IYN74" s="180"/>
      <c r="IYO74" s="180"/>
      <c r="IYP74" s="180"/>
      <c r="IYQ74" s="180"/>
      <c r="IYR74" s="180"/>
      <c r="IYS74" s="180"/>
      <c r="IYT74" s="180"/>
      <c r="IYU74" s="180"/>
      <c r="IYV74" s="180"/>
      <c r="IYW74" s="180"/>
      <c r="IYX74" s="180"/>
      <c r="IYY74" s="180"/>
      <c r="IYZ74" s="180"/>
      <c r="IZA74" s="180"/>
      <c r="IZB74" s="180"/>
      <c r="IZC74" s="180"/>
      <c r="IZD74" s="180"/>
      <c r="IZE74" s="180"/>
      <c r="IZF74" s="180"/>
      <c r="IZG74" s="180"/>
      <c r="IZH74" s="180"/>
      <c r="IZI74" s="180"/>
      <c r="IZJ74" s="180"/>
      <c r="IZK74" s="180"/>
      <c r="IZL74" s="180"/>
      <c r="IZM74" s="180"/>
      <c r="IZN74" s="180"/>
      <c r="IZO74" s="180"/>
      <c r="IZP74" s="180"/>
      <c r="IZQ74" s="180"/>
      <c r="IZR74" s="180"/>
      <c r="IZS74" s="180"/>
      <c r="IZT74" s="180"/>
      <c r="IZU74" s="180"/>
      <c r="IZV74" s="180"/>
      <c r="IZW74" s="180"/>
      <c r="IZX74" s="180"/>
      <c r="IZY74" s="180"/>
      <c r="IZZ74" s="180"/>
      <c r="JAA74" s="180"/>
      <c r="JAB74" s="180"/>
      <c r="JAC74" s="180"/>
      <c r="JAD74" s="180"/>
      <c r="JAE74" s="180"/>
      <c r="JAF74" s="180"/>
      <c r="JAG74" s="180"/>
      <c r="JAH74" s="180"/>
      <c r="JAI74" s="180"/>
      <c r="JAJ74" s="180"/>
      <c r="JAK74" s="180"/>
      <c r="JAL74" s="180"/>
      <c r="JAM74" s="180"/>
      <c r="JAN74" s="180"/>
      <c r="JAO74" s="180"/>
      <c r="JAP74" s="180"/>
      <c r="JAQ74" s="180"/>
      <c r="JAR74" s="180"/>
      <c r="JAS74" s="180"/>
      <c r="JAT74" s="180"/>
      <c r="JAU74" s="180"/>
      <c r="JAV74" s="180"/>
      <c r="JAW74" s="180"/>
      <c r="JAX74" s="180"/>
      <c r="JAY74" s="180"/>
      <c r="JAZ74" s="180"/>
      <c r="JBA74" s="180"/>
      <c r="JBB74" s="180"/>
      <c r="JBC74" s="180"/>
      <c r="JBD74" s="180"/>
      <c r="JBE74" s="180"/>
      <c r="JBF74" s="180"/>
      <c r="JBG74" s="180"/>
      <c r="JBH74" s="180"/>
      <c r="JBI74" s="180"/>
      <c r="JBJ74" s="180"/>
      <c r="JBK74" s="180"/>
      <c r="JBL74" s="180"/>
      <c r="JBM74" s="180"/>
      <c r="JBN74" s="180"/>
      <c r="JBO74" s="180"/>
      <c r="JBP74" s="180"/>
      <c r="JBQ74" s="180"/>
      <c r="JBR74" s="180"/>
      <c r="JBS74" s="180"/>
      <c r="JBT74" s="180"/>
      <c r="JBU74" s="180"/>
      <c r="JBV74" s="180"/>
      <c r="JBW74" s="180"/>
      <c r="JBX74" s="180"/>
      <c r="JBY74" s="180"/>
      <c r="JBZ74" s="180"/>
      <c r="JCA74" s="180"/>
      <c r="JCB74" s="180"/>
      <c r="JCC74" s="180"/>
      <c r="JCD74" s="180"/>
      <c r="JCE74" s="180"/>
      <c r="JCF74" s="180"/>
      <c r="JCG74" s="180"/>
      <c r="JCH74" s="180"/>
      <c r="JCI74" s="180"/>
      <c r="JCJ74" s="180"/>
      <c r="JCK74" s="180"/>
      <c r="JCL74" s="180"/>
      <c r="JCM74" s="180"/>
      <c r="JCN74" s="180"/>
      <c r="JCO74" s="180"/>
      <c r="JCP74" s="180"/>
      <c r="JCQ74" s="180"/>
      <c r="JCR74" s="180"/>
      <c r="JCS74" s="180"/>
      <c r="JCT74" s="180"/>
      <c r="JCU74" s="180"/>
      <c r="JCV74" s="180"/>
      <c r="JCW74" s="180"/>
      <c r="JCX74" s="180"/>
      <c r="JCY74" s="180"/>
      <c r="JCZ74" s="180"/>
      <c r="JDA74" s="180"/>
      <c r="JDB74" s="180"/>
      <c r="JDC74" s="180"/>
      <c r="JDD74" s="180"/>
      <c r="JDE74" s="180"/>
      <c r="JDF74" s="180"/>
      <c r="JDG74" s="180"/>
      <c r="JDH74" s="180"/>
      <c r="JDI74" s="180"/>
      <c r="JDJ74" s="180"/>
      <c r="JDK74" s="180"/>
      <c r="JDL74" s="180"/>
      <c r="JDM74" s="180"/>
      <c r="JDN74" s="180"/>
      <c r="JDO74" s="180"/>
      <c r="JDP74" s="180"/>
      <c r="JDQ74" s="180"/>
      <c r="JDR74" s="180"/>
      <c r="JDS74" s="180"/>
      <c r="JDT74" s="180"/>
      <c r="JDU74" s="180"/>
      <c r="JDV74" s="180"/>
      <c r="JDW74" s="180"/>
      <c r="JDX74" s="180"/>
      <c r="JDY74" s="180"/>
      <c r="JDZ74" s="180"/>
      <c r="JEA74" s="180"/>
      <c r="JEB74" s="180"/>
      <c r="JEC74" s="180"/>
      <c r="JED74" s="180"/>
      <c r="JEE74" s="180"/>
      <c r="JEF74" s="180"/>
      <c r="JEG74" s="180"/>
      <c r="JEH74" s="180"/>
      <c r="JEI74" s="180"/>
      <c r="JEJ74" s="180"/>
      <c r="JEK74" s="180"/>
      <c r="JEL74" s="180"/>
      <c r="JEM74" s="180"/>
      <c r="JEN74" s="180"/>
      <c r="JEO74" s="180"/>
      <c r="JEP74" s="180"/>
      <c r="JEQ74" s="180"/>
      <c r="JER74" s="180"/>
      <c r="JES74" s="180"/>
      <c r="JET74" s="180"/>
      <c r="JEU74" s="180"/>
      <c r="JEV74" s="180"/>
      <c r="JEW74" s="180"/>
      <c r="JEX74" s="180"/>
      <c r="JEY74" s="180"/>
      <c r="JEZ74" s="180"/>
      <c r="JFA74" s="180"/>
      <c r="JFB74" s="180"/>
      <c r="JFC74" s="180"/>
      <c r="JFD74" s="180"/>
      <c r="JFE74" s="180"/>
      <c r="JFF74" s="180"/>
      <c r="JFG74" s="180"/>
      <c r="JFH74" s="180"/>
      <c r="JFI74" s="180"/>
      <c r="JFJ74" s="180"/>
      <c r="JFK74" s="180"/>
      <c r="JFL74" s="180"/>
      <c r="JFM74" s="180"/>
      <c r="JFN74" s="180"/>
      <c r="JFO74" s="180"/>
      <c r="JFP74" s="180"/>
      <c r="JFQ74" s="180"/>
      <c r="JFR74" s="180"/>
      <c r="JFS74" s="180"/>
      <c r="JFT74" s="180"/>
      <c r="JFU74" s="180"/>
      <c r="JFV74" s="180"/>
      <c r="JFW74" s="180"/>
      <c r="JFX74" s="180"/>
      <c r="JFY74" s="180"/>
      <c r="JFZ74" s="180"/>
      <c r="JGA74" s="180"/>
      <c r="JGB74" s="180"/>
      <c r="JGC74" s="180"/>
      <c r="JGD74" s="180"/>
      <c r="JGE74" s="180"/>
      <c r="JGF74" s="180"/>
      <c r="JGG74" s="180"/>
      <c r="JGH74" s="180"/>
      <c r="JGI74" s="180"/>
      <c r="JGJ74" s="180"/>
      <c r="JGK74" s="180"/>
      <c r="JGL74" s="180"/>
      <c r="JGM74" s="180"/>
      <c r="JGN74" s="180"/>
      <c r="JGO74" s="180"/>
      <c r="JGP74" s="180"/>
      <c r="JGQ74" s="180"/>
      <c r="JGR74" s="180"/>
      <c r="JGS74" s="180"/>
      <c r="JGT74" s="180"/>
      <c r="JGU74" s="180"/>
      <c r="JGV74" s="180"/>
      <c r="JGW74" s="180"/>
      <c r="JGX74" s="180"/>
      <c r="JGY74" s="180"/>
      <c r="JGZ74" s="180"/>
      <c r="JHA74" s="180"/>
      <c r="JHB74" s="180"/>
      <c r="JHC74" s="180"/>
      <c r="JHD74" s="180"/>
      <c r="JHE74" s="180"/>
      <c r="JHF74" s="180"/>
      <c r="JHG74" s="180"/>
      <c r="JHH74" s="180"/>
      <c r="JHI74" s="180"/>
      <c r="JHJ74" s="180"/>
      <c r="JHK74" s="180"/>
      <c r="JHL74" s="180"/>
      <c r="JHM74" s="180"/>
      <c r="JHN74" s="180"/>
      <c r="JHO74" s="180"/>
      <c r="JHP74" s="180"/>
      <c r="JHQ74" s="180"/>
      <c r="JHR74" s="180"/>
      <c r="JHS74" s="180"/>
      <c r="JHT74" s="180"/>
      <c r="JHU74" s="180"/>
      <c r="JHV74" s="180"/>
      <c r="JHW74" s="180"/>
      <c r="JHX74" s="180"/>
      <c r="JHY74" s="180"/>
      <c r="JHZ74" s="180"/>
      <c r="JIA74" s="180"/>
      <c r="JIB74" s="180"/>
      <c r="JIC74" s="180"/>
      <c r="JID74" s="180"/>
      <c r="JIE74" s="180"/>
      <c r="JIF74" s="180"/>
      <c r="JIG74" s="180"/>
      <c r="JIH74" s="180"/>
      <c r="JII74" s="180"/>
      <c r="JIJ74" s="180"/>
      <c r="JIK74" s="180"/>
      <c r="JIL74" s="180"/>
      <c r="JIM74" s="180"/>
      <c r="JIN74" s="180"/>
      <c r="JIO74" s="180"/>
      <c r="JIP74" s="180"/>
      <c r="JIQ74" s="180"/>
      <c r="JIR74" s="180"/>
      <c r="JIS74" s="180"/>
      <c r="JIT74" s="180"/>
      <c r="JIU74" s="180"/>
      <c r="JIV74" s="180"/>
      <c r="JIW74" s="180"/>
      <c r="JIX74" s="180"/>
      <c r="JIY74" s="180"/>
      <c r="JIZ74" s="180"/>
      <c r="JJA74" s="180"/>
      <c r="JJB74" s="180"/>
      <c r="JJC74" s="180"/>
      <c r="JJD74" s="180"/>
      <c r="JJE74" s="180"/>
      <c r="JJF74" s="180"/>
      <c r="JJG74" s="180"/>
      <c r="JJH74" s="180"/>
      <c r="JJI74" s="180"/>
      <c r="JJJ74" s="180"/>
      <c r="JJK74" s="180"/>
      <c r="JJL74" s="180"/>
      <c r="JJM74" s="180"/>
      <c r="JJN74" s="180"/>
      <c r="JJO74" s="180"/>
      <c r="JJP74" s="180"/>
      <c r="JJQ74" s="180"/>
      <c r="JJR74" s="180"/>
      <c r="JJS74" s="180"/>
      <c r="JJT74" s="180"/>
      <c r="JJU74" s="180"/>
      <c r="JJV74" s="180"/>
      <c r="JJW74" s="180"/>
      <c r="JJX74" s="180"/>
      <c r="JJY74" s="180"/>
      <c r="JJZ74" s="180"/>
      <c r="JKA74" s="180"/>
      <c r="JKB74" s="180"/>
      <c r="JKC74" s="180"/>
      <c r="JKD74" s="180"/>
      <c r="JKE74" s="180"/>
      <c r="JKF74" s="180"/>
      <c r="JKG74" s="180"/>
      <c r="JKH74" s="180"/>
      <c r="JKI74" s="180"/>
      <c r="JKJ74" s="180"/>
      <c r="JKK74" s="180"/>
      <c r="JKL74" s="180"/>
      <c r="JKM74" s="180"/>
      <c r="JKN74" s="180"/>
      <c r="JKO74" s="180"/>
      <c r="JKP74" s="180"/>
      <c r="JKQ74" s="180"/>
      <c r="JKR74" s="180"/>
      <c r="JKS74" s="180"/>
      <c r="JKT74" s="180"/>
      <c r="JKU74" s="180"/>
      <c r="JKV74" s="180"/>
      <c r="JKW74" s="180"/>
      <c r="JKX74" s="180"/>
      <c r="JKY74" s="180"/>
      <c r="JKZ74" s="180"/>
      <c r="JLA74" s="180"/>
      <c r="JLB74" s="180"/>
      <c r="JLC74" s="180"/>
      <c r="JLD74" s="180"/>
      <c r="JLE74" s="180"/>
      <c r="JLF74" s="180"/>
      <c r="JLG74" s="180"/>
      <c r="JLH74" s="180"/>
      <c r="JLI74" s="180"/>
      <c r="JLJ74" s="180"/>
      <c r="JLK74" s="180"/>
      <c r="JLL74" s="180"/>
      <c r="JLM74" s="180"/>
      <c r="JLN74" s="180"/>
      <c r="JLO74" s="180"/>
      <c r="JLP74" s="180"/>
      <c r="JLQ74" s="180"/>
      <c r="JLR74" s="180"/>
      <c r="JLS74" s="180"/>
      <c r="JLT74" s="180"/>
      <c r="JLU74" s="180"/>
      <c r="JLV74" s="180"/>
      <c r="JLW74" s="180"/>
      <c r="JLX74" s="180"/>
      <c r="JLY74" s="180"/>
      <c r="JLZ74" s="180"/>
      <c r="JMA74" s="180"/>
      <c r="JMB74" s="180"/>
      <c r="JMC74" s="180"/>
      <c r="JMD74" s="180"/>
      <c r="JME74" s="180"/>
      <c r="JMF74" s="180"/>
      <c r="JMG74" s="180"/>
      <c r="JMH74" s="180"/>
      <c r="JMI74" s="180"/>
      <c r="JMJ74" s="180"/>
      <c r="JMK74" s="180"/>
      <c r="JML74" s="180"/>
      <c r="JMM74" s="180"/>
      <c r="JMN74" s="180"/>
      <c r="JMO74" s="180"/>
      <c r="JMP74" s="180"/>
      <c r="JMQ74" s="180"/>
      <c r="JMR74" s="180"/>
      <c r="JMS74" s="180"/>
      <c r="JMT74" s="180"/>
      <c r="JMU74" s="180"/>
      <c r="JMV74" s="180"/>
      <c r="JMW74" s="180"/>
      <c r="JMX74" s="180"/>
      <c r="JMY74" s="180"/>
      <c r="JMZ74" s="180"/>
      <c r="JNA74" s="180"/>
      <c r="JNB74" s="180"/>
      <c r="JNC74" s="180"/>
      <c r="JND74" s="180"/>
      <c r="JNE74" s="180"/>
      <c r="JNF74" s="180"/>
      <c r="JNG74" s="180"/>
      <c r="JNH74" s="180"/>
      <c r="JNI74" s="180"/>
      <c r="JNJ74" s="180"/>
      <c r="JNK74" s="180"/>
      <c r="JNL74" s="180"/>
      <c r="JNM74" s="180"/>
      <c r="JNN74" s="180"/>
      <c r="JNO74" s="180"/>
      <c r="JNP74" s="180"/>
      <c r="JNQ74" s="180"/>
      <c r="JNR74" s="180"/>
      <c r="JNS74" s="180"/>
      <c r="JNT74" s="180"/>
      <c r="JNU74" s="180"/>
      <c r="JNV74" s="180"/>
      <c r="JNW74" s="180"/>
      <c r="JNX74" s="180"/>
      <c r="JNY74" s="180"/>
      <c r="JNZ74" s="180"/>
      <c r="JOA74" s="180"/>
      <c r="JOB74" s="180"/>
      <c r="JOC74" s="180"/>
      <c r="JOD74" s="180"/>
      <c r="JOE74" s="180"/>
      <c r="JOF74" s="180"/>
      <c r="JOG74" s="180"/>
      <c r="JOH74" s="180"/>
      <c r="JOI74" s="180"/>
      <c r="JOJ74" s="180"/>
      <c r="JOK74" s="180"/>
      <c r="JOL74" s="180"/>
      <c r="JOM74" s="180"/>
      <c r="JON74" s="180"/>
      <c r="JOO74" s="180"/>
      <c r="JOP74" s="180"/>
      <c r="JOQ74" s="180"/>
      <c r="JOR74" s="180"/>
      <c r="JOS74" s="180"/>
      <c r="JOT74" s="180"/>
      <c r="JOU74" s="180"/>
      <c r="JOV74" s="180"/>
      <c r="JOW74" s="180"/>
      <c r="JOX74" s="180"/>
      <c r="JOY74" s="180"/>
      <c r="JOZ74" s="180"/>
      <c r="JPA74" s="180"/>
      <c r="JPB74" s="180"/>
      <c r="JPC74" s="180"/>
      <c r="JPD74" s="180"/>
      <c r="JPE74" s="180"/>
      <c r="JPF74" s="180"/>
      <c r="JPG74" s="180"/>
      <c r="JPH74" s="180"/>
      <c r="JPI74" s="180"/>
      <c r="JPJ74" s="180"/>
      <c r="JPK74" s="180"/>
      <c r="JPL74" s="180"/>
      <c r="JPM74" s="180"/>
      <c r="JPN74" s="180"/>
      <c r="JPO74" s="180"/>
      <c r="JPP74" s="180"/>
      <c r="JPQ74" s="180"/>
      <c r="JPR74" s="180"/>
      <c r="JPS74" s="180"/>
      <c r="JPT74" s="180"/>
      <c r="JPU74" s="180"/>
      <c r="JPV74" s="180"/>
      <c r="JPW74" s="180"/>
      <c r="JPX74" s="180"/>
      <c r="JPY74" s="180"/>
      <c r="JPZ74" s="180"/>
      <c r="JQA74" s="180"/>
      <c r="JQB74" s="180"/>
      <c r="JQC74" s="180"/>
      <c r="JQD74" s="180"/>
      <c r="JQE74" s="180"/>
      <c r="JQF74" s="180"/>
      <c r="JQG74" s="180"/>
      <c r="JQH74" s="180"/>
      <c r="JQI74" s="180"/>
      <c r="JQJ74" s="180"/>
      <c r="JQK74" s="180"/>
      <c r="JQL74" s="180"/>
      <c r="JQM74" s="180"/>
      <c r="JQN74" s="180"/>
      <c r="JQO74" s="180"/>
      <c r="JQP74" s="180"/>
      <c r="JQQ74" s="180"/>
      <c r="JQR74" s="180"/>
      <c r="JQS74" s="180"/>
      <c r="JQT74" s="180"/>
      <c r="JQU74" s="180"/>
      <c r="JQV74" s="180"/>
      <c r="JQW74" s="180"/>
      <c r="JQX74" s="180"/>
      <c r="JQY74" s="180"/>
      <c r="JQZ74" s="180"/>
      <c r="JRA74" s="180"/>
      <c r="JRB74" s="180"/>
      <c r="JRC74" s="180"/>
      <c r="JRD74" s="180"/>
      <c r="JRE74" s="180"/>
      <c r="JRF74" s="180"/>
      <c r="JRG74" s="180"/>
      <c r="JRH74" s="180"/>
      <c r="JRI74" s="180"/>
      <c r="JRJ74" s="180"/>
      <c r="JRK74" s="180"/>
      <c r="JRL74" s="180"/>
      <c r="JRM74" s="180"/>
      <c r="JRN74" s="180"/>
      <c r="JRO74" s="180"/>
      <c r="JRP74" s="180"/>
      <c r="JRQ74" s="180"/>
      <c r="JRR74" s="180"/>
      <c r="JRS74" s="180"/>
      <c r="JRT74" s="180"/>
      <c r="JRU74" s="180"/>
      <c r="JRV74" s="180"/>
      <c r="JRW74" s="180"/>
      <c r="JRX74" s="180"/>
      <c r="JRY74" s="180"/>
      <c r="JRZ74" s="180"/>
      <c r="JSA74" s="180"/>
      <c r="JSB74" s="180"/>
      <c r="JSC74" s="180"/>
      <c r="JSD74" s="180"/>
      <c r="JSE74" s="180"/>
      <c r="JSF74" s="180"/>
      <c r="JSG74" s="180"/>
      <c r="JSH74" s="180"/>
      <c r="JSI74" s="180"/>
      <c r="JSJ74" s="180"/>
      <c r="JSK74" s="180"/>
      <c r="JSL74" s="180"/>
      <c r="JSM74" s="180"/>
      <c r="JSN74" s="180"/>
      <c r="JSO74" s="180"/>
      <c r="JSP74" s="180"/>
      <c r="JSQ74" s="180"/>
      <c r="JSR74" s="180"/>
      <c r="JSS74" s="180"/>
      <c r="JST74" s="180"/>
      <c r="JSU74" s="180"/>
      <c r="JSV74" s="180"/>
      <c r="JSW74" s="180"/>
      <c r="JSX74" s="180"/>
      <c r="JSY74" s="180"/>
      <c r="JSZ74" s="180"/>
      <c r="JTA74" s="180"/>
      <c r="JTB74" s="180"/>
      <c r="JTC74" s="180"/>
      <c r="JTD74" s="180"/>
      <c r="JTE74" s="180"/>
      <c r="JTF74" s="180"/>
      <c r="JTG74" s="180"/>
      <c r="JTH74" s="180"/>
      <c r="JTI74" s="180"/>
      <c r="JTJ74" s="180"/>
      <c r="JTK74" s="180"/>
      <c r="JTL74" s="180"/>
      <c r="JTM74" s="180"/>
      <c r="JTN74" s="180"/>
      <c r="JTO74" s="180"/>
      <c r="JTP74" s="180"/>
      <c r="JTQ74" s="180"/>
      <c r="JTR74" s="180"/>
      <c r="JTS74" s="180"/>
      <c r="JTT74" s="180"/>
      <c r="JTU74" s="180"/>
      <c r="JTV74" s="180"/>
      <c r="JTW74" s="180"/>
      <c r="JTX74" s="180"/>
      <c r="JTY74" s="180"/>
      <c r="JTZ74" s="180"/>
      <c r="JUA74" s="180"/>
      <c r="JUB74" s="180"/>
      <c r="JUC74" s="180"/>
      <c r="JUD74" s="180"/>
      <c r="JUE74" s="180"/>
      <c r="JUF74" s="180"/>
      <c r="JUG74" s="180"/>
      <c r="JUH74" s="180"/>
      <c r="JUI74" s="180"/>
      <c r="JUJ74" s="180"/>
      <c r="JUK74" s="180"/>
      <c r="JUL74" s="180"/>
      <c r="JUM74" s="180"/>
      <c r="JUN74" s="180"/>
      <c r="JUO74" s="180"/>
      <c r="JUP74" s="180"/>
      <c r="JUQ74" s="180"/>
      <c r="JUR74" s="180"/>
      <c r="JUS74" s="180"/>
      <c r="JUT74" s="180"/>
      <c r="JUU74" s="180"/>
      <c r="JUV74" s="180"/>
      <c r="JUW74" s="180"/>
      <c r="JUX74" s="180"/>
      <c r="JUY74" s="180"/>
      <c r="JUZ74" s="180"/>
      <c r="JVA74" s="180"/>
      <c r="JVB74" s="180"/>
      <c r="JVC74" s="180"/>
      <c r="JVD74" s="180"/>
      <c r="JVE74" s="180"/>
      <c r="JVF74" s="180"/>
      <c r="JVG74" s="180"/>
      <c r="JVH74" s="180"/>
      <c r="JVI74" s="180"/>
      <c r="JVJ74" s="180"/>
      <c r="JVK74" s="180"/>
      <c r="JVL74" s="180"/>
      <c r="JVM74" s="180"/>
      <c r="JVN74" s="180"/>
      <c r="JVO74" s="180"/>
      <c r="JVP74" s="180"/>
      <c r="JVQ74" s="180"/>
      <c r="JVR74" s="180"/>
      <c r="JVS74" s="180"/>
      <c r="JVT74" s="180"/>
      <c r="JVU74" s="180"/>
      <c r="JVV74" s="180"/>
      <c r="JVW74" s="180"/>
      <c r="JVX74" s="180"/>
      <c r="JVY74" s="180"/>
      <c r="JVZ74" s="180"/>
      <c r="JWA74" s="180"/>
      <c r="JWB74" s="180"/>
      <c r="JWC74" s="180"/>
      <c r="JWD74" s="180"/>
      <c r="JWE74" s="180"/>
      <c r="JWF74" s="180"/>
      <c r="JWG74" s="180"/>
      <c r="JWH74" s="180"/>
      <c r="JWI74" s="180"/>
      <c r="JWJ74" s="180"/>
      <c r="JWK74" s="180"/>
      <c r="JWL74" s="180"/>
      <c r="JWM74" s="180"/>
      <c r="JWN74" s="180"/>
      <c r="JWO74" s="180"/>
      <c r="JWP74" s="180"/>
      <c r="JWQ74" s="180"/>
      <c r="JWR74" s="180"/>
      <c r="JWS74" s="180"/>
      <c r="JWT74" s="180"/>
      <c r="JWU74" s="180"/>
      <c r="JWV74" s="180"/>
      <c r="JWW74" s="180"/>
      <c r="JWX74" s="180"/>
      <c r="JWY74" s="180"/>
      <c r="JWZ74" s="180"/>
      <c r="JXA74" s="180"/>
      <c r="JXB74" s="180"/>
      <c r="JXC74" s="180"/>
      <c r="JXD74" s="180"/>
      <c r="JXE74" s="180"/>
      <c r="JXF74" s="180"/>
      <c r="JXG74" s="180"/>
      <c r="JXH74" s="180"/>
      <c r="JXI74" s="180"/>
      <c r="JXJ74" s="180"/>
      <c r="JXK74" s="180"/>
      <c r="JXL74" s="180"/>
      <c r="JXM74" s="180"/>
      <c r="JXN74" s="180"/>
      <c r="JXO74" s="180"/>
      <c r="JXP74" s="180"/>
      <c r="JXQ74" s="180"/>
      <c r="JXR74" s="180"/>
      <c r="JXS74" s="180"/>
      <c r="JXT74" s="180"/>
      <c r="JXU74" s="180"/>
      <c r="JXV74" s="180"/>
      <c r="JXW74" s="180"/>
      <c r="JXX74" s="180"/>
      <c r="JXY74" s="180"/>
      <c r="JXZ74" s="180"/>
      <c r="JYA74" s="180"/>
      <c r="JYB74" s="180"/>
      <c r="JYC74" s="180"/>
      <c r="JYD74" s="180"/>
      <c r="JYE74" s="180"/>
      <c r="JYF74" s="180"/>
      <c r="JYG74" s="180"/>
      <c r="JYH74" s="180"/>
      <c r="JYI74" s="180"/>
      <c r="JYJ74" s="180"/>
      <c r="JYK74" s="180"/>
      <c r="JYL74" s="180"/>
      <c r="JYM74" s="180"/>
      <c r="JYN74" s="180"/>
      <c r="JYO74" s="180"/>
      <c r="JYP74" s="180"/>
      <c r="JYQ74" s="180"/>
      <c r="JYR74" s="180"/>
      <c r="JYS74" s="180"/>
      <c r="JYT74" s="180"/>
      <c r="JYU74" s="180"/>
      <c r="JYV74" s="180"/>
      <c r="JYW74" s="180"/>
      <c r="JYX74" s="180"/>
      <c r="JYY74" s="180"/>
      <c r="JYZ74" s="180"/>
      <c r="JZA74" s="180"/>
      <c r="JZB74" s="180"/>
      <c r="JZC74" s="180"/>
      <c r="JZD74" s="180"/>
      <c r="JZE74" s="180"/>
      <c r="JZF74" s="180"/>
      <c r="JZG74" s="180"/>
      <c r="JZH74" s="180"/>
      <c r="JZI74" s="180"/>
      <c r="JZJ74" s="180"/>
      <c r="JZK74" s="180"/>
      <c r="JZL74" s="180"/>
      <c r="JZM74" s="180"/>
      <c r="JZN74" s="180"/>
      <c r="JZO74" s="180"/>
      <c r="JZP74" s="180"/>
      <c r="JZQ74" s="180"/>
      <c r="JZR74" s="180"/>
      <c r="JZS74" s="180"/>
      <c r="JZT74" s="180"/>
      <c r="JZU74" s="180"/>
      <c r="JZV74" s="180"/>
      <c r="JZW74" s="180"/>
      <c r="JZX74" s="180"/>
      <c r="JZY74" s="180"/>
      <c r="JZZ74" s="180"/>
      <c r="KAA74" s="180"/>
      <c r="KAB74" s="180"/>
      <c r="KAC74" s="180"/>
      <c r="KAD74" s="180"/>
      <c r="KAE74" s="180"/>
      <c r="KAF74" s="180"/>
      <c r="KAG74" s="180"/>
      <c r="KAH74" s="180"/>
      <c r="KAI74" s="180"/>
      <c r="KAJ74" s="180"/>
      <c r="KAK74" s="180"/>
      <c r="KAL74" s="180"/>
      <c r="KAM74" s="180"/>
      <c r="KAN74" s="180"/>
      <c r="KAO74" s="180"/>
      <c r="KAP74" s="180"/>
      <c r="KAQ74" s="180"/>
      <c r="KAR74" s="180"/>
      <c r="KAS74" s="180"/>
      <c r="KAT74" s="180"/>
      <c r="KAU74" s="180"/>
      <c r="KAV74" s="180"/>
      <c r="KAW74" s="180"/>
      <c r="KAX74" s="180"/>
      <c r="KAY74" s="180"/>
      <c r="KAZ74" s="180"/>
      <c r="KBA74" s="180"/>
      <c r="KBB74" s="180"/>
      <c r="KBC74" s="180"/>
      <c r="KBD74" s="180"/>
      <c r="KBE74" s="180"/>
      <c r="KBF74" s="180"/>
      <c r="KBG74" s="180"/>
      <c r="KBH74" s="180"/>
      <c r="KBI74" s="180"/>
      <c r="KBJ74" s="180"/>
      <c r="KBK74" s="180"/>
      <c r="KBL74" s="180"/>
      <c r="KBM74" s="180"/>
      <c r="KBN74" s="180"/>
      <c r="KBO74" s="180"/>
      <c r="KBP74" s="180"/>
      <c r="KBQ74" s="180"/>
      <c r="KBR74" s="180"/>
      <c r="KBS74" s="180"/>
      <c r="KBT74" s="180"/>
      <c r="KBU74" s="180"/>
      <c r="KBV74" s="180"/>
      <c r="KBW74" s="180"/>
      <c r="KBX74" s="180"/>
      <c r="KBY74" s="180"/>
      <c r="KBZ74" s="180"/>
      <c r="KCA74" s="180"/>
      <c r="KCB74" s="180"/>
      <c r="KCC74" s="180"/>
      <c r="KCD74" s="180"/>
      <c r="KCE74" s="180"/>
      <c r="KCF74" s="180"/>
      <c r="KCG74" s="180"/>
      <c r="KCH74" s="180"/>
      <c r="KCI74" s="180"/>
      <c r="KCJ74" s="180"/>
      <c r="KCK74" s="180"/>
      <c r="KCL74" s="180"/>
      <c r="KCM74" s="180"/>
      <c r="KCN74" s="180"/>
      <c r="KCO74" s="180"/>
      <c r="KCP74" s="180"/>
      <c r="KCQ74" s="180"/>
      <c r="KCR74" s="180"/>
      <c r="KCS74" s="180"/>
      <c r="KCT74" s="180"/>
      <c r="KCU74" s="180"/>
      <c r="KCV74" s="180"/>
      <c r="KCW74" s="180"/>
      <c r="KCX74" s="180"/>
      <c r="KCY74" s="180"/>
      <c r="KCZ74" s="180"/>
      <c r="KDA74" s="180"/>
      <c r="KDB74" s="180"/>
      <c r="KDC74" s="180"/>
      <c r="KDD74" s="180"/>
      <c r="KDE74" s="180"/>
      <c r="KDF74" s="180"/>
      <c r="KDG74" s="180"/>
      <c r="KDH74" s="180"/>
      <c r="KDI74" s="180"/>
      <c r="KDJ74" s="180"/>
      <c r="KDK74" s="180"/>
      <c r="KDL74" s="180"/>
      <c r="KDM74" s="180"/>
      <c r="KDN74" s="180"/>
      <c r="KDO74" s="180"/>
      <c r="KDP74" s="180"/>
      <c r="KDQ74" s="180"/>
      <c r="KDR74" s="180"/>
      <c r="KDS74" s="180"/>
      <c r="KDT74" s="180"/>
      <c r="KDU74" s="180"/>
      <c r="KDV74" s="180"/>
      <c r="KDW74" s="180"/>
      <c r="KDX74" s="180"/>
      <c r="KDY74" s="180"/>
      <c r="KDZ74" s="180"/>
      <c r="KEA74" s="180"/>
      <c r="KEB74" s="180"/>
      <c r="KEC74" s="180"/>
      <c r="KED74" s="180"/>
      <c r="KEE74" s="180"/>
      <c r="KEF74" s="180"/>
      <c r="KEG74" s="180"/>
      <c r="KEH74" s="180"/>
      <c r="KEI74" s="180"/>
      <c r="KEJ74" s="180"/>
      <c r="KEK74" s="180"/>
      <c r="KEL74" s="180"/>
      <c r="KEM74" s="180"/>
      <c r="KEN74" s="180"/>
      <c r="KEO74" s="180"/>
      <c r="KEP74" s="180"/>
      <c r="KEQ74" s="180"/>
      <c r="KER74" s="180"/>
      <c r="KES74" s="180"/>
      <c r="KET74" s="180"/>
      <c r="KEU74" s="180"/>
      <c r="KEV74" s="180"/>
      <c r="KEW74" s="180"/>
      <c r="KEX74" s="180"/>
      <c r="KEY74" s="180"/>
      <c r="KEZ74" s="180"/>
      <c r="KFA74" s="180"/>
      <c r="KFB74" s="180"/>
      <c r="KFC74" s="180"/>
      <c r="KFD74" s="180"/>
      <c r="KFE74" s="180"/>
      <c r="KFF74" s="180"/>
      <c r="KFG74" s="180"/>
      <c r="KFH74" s="180"/>
      <c r="KFI74" s="180"/>
      <c r="KFJ74" s="180"/>
      <c r="KFK74" s="180"/>
      <c r="KFL74" s="180"/>
      <c r="KFM74" s="180"/>
      <c r="KFN74" s="180"/>
      <c r="KFO74" s="180"/>
      <c r="KFP74" s="180"/>
      <c r="KFQ74" s="180"/>
      <c r="KFR74" s="180"/>
      <c r="KFS74" s="180"/>
      <c r="KFT74" s="180"/>
      <c r="KFU74" s="180"/>
      <c r="KFV74" s="180"/>
      <c r="KFW74" s="180"/>
      <c r="KFX74" s="180"/>
      <c r="KFY74" s="180"/>
      <c r="KFZ74" s="180"/>
      <c r="KGA74" s="180"/>
      <c r="KGB74" s="180"/>
      <c r="KGC74" s="180"/>
      <c r="KGD74" s="180"/>
      <c r="KGE74" s="180"/>
      <c r="KGF74" s="180"/>
      <c r="KGG74" s="180"/>
      <c r="KGH74" s="180"/>
      <c r="KGI74" s="180"/>
      <c r="KGJ74" s="180"/>
      <c r="KGK74" s="180"/>
      <c r="KGL74" s="180"/>
      <c r="KGM74" s="180"/>
      <c r="KGN74" s="180"/>
      <c r="KGO74" s="180"/>
      <c r="KGP74" s="180"/>
      <c r="KGQ74" s="180"/>
      <c r="KGR74" s="180"/>
      <c r="KGS74" s="180"/>
      <c r="KGT74" s="180"/>
      <c r="KGU74" s="180"/>
      <c r="KGV74" s="180"/>
      <c r="KGW74" s="180"/>
      <c r="KGX74" s="180"/>
      <c r="KGY74" s="180"/>
      <c r="KGZ74" s="180"/>
      <c r="KHA74" s="180"/>
      <c r="KHB74" s="180"/>
      <c r="KHC74" s="180"/>
      <c r="KHD74" s="180"/>
      <c r="KHE74" s="180"/>
      <c r="KHF74" s="180"/>
      <c r="KHG74" s="180"/>
      <c r="KHH74" s="180"/>
      <c r="KHI74" s="180"/>
      <c r="KHJ74" s="180"/>
      <c r="KHK74" s="180"/>
      <c r="KHL74" s="180"/>
      <c r="KHM74" s="180"/>
      <c r="KHN74" s="180"/>
      <c r="KHO74" s="180"/>
      <c r="KHP74" s="180"/>
      <c r="KHQ74" s="180"/>
      <c r="KHR74" s="180"/>
      <c r="KHS74" s="180"/>
      <c r="KHT74" s="180"/>
      <c r="KHU74" s="180"/>
      <c r="KHV74" s="180"/>
      <c r="KHW74" s="180"/>
      <c r="KHX74" s="180"/>
      <c r="KHY74" s="180"/>
      <c r="KHZ74" s="180"/>
      <c r="KIA74" s="180"/>
      <c r="KIB74" s="180"/>
      <c r="KIC74" s="180"/>
      <c r="KID74" s="180"/>
      <c r="KIE74" s="180"/>
      <c r="KIF74" s="180"/>
      <c r="KIG74" s="180"/>
      <c r="KIH74" s="180"/>
      <c r="KII74" s="180"/>
      <c r="KIJ74" s="180"/>
      <c r="KIK74" s="180"/>
      <c r="KIL74" s="180"/>
      <c r="KIM74" s="180"/>
      <c r="KIN74" s="180"/>
      <c r="KIO74" s="180"/>
      <c r="KIP74" s="180"/>
      <c r="KIQ74" s="180"/>
      <c r="KIR74" s="180"/>
      <c r="KIS74" s="180"/>
      <c r="KIT74" s="180"/>
      <c r="KIU74" s="180"/>
      <c r="KIV74" s="180"/>
      <c r="KIW74" s="180"/>
      <c r="KIX74" s="180"/>
      <c r="KIY74" s="180"/>
      <c r="KIZ74" s="180"/>
      <c r="KJA74" s="180"/>
      <c r="KJB74" s="180"/>
      <c r="KJC74" s="180"/>
      <c r="KJD74" s="180"/>
      <c r="KJE74" s="180"/>
      <c r="KJF74" s="180"/>
      <c r="KJG74" s="180"/>
      <c r="KJH74" s="180"/>
      <c r="KJI74" s="180"/>
      <c r="KJJ74" s="180"/>
      <c r="KJK74" s="180"/>
      <c r="KJL74" s="180"/>
      <c r="KJM74" s="180"/>
      <c r="KJN74" s="180"/>
      <c r="KJO74" s="180"/>
      <c r="KJP74" s="180"/>
      <c r="KJQ74" s="180"/>
      <c r="KJR74" s="180"/>
      <c r="KJS74" s="180"/>
      <c r="KJT74" s="180"/>
      <c r="KJU74" s="180"/>
      <c r="KJV74" s="180"/>
      <c r="KJW74" s="180"/>
      <c r="KJX74" s="180"/>
      <c r="KJY74" s="180"/>
      <c r="KJZ74" s="180"/>
      <c r="KKA74" s="180"/>
      <c r="KKB74" s="180"/>
      <c r="KKC74" s="180"/>
      <c r="KKD74" s="180"/>
      <c r="KKE74" s="180"/>
      <c r="KKF74" s="180"/>
      <c r="KKG74" s="180"/>
      <c r="KKH74" s="180"/>
      <c r="KKI74" s="180"/>
      <c r="KKJ74" s="180"/>
      <c r="KKK74" s="180"/>
      <c r="KKL74" s="180"/>
      <c r="KKM74" s="180"/>
      <c r="KKN74" s="180"/>
      <c r="KKO74" s="180"/>
      <c r="KKP74" s="180"/>
      <c r="KKQ74" s="180"/>
      <c r="KKR74" s="180"/>
      <c r="KKS74" s="180"/>
      <c r="KKT74" s="180"/>
      <c r="KKU74" s="180"/>
      <c r="KKV74" s="180"/>
      <c r="KKW74" s="180"/>
      <c r="KKX74" s="180"/>
      <c r="KKY74" s="180"/>
      <c r="KKZ74" s="180"/>
      <c r="KLA74" s="180"/>
      <c r="KLB74" s="180"/>
      <c r="KLC74" s="180"/>
      <c r="KLD74" s="180"/>
      <c r="KLE74" s="180"/>
      <c r="KLF74" s="180"/>
      <c r="KLG74" s="180"/>
      <c r="KLH74" s="180"/>
      <c r="KLI74" s="180"/>
      <c r="KLJ74" s="180"/>
      <c r="KLK74" s="180"/>
      <c r="KLL74" s="180"/>
      <c r="KLM74" s="180"/>
      <c r="KLN74" s="180"/>
      <c r="KLO74" s="180"/>
      <c r="KLP74" s="180"/>
      <c r="KLQ74" s="180"/>
      <c r="KLR74" s="180"/>
      <c r="KLS74" s="180"/>
      <c r="KLT74" s="180"/>
      <c r="KLU74" s="180"/>
      <c r="KLV74" s="180"/>
      <c r="KLW74" s="180"/>
      <c r="KLX74" s="180"/>
      <c r="KLY74" s="180"/>
      <c r="KLZ74" s="180"/>
      <c r="KMA74" s="180"/>
      <c r="KMB74" s="180"/>
      <c r="KMC74" s="180"/>
      <c r="KMD74" s="180"/>
      <c r="KME74" s="180"/>
      <c r="KMF74" s="180"/>
      <c r="KMG74" s="180"/>
      <c r="KMH74" s="180"/>
      <c r="KMI74" s="180"/>
      <c r="KMJ74" s="180"/>
      <c r="KMK74" s="180"/>
      <c r="KML74" s="180"/>
      <c r="KMM74" s="180"/>
      <c r="KMN74" s="180"/>
      <c r="KMO74" s="180"/>
      <c r="KMP74" s="180"/>
      <c r="KMQ74" s="180"/>
      <c r="KMR74" s="180"/>
      <c r="KMS74" s="180"/>
      <c r="KMT74" s="180"/>
      <c r="KMU74" s="180"/>
      <c r="KMV74" s="180"/>
      <c r="KMW74" s="180"/>
      <c r="KMX74" s="180"/>
      <c r="KMY74" s="180"/>
      <c r="KMZ74" s="180"/>
      <c r="KNA74" s="180"/>
      <c r="KNB74" s="180"/>
      <c r="KNC74" s="180"/>
      <c r="KND74" s="180"/>
      <c r="KNE74" s="180"/>
      <c r="KNF74" s="180"/>
      <c r="KNG74" s="180"/>
      <c r="KNH74" s="180"/>
      <c r="KNI74" s="180"/>
      <c r="KNJ74" s="180"/>
      <c r="KNK74" s="180"/>
      <c r="KNL74" s="180"/>
      <c r="KNM74" s="180"/>
      <c r="KNN74" s="180"/>
      <c r="KNO74" s="180"/>
      <c r="KNP74" s="180"/>
      <c r="KNQ74" s="180"/>
      <c r="KNR74" s="180"/>
      <c r="KNS74" s="180"/>
      <c r="KNT74" s="180"/>
      <c r="KNU74" s="180"/>
      <c r="KNV74" s="180"/>
      <c r="KNW74" s="180"/>
      <c r="KNX74" s="180"/>
      <c r="KNY74" s="180"/>
      <c r="KNZ74" s="180"/>
      <c r="KOA74" s="180"/>
      <c r="KOB74" s="180"/>
      <c r="KOC74" s="180"/>
      <c r="KOD74" s="180"/>
      <c r="KOE74" s="180"/>
      <c r="KOF74" s="180"/>
      <c r="KOG74" s="180"/>
      <c r="KOH74" s="180"/>
      <c r="KOI74" s="180"/>
      <c r="KOJ74" s="180"/>
      <c r="KOK74" s="180"/>
      <c r="KOL74" s="180"/>
      <c r="KOM74" s="180"/>
      <c r="KON74" s="180"/>
      <c r="KOO74" s="180"/>
      <c r="KOP74" s="180"/>
      <c r="KOQ74" s="180"/>
      <c r="KOR74" s="180"/>
      <c r="KOS74" s="180"/>
      <c r="KOT74" s="180"/>
      <c r="KOU74" s="180"/>
      <c r="KOV74" s="180"/>
      <c r="KOW74" s="180"/>
      <c r="KOX74" s="180"/>
      <c r="KOY74" s="180"/>
      <c r="KOZ74" s="180"/>
      <c r="KPA74" s="180"/>
      <c r="KPB74" s="180"/>
      <c r="KPC74" s="180"/>
      <c r="KPD74" s="180"/>
      <c r="KPE74" s="180"/>
      <c r="KPF74" s="180"/>
      <c r="KPG74" s="180"/>
      <c r="KPH74" s="180"/>
      <c r="KPI74" s="180"/>
      <c r="KPJ74" s="180"/>
      <c r="KPK74" s="180"/>
      <c r="KPL74" s="180"/>
      <c r="KPM74" s="180"/>
      <c r="KPN74" s="180"/>
      <c r="KPO74" s="180"/>
      <c r="KPP74" s="180"/>
      <c r="KPQ74" s="180"/>
      <c r="KPR74" s="180"/>
      <c r="KPS74" s="180"/>
      <c r="KPT74" s="180"/>
      <c r="KPU74" s="180"/>
      <c r="KPV74" s="180"/>
      <c r="KPW74" s="180"/>
      <c r="KPX74" s="180"/>
      <c r="KPY74" s="180"/>
      <c r="KPZ74" s="180"/>
      <c r="KQA74" s="180"/>
      <c r="KQB74" s="180"/>
      <c r="KQC74" s="180"/>
      <c r="KQD74" s="180"/>
      <c r="KQE74" s="180"/>
      <c r="KQF74" s="180"/>
      <c r="KQG74" s="180"/>
      <c r="KQH74" s="180"/>
      <c r="KQI74" s="180"/>
      <c r="KQJ74" s="180"/>
      <c r="KQK74" s="180"/>
      <c r="KQL74" s="180"/>
      <c r="KQM74" s="180"/>
      <c r="KQN74" s="180"/>
      <c r="KQO74" s="180"/>
      <c r="KQP74" s="180"/>
      <c r="KQQ74" s="180"/>
      <c r="KQR74" s="180"/>
      <c r="KQS74" s="180"/>
      <c r="KQT74" s="180"/>
      <c r="KQU74" s="180"/>
      <c r="KQV74" s="180"/>
      <c r="KQW74" s="180"/>
      <c r="KQX74" s="180"/>
      <c r="KQY74" s="180"/>
      <c r="KQZ74" s="180"/>
      <c r="KRA74" s="180"/>
      <c r="KRB74" s="180"/>
      <c r="KRC74" s="180"/>
      <c r="KRD74" s="180"/>
      <c r="KRE74" s="180"/>
      <c r="KRF74" s="180"/>
      <c r="KRG74" s="180"/>
      <c r="KRH74" s="180"/>
      <c r="KRI74" s="180"/>
      <c r="KRJ74" s="180"/>
      <c r="KRK74" s="180"/>
      <c r="KRL74" s="180"/>
      <c r="KRM74" s="180"/>
      <c r="KRN74" s="180"/>
      <c r="KRO74" s="180"/>
      <c r="KRP74" s="180"/>
      <c r="KRQ74" s="180"/>
      <c r="KRR74" s="180"/>
      <c r="KRS74" s="180"/>
      <c r="KRT74" s="180"/>
      <c r="KRU74" s="180"/>
      <c r="KRV74" s="180"/>
      <c r="KRW74" s="180"/>
      <c r="KRX74" s="180"/>
      <c r="KRY74" s="180"/>
      <c r="KRZ74" s="180"/>
      <c r="KSA74" s="180"/>
      <c r="KSB74" s="180"/>
      <c r="KSC74" s="180"/>
      <c r="KSD74" s="180"/>
      <c r="KSE74" s="180"/>
      <c r="KSF74" s="180"/>
      <c r="KSG74" s="180"/>
      <c r="KSH74" s="180"/>
      <c r="KSI74" s="180"/>
      <c r="KSJ74" s="180"/>
      <c r="KSK74" s="180"/>
      <c r="KSL74" s="180"/>
      <c r="KSM74" s="180"/>
      <c r="KSN74" s="180"/>
      <c r="KSO74" s="180"/>
      <c r="KSP74" s="180"/>
      <c r="KSQ74" s="180"/>
      <c r="KSR74" s="180"/>
      <c r="KSS74" s="180"/>
      <c r="KST74" s="180"/>
      <c r="KSU74" s="180"/>
      <c r="KSV74" s="180"/>
      <c r="KSW74" s="180"/>
      <c r="KSX74" s="180"/>
      <c r="KSY74" s="180"/>
      <c r="KSZ74" s="180"/>
      <c r="KTA74" s="180"/>
      <c r="KTB74" s="180"/>
      <c r="KTC74" s="180"/>
      <c r="KTD74" s="180"/>
      <c r="KTE74" s="180"/>
      <c r="KTF74" s="180"/>
      <c r="KTG74" s="180"/>
      <c r="KTH74" s="180"/>
      <c r="KTI74" s="180"/>
      <c r="KTJ74" s="180"/>
      <c r="KTK74" s="180"/>
      <c r="KTL74" s="180"/>
      <c r="KTM74" s="180"/>
      <c r="KTN74" s="180"/>
      <c r="KTO74" s="180"/>
      <c r="KTP74" s="180"/>
      <c r="KTQ74" s="180"/>
      <c r="KTR74" s="180"/>
      <c r="KTS74" s="180"/>
      <c r="KTT74" s="180"/>
      <c r="KTU74" s="180"/>
      <c r="KTV74" s="180"/>
      <c r="KTW74" s="180"/>
      <c r="KTX74" s="180"/>
      <c r="KTY74" s="180"/>
      <c r="KTZ74" s="180"/>
      <c r="KUA74" s="180"/>
      <c r="KUB74" s="180"/>
      <c r="KUC74" s="180"/>
      <c r="KUD74" s="180"/>
      <c r="KUE74" s="180"/>
      <c r="KUF74" s="180"/>
      <c r="KUG74" s="180"/>
      <c r="KUH74" s="180"/>
      <c r="KUI74" s="180"/>
      <c r="KUJ74" s="180"/>
      <c r="KUK74" s="180"/>
      <c r="KUL74" s="180"/>
      <c r="KUM74" s="180"/>
      <c r="KUN74" s="180"/>
      <c r="KUO74" s="180"/>
      <c r="KUP74" s="180"/>
      <c r="KUQ74" s="180"/>
      <c r="KUR74" s="180"/>
      <c r="KUS74" s="180"/>
      <c r="KUT74" s="180"/>
      <c r="KUU74" s="180"/>
      <c r="KUV74" s="180"/>
      <c r="KUW74" s="180"/>
      <c r="KUX74" s="180"/>
      <c r="KUY74" s="180"/>
      <c r="KUZ74" s="180"/>
      <c r="KVA74" s="180"/>
      <c r="KVB74" s="180"/>
      <c r="KVC74" s="180"/>
      <c r="KVD74" s="180"/>
      <c r="KVE74" s="180"/>
      <c r="KVF74" s="180"/>
      <c r="KVG74" s="180"/>
      <c r="KVH74" s="180"/>
      <c r="KVI74" s="180"/>
      <c r="KVJ74" s="180"/>
      <c r="KVK74" s="180"/>
      <c r="KVL74" s="180"/>
      <c r="KVM74" s="180"/>
      <c r="KVN74" s="180"/>
      <c r="KVO74" s="180"/>
      <c r="KVP74" s="180"/>
      <c r="KVQ74" s="180"/>
      <c r="KVR74" s="180"/>
      <c r="KVS74" s="180"/>
      <c r="KVT74" s="180"/>
      <c r="KVU74" s="180"/>
      <c r="KVV74" s="180"/>
      <c r="KVW74" s="180"/>
      <c r="KVX74" s="180"/>
      <c r="KVY74" s="180"/>
      <c r="KVZ74" s="180"/>
      <c r="KWA74" s="180"/>
      <c r="KWB74" s="180"/>
      <c r="KWC74" s="180"/>
      <c r="KWD74" s="180"/>
      <c r="KWE74" s="180"/>
      <c r="KWF74" s="180"/>
      <c r="KWG74" s="180"/>
      <c r="KWH74" s="180"/>
      <c r="KWI74" s="180"/>
      <c r="KWJ74" s="180"/>
      <c r="KWK74" s="180"/>
      <c r="KWL74" s="180"/>
      <c r="KWM74" s="180"/>
      <c r="KWN74" s="180"/>
      <c r="KWO74" s="180"/>
      <c r="KWP74" s="180"/>
      <c r="KWQ74" s="180"/>
      <c r="KWR74" s="180"/>
      <c r="KWS74" s="180"/>
      <c r="KWT74" s="180"/>
      <c r="KWU74" s="180"/>
      <c r="KWV74" s="180"/>
      <c r="KWW74" s="180"/>
      <c r="KWX74" s="180"/>
      <c r="KWY74" s="180"/>
      <c r="KWZ74" s="180"/>
      <c r="KXA74" s="180"/>
      <c r="KXB74" s="180"/>
      <c r="KXC74" s="180"/>
      <c r="KXD74" s="180"/>
      <c r="KXE74" s="180"/>
      <c r="KXF74" s="180"/>
      <c r="KXG74" s="180"/>
      <c r="KXH74" s="180"/>
      <c r="KXI74" s="180"/>
      <c r="KXJ74" s="180"/>
      <c r="KXK74" s="180"/>
      <c r="KXL74" s="180"/>
      <c r="KXM74" s="180"/>
      <c r="KXN74" s="180"/>
      <c r="KXO74" s="180"/>
      <c r="KXP74" s="180"/>
      <c r="KXQ74" s="180"/>
      <c r="KXR74" s="180"/>
      <c r="KXS74" s="180"/>
      <c r="KXT74" s="180"/>
      <c r="KXU74" s="180"/>
      <c r="KXV74" s="180"/>
      <c r="KXW74" s="180"/>
      <c r="KXX74" s="180"/>
      <c r="KXY74" s="180"/>
      <c r="KXZ74" s="180"/>
      <c r="KYA74" s="180"/>
      <c r="KYB74" s="180"/>
      <c r="KYC74" s="180"/>
      <c r="KYD74" s="180"/>
      <c r="KYE74" s="180"/>
      <c r="KYF74" s="180"/>
      <c r="KYG74" s="180"/>
      <c r="KYH74" s="180"/>
      <c r="KYI74" s="180"/>
      <c r="KYJ74" s="180"/>
      <c r="KYK74" s="180"/>
      <c r="KYL74" s="180"/>
      <c r="KYM74" s="180"/>
      <c r="KYN74" s="180"/>
      <c r="KYO74" s="180"/>
      <c r="KYP74" s="180"/>
      <c r="KYQ74" s="180"/>
      <c r="KYR74" s="180"/>
      <c r="KYS74" s="180"/>
      <c r="KYT74" s="180"/>
      <c r="KYU74" s="180"/>
      <c r="KYV74" s="180"/>
      <c r="KYW74" s="180"/>
      <c r="KYX74" s="180"/>
      <c r="KYY74" s="180"/>
      <c r="KYZ74" s="180"/>
      <c r="KZA74" s="180"/>
      <c r="KZB74" s="180"/>
      <c r="KZC74" s="180"/>
      <c r="KZD74" s="180"/>
      <c r="KZE74" s="180"/>
      <c r="KZF74" s="180"/>
      <c r="KZG74" s="180"/>
      <c r="KZH74" s="180"/>
      <c r="KZI74" s="180"/>
      <c r="KZJ74" s="180"/>
      <c r="KZK74" s="180"/>
      <c r="KZL74" s="180"/>
      <c r="KZM74" s="180"/>
      <c r="KZN74" s="180"/>
      <c r="KZO74" s="180"/>
      <c r="KZP74" s="180"/>
      <c r="KZQ74" s="180"/>
      <c r="KZR74" s="180"/>
      <c r="KZS74" s="180"/>
      <c r="KZT74" s="180"/>
      <c r="KZU74" s="180"/>
      <c r="KZV74" s="180"/>
      <c r="KZW74" s="180"/>
      <c r="KZX74" s="180"/>
      <c r="KZY74" s="180"/>
      <c r="KZZ74" s="180"/>
      <c r="LAA74" s="180"/>
      <c r="LAB74" s="180"/>
      <c r="LAC74" s="180"/>
      <c r="LAD74" s="180"/>
      <c r="LAE74" s="180"/>
      <c r="LAF74" s="180"/>
      <c r="LAG74" s="180"/>
      <c r="LAH74" s="180"/>
      <c r="LAI74" s="180"/>
      <c r="LAJ74" s="180"/>
      <c r="LAK74" s="180"/>
      <c r="LAL74" s="180"/>
      <c r="LAM74" s="180"/>
      <c r="LAN74" s="180"/>
      <c r="LAO74" s="180"/>
      <c r="LAP74" s="180"/>
      <c r="LAQ74" s="180"/>
      <c r="LAR74" s="180"/>
      <c r="LAS74" s="180"/>
      <c r="LAT74" s="180"/>
      <c r="LAU74" s="180"/>
      <c r="LAV74" s="180"/>
      <c r="LAW74" s="180"/>
      <c r="LAX74" s="180"/>
      <c r="LAY74" s="180"/>
      <c r="LAZ74" s="180"/>
      <c r="LBA74" s="180"/>
      <c r="LBB74" s="180"/>
      <c r="LBC74" s="180"/>
      <c r="LBD74" s="180"/>
      <c r="LBE74" s="180"/>
      <c r="LBF74" s="180"/>
      <c r="LBG74" s="180"/>
      <c r="LBH74" s="180"/>
      <c r="LBI74" s="180"/>
      <c r="LBJ74" s="180"/>
      <c r="LBK74" s="180"/>
      <c r="LBL74" s="180"/>
      <c r="LBM74" s="180"/>
      <c r="LBN74" s="180"/>
      <c r="LBO74" s="180"/>
      <c r="LBP74" s="180"/>
      <c r="LBQ74" s="180"/>
      <c r="LBR74" s="180"/>
      <c r="LBS74" s="180"/>
      <c r="LBT74" s="180"/>
      <c r="LBU74" s="180"/>
      <c r="LBV74" s="180"/>
      <c r="LBW74" s="180"/>
      <c r="LBX74" s="180"/>
      <c r="LBY74" s="180"/>
      <c r="LBZ74" s="180"/>
      <c r="LCA74" s="180"/>
      <c r="LCB74" s="180"/>
      <c r="LCC74" s="180"/>
      <c r="LCD74" s="180"/>
      <c r="LCE74" s="180"/>
      <c r="LCF74" s="180"/>
      <c r="LCG74" s="180"/>
      <c r="LCH74" s="180"/>
      <c r="LCI74" s="180"/>
      <c r="LCJ74" s="180"/>
      <c r="LCK74" s="180"/>
      <c r="LCL74" s="180"/>
      <c r="LCM74" s="180"/>
      <c r="LCN74" s="180"/>
      <c r="LCO74" s="180"/>
      <c r="LCP74" s="180"/>
      <c r="LCQ74" s="180"/>
      <c r="LCR74" s="180"/>
      <c r="LCS74" s="180"/>
      <c r="LCT74" s="180"/>
      <c r="LCU74" s="180"/>
      <c r="LCV74" s="180"/>
      <c r="LCW74" s="180"/>
      <c r="LCX74" s="180"/>
      <c r="LCY74" s="180"/>
      <c r="LCZ74" s="180"/>
      <c r="LDA74" s="180"/>
      <c r="LDB74" s="180"/>
      <c r="LDC74" s="180"/>
      <c r="LDD74" s="180"/>
      <c r="LDE74" s="180"/>
      <c r="LDF74" s="180"/>
      <c r="LDG74" s="180"/>
      <c r="LDH74" s="180"/>
      <c r="LDI74" s="180"/>
      <c r="LDJ74" s="180"/>
      <c r="LDK74" s="180"/>
      <c r="LDL74" s="180"/>
      <c r="LDM74" s="180"/>
      <c r="LDN74" s="180"/>
      <c r="LDO74" s="180"/>
      <c r="LDP74" s="180"/>
      <c r="LDQ74" s="180"/>
      <c r="LDR74" s="180"/>
      <c r="LDS74" s="180"/>
      <c r="LDT74" s="180"/>
      <c r="LDU74" s="180"/>
      <c r="LDV74" s="180"/>
      <c r="LDW74" s="180"/>
      <c r="LDX74" s="180"/>
      <c r="LDY74" s="180"/>
      <c r="LDZ74" s="180"/>
      <c r="LEA74" s="180"/>
      <c r="LEB74" s="180"/>
      <c r="LEC74" s="180"/>
      <c r="LED74" s="180"/>
      <c r="LEE74" s="180"/>
      <c r="LEF74" s="180"/>
      <c r="LEG74" s="180"/>
      <c r="LEH74" s="180"/>
      <c r="LEI74" s="180"/>
      <c r="LEJ74" s="180"/>
      <c r="LEK74" s="180"/>
      <c r="LEL74" s="180"/>
      <c r="LEM74" s="180"/>
      <c r="LEN74" s="180"/>
      <c r="LEO74" s="180"/>
      <c r="LEP74" s="180"/>
      <c r="LEQ74" s="180"/>
      <c r="LER74" s="180"/>
      <c r="LES74" s="180"/>
      <c r="LET74" s="180"/>
      <c r="LEU74" s="180"/>
      <c r="LEV74" s="180"/>
      <c r="LEW74" s="180"/>
      <c r="LEX74" s="180"/>
      <c r="LEY74" s="180"/>
      <c r="LEZ74" s="180"/>
      <c r="LFA74" s="180"/>
      <c r="LFB74" s="180"/>
      <c r="LFC74" s="180"/>
      <c r="LFD74" s="180"/>
      <c r="LFE74" s="180"/>
      <c r="LFF74" s="180"/>
      <c r="LFG74" s="180"/>
      <c r="LFH74" s="180"/>
      <c r="LFI74" s="180"/>
      <c r="LFJ74" s="180"/>
      <c r="LFK74" s="180"/>
      <c r="LFL74" s="180"/>
      <c r="LFM74" s="180"/>
      <c r="LFN74" s="180"/>
      <c r="LFO74" s="180"/>
      <c r="LFP74" s="180"/>
      <c r="LFQ74" s="180"/>
      <c r="LFR74" s="180"/>
      <c r="LFS74" s="180"/>
      <c r="LFT74" s="180"/>
      <c r="LFU74" s="180"/>
      <c r="LFV74" s="180"/>
      <c r="LFW74" s="180"/>
      <c r="LFX74" s="180"/>
      <c r="LFY74" s="180"/>
      <c r="LFZ74" s="180"/>
      <c r="LGA74" s="180"/>
      <c r="LGB74" s="180"/>
      <c r="LGC74" s="180"/>
      <c r="LGD74" s="180"/>
      <c r="LGE74" s="180"/>
      <c r="LGF74" s="180"/>
      <c r="LGG74" s="180"/>
      <c r="LGH74" s="180"/>
      <c r="LGI74" s="180"/>
      <c r="LGJ74" s="180"/>
      <c r="LGK74" s="180"/>
      <c r="LGL74" s="180"/>
      <c r="LGM74" s="180"/>
      <c r="LGN74" s="180"/>
      <c r="LGO74" s="180"/>
      <c r="LGP74" s="180"/>
      <c r="LGQ74" s="180"/>
      <c r="LGR74" s="180"/>
      <c r="LGS74" s="180"/>
      <c r="LGT74" s="180"/>
      <c r="LGU74" s="180"/>
      <c r="LGV74" s="180"/>
      <c r="LGW74" s="180"/>
      <c r="LGX74" s="180"/>
      <c r="LGY74" s="180"/>
      <c r="LGZ74" s="180"/>
      <c r="LHA74" s="180"/>
      <c r="LHB74" s="180"/>
      <c r="LHC74" s="180"/>
      <c r="LHD74" s="180"/>
      <c r="LHE74" s="180"/>
      <c r="LHF74" s="180"/>
      <c r="LHG74" s="180"/>
      <c r="LHH74" s="180"/>
      <c r="LHI74" s="180"/>
      <c r="LHJ74" s="180"/>
      <c r="LHK74" s="180"/>
      <c r="LHL74" s="180"/>
      <c r="LHM74" s="180"/>
      <c r="LHN74" s="180"/>
      <c r="LHO74" s="180"/>
      <c r="LHP74" s="180"/>
      <c r="LHQ74" s="180"/>
      <c r="LHR74" s="180"/>
      <c r="LHS74" s="180"/>
      <c r="LHT74" s="180"/>
      <c r="LHU74" s="180"/>
      <c r="LHV74" s="180"/>
      <c r="LHW74" s="180"/>
      <c r="LHX74" s="180"/>
      <c r="LHY74" s="180"/>
      <c r="LHZ74" s="180"/>
      <c r="LIA74" s="180"/>
      <c r="LIB74" s="180"/>
      <c r="LIC74" s="180"/>
      <c r="LID74" s="180"/>
      <c r="LIE74" s="180"/>
      <c r="LIF74" s="180"/>
      <c r="LIG74" s="180"/>
      <c r="LIH74" s="180"/>
      <c r="LII74" s="180"/>
      <c r="LIJ74" s="180"/>
      <c r="LIK74" s="180"/>
      <c r="LIL74" s="180"/>
      <c r="LIM74" s="180"/>
      <c r="LIN74" s="180"/>
      <c r="LIO74" s="180"/>
      <c r="LIP74" s="180"/>
      <c r="LIQ74" s="180"/>
      <c r="LIR74" s="180"/>
      <c r="LIS74" s="180"/>
      <c r="LIT74" s="180"/>
      <c r="LIU74" s="180"/>
      <c r="LIV74" s="180"/>
      <c r="LIW74" s="180"/>
      <c r="LIX74" s="180"/>
      <c r="LIY74" s="180"/>
      <c r="LIZ74" s="180"/>
      <c r="LJA74" s="180"/>
      <c r="LJB74" s="180"/>
      <c r="LJC74" s="180"/>
      <c r="LJD74" s="180"/>
      <c r="LJE74" s="180"/>
      <c r="LJF74" s="180"/>
      <c r="LJG74" s="180"/>
      <c r="LJH74" s="180"/>
      <c r="LJI74" s="180"/>
      <c r="LJJ74" s="180"/>
      <c r="LJK74" s="180"/>
      <c r="LJL74" s="180"/>
      <c r="LJM74" s="180"/>
      <c r="LJN74" s="180"/>
      <c r="LJO74" s="180"/>
      <c r="LJP74" s="180"/>
      <c r="LJQ74" s="180"/>
      <c r="LJR74" s="180"/>
      <c r="LJS74" s="180"/>
      <c r="LJT74" s="180"/>
      <c r="LJU74" s="180"/>
      <c r="LJV74" s="180"/>
      <c r="LJW74" s="180"/>
      <c r="LJX74" s="180"/>
      <c r="LJY74" s="180"/>
      <c r="LJZ74" s="180"/>
      <c r="LKA74" s="180"/>
      <c r="LKB74" s="180"/>
      <c r="LKC74" s="180"/>
      <c r="LKD74" s="180"/>
      <c r="LKE74" s="180"/>
      <c r="LKF74" s="180"/>
      <c r="LKG74" s="180"/>
      <c r="LKH74" s="180"/>
      <c r="LKI74" s="180"/>
      <c r="LKJ74" s="180"/>
      <c r="LKK74" s="180"/>
      <c r="LKL74" s="180"/>
      <c r="LKM74" s="180"/>
      <c r="LKN74" s="180"/>
      <c r="LKO74" s="180"/>
      <c r="LKP74" s="180"/>
      <c r="LKQ74" s="180"/>
      <c r="LKR74" s="180"/>
      <c r="LKS74" s="180"/>
      <c r="LKT74" s="180"/>
      <c r="LKU74" s="180"/>
      <c r="LKV74" s="180"/>
      <c r="LKW74" s="180"/>
      <c r="LKX74" s="180"/>
      <c r="LKY74" s="180"/>
      <c r="LKZ74" s="180"/>
      <c r="LLA74" s="180"/>
      <c r="LLB74" s="180"/>
      <c r="LLC74" s="180"/>
      <c r="LLD74" s="180"/>
      <c r="LLE74" s="180"/>
      <c r="LLF74" s="180"/>
      <c r="LLG74" s="180"/>
      <c r="LLH74" s="180"/>
      <c r="LLI74" s="180"/>
      <c r="LLJ74" s="180"/>
      <c r="LLK74" s="180"/>
      <c r="LLL74" s="180"/>
      <c r="LLM74" s="180"/>
      <c r="LLN74" s="180"/>
      <c r="LLO74" s="180"/>
      <c r="LLP74" s="180"/>
      <c r="LLQ74" s="180"/>
      <c r="LLR74" s="180"/>
      <c r="LLS74" s="180"/>
      <c r="LLT74" s="180"/>
      <c r="LLU74" s="180"/>
      <c r="LLV74" s="180"/>
      <c r="LLW74" s="180"/>
      <c r="LLX74" s="180"/>
      <c r="LLY74" s="180"/>
      <c r="LLZ74" s="180"/>
      <c r="LMA74" s="180"/>
      <c r="LMB74" s="180"/>
      <c r="LMC74" s="180"/>
      <c r="LMD74" s="180"/>
      <c r="LME74" s="180"/>
      <c r="LMF74" s="180"/>
      <c r="LMG74" s="180"/>
      <c r="LMH74" s="180"/>
      <c r="LMI74" s="180"/>
      <c r="LMJ74" s="180"/>
      <c r="LMK74" s="180"/>
      <c r="LML74" s="180"/>
      <c r="LMM74" s="180"/>
      <c r="LMN74" s="180"/>
      <c r="LMO74" s="180"/>
      <c r="LMP74" s="180"/>
      <c r="LMQ74" s="180"/>
      <c r="LMR74" s="180"/>
      <c r="LMS74" s="180"/>
      <c r="LMT74" s="180"/>
      <c r="LMU74" s="180"/>
      <c r="LMV74" s="180"/>
      <c r="LMW74" s="180"/>
      <c r="LMX74" s="180"/>
      <c r="LMY74" s="180"/>
      <c r="LMZ74" s="180"/>
      <c r="LNA74" s="180"/>
      <c r="LNB74" s="180"/>
      <c r="LNC74" s="180"/>
      <c r="LND74" s="180"/>
      <c r="LNE74" s="180"/>
      <c r="LNF74" s="180"/>
      <c r="LNG74" s="180"/>
      <c r="LNH74" s="180"/>
      <c r="LNI74" s="180"/>
      <c r="LNJ74" s="180"/>
      <c r="LNK74" s="180"/>
      <c r="LNL74" s="180"/>
      <c r="LNM74" s="180"/>
      <c r="LNN74" s="180"/>
      <c r="LNO74" s="180"/>
      <c r="LNP74" s="180"/>
      <c r="LNQ74" s="180"/>
      <c r="LNR74" s="180"/>
      <c r="LNS74" s="180"/>
      <c r="LNT74" s="180"/>
      <c r="LNU74" s="180"/>
      <c r="LNV74" s="180"/>
      <c r="LNW74" s="180"/>
      <c r="LNX74" s="180"/>
      <c r="LNY74" s="180"/>
      <c r="LNZ74" s="180"/>
      <c r="LOA74" s="180"/>
      <c r="LOB74" s="180"/>
      <c r="LOC74" s="180"/>
      <c r="LOD74" s="180"/>
      <c r="LOE74" s="180"/>
      <c r="LOF74" s="180"/>
      <c r="LOG74" s="180"/>
      <c r="LOH74" s="180"/>
      <c r="LOI74" s="180"/>
      <c r="LOJ74" s="180"/>
      <c r="LOK74" s="180"/>
      <c r="LOL74" s="180"/>
      <c r="LOM74" s="180"/>
      <c r="LON74" s="180"/>
      <c r="LOO74" s="180"/>
      <c r="LOP74" s="180"/>
      <c r="LOQ74" s="180"/>
      <c r="LOR74" s="180"/>
      <c r="LOS74" s="180"/>
      <c r="LOT74" s="180"/>
      <c r="LOU74" s="180"/>
      <c r="LOV74" s="180"/>
      <c r="LOW74" s="180"/>
      <c r="LOX74" s="180"/>
      <c r="LOY74" s="180"/>
      <c r="LOZ74" s="180"/>
      <c r="LPA74" s="180"/>
      <c r="LPB74" s="180"/>
      <c r="LPC74" s="180"/>
      <c r="LPD74" s="180"/>
      <c r="LPE74" s="180"/>
      <c r="LPF74" s="180"/>
      <c r="LPG74" s="180"/>
      <c r="LPH74" s="180"/>
      <c r="LPI74" s="180"/>
      <c r="LPJ74" s="180"/>
      <c r="LPK74" s="180"/>
      <c r="LPL74" s="180"/>
      <c r="LPM74" s="180"/>
      <c r="LPN74" s="180"/>
      <c r="LPO74" s="180"/>
      <c r="LPP74" s="180"/>
      <c r="LPQ74" s="180"/>
      <c r="LPR74" s="180"/>
      <c r="LPS74" s="180"/>
      <c r="LPT74" s="180"/>
      <c r="LPU74" s="180"/>
      <c r="LPV74" s="180"/>
      <c r="LPW74" s="180"/>
      <c r="LPX74" s="180"/>
      <c r="LPY74" s="180"/>
      <c r="LPZ74" s="180"/>
      <c r="LQA74" s="180"/>
      <c r="LQB74" s="180"/>
      <c r="LQC74" s="180"/>
      <c r="LQD74" s="180"/>
      <c r="LQE74" s="180"/>
      <c r="LQF74" s="180"/>
      <c r="LQG74" s="180"/>
      <c r="LQH74" s="180"/>
      <c r="LQI74" s="180"/>
      <c r="LQJ74" s="180"/>
      <c r="LQK74" s="180"/>
      <c r="LQL74" s="180"/>
      <c r="LQM74" s="180"/>
      <c r="LQN74" s="180"/>
      <c r="LQO74" s="180"/>
      <c r="LQP74" s="180"/>
      <c r="LQQ74" s="180"/>
      <c r="LQR74" s="180"/>
      <c r="LQS74" s="180"/>
      <c r="LQT74" s="180"/>
      <c r="LQU74" s="180"/>
      <c r="LQV74" s="180"/>
      <c r="LQW74" s="180"/>
      <c r="LQX74" s="180"/>
      <c r="LQY74" s="180"/>
      <c r="LQZ74" s="180"/>
      <c r="LRA74" s="180"/>
      <c r="LRB74" s="180"/>
      <c r="LRC74" s="180"/>
      <c r="LRD74" s="180"/>
      <c r="LRE74" s="180"/>
      <c r="LRF74" s="180"/>
      <c r="LRG74" s="180"/>
      <c r="LRH74" s="180"/>
      <c r="LRI74" s="180"/>
      <c r="LRJ74" s="180"/>
      <c r="LRK74" s="180"/>
      <c r="LRL74" s="180"/>
      <c r="LRM74" s="180"/>
      <c r="LRN74" s="180"/>
      <c r="LRO74" s="180"/>
      <c r="LRP74" s="180"/>
      <c r="LRQ74" s="180"/>
      <c r="LRR74" s="180"/>
      <c r="LRS74" s="180"/>
      <c r="LRT74" s="180"/>
      <c r="LRU74" s="180"/>
      <c r="LRV74" s="180"/>
      <c r="LRW74" s="180"/>
      <c r="LRX74" s="180"/>
      <c r="LRY74" s="180"/>
      <c r="LRZ74" s="180"/>
      <c r="LSA74" s="180"/>
      <c r="LSB74" s="180"/>
      <c r="LSC74" s="180"/>
      <c r="LSD74" s="180"/>
      <c r="LSE74" s="180"/>
      <c r="LSF74" s="180"/>
      <c r="LSG74" s="180"/>
      <c r="LSH74" s="180"/>
      <c r="LSI74" s="180"/>
      <c r="LSJ74" s="180"/>
      <c r="LSK74" s="180"/>
      <c r="LSL74" s="180"/>
      <c r="LSM74" s="180"/>
      <c r="LSN74" s="180"/>
      <c r="LSO74" s="180"/>
      <c r="LSP74" s="180"/>
      <c r="LSQ74" s="180"/>
      <c r="LSR74" s="180"/>
      <c r="LSS74" s="180"/>
      <c r="LST74" s="180"/>
      <c r="LSU74" s="180"/>
      <c r="LSV74" s="180"/>
      <c r="LSW74" s="180"/>
      <c r="LSX74" s="180"/>
      <c r="LSY74" s="180"/>
      <c r="LSZ74" s="180"/>
      <c r="LTA74" s="180"/>
      <c r="LTB74" s="180"/>
      <c r="LTC74" s="180"/>
      <c r="LTD74" s="180"/>
      <c r="LTE74" s="180"/>
      <c r="LTF74" s="180"/>
      <c r="LTG74" s="180"/>
      <c r="LTH74" s="180"/>
      <c r="LTI74" s="180"/>
      <c r="LTJ74" s="180"/>
      <c r="LTK74" s="180"/>
      <c r="LTL74" s="180"/>
      <c r="LTM74" s="180"/>
      <c r="LTN74" s="180"/>
      <c r="LTO74" s="180"/>
      <c r="LTP74" s="180"/>
      <c r="LTQ74" s="180"/>
      <c r="LTR74" s="180"/>
      <c r="LTS74" s="180"/>
      <c r="LTT74" s="180"/>
      <c r="LTU74" s="180"/>
      <c r="LTV74" s="180"/>
      <c r="LTW74" s="180"/>
      <c r="LTX74" s="180"/>
      <c r="LTY74" s="180"/>
      <c r="LTZ74" s="180"/>
      <c r="LUA74" s="180"/>
      <c r="LUB74" s="180"/>
      <c r="LUC74" s="180"/>
      <c r="LUD74" s="180"/>
      <c r="LUE74" s="180"/>
      <c r="LUF74" s="180"/>
      <c r="LUG74" s="180"/>
      <c r="LUH74" s="180"/>
      <c r="LUI74" s="180"/>
      <c r="LUJ74" s="180"/>
      <c r="LUK74" s="180"/>
      <c r="LUL74" s="180"/>
      <c r="LUM74" s="180"/>
      <c r="LUN74" s="180"/>
      <c r="LUO74" s="180"/>
      <c r="LUP74" s="180"/>
      <c r="LUQ74" s="180"/>
      <c r="LUR74" s="180"/>
      <c r="LUS74" s="180"/>
      <c r="LUT74" s="180"/>
      <c r="LUU74" s="180"/>
      <c r="LUV74" s="180"/>
      <c r="LUW74" s="180"/>
      <c r="LUX74" s="180"/>
      <c r="LUY74" s="180"/>
      <c r="LUZ74" s="180"/>
      <c r="LVA74" s="180"/>
      <c r="LVB74" s="180"/>
      <c r="LVC74" s="180"/>
      <c r="LVD74" s="180"/>
      <c r="LVE74" s="180"/>
      <c r="LVF74" s="180"/>
      <c r="LVG74" s="180"/>
      <c r="LVH74" s="180"/>
      <c r="LVI74" s="180"/>
      <c r="LVJ74" s="180"/>
      <c r="LVK74" s="180"/>
      <c r="LVL74" s="180"/>
      <c r="LVM74" s="180"/>
      <c r="LVN74" s="180"/>
      <c r="LVO74" s="180"/>
      <c r="LVP74" s="180"/>
      <c r="LVQ74" s="180"/>
      <c r="LVR74" s="180"/>
      <c r="LVS74" s="180"/>
      <c r="LVT74" s="180"/>
      <c r="LVU74" s="180"/>
      <c r="LVV74" s="180"/>
      <c r="LVW74" s="180"/>
      <c r="LVX74" s="180"/>
      <c r="LVY74" s="180"/>
      <c r="LVZ74" s="180"/>
      <c r="LWA74" s="180"/>
      <c r="LWB74" s="180"/>
      <c r="LWC74" s="180"/>
      <c r="LWD74" s="180"/>
      <c r="LWE74" s="180"/>
      <c r="LWF74" s="180"/>
      <c r="LWG74" s="180"/>
      <c r="LWH74" s="180"/>
      <c r="LWI74" s="180"/>
      <c r="LWJ74" s="180"/>
      <c r="LWK74" s="180"/>
      <c r="LWL74" s="180"/>
      <c r="LWM74" s="180"/>
      <c r="LWN74" s="180"/>
      <c r="LWO74" s="180"/>
      <c r="LWP74" s="180"/>
      <c r="LWQ74" s="180"/>
      <c r="LWR74" s="180"/>
      <c r="LWS74" s="180"/>
      <c r="LWT74" s="180"/>
      <c r="LWU74" s="180"/>
      <c r="LWV74" s="180"/>
      <c r="LWW74" s="180"/>
      <c r="LWX74" s="180"/>
      <c r="LWY74" s="180"/>
      <c r="LWZ74" s="180"/>
      <c r="LXA74" s="180"/>
      <c r="LXB74" s="180"/>
      <c r="LXC74" s="180"/>
      <c r="LXD74" s="180"/>
      <c r="LXE74" s="180"/>
      <c r="LXF74" s="180"/>
      <c r="LXG74" s="180"/>
      <c r="LXH74" s="180"/>
      <c r="LXI74" s="180"/>
      <c r="LXJ74" s="180"/>
      <c r="LXK74" s="180"/>
      <c r="LXL74" s="180"/>
      <c r="LXM74" s="180"/>
      <c r="LXN74" s="180"/>
      <c r="LXO74" s="180"/>
      <c r="LXP74" s="180"/>
      <c r="LXQ74" s="180"/>
      <c r="LXR74" s="180"/>
      <c r="LXS74" s="180"/>
      <c r="LXT74" s="180"/>
      <c r="LXU74" s="180"/>
      <c r="LXV74" s="180"/>
      <c r="LXW74" s="180"/>
      <c r="LXX74" s="180"/>
      <c r="LXY74" s="180"/>
      <c r="LXZ74" s="180"/>
      <c r="LYA74" s="180"/>
      <c r="LYB74" s="180"/>
      <c r="LYC74" s="180"/>
      <c r="LYD74" s="180"/>
      <c r="LYE74" s="180"/>
      <c r="LYF74" s="180"/>
      <c r="LYG74" s="180"/>
      <c r="LYH74" s="180"/>
      <c r="LYI74" s="180"/>
      <c r="LYJ74" s="180"/>
      <c r="LYK74" s="180"/>
      <c r="LYL74" s="180"/>
      <c r="LYM74" s="180"/>
      <c r="LYN74" s="180"/>
      <c r="LYO74" s="180"/>
      <c r="LYP74" s="180"/>
      <c r="LYQ74" s="180"/>
      <c r="LYR74" s="180"/>
      <c r="LYS74" s="180"/>
      <c r="LYT74" s="180"/>
      <c r="LYU74" s="180"/>
      <c r="LYV74" s="180"/>
      <c r="LYW74" s="180"/>
      <c r="LYX74" s="180"/>
      <c r="LYY74" s="180"/>
      <c r="LYZ74" s="180"/>
      <c r="LZA74" s="180"/>
      <c r="LZB74" s="180"/>
      <c r="LZC74" s="180"/>
      <c r="LZD74" s="180"/>
      <c r="LZE74" s="180"/>
      <c r="LZF74" s="180"/>
      <c r="LZG74" s="180"/>
      <c r="LZH74" s="180"/>
      <c r="LZI74" s="180"/>
      <c r="LZJ74" s="180"/>
      <c r="LZK74" s="180"/>
      <c r="LZL74" s="180"/>
      <c r="LZM74" s="180"/>
      <c r="LZN74" s="180"/>
      <c r="LZO74" s="180"/>
      <c r="LZP74" s="180"/>
      <c r="LZQ74" s="180"/>
      <c r="LZR74" s="180"/>
      <c r="LZS74" s="180"/>
      <c r="LZT74" s="180"/>
      <c r="LZU74" s="180"/>
      <c r="LZV74" s="180"/>
      <c r="LZW74" s="180"/>
      <c r="LZX74" s="180"/>
      <c r="LZY74" s="180"/>
      <c r="LZZ74" s="180"/>
      <c r="MAA74" s="180"/>
      <c r="MAB74" s="180"/>
      <c r="MAC74" s="180"/>
      <c r="MAD74" s="180"/>
      <c r="MAE74" s="180"/>
      <c r="MAF74" s="180"/>
      <c r="MAG74" s="180"/>
      <c r="MAH74" s="180"/>
      <c r="MAI74" s="180"/>
      <c r="MAJ74" s="180"/>
      <c r="MAK74" s="180"/>
      <c r="MAL74" s="180"/>
      <c r="MAM74" s="180"/>
      <c r="MAN74" s="180"/>
      <c r="MAO74" s="180"/>
      <c r="MAP74" s="180"/>
      <c r="MAQ74" s="180"/>
      <c r="MAR74" s="180"/>
      <c r="MAS74" s="180"/>
      <c r="MAT74" s="180"/>
      <c r="MAU74" s="180"/>
      <c r="MAV74" s="180"/>
      <c r="MAW74" s="180"/>
      <c r="MAX74" s="180"/>
      <c r="MAY74" s="180"/>
      <c r="MAZ74" s="180"/>
      <c r="MBA74" s="180"/>
      <c r="MBB74" s="180"/>
      <c r="MBC74" s="180"/>
      <c r="MBD74" s="180"/>
      <c r="MBE74" s="180"/>
      <c r="MBF74" s="180"/>
      <c r="MBG74" s="180"/>
      <c r="MBH74" s="180"/>
      <c r="MBI74" s="180"/>
      <c r="MBJ74" s="180"/>
      <c r="MBK74" s="180"/>
      <c r="MBL74" s="180"/>
      <c r="MBM74" s="180"/>
      <c r="MBN74" s="180"/>
      <c r="MBO74" s="180"/>
      <c r="MBP74" s="180"/>
      <c r="MBQ74" s="180"/>
      <c r="MBR74" s="180"/>
      <c r="MBS74" s="180"/>
      <c r="MBT74" s="180"/>
      <c r="MBU74" s="180"/>
      <c r="MBV74" s="180"/>
      <c r="MBW74" s="180"/>
      <c r="MBX74" s="180"/>
      <c r="MBY74" s="180"/>
      <c r="MBZ74" s="180"/>
      <c r="MCA74" s="180"/>
      <c r="MCB74" s="180"/>
      <c r="MCC74" s="180"/>
      <c r="MCD74" s="180"/>
      <c r="MCE74" s="180"/>
      <c r="MCF74" s="180"/>
      <c r="MCG74" s="180"/>
      <c r="MCH74" s="180"/>
      <c r="MCI74" s="180"/>
      <c r="MCJ74" s="180"/>
      <c r="MCK74" s="180"/>
      <c r="MCL74" s="180"/>
      <c r="MCM74" s="180"/>
      <c r="MCN74" s="180"/>
      <c r="MCO74" s="180"/>
      <c r="MCP74" s="180"/>
      <c r="MCQ74" s="180"/>
      <c r="MCR74" s="180"/>
      <c r="MCS74" s="180"/>
      <c r="MCT74" s="180"/>
      <c r="MCU74" s="180"/>
      <c r="MCV74" s="180"/>
      <c r="MCW74" s="180"/>
      <c r="MCX74" s="180"/>
      <c r="MCY74" s="180"/>
      <c r="MCZ74" s="180"/>
      <c r="MDA74" s="180"/>
      <c r="MDB74" s="180"/>
      <c r="MDC74" s="180"/>
      <c r="MDD74" s="180"/>
      <c r="MDE74" s="180"/>
      <c r="MDF74" s="180"/>
      <c r="MDG74" s="180"/>
      <c r="MDH74" s="180"/>
      <c r="MDI74" s="180"/>
      <c r="MDJ74" s="180"/>
      <c r="MDK74" s="180"/>
      <c r="MDL74" s="180"/>
      <c r="MDM74" s="180"/>
      <c r="MDN74" s="180"/>
      <c r="MDO74" s="180"/>
      <c r="MDP74" s="180"/>
      <c r="MDQ74" s="180"/>
      <c r="MDR74" s="180"/>
      <c r="MDS74" s="180"/>
      <c r="MDT74" s="180"/>
      <c r="MDU74" s="180"/>
      <c r="MDV74" s="180"/>
      <c r="MDW74" s="180"/>
      <c r="MDX74" s="180"/>
      <c r="MDY74" s="180"/>
      <c r="MDZ74" s="180"/>
      <c r="MEA74" s="180"/>
      <c r="MEB74" s="180"/>
      <c r="MEC74" s="180"/>
      <c r="MED74" s="180"/>
      <c r="MEE74" s="180"/>
      <c r="MEF74" s="180"/>
      <c r="MEG74" s="180"/>
      <c r="MEH74" s="180"/>
      <c r="MEI74" s="180"/>
      <c r="MEJ74" s="180"/>
      <c r="MEK74" s="180"/>
      <c r="MEL74" s="180"/>
      <c r="MEM74" s="180"/>
      <c r="MEN74" s="180"/>
      <c r="MEO74" s="180"/>
      <c r="MEP74" s="180"/>
      <c r="MEQ74" s="180"/>
      <c r="MER74" s="180"/>
      <c r="MES74" s="180"/>
      <c r="MET74" s="180"/>
      <c r="MEU74" s="180"/>
      <c r="MEV74" s="180"/>
      <c r="MEW74" s="180"/>
      <c r="MEX74" s="180"/>
      <c r="MEY74" s="180"/>
      <c r="MEZ74" s="180"/>
      <c r="MFA74" s="180"/>
      <c r="MFB74" s="180"/>
      <c r="MFC74" s="180"/>
      <c r="MFD74" s="180"/>
      <c r="MFE74" s="180"/>
      <c r="MFF74" s="180"/>
      <c r="MFG74" s="180"/>
      <c r="MFH74" s="180"/>
      <c r="MFI74" s="180"/>
      <c r="MFJ74" s="180"/>
      <c r="MFK74" s="180"/>
      <c r="MFL74" s="180"/>
      <c r="MFM74" s="180"/>
      <c r="MFN74" s="180"/>
      <c r="MFO74" s="180"/>
      <c r="MFP74" s="180"/>
      <c r="MFQ74" s="180"/>
      <c r="MFR74" s="180"/>
      <c r="MFS74" s="180"/>
      <c r="MFT74" s="180"/>
      <c r="MFU74" s="180"/>
      <c r="MFV74" s="180"/>
      <c r="MFW74" s="180"/>
      <c r="MFX74" s="180"/>
      <c r="MFY74" s="180"/>
      <c r="MFZ74" s="180"/>
      <c r="MGA74" s="180"/>
      <c r="MGB74" s="180"/>
      <c r="MGC74" s="180"/>
      <c r="MGD74" s="180"/>
      <c r="MGE74" s="180"/>
      <c r="MGF74" s="180"/>
      <c r="MGG74" s="180"/>
      <c r="MGH74" s="180"/>
      <c r="MGI74" s="180"/>
      <c r="MGJ74" s="180"/>
      <c r="MGK74" s="180"/>
      <c r="MGL74" s="180"/>
      <c r="MGM74" s="180"/>
      <c r="MGN74" s="180"/>
      <c r="MGO74" s="180"/>
      <c r="MGP74" s="180"/>
      <c r="MGQ74" s="180"/>
      <c r="MGR74" s="180"/>
      <c r="MGS74" s="180"/>
      <c r="MGT74" s="180"/>
      <c r="MGU74" s="180"/>
      <c r="MGV74" s="180"/>
      <c r="MGW74" s="180"/>
      <c r="MGX74" s="180"/>
      <c r="MGY74" s="180"/>
      <c r="MGZ74" s="180"/>
      <c r="MHA74" s="180"/>
      <c r="MHB74" s="180"/>
      <c r="MHC74" s="180"/>
      <c r="MHD74" s="180"/>
      <c r="MHE74" s="180"/>
      <c r="MHF74" s="180"/>
      <c r="MHG74" s="180"/>
      <c r="MHH74" s="180"/>
      <c r="MHI74" s="180"/>
      <c r="MHJ74" s="180"/>
      <c r="MHK74" s="180"/>
      <c r="MHL74" s="180"/>
      <c r="MHM74" s="180"/>
      <c r="MHN74" s="180"/>
      <c r="MHO74" s="180"/>
      <c r="MHP74" s="180"/>
      <c r="MHQ74" s="180"/>
      <c r="MHR74" s="180"/>
      <c r="MHS74" s="180"/>
      <c r="MHT74" s="180"/>
      <c r="MHU74" s="180"/>
      <c r="MHV74" s="180"/>
      <c r="MHW74" s="180"/>
      <c r="MHX74" s="180"/>
      <c r="MHY74" s="180"/>
      <c r="MHZ74" s="180"/>
      <c r="MIA74" s="180"/>
      <c r="MIB74" s="180"/>
      <c r="MIC74" s="180"/>
      <c r="MID74" s="180"/>
      <c r="MIE74" s="180"/>
      <c r="MIF74" s="180"/>
      <c r="MIG74" s="180"/>
      <c r="MIH74" s="180"/>
      <c r="MII74" s="180"/>
      <c r="MIJ74" s="180"/>
      <c r="MIK74" s="180"/>
      <c r="MIL74" s="180"/>
      <c r="MIM74" s="180"/>
      <c r="MIN74" s="180"/>
      <c r="MIO74" s="180"/>
      <c r="MIP74" s="180"/>
      <c r="MIQ74" s="180"/>
      <c r="MIR74" s="180"/>
      <c r="MIS74" s="180"/>
      <c r="MIT74" s="180"/>
      <c r="MIU74" s="180"/>
      <c r="MIV74" s="180"/>
      <c r="MIW74" s="180"/>
      <c r="MIX74" s="180"/>
      <c r="MIY74" s="180"/>
      <c r="MIZ74" s="180"/>
      <c r="MJA74" s="180"/>
      <c r="MJB74" s="180"/>
      <c r="MJC74" s="180"/>
      <c r="MJD74" s="180"/>
      <c r="MJE74" s="180"/>
      <c r="MJF74" s="180"/>
      <c r="MJG74" s="180"/>
      <c r="MJH74" s="180"/>
      <c r="MJI74" s="180"/>
      <c r="MJJ74" s="180"/>
      <c r="MJK74" s="180"/>
      <c r="MJL74" s="180"/>
      <c r="MJM74" s="180"/>
      <c r="MJN74" s="180"/>
      <c r="MJO74" s="180"/>
      <c r="MJP74" s="180"/>
      <c r="MJQ74" s="180"/>
      <c r="MJR74" s="180"/>
      <c r="MJS74" s="180"/>
      <c r="MJT74" s="180"/>
      <c r="MJU74" s="180"/>
      <c r="MJV74" s="180"/>
      <c r="MJW74" s="180"/>
      <c r="MJX74" s="180"/>
      <c r="MJY74" s="180"/>
      <c r="MJZ74" s="180"/>
      <c r="MKA74" s="180"/>
      <c r="MKB74" s="180"/>
      <c r="MKC74" s="180"/>
      <c r="MKD74" s="180"/>
      <c r="MKE74" s="180"/>
      <c r="MKF74" s="180"/>
      <c r="MKG74" s="180"/>
      <c r="MKH74" s="180"/>
      <c r="MKI74" s="180"/>
      <c r="MKJ74" s="180"/>
      <c r="MKK74" s="180"/>
      <c r="MKL74" s="180"/>
      <c r="MKM74" s="180"/>
      <c r="MKN74" s="180"/>
      <c r="MKO74" s="180"/>
      <c r="MKP74" s="180"/>
      <c r="MKQ74" s="180"/>
      <c r="MKR74" s="180"/>
      <c r="MKS74" s="180"/>
      <c r="MKT74" s="180"/>
      <c r="MKU74" s="180"/>
      <c r="MKV74" s="180"/>
      <c r="MKW74" s="180"/>
      <c r="MKX74" s="180"/>
      <c r="MKY74" s="180"/>
      <c r="MKZ74" s="180"/>
      <c r="MLA74" s="180"/>
      <c r="MLB74" s="180"/>
      <c r="MLC74" s="180"/>
      <c r="MLD74" s="180"/>
      <c r="MLE74" s="180"/>
      <c r="MLF74" s="180"/>
      <c r="MLG74" s="180"/>
      <c r="MLH74" s="180"/>
      <c r="MLI74" s="180"/>
      <c r="MLJ74" s="180"/>
      <c r="MLK74" s="180"/>
      <c r="MLL74" s="180"/>
      <c r="MLM74" s="180"/>
      <c r="MLN74" s="180"/>
      <c r="MLO74" s="180"/>
      <c r="MLP74" s="180"/>
      <c r="MLQ74" s="180"/>
      <c r="MLR74" s="180"/>
      <c r="MLS74" s="180"/>
      <c r="MLT74" s="180"/>
      <c r="MLU74" s="180"/>
      <c r="MLV74" s="180"/>
      <c r="MLW74" s="180"/>
      <c r="MLX74" s="180"/>
      <c r="MLY74" s="180"/>
      <c r="MLZ74" s="180"/>
      <c r="MMA74" s="180"/>
      <c r="MMB74" s="180"/>
      <c r="MMC74" s="180"/>
      <c r="MMD74" s="180"/>
      <c r="MME74" s="180"/>
      <c r="MMF74" s="180"/>
      <c r="MMG74" s="180"/>
      <c r="MMH74" s="180"/>
      <c r="MMI74" s="180"/>
      <c r="MMJ74" s="180"/>
      <c r="MMK74" s="180"/>
      <c r="MML74" s="180"/>
      <c r="MMM74" s="180"/>
      <c r="MMN74" s="180"/>
      <c r="MMO74" s="180"/>
      <c r="MMP74" s="180"/>
      <c r="MMQ74" s="180"/>
      <c r="MMR74" s="180"/>
      <c r="MMS74" s="180"/>
      <c r="MMT74" s="180"/>
      <c r="MMU74" s="180"/>
      <c r="MMV74" s="180"/>
      <c r="MMW74" s="180"/>
      <c r="MMX74" s="180"/>
      <c r="MMY74" s="180"/>
      <c r="MMZ74" s="180"/>
      <c r="MNA74" s="180"/>
      <c r="MNB74" s="180"/>
      <c r="MNC74" s="180"/>
      <c r="MND74" s="180"/>
      <c r="MNE74" s="180"/>
      <c r="MNF74" s="180"/>
      <c r="MNG74" s="180"/>
      <c r="MNH74" s="180"/>
      <c r="MNI74" s="180"/>
      <c r="MNJ74" s="180"/>
      <c r="MNK74" s="180"/>
      <c r="MNL74" s="180"/>
      <c r="MNM74" s="180"/>
      <c r="MNN74" s="180"/>
      <c r="MNO74" s="180"/>
      <c r="MNP74" s="180"/>
      <c r="MNQ74" s="180"/>
      <c r="MNR74" s="180"/>
      <c r="MNS74" s="180"/>
      <c r="MNT74" s="180"/>
      <c r="MNU74" s="180"/>
      <c r="MNV74" s="180"/>
      <c r="MNW74" s="180"/>
      <c r="MNX74" s="180"/>
      <c r="MNY74" s="180"/>
      <c r="MNZ74" s="180"/>
      <c r="MOA74" s="180"/>
      <c r="MOB74" s="180"/>
      <c r="MOC74" s="180"/>
      <c r="MOD74" s="180"/>
      <c r="MOE74" s="180"/>
      <c r="MOF74" s="180"/>
      <c r="MOG74" s="180"/>
      <c r="MOH74" s="180"/>
      <c r="MOI74" s="180"/>
      <c r="MOJ74" s="180"/>
      <c r="MOK74" s="180"/>
      <c r="MOL74" s="180"/>
      <c r="MOM74" s="180"/>
      <c r="MON74" s="180"/>
      <c r="MOO74" s="180"/>
      <c r="MOP74" s="180"/>
      <c r="MOQ74" s="180"/>
      <c r="MOR74" s="180"/>
      <c r="MOS74" s="180"/>
      <c r="MOT74" s="180"/>
      <c r="MOU74" s="180"/>
      <c r="MOV74" s="180"/>
      <c r="MOW74" s="180"/>
      <c r="MOX74" s="180"/>
      <c r="MOY74" s="180"/>
      <c r="MOZ74" s="180"/>
      <c r="MPA74" s="180"/>
      <c r="MPB74" s="180"/>
      <c r="MPC74" s="180"/>
      <c r="MPD74" s="180"/>
      <c r="MPE74" s="180"/>
      <c r="MPF74" s="180"/>
      <c r="MPG74" s="180"/>
      <c r="MPH74" s="180"/>
      <c r="MPI74" s="180"/>
      <c r="MPJ74" s="180"/>
      <c r="MPK74" s="180"/>
      <c r="MPL74" s="180"/>
      <c r="MPM74" s="180"/>
      <c r="MPN74" s="180"/>
      <c r="MPO74" s="180"/>
      <c r="MPP74" s="180"/>
      <c r="MPQ74" s="180"/>
      <c r="MPR74" s="180"/>
      <c r="MPS74" s="180"/>
      <c r="MPT74" s="180"/>
      <c r="MPU74" s="180"/>
      <c r="MPV74" s="180"/>
      <c r="MPW74" s="180"/>
      <c r="MPX74" s="180"/>
      <c r="MPY74" s="180"/>
      <c r="MPZ74" s="180"/>
      <c r="MQA74" s="180"/>
      <c r="MQB74" s="180"/>
      <c r="MQC74" s="180"/>
      <c r="MQD74" s="180"/>
      <c r="MQE74" s="180"/>
      <c r="MQF74" s="180"/>
      <c r="MQG74" s="180"/>
      <c r="MQH74" s="180"/>
      <c r="MQI74" s="180"/>
      <c r="MQJ74" s="180"/>
      <c r="MQK74" s="180"/>
      <c r="MQL74" s="180"/>
      <c r="MQM74" s="180"/>
      <c r="MQN74" s="180"/>
      <c r="MQO74" s="180"/>
      <c r="MQP74" s="180"/>
      <c r="MQQ74" s="180"/>
      <c r="MQR74" s="180"/>
      <c r="MQS74" s="180"/>
      <c r="MQT74" s="180"/>
      <c r="MQU74" s="180"/>
      <c r="MQV74" s="180"/>
      <c r="MQW74" s="180"/>
      <c r="MQX74" s="180"/>
      <c r="MQY74" s="180"/>
      <c r="MQZ74" s="180"/>
      <c r="MRA74" s="180"/>
      <c r="MRB74" s="180"/>
      <c r="MRC74" s="180"/>
      <c r="MRD74" s="180"/>
      <c r="MRE74" s="180"/>
      <c r="MRF74" s="180"/>
      <c r="MRG74" s="180"/>
      <c r="MRH74" s="180"/>
      <c r="MRI74" s="180"/>
      <c r="MRJ74" s="180"/>
      <c r="MRK74" s="180"/>
      <c r="MRL74" s="180"/>
      <c r="MRM74" s="180"/>
      <c r="MRN74" s="180"/>
      <c r="MRO74" s="180"/>
      <c r="MRP74" s="180"/>
      <c r="MRQ74" s="180"/>
      <c r="MRR74" s="180"/>
      <c r="MRS74" s="180"/>
      <c r="MRT74" s="180"/>
      <c r="MRU74" s="180"/>
      <c r="MRV74" s="180"/>
      <c r="MRW74" s="180"/>
      <c r="MRX74" s="180"/>
      <c r="MRY74" s="180"/>
      <c r="MRZ74" s="180"/>
      <c r="MSA74" s="180"/>
      <c r="MSB74" s="180"/>
      <c r="MSC74" s="180"/>
      <c r="MSD74" s="180"/>
      <c r="MSE74" s="180"/>
      <c r="MSF74" s="180"/>
      <c r="MSG74" s="180"/>
      <c r="MSH74" s="180"/>
      <c r="MSI74" s="180"/>
      <c r="MSJ74" s="180"/>
      <c r="MSK74" s="180"/>
      <c r="MSL74" s="180"/>
      <c r="MSM74" s="180"/>
      <c r="MSN74" s="180"/>
      <c r="MSO74" s="180"/>
      <c r="MSP74" s="180"/>
      <c r="MSQ74" s="180"/>
      <c r="MSR74" s="180"/>
      <c r="MSS74" s="180"/>
      <c r="MST74" s="180"/>
      <c r="MSU74" s="180"/>
      <c r="MSV74" s="180"/>
      <c r="MSW74" s="180"/>
      <c r="MSX74" s="180"/>
      <c r="MSY74" s="180"/>
      <c r="MSZ74" s="180"/>
      <c r="MTA74" s="180"/>
      <c r="MTB74" s="180"/>
      <c r="MTC74" s="180"/>
      <c r="MTD74" s="180"/>
      <c r="MTE74" s="180"/>
      <c r="MTF74" s="180"/>
      <c r="MTG74" s="180"/>
      <c r="MTH74" s="180"/>
      <c r="MTI74" s="180"/>
      <c r="MTJ74" s="180"/>
      <c r="MTK74" s="180"/>
      <c r="MTL74" s="180"/>
      <c r="MTM74" s="180"/>
      <c r="MTN74" s="180"/>
      <c r="MTO74" s="180"/>
      <c r="MTP74" s="180"/>
      <c r="MTQ74" s="180"/>
      <c r="MTR74" s="180"/>
      <c r="MTS74" s="180"/>
      <c r="MTT74" s="180"/>
      <c r="MTU74" s="180"/>
      <c r="MTV74" s="180"/>
      <c r="MTW74" s="180"/>
      <c r="MTX74" s="180"/>
      <c r="MTY74" s="180"/>
      <c r="MTZ74" s="180"/>
      <c r="MUA74" s="180"/>
      <c r="MUB74" s="180"/>
      <c r="MUC74" s="180"/>
      <c r="MUD74" s="180"/>
      <c r="MUE74" s="180"/>
      <c r="MUF74" s="180"/>
      <c r="MUG74" s="180"/>
      <c r="MUH74" s="180"/>
      <c r="MUI74" s="180"/>
      <c r="MUJ74" s="180"/>
      <c r="MUK74" s="180"/>
      <c r="MUL74" s="180"/>
      <c r="MUM74" s="180"/>
      <c r="MUN74" s="180"/>
      <c r="MUO74" s="180"/>
      <c r="MUP74" s="180"/>
      <c r="MUQ74" s="180"/>
      <c r="MUR74" s="180"/>
      <c r="MUS74" s="180"/>
      <c r="MUT74" s="180"/>
      <c r="MUU74" s="180"/>
      <c r="MUV74" s="180"/>
      <c r="MUW74" s="180"/>
      <c r="MUX74" s="180"/>
      <c r="MUY74" s="180"/>
      <c r="MUZ74" s="180"/>
      <c r="MVA74" s="180"/>
      <c r="MVB74" s="180"/>
      <c r="MVC74" s="180"/>
      <c r="MVD74" s="180"/>
      <c r="MVE74" s="180"/>
      <c r="MVF74" s="180"/>
      <c r="MVG74" s="180"/>
      <c r="MVH74" s="180"/>
      <c r="MVI74" s="180"/>
      <c r="MVJ74" s="180"/>
      <c r="MVK74" s="180"/>
      <c r="MVL74" s="180"/>
      <c r="MVM74" s="180"/>
      <c r="MVN74" s="180"/>
      <c r="MVO74" s="180"/>
      <c r="MVP74" s="180"/>
      <c r="MVQ74" s="180"/>
      <c r="MVR74" s="180"/>
      <c r="MVS74" s="180"/>
      <c r="MVT74" s="180"/>
      <c r="MVU74" s="180"/>
      <c r="MVV74" s="180"/>
      <c r="MVW74" s="180"/>
      <c r="MVX74" s="180"/>
      <c r="MVY74" s="180"/>
      <c r="MVZ74" s="180"/>
      <c r="MWA74" s="180"/>
      <c r="MWB74" s="180"/>
      <c r="MWC74" s="180"/>
      <c r="MWD74" s="180"/>
      <c r="MWE74" s="180"/>
      <c r="MWF74" s="180"/>
      <c r="MWG74" s="180"/>
      <c r="MWH74" s="180"/>
      <c r="MWI74" s="180"/>
      <c r="MWJ74" s="180"/>
      <c r="MWK74" s="180"/>
      <c r="MWL74" s="180"/>
      <c r="MWM74" s="180"/>
      <c r="MWN74" s="180"/>
      <c r="MWO74" s="180"/>
      <c r="MWP74" s="180"/>
      <c r="MWQ74" s="180"/>
      <c r="MWR74" s="180"/>
      <c r="MWS74" s="180"/>
      <c r="MWT74" s="180"/>
      <c r="MWU74" s="180"/>
      <c r="MWV74" s="180"/>
      <c r="MWW74" s="180"/>
      <c r="MWX74" s="180"/>
      <c r="MWY74" s="180"/>
      <c r="MWZ74" s="180"/>
      <c r="MXA74" s="180"/>
      <c r="MXB74" s="180"/>
      <c r="MXC74" s="180"/>
      <c r="MXD74" s="180"/>
      <c r="MXE74" s="180"/>
      <c r="MXF74" s="180"/>
      <c r="MXG74" s="180"/>
      <c r="MXH74" s="180"/>
      <c r="MXI74" s="180"/>
      <c r="MXJ74" s="180"/>
      <c r="MXK74" s="180"/>
      <c r="MXL74" s="180"/>
      <c r="MXM74" s="180"/>
      <c r="MXN74" s="180"/>
      <c r="MXO74" s="180"/>
      <c r="MXP74" s="180"/>
      <c r="MXQ74" s="180"/>
      <c r="MXR74" s="180"/>
      <c r="MXS74" s="180"/>
      <c r="MXT74" s="180"/>
      <c r="MXU74" s="180"/>
      <c r="MXV74" s="180"/>
      <c r="MXW74" s="180"/>
      <c r="MXX74" s="180"/>
      <c r="MXY74" s="180"/>
      <c r="MXZ74" s="180"/>
      <c r="MYA74" s="180"/>
      <c r="MYB74" s="180"/>
      <c r="MYC74" s="180"/>
      <c r="MYD74" s="180"/>
      <c r="MYE74" s="180"/>
      <c r="MYF74" s="180"/>
      <c r="MYG74" s="180"/>
      <c r="MYH74" s="180"/>
      <c r="MYI74" s="180"/>
      <c r="MYJ74" s="180"/>
      <c r="MYK74" s="180"/>
      <c r="MYL74" s="180"/>
      <c r="MYM74" s="180"/>
      <c r="MYN74" s="180"/>
      <c r="MYO74" s="180"/>
      <c r="MYP74" s="180"/>
      <c r="MYQ74" s="180"/>
      <c r="MYR74" s="180"/>
      <c r="MYS74" s="180"/>
      <c r="MYT74" s="180"/>
      <c r="MYU74" s="180"/>
      <c r="MYV74" s="180"/>
      <c r="MYW74" s="180"/>
      <c r="MYX74" s="180"/>
      <c r="MYY74" s="180"/>
      <c r="MYZ74" s="180"/>
      <c r="MZA74" s="180"/>
      <c r="MZB74" s="180"/>
      <c r="MZC74" s="180"/>
      <c r="MZD74" s="180"/>
      <c r="MZE74" s="180"/>
      <c r="MZF74" s="180"/>
      <c r="MZG74" s="180"/>
      <c r="MZH74" s="180"/>
      <c r="MZI74" s="180"/>
      <c r="MZJ74" s="180"/>
      <c r="MZK74" s="180"/>
      <c r="MZL74" s="180"/>
      <c r="MZM74" s="180"/>
      <c r="MZN74" s="180"/>
      <c r="MZO74" s="180"/>
      <c r="MZP74" s="180"/>
      <c r="MZQ74" s="180"/>
      <c r="MZR74" s="180"/>
      <c r="MZS74" s="180"/>
      <c r="MZT74" s="180"/>
      <c r="MZU74" s="180"/>
      <c r="MZV74" s="180"/>
      <c r="MZW74" s="180"/>
      <c r="MZX74" s="180"/>
      <c r="MZY74" s="180"/>
      <c r="MZZ74" s="180"/>
      <c r="NAA74" s="180"/>
      <c r="NAB74" s="180"/>
      <c r="NAC74" s="180"/>
      <c r="NAD74" s="180"/>
      <c r="NAE74" s="180"/>
      <c r="NAF74" s="180"/>
      <c r="NAG74" s="180"/>
      <c r="NAH74" s="180"/>
      <c r="NAI74" s="180"/>
      <c r="NAJ74" s="180"/>
      <c r="NAK74" s="180"/>
      <c r="NAL74" s="180"/>
      <c r="NAM74" s="180"/>
      <c r="NAN74" s="180"/>
      <c r="NAO74" s="180"/>
      <c r="NAP74" s="180"/>
      <c r="NAQ74" s="180"/>
      <c r="NAR74" s="180"/>
      <c r="NAS74" s="180"/>
      <c r="NAT74" s="180"/>
      <c r="NAU74" s="180"/>
      <c r="NAV74" s="180"/>
      <c r="NAW74" s="180"/>
      <c r="NAX74" s="180"/>
      <c r="NAY74" s="180"/>
      <c r="NAZ74" s="180"/>
      <c r="NBA74" s="180"/>
      <c r="NBB74" s="180"/>
      <c r="NBC74" s="180"/>
      <c r="NBD74" s="180"/>
      <c r="NBE74" s="180"/>
      <c r="NBF74" s="180"/>
      <c r="NBG74" s="180"/>
      <c r="NBH74" s="180"/>
      <c r="NBI74" s="180"/>
      <c r="NBJ74" s="180"/>
      <c r="NBK74" s="180"/>
      <c r="NBL74" s="180"/>
      <c r="NBM74" s="180"/>
      <c r="NBN74" s="180"/>
      <c r="NBO74" s="180"/>
      <c r="NBP74" s="180"/>
      <c r="NBQ74" s="180"/>
      <c r="NBR74" s="180"/>
      <c r="NBS74" s="180"/>
      <c r="NBT74" s="180"/>
      <c r="NBU74" s="180"/>
      <c r="NBV74" s="180"/>
      <c r="NBW74" s="180"/>
      <c r="NBX74" s="180"/>
      <c r="NBY74" s="180"/>
      <c r="NBZ74" s="180"/>
      <c r="NCA74" s="180"/>
      <c r="NCB74" s="180"/>
      <c r="NCC74" s="180"/>
      <c r="NCD74" s="180"/>
      <c r="NCE74" s="180"/>
      <c r="NCF74" s="180"/>
      <c r="NCG74" s="180"/>
      <c r="NCH74" s="180"/>
      <c r="NCI74" s="180"/>
      <c r="NCJ74" s="180"/>
      <c r="NCK74" s="180"/>
      <c r="NCL74" s="180"/>
      <c r="NCM74" s="180"/>
      <c r="NCN74" s="180"/>
      <c r="NCO74" s="180"/>
      <c r="NCP74" s="180"/>
      <c r="NCQ74" s="180"/>
      <c r="NCR74" s="180"/>
      <c r="NCS74" s="180"/>
      <c r="NCT74" s="180"/>
      <c r="NCU74" s="180"/>
      <c r="NCV74" s="180"/>
      <c r="NCW74" s="180"/>
      <c r="NCX74" s="180"/>
      <c r="NCY74" s="180"/>
      <c r="NCZ74" s="180"/>
      <c r="NDA74" s="180"/>
      <c r="NDB74" s="180"/>
      <c r="NDC74" s="180"/>
      <c r="NDD74" s="180"/>
      <c r="NDE74" s="180"/>
      <c r="NDF74" s="180"/>
      <c r="NDG74" s="180"/>
      <c r="NDH74" s="180"/>
      <c r="NDI74" s="180"/>
      <c r="NDJ74" s="180"/>
      <c r="NDK74" s="180"/>
      <c r="NDL74" s="180"/>
      <c r="NDM74" s="180"/>
      <c r="NDN74" s="180"/>
      <c r="NDO74" s="180"/>
      <c r="NDP74" s="180"/>
      <c r="NDQ74" s="180"/>
      <c r="NDR74" s="180"/>
      <c r="NDS74" s="180"/>
      <c r="NDT74" s="180"/>
      <c r="NDU74" s="180"/>
      <c r="NDV74" s="180"/>
      <c r="NDW74" s="180"/>
      <c r="NDX74" s="180"/>
      <c r="NDY74" s="180"/>
      <c r="NDZ74" s="180"/>
      <c r="NEA74" s="180"/>
      <c r="NEB74" s="180"/>
      <c r="NEC74" s="180"/>
      <c r="NED74" s="180"/>
      <c r="NEE74" s="180"/>
      <c r="NEF74" s="180"/>
      <c r="NEG74" s="180"/>
      <c r="NEH74" s="180"/>
      <c r="NEI74" s="180"/>
      <c r="NEJ74" s="180"/>
      <c r="NEK74" s="180"/>
      <c r="NEL74" s="180"/>
      <c r="NEM74" s="180"/>
      <c r="NEN74" s="180"/>
      <c r="NEO74" s="180"/>
      <c r="NEP74" s="180"/>
      <c r="NEQ74" s="180"/>
      <c r="NER74" s="180"/>
      <c r="NES74" s="180"/>
      <c r="NET74" s="180"/>
      <c r="NEU74" s="180"/>
      <c r="NEV74" s="180"/>
      <c r="NEW74" s="180"/>
      <c r="NEX74" s="180"/>
      <c r="NEY74" s="180"/>
      <c r="NEZ74" s="180"/>
      <c r="NFA74" s="180"/>
      <c r="NFB74" s="180"/>
      <c r="NFC74" s="180"/>
      <c r="NFD74" s="180"/>
      <c r="NFE74" s="180"/>
      <c r="NFF74" s="180"/>
      <c r="NFG74" s="180"/>
      <c r="NFH74" s="180"/>
      <c r="NFI74" s="180"/>
      <c r="NFJ74" s="180"/>
      <c r="NFK74" s="180"/>
      <c r="NFL74" s="180"/>
      <c r="NFM74" s="180"/>
      <c r="NFN74" s="180"/>
      <c r="NFO74" s="180"/>
      <c r="NFP74" s="180"/>
      <c r="NFQ74" s="180"/>
      <c r="NFR74" s="180"/>
      <c r="NFS74" s="180"/>
      <c r="NFT74" s="180"/>
      <c r="NFU74" s="180"/>
      <c r="NFV74" s="180"/>
      <c r="NFW74" s="180"/>
      <c r="NFX74" s="180"/>
      <c r="NFY74" s="180"/>
      <c r="NFZ74" s="180"/>
      <c r="NGA74" s="180"/>
      <c r="NGB74" s="180"/>
      <c r="NGC74" s="180"/>
      <c r="NGD74" s="180"/>
      <c r="NGE74" s="180"/>
      <c r="NGF74" s="180"/>
      <c r="NGG74" s="180"/>
      <c r="NGH74" s="180"/>
      <c r="NGI74" s="180"/>
      <c r="NGJ74" s="180"/>
      <c r="NGK74" s="180"/>
      <c r="NGL74" s="180"/>
      <c r="NGM74" s="180"/>
      <c r="NGN74" s="180"/>
      <c r="NGO74" s="180"/>
      <c r="NGP74" s="180"/>
      <c r="NGQ74" s="180"/>
      <c r="NGR74" s="180"/>
      <c r="NGS74" s="180"/>
      <c r="NGT74" s="180"/>
      <c r="NGU74" s="180"/>
      <c r="NGV74" s="180"/>
      <c r="NGW74" s="180"/>
      <c r="NGX74" s="180"/>
      <c r="NGY74" s="180"/>
      <c r="NGZ74" s="180"/>
      <c r="NHA74" s="180"/>
      <c r="NHB74" s="180"/>
      <c r="NHC74" s="180"/>
      <c r="NHD74" s="180"/>
      <c r="NHE74" s="180"/>
      <c r="NHF74" s="180"/>
      <c r="NHG74" s="180"/>
      <c r="NHH74" s="180"/>
      <c r="NHI74" s="180"/>
      <c r="NHJ74" s="180"/>
      <c r="NHK74" s="180"/>
      <c r="NHL74" s="180"/>
      <c r="NHM74" s="180"/>
      <c r="NHN74" s="180"/>
      <c r="NHO74" s="180"/>
      <c r="NHP74" s="180"/>
      <c r="NHQ74" s="180"/>
      <c r="NHR74" s="180"/>
      <c r="NHS74" s="180"/>
      <c r="NHT74" s="180"/>
      <c r="NHU74" s="180"/>
      <c r="NHV74" s="180"/>
      <c r="NHW74" s="180"/>
      <c r="NHX74" s="180"/>
      <c r="NHY74" s="180"/>
      <c r="NHZ74" s="180"/>
      <c r="NIA74" s="180"/>
      <c r="NIB74" s="180"/>
      <c r="NIC74" s="180"/>
      <c r="NID74" s="180"/>
      <c r="NIE74" s="180"/>
      <c r="NIF74" s="180"/>
      <c r="NIG74" s="180"/>
      <c r="NIH74" s="180"/>
      <c r="NII74" s="180"/>
      <c r="NIJ74" s="180"/>
      <c r="NIK74" s="180"/>
      <c r="NIL74" s="180"/>
      <c r="NIM74" s="180"/>
      <c r="NIN74" s="180"/>
      <c r="NIO74" s="180"/>
      <c r="NIP74" s="180"/>
      <c r="NIQ74" s="180"/>
      <c r="NIR74" s="180"/>
      <c r="NIS74" s="180"/>
      <c r="NIT74" s="180"/>
      <c r="NIU74" s="180"/>
      <c r="NIV74" s="180"/>
      <c r="NIW74" s="180"/>
      <c r="NIX74" s="180"/>
      <c r="NIY74" s="180"/>
      <c r="NIZ74" s="180"/>
      <c r="NJA74" s="180"/>
      <c r="NJB74" s="180"/>
      <c r="NJC74" s="180"/>
      <c r="NJD74" s="180"/>
      <c r="NJE74" s="180"/>
      <c r="NJF74" s="180"/>
      <c r="NJG74" s="180"/>
      <c r="NJH74" s="180"/>
      <c r="NJI74" s="180"/>
      <c r="NJJ74" s="180"/>
      <c r="NJK74" s="180"/>
      <c r="NJL74" s="180"/>
      <c r="NJM74" s="180"/>
      <c r="NJN74" s="180"/>
      <c r="NJO74" s="180"/>
      <c r="NJP74" s="180"/>
      <c r="NJQ74" s="180"/>
      <c r="NJR74" s="180"/>
      <c r="NJS74" s="180"/>
      <c r="NJT74" s="180"/>
      <c r="NJU74" s="180"/>
      <c r="NJV74" s="180"/>
      <c r="NJW74" s="180"/>
      <c r="NJX74" s="180"/>
      <c r="NJY74" s="180"/>
      <c r="NJZ74" s="180"/>
      <c r="NKA74" s="180"/>
      <c r="NKB74" s="180"/>
      <c r="NKC74" s="180"/>
      <c r="NKD74" s="180"/>
      <c r="NKE74" s="180"/>
      <c r="NKF74" s="180"/>
      <c r="NKG74" s="180"/>
      <c r="NKH74" s="180"/>
      <c r="NKI74" s="180"/>
      <c r="NKJ74" s="180"/>
      <c r="NKK74" s="180"/>
      <c r="NKL74" s="180"/>
      <c r="NKM74" s="180"/>
      <c r="NKN74" s="180"/>
      <c r="NKO74" s="180"/>
      <c r="NKP74" s="180"/>
      <c r="NKQ74" s="180"/>
      <c r="NKR74" s="180"/>
      <c r="NKS74" s="180"/>
      <c r="NKT74" s="180"/>
      <c r="NKU74" s="180"/>
      <c r="NKV74" s="180"/>
      <c r="NKW74" s="180"/>
      <c r="NKX74" s="180"/>
      <c r="NKY74" s="180"/>
      <c r="NKZ74" s="180"/>
      <c r="NLA74" s="180"/>
      <c r="NLB74" s="180"/>
      <c r="NLC74" s="180"/>
      <c r="NLD74" s="180"/>
      <c r="NLE74" s="180"/>
      <c r="NLF74" s="180"/>
      <c r="NLG74" s="180"/>
      <c r="NLH74" s="180"/>
      <c r="NLI74" s="180"/>
      <c r="NLJ74" s="180"/>
      <c r="NLK74" s="180"/>
      <c r="NLL74" s="180"/>
      <c r="NLM74" s="180"/>
      <c r="NLN74" s="180"/>
      <c r="NLO74" s="180"/>
      <c r="NLP74" s="180"/>
      <c r="NLQ74" s="180"/>
      <c r="NLR74" s="180"/>
      <c r="NLS74" s="180"/>
      <c r="NLT74" s="180"/>
      <c r="NLU74" s="180"/>
      <c r="NLV74" s="180"/>
      <c r="NLW74" s="180"/>
      <c r="NLX74" s="180"/>
      <c r="NLY74" s="180"/>
      <c r="NLZ74" s="180"/>
      <c r="NMA74" s="180"/>
      <c r="NMB74" s="180"/>
      <c r="NMC74" s="180"/>
      <c r="NMD74" s="180"/>
      <c r="NME74" s="180"/>
      <c r="NMF74" s="180"/>
      <c r="NMG74" s="180"/>
      <c r="NMH74" s="180"/>
      <c r="NMI74" s="180"/>
      <c r="NMJ74" s="180"/>
      <c r="NMK74" s="180"/>
      <c r="NML74" s="180"/>
      <c r="NMM74" s="180"/>
      <c r="NMN74" s="180"/>
      <c r="NMO74" s="180"/>
      <c r="NMP74" s="180"/>
      <c r="NMQ74" s="180"/>
      <c r="NMR74" s="180"/>
      <c r="NMS74" s="180"/>
      <c r="NMT74" s="180"/>
      <c r="NMU74" s="180"/>
      <c r="NMV74" s="180"/>
      <c r="NMW74" s="180"/>
      <c r="NMX74" s="180"/>
      <c r="NMY74" s="180"/>
      <c r="NMZ74" s="180"/>
      <c r="NNA74" s="180"/>
      <c r="NNB74" s="180"/>
      <c r="NNC74" s="180"/>
      <c r="NND74" s="180"/>
      <c r="NNE74" s="180"/>
      <c r="NNF74" s="180"/>
      <c r="NNG74" s="180"/>
      <c r="NNH74" s="180"/>
      <c r="NNI74" s="180"/>
      <c r="NNJ74" s="180"/>
      <c r="NNK74" s="180"/>
      <c r="NNL74" s="180"/>
      <c r="NNM74" s="180"/>
      <c r="NNN74" s="180"/>
      <c r="NNO74" s="180"/>
      <c r="NNP74" s="180"/>
      <c r="NNQ74" s="180"/>
      <c r="NNR74" s="180"/>
      <c r="NNS74" s="180"/>
      <c r="NNT74" s="180"/>
      <c r="NNU74" s="180"/>
      <c r="NNV74" s="180"/>
      <c r="NNW74" s="180"/>
      <c r="NNX74" s="180"/>
      <c r="NNY74" s="180"/>
      <c r="NNZ74" s="180"/>
      <c r="NOA74" s="180"/>
      <c r="NOB74" s="180"/>
      <c r="NOC74" s="180"/>
      <c r="NOD74" s="180"/>
      <c r="NOE74" s="180"/>
      <c r="NOF74" s="180"/>
      <c r="NOG74" s="180"/>
      <c r="NOH74" s="180"/>
      <c r="NOI74" s="180"/>
      <c r="NOJ74" s="180"/>
      <c r="NOK74" s="180"/>
      <c r="NOL74" s="180"/>
      <c r="NOM74" s="180"/>
      <c r="NON74" s="180"/>
      <c r="NOO74" s="180"/>
      <c r="NOP74" s="180"/>
      <c r="NOQ74" s="180"/>
      <c r="NOR74" s="180"/>
      <c r="NOS74" s="180"/>
      <c r="NOT74" s="180"/>
      <c r="NOU74" s="180"/>
      <c r="NOV74" s="180"/>
      <c r="NOW74" s="180"/>
      <c r="NOX74" s="180"/>
      <c r="NOY74" s="180"/>
      <c r="NOZ74" s="180"/>
      <c r="NPA74" s="180"/>
      <c r="NPB74" s="180"/>
      <c r="NPC74" s="180"/>
      <c r="NPD74" s="180"/>
      <c r="NPE74" s="180"/>
      <c r="NPF74" s="180"/>
      <c r="NPG74" s="180"/>
      <c r="NPH74" s="180"/>
      <c r="NPI74" s="180"/>
      <c r="NPJ74" s="180"/>
      <c r="NPK74" s="180"/>
      <c r="NPL74" s="180"/>
      <c r="NPM74" s="180"/>
      <c r="NPN74" s="180"/>
      <c r="NPO74" s="180"/>
      <c r="NPP74" s="180"/>
      <c r="NPQ74" s="180"/>
      <c r="NPR74" s="180"/>
      <c r="NPS74" s="180"/>
      <c r="NPT74" s="180"/>
      <c r="NPU74" s="180"/>
      <c r="NPV74" s="180"/>
      <c r="NPW74" s="180"/>
      <c r="NPX74" s="180"/>
      <c r="NPY74" s="180"/>
      <c r="NPZ74" s="180"/>
      <c r="NQA74" s="180"/>
      <c r="NQB74" s="180"/>
      <c r="NQC74" s="180"/>
      <c r="NQD74" s="180"/>
      <c r="NQE74" s="180"/>
      <c r="NQF74" s="180"/>
      <c r="NQG74" s="180"/>
      <c r="NQH74" s="180"/>
      <c r="NQI74" s="180"/>
      <c r="NQJ74" s="180"/>
      <c r="NQK74" s="180"/>
      <c r="NQL74" s="180"/>
      <c r="NQM74" s="180"/>
      <c r="NQN74" s="180"/>
      <c r="NQO74" s="180"/>
      <c r="NQP74" s="180"/>
      <c r="NQQ74" s="180"/>
      <c r="NQR74" s="180"/>
      <c r="NQS74" s="180"/>
      <c r="NQT74" s="180"/>
      <c r="NQU74" s="180"/>
      <c r="NQV74" s="180"/>
      <c r="NQW74" s="180"/>
      <c r="NQX74" s="180"/>
      <c r="NQY74" s="180"/>
      <c r="NQZ74" s="180"/>
      <c r="NRA74" s="180"/>
      <c r="NRB74" s="180"/>
      <c r="NRC74" s="180"/>
      <c r="NRD74" s="180"/>
      <c r="NRE74" s="180"/>
      <c r="NRF74" s="180"/>
      <c r="NRG74" s="180"/>
      <c r="NRH74" s="180"/>
      <c r="NRI74" s="180"/>
      <c r="NRJ74" s="180"/>
      <c r="NRK74" s="180"/>
      <c r="NRL74" s="180"/>
      <c r="NRM74" s="180"/>
      <c r="NRN74" s="180"/>
      <c r="NRO74" s="180"/>
      <c r="NRP74" s="180"/>
      <c r="NRQ74" s="180"/>
      <c r="NRR74" s="180"/>
      <c r="NRS74" s="180"/>
      <c r="NRT74" s="180"/>
      <c r="NRU74" s="180"/>
      <c r="NRV74" s="180"/>
      <c r="NRW74" s="180"/>
      <c r="NRX74" s="180"/>
      <c r="NRY74" s="180"/>
      <c r="NRZ74" s="180"/>
      <c r="NSA74" s="180"/>
      <c r="NSB74" s="180"/>
      <c r="NSC74" s="180"/>
      <c r="NSD74" s="180"/>
      <c r="NSE74" s="180"/>
      <c r="NSF74" s="180"/>
      <c r="NSG74" s="180"/>
      <c r="NSH74" s="180"/>
      <c r="NSI74" s="180"/>
      <c r="NSJ74" s="180"/>
      <c r="NSK74" s="180"/>
      <c r="NSL74" s="180"/>
      <c r="NSM74" s="180"/>
      <c r="NSN74" s="180"/>
      <c r="NSO74" s="180"/>
      <c r="NSP74" s="180"/>
      <c r="NSQ74" s="180"/>
      <c r="NSR74" s="180"/>
      <c r="NSS74" s="180"/>
      <c r="NST74" s="180"/>
      <c r="NSU74" s="180"/>
      <c r="NSV74" s="180"/>
      <c r="NSW74" s="180"/>
      <c r="NSX74" s="180"/>
      <c r="NSY74" s="180"/>
      <c r="NSZ74" s="180"/>
      <c r="NTA74" s="180"/>
      <c r="NTB74" s="180"/>
      <c r="NTC74" s="180"/>
      <c r="NTD74" s="180"/>
      <c r="NTE74" s="180"/>
      <c r="NTF74" s="180"/>
      <c r="NTG74" s="180"/>
      <c r="NTH74" s="180"/>
      <c r="NTI74" s="180"/>
      <c r="NTJ74" s="180"/>
      <c r="NTK74" s="180"/>
      <c r="NTL74" s="180"/>
      <c r="NTM74" s="180"/>
      <c r="NTN74" s="180"/>
      <c r="NTO74" s="180"/>
      <c r="NTP74" s="180"/>
      <c r="NTQ74" s="180"/>
      <c r="NTR74" s="180"/>
      <c r="NTS74" s="180"/>
      <c r="NTT74" s="180"/>
      <c r="NTU74" s="180"/>
      <c r="NTV74" s="180"/>
      <c r="NTW74" s="180"/>
      <c r="NTX74" s="180"/>
      <c r="NTY74" s="180"/>
      <c r="NTZ74" s="180"/>
      <c r="NUA74" s="180"/>
      <c r="NUB74" s="180"/>
      <c r="NUC74" s="180"/>
      <c r="NUD74" s="180"/>
      <c r="NUE74" s="180"/>
      <c r="NUF74" s="180"/>
      <c r="NUG74" s="180"/>
      <c r="NUH74" s="180"/>
      <c r="NUI74" s="180"/>
      <c r="NUJ74" s="180"/>
      <c r="NUK74" s="180"/>
      <c r="NUL74" s="180"/>
      <c r="NUM74" s="180"/>
      <c r="NUN74" s="180"/>
      <c r="NUO74" s="180"/>
      <c r="NUP74" s="180"/>
      <c r="NUQ74" s="180"/>
      <c r="NUR74" s="180"/>
      <c r="NUS74" s="180"/>
      <c r="NUT74" s="180"/>
      <c r="NUU74" s="180"/>
      <c r="NUV74" s="180"/>
      <c r="NUW74" s="180"/>
      <c r="NUX74" s="180"/>
      <c r="NUY74" s="180"/>
      <c r="NUZ74" s="180"/>
      <c r="NVA74" s="180"/>
      <c r="NVB74" s="180"/>
      <c r="NVC74" s="180"/>
      <c r="NVD74" s="180"/>
      <c r="NVE74" s="180"/>
      <c r="NVF74" s="180"/>
      <c r="NVG74" s="180"/>
      <c r="NVH74" s="180"/>
      <c r="NVI74" s="180"/>
      <c r="NVJ74" s="180"/>
      <c r="NVK74" s="180"/>
      <c r="NVL74" s="180"/>
      <c r="NVM74" s="180"/>
      <c r="NVN74" s="180"/>
      <c r="NVO74" s="180"/>
      <c r="NVP74" s="180"/>
      <c r="NVQ74" s="180"/>
      <c r="NVR74" s="180"/>
      <c r="NVS74" s="180"/>
      <c r="NVT74" s="180"/>
      <c r="NVU74" s="180"/>
      <c r="NVV74" s="180"/>
      <c r="NVW74" s="180"/>
      <c r="NVX74" s="180"/>
      <c r="NVY74" s="180"/>
      <c r="NVZ74" s="180"/>
      <c r="NWA74" s="180"/>
      <c r="NWB74" s="180"/>
      <c r="NWC74" s="180"/>
      <c r="NWD74" s="180"/>
      <c r="NWE74" s="180"/>
      <c r="NWF74" s="180"/>
      <c r="NWG74" s="180"/>
      <c r="NWH74" s="180"/>
      <c r="NWI74" s="180"/>
      <c r="NWJ74" s="180"/>
      <c r="NWK74" s="180"/>
      <c r="NWL74" s="180"/>
      <c r="NWM74" s="180"/>
      <c r="NWN74" s="180"/>
      <c r="NWO74" s="180"/>
      <c r="NWP74" s="180"/>
      <c r="NWQ74" s="180"/>
      <c r="NWR74" s="180"/>
      <c r="NWS74" s="180"/>
      <c r="NWT74" s="180"/>
      <c r="NWU74" s="180"/>
      <c r="NWV74" s="180"/>
      <c r="NWW74" s="180"/>
      <c r="NWX74" s="180"/>
      <c r="NWY74" s="180"/>
      <c r="NWZ74" s="180"/>
      <c r="NXA74" s="180"/>
      <c r="NXB74" s="180"/>
      <c r="NXC74" s="180"/>
      <c r="NXD74" s="180"/>
      <c r="NXE74" s="180"/>
      <c r="NXF74" s="180"/>
      <c r="NXG74" s="180"/>
      <c r="NXH74" s="180"/>
      <c r="NXI74" s="180"/>
      <c r="NXJ74" s="180"/>
      <c r="NXK74" s="180"/>
      <c r="NXL74" s="180"/>
      <c r="NXM74" s="180"/>
      <c r="NXN74" s="180"/>
      <c r="NXO74" s="180"/>
      <c r="NXP74" s="180"/>
      <c r="NXQ74" s="180"/>
      <c r="NXR74" s="180"/>
      <c r="NXS74" s="180"/>
      <c r="NXT74" s="180"/>
      <c r="NXU74" s="180"/>
      <c r="NXV74" s="180"/>
      <c r="NXW74" s="180"/>
      <c r="NXX74" s="180"/>
      <c r="NXY74" s="180"/>
      <c r="NXZ74" s="180"/>
      <c r="NYA74" s="180"/>
      <c r="NYB74" s="180"/>
      <c r="NYC74" s="180"/>
      <c r="NYD74" s="180"/>
      <c r="NYE74" s="180"/>
      <c r="NYF74" s="180"/>
      <c r="NYG74" s="180"/>
      <c r="NYH74" s="180"/>
      <c r="NYI74" s="180"/>
      <c r="NYJ74" s="180"/>
      <c r="NYK74" s="180"/>
      <c r="NYL74" s="180"/>
      <c r="NYM74" s="180"/>
      <c r="NYN74" s="180"/>
      <c r="NYO74" s="180"/>
      <c r="NYP74" s="180"/>
      <c r="NYQ74" s="180"/>
      <c r="NYR74" s="180"/>
      <c r="NYS74" s="180"/>
      <c r="NYT74" s="180"/>
      <c r="NYU74" s="180"/>
      <c r="NYV74" s="180"/>
      <c r="NYW74" s="180"/>
      <c r="NYX74" s="180"/>
      <c r="NYY74" s="180"/>
      <c r="NYZ74" s="180"/>
      <c r="NZA74" s="180"/>
      <c r="NZB74" s="180"/>
      <c r="NZC74" s="180"/>
      <c r="NZD74" s="180"/>
      <c r="NZE74" s="180"/>
      <c r="NZF74" s="180"/>
      <c r="NZG74" s="180"/>
      <c r="NZH74" s="180"/>
      <c r="NZI74" s="180"/>
      <c r="NZJ74" s="180"/>
      <c r="NZK74" s="180"/>
      <c r="NZL74" s="180"/>
      <c r="NZM74" s="180"/>
      <c r="NZN74" s="180"/>
      <c r="NZO74" s="180"/>
      <c r="NZP74" s="180"/>
      <c r="NZQ74" s="180"/>
      <c r="NZR74" s="180"/>
      <c r="NZS74" s="180"/>
      <c r="NZT74" s="180"/>
      <c r="NZU74" s="180"/>
      <c r="NZV74" s="180"/>
      <c r="NZW74" s="180"/>
      <c r="NZX74" s="180"/>
      <c r="NZY74" s="180"/>
      <c r="NZZ74" s="180"/>
      <c r="OAA74" s="180"/>
      <c r="OAB74" s="180"/>
      <c r="OAC74" s="180"/>
      <c r="OAD74" s="180"/>
      <c r="OAE74" s="180"/>
      <c r="OAF74" s="180"/>
      <c r="OAG74" s="180"/>
      <c r="OAH74" s="180"/>
      <c r="OAI74" s="180"/>
      <c r="OAJ74" s="180"/>
      <c r="OAK74" s="180"/>
      <c r="OAL74" s="180"/>
      <c r="OAM74" s="180"/>
      <c r="OAN74" s="180"/>
      <c r="OAO74" s="180"/>
      <c r="OAP74" s="180"/>
      <c r="OAQ74" s="180"/>
      <c r="OAR74" s="180"/>
      <c r="OAS74" s="180"/>
      <c r="OAT74" s="180"/>
      <c r="OAU74" s="180"/>
      <c r="OAV74" s="180"/>
      <c r="OAW74" s="180"/>
      <c r="OAX74" s="180"/>
      <c r="OAY74" s="180"/>
      <c r="OAZ74" s="180"/>
      <c r="OBA74" s="180"/>
      <c r="OBB74" s="180"/>
      <c r="OBC74" s="180"/>
      <c r="OBD74" s="180"/>
      <c r="OBE74" s="180"/>
      <c r="OBF74" s="180"/>
      <c r="OBG74" s="180"/>
      <c r="OBH74" s="180"/>
      <c r="OBI74" s="180"/>
      <c r="OBJ74" s="180"/>
      <c r="OBK74" s="180"/>
      <c r="OBL74" s="180"/>
      <c r="OBM74" s="180"/>
      <c r="OBN74" s="180"/>
      <c r="OBO74" s="180"/>
      <c r="OBP74" s="180"/>
      <c r="OBQ74" s="180"/>
      <c r="OBR74" s="180"/>
      <c r="OBS74" s="180"/>
      <c r="OBT74" s="180"/>
      <c r="OBU74" s="180"/>
      <c r="OBV74" s="180"/>
      <c r="OBW74" s="180"/>
      <c r="OBX74" s="180"/>
      <c r="OBY74" s="180"/>
      <c r="OBZ74" s="180"/>
      <c r="OCA74" s="180"/>
      <c r="OCB74" s="180"/>
      <c r="OCC74" s="180"/>
      <c r="OCD74" s="180"/>
      <c r="OCE74" s="180"/>
      <c r="OCF74" s="180"/>
      <c r="OCG74" s="180"/>
      <c r="OCH74" s="180"/>
      <c r="OCI74" s="180"/>
      <c r="OCJ74" s="180"/>
      <c r="OCK74" s="180"/>
      <c r="OCL74" s="180"/>
      <c r="OCM74" s="180"/>
      <c r="OCN74" s="180"/>
      <c r="OCO74" s="180"/>
      <c r="OCP74" s="180"/>
      <c r="OCQ74" s="180"/>
      <c r="OCR74" s="180"/>
      <c r="OCS74" s="180"/>
      <c r="OCT74" s="180"/>
      <c r="OCU74" s="180"/>
      <c r="OCV74" s="180"/>
      <c r="OCW74" s="180"/>
      <c r="OCX74" s="180"/>
      <c r="OCY74" s="180"/>
      <c r="OCZ74" s="180"/>
      <c r="ODA74" s="180"/>
      <c r="ODB74" s="180"/>
      <c r="ODC74" s="180"/>
      <c r="ODD74" s="180"/>
      <c r="ODE74" s="180"/>
      <c r="ODF74" s="180"/>
      <c r="ODG74" s="180"/>
      <c r="ODH74" s="180"/>
      <c r="ODI74" s="180"/>
      <c r="ODJ74" s="180"/>
      <c r="ODK74" s="180"/>
      <c r="ODL74" s="180"/>
      <c r="ODM74" s="180"/>
      <c r="ODN74" s="180"/>
      <c r="ODO74" s="180"/>
      <c r="ODP74" s="180"/>
      <c r="ODQ74" s="180"/>
      <c r="ODR74" s="180"/>
      <c r="ODS74" s="180"/>
      <c r="ODT74" s="180"/>
      <c r="ODU74" s="180"/>
      <c r="ODV74" s="180"/>
      <c r="ODW74" s="180"/>
      <c r="ODX74" s="180"/>
      <c r="ODY74" s="180"/>
      <c r="ODZ74" s="180"/>
      <c r="OEA74" s="180"/>
      <c r="OEB74" s="180"/>
      <c r="OEC74" s="180"/>
      <c r="OED74" s="180"/>
      <c r="OEE74" s="180"/>
      <c r="OEF74" s="180"/>
      <c r="OEG74" s="180"/>
      <c r="OEH74" s="180"/>
      <c r="OEI74" s="180"/>
      <c r="OEJ74" s="180"/>
      <c r="OEK74" s="180"/>
      <c r="OEL74" s="180"/>
      <c r="OEM74" s="180"/>
      <c r="OEN74" s="180"/>
      <c r="OEO74" s="180"/>
      <c r="OEP74" s="180"/>
      <c r="OEQ74" s="180"/>
      <c r="OER74" s="180"/>
      <c r="OES74" s="180"/>
      <c r="OET74" s="180"/>
      <c r="OEU74" s="180"/>
      <c r="OEV74" s="180"/>
      <c r="OEW74" s="180"/>
      <c r="OEX74" s="180"/>
      <c r="OEY74" s="180"/>
      <c r="OEZ74" s="180"/>
      <c r="OFA74" s="180"/>
      <c r="OFB74" s="180"/>
      <c r="OFC74" s="180"/>
      <c r="OFD74" s="180"/>
      <c r="OFE74" s="180"/>
      <c r="OFF74" s="180"/>
      <c r="OFG74" s="180"/>
      <c r="OFH74" s="180"/>
      <c r="OFI74" s="180"/>
      <c r="OFJ74" s="180"/>
      <c r="OFK74" s="180"/>
      <c r="OFL74" s="180"/>
      <c r="OFM74" s="180"/>
      <c r="OFN74" s="180"/>
      <c r="OFO74" s="180"/>
      <c r="OFP74" s="180"/>
      <c r="OFQ74" s="180"/>
      <c r="OFR74" s="180"/>
      <c r="OFS74" s="180"/>
      <c r="OFT74" s="180"/>
      <c r="OFU74" s="180"/>
      <c r="OFV74" s="180"/>
      <c r="OFW74" s="180"/>
      <c r="OFX74" s="180"/>
      <c r="OFY74" s="180"/>
      <c r="OFZ74" s="180"/>
      <c r="OGA74" s="180"/>
      <c r="OGB74" s="180"/>
      <c r="OGC74" s="180"/>
      <c r="OGD74" s="180"/>
      <c r="OGE74" s="180"/>
      <c r="OGF74" s="180"/>
      <c r="OGG74" s="180"/>
      <c r="OGH74" s="180"/>
      <c r="OGI74" s="180"/>
      <c r="OGJ74" s="180"/>
      <c r="OGK74" s="180"/>
      <c r="OGL74" s="180"/>
      <c r="OGM74" s="180"/>
      <c r="OGN74" s="180"/>
      <c r="OGO74" s="180"/>
      <c r="OGP74" s="180"/>
      <c r="OGQ74" s="180"/>
      <c r="OGR74" s="180"/>
      <c r="OGS74" s="180"/>
      <c r="OGT74" s="180"/>
      <c r="OGU74" s="180"/>
      <c r="OGV74" s="180"/>
      <c r="OGW74" s="180"/>
      <c r="OGX74" s="180"/>
      <c r="OGY74" s="180"/>
      <c r="OGZ74" s="180"/>
      <c r="OHA74" s="180"/>
      <c r="OHB74" s="180"/>
      <c r="OHC74" s="180"/>
      <c r="OHD74" s="180"/>
      <c r="OHE74" s="180"/>
      <c r="OHF74" s="180"/>
      <c r="OHG74" s="180"/>
      <c r="OHH74" s="180"/>
      <c r="OHI74" s="180"/>
      <c r="OHJ74" s="180"/>
      <c r="OHK74" s="180"/>
      <c r="OHL74" s="180"/>
      <c r="OHM74" s="180"/>
      <c r="OHN74" s="180"/>
      <c r="OHO74" s="180"/>
      <c r="OHP74" s="180"/>
      <c r="OHQ74" s="180"/>
      <c r="OHR74" s="180"/>
      <c r="OHS74" s="180"/>
      <c r="OHT74" s="180"/>
      <c r="OHU74" s="180"/>
      <c r="OHV74" s="180"/>
      <c r="OHW74" s="180"/>
      <c r="OHX74" s="180"/>
      <c r="OHY74" s="180"/>
      <c r="OHZ74" s="180"/>
      <c r="OIA74" s="180"/>
      <c r="OIB74" s="180"/>
      <c r="OIC74" s="180"/>
      <c r="OID74" s="180"/>
      <c r="OIE74" s="180"/>
      <c r="OIF74" s="180"/>
      <c r="OIG74" s="180"/>
      <c r="OIH74" s="180"/>
      <c r="OII74" s="180"/>
      <c r="OIJ74" s="180"/>
      <c r="OIK74" s="180"/>
      <c r="OIL74" s="180"/>
      <c r="OIM74" s="180"/>
      <c r="OIN74" s="180"/>
      <c r="OIO74" s="180"/>
      <c r="OIP74" s="180"/>
      <c r="OIQ74" s="180"/>
      <c r="OIR74" s="180"/>
      <c r="OIS74" s="180"/>
      <c r="OIT74" s="180"/>
      <c r="OIU74" s="180"/>
      <c r="OIV74" s="180"/>
      <c r="OIW74" s="180"/>
      <c r="OIX74" s="180"/>
      <c r="OIY74" s="180"/>
      <c r="OIZ74" s="180"/>
      <c r="OJA74" s="180"/>
      <c r="OJB74" s="180"/>
      <c r="OJC74" s="180"/>
      <c r="OJD74" s="180"/>
      <c r="OJE74" s="180"/>
      <c r="OJF74" s="180"/>
      <c r="OJG74" s="180"/>
      <c r="OJH74" s="180"/>
      <c r="OJI74" s="180"/>
      <c r="OJJ74" s="180"/>
      <c r="OJK74" s="180"/>
      <c r="OJL74" s="180"/>
      <c r="OJM74" s="180"/>
      <c r="OJN74" s="180"/>
      <c r="OJO74" s="180"/>
      <c r="OJP74" s="180"/>
      <c r="OJQ74" s="180"/>
      <c r="OJR74" s="180"/>
      <c r="OJS74" s="180"/>
      <c r="OJT74" s="180"/>
      <c r="OJU74" s="180"/>
      <c r="OJV74" s="180"/>
      <c r="OJW74" s="180"/>
      <c r="OJX74" s="180"/>
      <c r="OJY74" s="180"/>
      <c r="OJZ74" s="180"/>
      <c r="OKA74" s="180"/>
      <c r="OKB74" s="180"/>
      <c r="OKC74" s="180"/>
      <c r="OKD74" s="180"/>
      <c r="OKE74" s="180"/>
      <c r="OKF74" s="180"/>
      <c r="OKG74" s="180"/>
      <c r="OKH74" s="180"/>
      <c r="OKI74" s="180"/>
      <c r="OKJ74" s="180"/>
      <c r="OKK74" s="180"/>
      <c r="OKL74" s="180"/>
      <c r="OKM74" s="180"/>
      <c r="OKN74" s="180"/>
      <c r="OKO74" s="180"/>
      <c r="OKP74" s="180"/>
      <c r="OKQ74" s="180"/>
      <c r="OKR74" s="180"/>
      <c r="OKS74" s="180"/>
      <c r="OKT74" s="180"/>
      <c r="OKU74" s="180"/>
      <c r="OKV74" s="180"/>
      <c r="OKW74" s="180"/>
      <c r="OKX74" s="180"/>
      <c r="OKY74" s="180"/>
      <c r="OKZ74" s="180"/>
      <c r="OLA74" s="180"/>
      <c r="OLB74" s="180"/>
      <c r="OLC74" s="180"/>
      <c r="OLD74" s="180"/>
      <c r="OLE74" s="180"/>
      <c r="OLF74" s="180"/>
      <c r="OLG74" s="180"/>
      <c r="OLH74" s="180"/>
      <c r="OLI74" s="180"/>
      <c r="OLJ74" s="180"/>
      <c r="OLK74" s="180"/>
      <c r="OLL74" s="180"/>
      <c r="OLM74" s="180"/>
      <c r="OLN74" s="180"/>
      <c r="OLO74" s="180"/>
      <c r="OLP74" s="180"/>
      <c r="OLQ74" s="180"/>
      <c r="OLR74" s="180"/>
      <c r="OLS74" s="180"/>
      <c r="OLT74" s="180"/>
      <c r="OLU74" s="180"/>
      <c r="OLV74" s="180"/>
      <c r="OLW74" s="180"/>
      <c r="OLX74" s="180"/>
      <c r="OLY74" s="180"/>
      <c r="OLZ74" s="180"/>
      <c r="OMA74" s="180"/>
      <c r="OMB74" s="180"/>
      <c r="OMC74" s="180"/>
      <c r="OMD74" s="180"/>
      <c r="OME74" s="180"/>
      <c r="OMF74" s="180"/>
      <c r="OMG74" s="180"/>
      <c r="OMH74" s="180"/>
      <c r="OMI74" s="180"/>
      <c r="OMJ74" s="180"/>
      <c r="OMK74" s="180"/>
      <c r="OML74" s="180"/>
      <c r="OMM74" s="180"/>
      <c r="OMN74" s="180"/>
      <c r="OMO74" s="180"/>
      <c r="OMP74" s="180"/>
      <c r="OMQ74" s="180"/>
      <c r="OMR74" s="180"/>
      <c r="OMS74" s="180"/>
      <c r="OMT74" s="180"/>
      <c r="OMU74" s="180"/>
      <c r="OMV74" s="180"/>
      <c r="OMW74" s="180"/>
      <c r="OMX74" s="180"/>
      <c r="OMY74" s="180"/>
      <c r="OMZ74" s="180"/>
      <c r="ONA74" s="180"/>
      <c r="ONB74" s="180"/>
      <c r="ONC74" s="180"/>
      <c r="OND74" s="180"/>
      <c r="ONE74" s="180"/>
      <c r="ONF74" s="180"/>
      <c r="ONG74" s="180"/>
      <c r="ONH74" s="180"/>
      <c r="ONI74" s="180"/>
      <c r="ONJ74" s="180"/>
      <c r="ONK74" s="180"/>
      <c r="ONL74" s="180"/>
      <c r="ONM74" s="180"/>
      <c r="ONN74" s="180"/>
      <c r="ONO74" s="180"/>
      <c r="ONP74" s="180"/>
      <c r="ONQ74" s="180"/>
      <c r="ONR74" s="180"/>
      <c r="ONS74" s="180"/>
      <c r="ONT74" s="180"/>
      <c r="ONU74" s="180"/>
      <c r="ONV74" s="180"/>
      <c r="ONW74" s="180"/>
      <c r="ONX74" s="180"/>
      <c r="ONY74" s="180"/>
      <c r="ONZ74" s="180"/>
      <c r="OOA74" s="180"/>
      <c r="OOB74" s="180"/>
      <c r="OOC74" s="180"/>
      <c r="OOD74" s="180"/>
      <c r="OOE74" s="180"/>
      <c r="OOF74" s="180"/>
      <c r="OOG74" s="180"/>
      <c r="OOH74" s="180"/>
      <c r="OOI74" s="180"/>
      <c r="OOJ74" s="180"/>
      <c r="OOK74" s="180"/>
      <c r="OOL74" s="180"/>
      <c r="OOM74" s="180"/>
      <c r="OON74" s="180"/>
      <c r="OOO74" s="180"/>
      <c r="OOP74" s="180"/>
      <c r="OOQ74" s="180"/>
      <c r="OOR74" s="180"/>
      <c r="OOS74" s="180"/>
      <c r="OOT74" s="180"/>
      <c r="OOU74" s="180"/>
      <c r="OOV74" s="180"/>
      <c r="OOW74" s="180"/>
      <c r="OOX74" s="180"/>
      <c r="OOY74" s="180"/>
      <c r="OOZ74" s="180"/>
      <c r="OPA74" s="180"/>
      <c r="OPB74" s="180"/>
      <c r="OPC74" s="180"/>
      <c r="OPD74" s="180"/>
      <c r="OPE74" s="180"/>
      <c r="OPF74" s="180"/>
      <c r="OPG74" s="180"/>
      <c r="OPH74" s="180"/>
      <c r="OPI74" s="180"/>
      <c r="OPJ74" s="180"/>
      <c r="OPK74" s="180"/>
      <c r="OPL74" s="180"/>
      <c r="OPM74" s="180"/>
      <c r="OPN74" s="180"/>
      <c r="OPO74" s="180"/>
      <c r="OPP74" s="180"/>
      <c r="OPQ74" s="180"/>
      <c r="OPR74" s="180"/>
      <c r="OPS74" s="180"/>
      <c r="OPT74" s="180"/>
      <c r="OPU74" s="180"/>
      <c r="OPV74" s="180"/>
      <c r="OPW74" s="180"/>
      <c r="OPX74" s="180"/>
      <c r="OPY74" s="180"/>
      <c r="OPZ74" s="180"/>
      <c r="OQA74" s="180"/>
      <c r="OQB74" s="180"/>
      <c r="OQC74" s="180"/>
      <c r="OQD74" s="180"/>
      <c r="OQE74" s="180"/>
      <c r="OQF74" s="180"/>
      <c r="OQG74" s="180"/>
      <c r="OQH74" s="180"/>
      <c r="OQI74" s="180"/>
      <c r="OQJ74" s="180"/>
      <c r="OQK74" s="180"/>
      <c r="OQL74" s="180"/>
      <c r="OQM74" s="180"/>
      <c r="OQN74" s="180"/>
      <c r="OQO74" s="180"/>
      <c r="OQP74" s="180"/>
      <c r="OQQ74" s="180"/>
      <c r="OQR74" s="180"/>
      <c r="OQS74" s="180"/>
      <c r="OQT74" s="180"/>
      <c r="OQU74" s="180"/>
      <c r="OQV74" s="180"/>
      <c r="OQW74" s="180"/>
      <c r="OQX74" s="180"/>
      <c r="OQY74" s="180"/>
      <c r="OQZ74" s="180"/>
      <c r="ORA74" s="180"/>
      <c r="ORB74" s="180"/>
      <c r="ORC74" s="180"/>
      <c r="ORD74" s="180"/>
      <c r="ORE74" s="180"/>
      <c r="ORF74" s="180"/>
      <c r="ORG74" s="180"/>
      <c r="ORH74" s="180"/>
      <c r="ORI74" s="180"/>
      <c r="ORJ74" s="180"/>
      <c r="ORK74" s="180"/>
      <c r="ORL74" s="180"/>
      <c r="ORM74" s="180"/>
      <c r="ORN74" s="180"/>
      <c r="ORO74" s="180"/>
      <c r="ORP74" s="180"/>
      <c r="ORQ74" s="180"/>
      <c r="ORR74" s="180"/>
      <c r="ORS74" s="180"/>
      <c r="ORT74" s="180"/>
      <c r="ORU74" s="180"/>
      <c r="ORV74" s="180"/>
      <c r="ORW74" s="180"/>
      <c r="ORX74" s="180"/>
      <c r="ORY74" s="180"/>
      <c r="ORZ74" s="180"/>
      <c r="OSA74" s="180"/>
      <c r="OSB74" s="180"/>
      <c r="OSC74" s="180"/>
      <c r="OSD74" s="180"/>
      <c r="OSE74" s="180"/>
      <c r="OSF74" s="180"/>
      <c r="OSG74" s="180"/>
      <c r="OSH74" s="180"/>
      <c r="OSI74" s="180"/>
      <c r="OSJ74" s="180"/>
      <c r="OSK74" s="180"/>
      <c r="OSL74" s="180"/>
      <c r="OSM74" s="180"/>
      <c r="OSN74" s="180"/>
      <c r="OSO74" s="180"/>
      <c r="OSP74" s="180"/>
      <c r="OSQ74" s="180"/>
      <c r="OSR74" s="180"/>
      <c r="OSS74" s="180"/>
      <c r="OST74" s="180"/>
      <c r="OSU74" s="180"/>
      <c r="OSV74" s="180"/>
      <c r="OSW74" s="180"/>
      <c r="OSX74" s="180"/>
      <c r="OSY74" s="180"/>
      <c r="OSZ74" s="180"/>
      <c r="OTA74" s="180"/>
      <c r="OTB74" s="180"/>
      <c r="OTC74" s="180"/>
      <c r="OTD74" s="180"/>
      <c r="OTE74" s="180"/>
      <c r="OTF74" s="180"/>
      <c r="OTG74" s="180"/>
      <c r="OTH74" s="180"/>
      <c r="OTI74" s="180"/>
      <c r="OTJ74" s="180"/>
      <c r="OTK74" s="180"/>
      <c r="OTL74" s="180"/>
      <c r="OTM74" s="180"/>
      <c r="OTN74" s="180"/>
      <c r="OTO74" s="180"/>
      <c r="OTP74" s="180"/>
      <c r="OTQ74" s="180"/>
      <c r="OTR74" s="180"/>
      <c r="OTS74" s="180"/>
      <c r="OTT74" s="180"/>
      <c r="OTU74" s="180"/>
      <c r="OTV74" s="180"/>
      <c r="OTW74" s="180"/>
      <c r="OTX74" s="180"/>
      <c r="OTY74" s="180"/>
      <c r="OTZ74" s="180"/>
      <c r="OUA74" s="180"/>
      <c r="OUB74" s="180"/>
      <c r="OUC74" s="180"/>
      <c r="OUD74" s="180"/>
      <c r="OUE74" s="180"/>
      <c r="OUF74" s="180"/>
      <c r="OUG74" s="180"/>
      <c r="OUH74" s="180"/>
      <c r="OUI74" s="180"/>
      <c r="OUJ74" s="180"/>
      <c r="OUK74" s="180"/>
      <c r="OUL74" s="180"/>
      <c r="OUM74" s="180"/>
      <c r="OUN74" s="180"/>
      <c r="OUO74" s="180"/>
      <c r="OUP74" s="180"/>
      <c r="OUQ74" s="180"/>
      <c r="OUR74" s="180"/>
      <c r="OUS74" s="180"/>
      <c r="OUT74" s="180"/>
      <c r="OUU74" s="180"/>
      <c r="OUV74" s="180"/>
      <c r="OUW74" s="180"/>
      <c r="OUX74" s="180"/>
      <c r="OUY74" s="180"/>
      <c r="OUZ74" s="180"/>
      <c r="OVA74" s="180"/>
      <c r="OVB74" s="180"/>
      <c r="OVC74" s="180"/>
      <c r="OVD74" s="180"/>
      <c r="OVE74" s="180"/>
      <c r="OVF74" s="180"/>
      <c r="OVG74" s="180"/>
      <c r="OVH74" s="180"/>
      <c r="OVI74" s="180"/>
      <c r="OVJ74" s="180"/>
      <c r="OVK74" s="180"/>
      <c r="OVL74" s="180"/>
      <c r="OVM74" s="180"/>
      <c r="OVN74" s="180"/>
      <c r="OVO74" s="180"/>
      <c r="OVP74" s="180"/>
      <c r="OVQ74" s="180"/>
      <c r="OVR74" s="180"/>
      <c r="OVS74" s="180"/>
      <c r="OVT74" s="180"/>
      <c r="OVU74" s="180"/>
      <c r="OVV74" s="180"/>
      <c r="OVW74" s="180"/>
      <c r="OVX74" s="180"/>
      <c r="OVY74" s="180"/>
      <c r="OVZ74" s="180"/>
      <c r="OWA74" s="180"/>
      <c r="OWB74" s="180"/>
      <c r="OWC74" s="180"/>
      <c r="OWD74" s="180"/>
      <c r="OWE74" s="180"/>
      <c r="OWF74" s="180"/>
      <c r="OWG74" s="180"/>
      <c r="OWH74" s="180"/>
      <c r="OWI74" s="180"/>
      <c r="OWJ74" s="180"/>
      <c r="OWK74" s="180"/>
      <c r="OWL74" s="180"/>
      <c r="OWM74" s="180"/>
      <c r="OWN74" s="180"/>
      <c r="OWO74" s="180"/>
      <c r="OWP74" s="180"/>
      <c r="OWQ74" s="180"/>
      <c r="OWR74" s="180"/>
      <c r="OWS74" s="180"/>
      <c r="OWT74" s="180"/>
      <c r="OWU74" s="180"/>
      <c r="OWV74" s="180"/>
      <c r="OWW74" s="180"/>
      <c r="OWX74" s="180"/>
      <c r="OWY74" s="180"/>
      <c r="OWZ74" s="180"/>
      <c r="OXA74" s="180"/>
      <c r="OXB74" s="180"/>
      <c r="OXC74" s="180"/>
      <c r="OXD74" s="180"/>
      <c r="OXE74" s="180"/>
      <c r="OXF74" s="180"/>
      <c r="OXG74" s="180"/>
      <c r="OXH74" s="180"/>
      <c r="OXI74" s="180"/>
      <c r="OXJ74" s="180"/>
      <c r="OXK74" s="180"/>
      <c r="OXL74" s="180"/>
      <c r="OXM74" s="180"/>
      <c r="OXN74" s="180"/>
      <c r="OXO74" s="180"/>
      <c r="OXP74" s="180"/>
      <c r="OXQ74" s="180"/>
      <c r="OXR74" s="180"/>
      <c r="OXS74" s="180"/>
      <c r="OXT74" s="180"/>
      <c r="OXU74" s="180"/>
      <c r="OXV74" s="180"/>
      <c r="OXW74" s="180"/>
      <c r="OXX74" s="180"/>
      <c r="OXY74" s="180"/>
      <c r="OXZ74" s="180"/>
      <c r="OYA74" s="180"/>
      <c r="OYB74" s="180"/>
      <c r="OYC74" s="180"/>
      <c r="OYD74" s="180"/>
      <c r="OYE74" s="180"/>
      <c r="OYF74" s="180"/>
      <c r="OYG74" s="180"/>
      <c r="OYH74" s="180"/>
      <c r="OYI74" s="180"/>
      <c r="OYJ74" s="180"/>
      <c r="OYK74" s="180"/>
      <c r="OYL74" s="180"/>
      <c r="OYM74" s="180"/>
      <c r="OYN74" s="180"/>
      <c r="OYO74" s="180"/>
      <c r="OYP74" s="180"/>
      <c r="OYQ74" s="180"/>
      <c r="OYR74" s="180"/>
      <c r="OYS74" s="180"/>
      <c r="OYT74" s="180"/>
      <c r="OYU74" s="180"/>
      <c r="OYV74" s="180"/>
      <c r="OYW74" s="180"/>
      <c r="OYX74" s="180"/>
      <c r="OYY74" s="180"/>
      <c r="OYZ74" s="180"/>
      <c r="OZA74" s="180"/>
      <c r="OZB74" s="180"/>
      <c r="OZC74" s="180"/>
      <c r="OZD74" s="180"/>
      <c r="OZE74" s="180"/>
      <c r="OZF74" s="180"/>
      <c r="OZG74" s="180"/>
      <c r="OZH74" s="180"/>
      <c r="OZI74" s="180"/>
      <c r="OZJ74" s="180"/>
      <c r="OZK74" s="180"/>
      <c r="OZL74" s="180"/>
      <c r="OZM74" s="180"/>
      <c r="OZN74" s="180"/>
      <c r="OZO74" s="180"/>
      <c r="OZP74" s="180"/>
      <c r="OZQ74" s="180"/>
      <c r="OZR74" s="180"/>
      <c r="OZS74" s="180"/>
      <c r="OZT74" s="180"/>
      <c r="OZU74" s="180"/>
      <c r="OZV74" s="180"/>
      <c r="OZW74" s="180"/>
      <c r="OZX74" s="180"/>
      <c r="OZY74" s="180"/>
      <c r="OZZ74" s="180"/>
      <c r="PAA74" s="180"/>
      <c r="PAB74" s="180"/>
      <c r="PAC74" s="180"/>
      <c r="PAD74" s="180"/>
      <c r="PAE74" s="180"/>
      <c r="PAF74" s="180"/>
      <c r="PAG74" s="180"/>
      <c r="PAH74" s="180"/>
      <c r="PAI74" s="180"/>
      <c r="PAJ74" s="180"/>
      <c r="PAK74" s="180"/>
      <c r="PAL74" s="180"/>
      <c r="PAM74" s="180"/>
      <c r="PAN74" s="180"/>
      <c r="PAO74" s="180"/>
      <c r="PAP74" s="180"/>
      <c r="PAQ74" s="180"/>
      <c r="PAR74" s="180"/>
      <c r="PAS74" s="180"/>
      <c r="PAT74" s="180"/>
      <c r="PAU74" s="180"/>
      <c r="PAV74" s="180"/>
      <c r="PAW74" s="180"/>
      <c r="PAX74" s="180"/>
      <c r="PAY74" s="180"/>
      <c r="PAZ74" s="180"/>
      <c r="PBA74" s="180"/>
      <c r="PBB74" s="180"/>
      <c r="PBC74" s="180"/>
      <c r="PBD74" s="180"/>
      <c r="PBE74" s="180"/>
      <c r="PBF74" s="180"/>
      <c r="PBG74" s="180"/>
      <c r="PBH74" s="180"/>
      <c r="PBI74" s="180"/>
      <c r="PBJ74" s="180"/>
      <c r="PBK74" s="180"/>
      <c r="PBL74" s="180"/>
      <c r="PBM74" s="180"/>
      <c r="PBN74" s="180"/>
      <c r="PBO74" s="180"/>
      <c r="PBP74" s="180"/>
      <c r="PBQ74" s="180"/>
      <c r="PBR74" s="180"/>
      <c r="PBS74" s="180"/>
      <c r="PBT74" s="180"/>
      <c r="PBU74" s="180"/>
      <c r="PBV74" s="180"/>
      <c r="PBW74" s="180"/>
      <c r="PBX74" s="180"/>
      <c r="PBY74" s="180"/>
      <c r="PBZ74" s="180"/>
      <c r="PCA74" s="180"/>
      <c r="PCB74" s="180"/>
      <c r="PCC74" s="180"/>
      <c r="PCD74" s="180"/>
      <c r="PCE74" s="180"/>
      <c r="PCF74" s="180"/>
      <c r="PCG74" s="180"/>
      <c r="PCH74" s="180"/>
      <c r="PCI74" s="180"/>
      <c r="PCJ74" s="180"/>
      <c r="PCK74" s="180"/>
      <c r="PCL74" s="180"/>
      <c r="PCM74" s="180"/>
      <c r="PCN74" s="180"/>
      <c r="PCO74" s="180"/>
      <c r="PCP74" s="180"/>
      <c r="PCQ74" s="180"/>
      <c r="PCR74" s="180"/>
      <c r="PCS74" s="180"/>
      <c r="PCT74" s="180"/>
      <c r="PCU74" s="180"/>
      <c r="PCV74" s="180"/>
      <c r="PCW74" s="180"/>
      <c r="PCX74" s="180"/>
      <c r="PCY74" s="180"/>
      <c r="PCZ74" s="180"/>
      <c r="PDA74" s="180"/>
      <c r="PDB74" s="180"/>
      <c r="PDC74" s="180"/>
      <c r="PDD74" s="180"/>
      <c r="PDE74" s="180"/>
      <c r="PDF74" s="180"/>
      <c r="PDG74" s="180"/>
      <c r="PDH74" s="180"/>
      <c r="PDI74" s="180"/>
      <c r="PDJ74" s="180"/>
      <c r="PDK74" s="180"/>
      <c r="PDL74" s="180"/>
      <c r="PDM74" s="180"/>
      <c r="PDN74" s="180"/>
      <c r="PDO74" s="180"/>
      <c r="PDP74" s="180"/>
      <c r="PDQ74" s="180"/>
      <c r="PDR74" s="180"/>
      <c r="PDS74" s="180"/>
      <c r="PDT74" s="180"/>
      <c r="PDU74" s="180"/>
      <c r="PDV74" s="180"/>
      <c r="PDW74" s="180"/>
      <c r="PDX74" s="180"/>
      <c r="PDY74" s="180"/>
      <c r="PDZ74" s="180"/>
      <c r="PEA74" s="180"/>
      <c r="PEB74" s="180"/>
      <c r="PEC74" s="180"/>
      <c r="PED74" s="180"/>
      <c r="PEE74" s="180"/>
      <c r="PEF74" s="180"/>
      <c r="PEG74" s="180"/>
      <c r="PEH74" s="180"/>
      <c r="PEI74" s="180"/>
      <c r="PEJ74" s="180"/>
      <c r="PEK74" s="180"/>
      <c r="PEL74" s="180"/>
      <c r="PEM74" s="180"/>
      <c r="PEN74" s="180"/>
      <c r="PEO74" s="180"/>
      <c r="PEP74" s="180"/>
      <c r="PEQ74" s="180"/>
      <c r="PER74" s="180"/>
      <c r="PES74" s="180"/>
      <c r="PET74" s="180"/>
      <c r="PEU74" s="180"/>
      <c r="PEV74" s="180"/>
      <c r="PEW74" s="180"/>
      <c r="PEX74" s="180"/>
      <c r="PEY74" s="180"/>
      <c r="PEZ74" s="180"/>
      <c r="PFA74" s="180"/>
      <c r="PFB74" s="180"/>
      <c r="PFC74" s="180"/>
      <c r="PFD74" s="180"/>
      <c r="PFE74" s="180"/>
      <c r="PFF74" s="180"/>
      <c r="PFG74" s="180"/>
      <c r="PFH74" s="180"/>
      <c r="PFI74" s="180"/>
      <c r="PFJ74" s="180"/>
      <c r="PFK74" s="180"/>
      <c r="PFL74" s="180"/>
      <c r="PFM74" s="180"/>
      <c r="PFN74" s="180"/>
      <c r="PFO74" s="180"/>
      <c r="PFP74" s="180"/>
      <c r="PFQ74" s="180"/>
      <c r="PFR74" s="180"/>
      <c r="PFS74" s="180"/>
      <c r="PFT74" s="180"/>
      <c r="PFU74" s="180"/>
      <c r="PFV74" s="180"/>
      <c r="PFW74" s="180"/>
      <c r="PFX74" s="180"/>
      <c r="PFY74" s="180"/>
      <c r="PFZ74" s="180"/>
      <c r="PGA74" s="180"/>
      <c r="PGB74" s="180"/>
      <c r="PGC74" s="180"/>
      <c r="PGD74" s="180"/>
      <c r="PGE74" s="180"/>
      <c r="PGF74" s="180"/>
      <c r="PGG74" s="180"/>
      <c r="PGH74" s="180"/>
      <c r="PGI74" s="180"/>
      <c r="PGJ74" s="180"/>
      <c r="PGK74" s="180"/>
      <c r="PGL74" s="180"/>
      <c r="PGM74" s="180"/>
      <c r="PGN74" s="180"/>
      <c r="PGO74" s="180"/>
      <c r="PGP74" s="180"/>
      <c r="PGQ74" s="180"/>
      <c r="PGR74" s="180"/>
      <c r="PGS74" s="180"/>
      <c r="PGT74" s="180"/>
      <c r="PGU74" s="180"/>
      <c r="PGV74" s="180"/>
      <c r="PGW74" s="180"/>
      <c r="PGX74" s="180"/>
      <c r="PGY74" s="180"/>
      <c r="PGZ74" s="180"/>
      <c r="PHA74" s="180"/>
      <c r="PHB74" s="180"/>
      <c r="PHC74" s="180"/>
      <c r="PHD74" s="180"/>
      <c r="PHE74" s="180"/>
      <c r="PHF74" s="180"/>
      <c r="PHG74" s="180"/>
      <c r="PHH74" s="180"/>
      <c r="PHI74" s="180"/>
      <c r="PHJ74" s="180"/>
      <c r="PHK74" s="180"/>
      <c r="PHL74" s="180"/>
      <c r="PHM74" s="180"/>
      <c r="PHN74" s="180"/>
      <c r="PHO74" s="180"/>
      <c r="PHP74" s="180"/>
      <c r="PHQ74" s="180"/>
      <c r="PHR74" s="180"/>
      <c r="PHS74" s="180"/>
      <c r="PHT74" s="180"/>
      <c r="PHU74" s="180"/>
      <c r="PHV74" s="180"/>
      <c r="PHW74" s="180"/>
      <c r="PHX74" s="180"/>
      <c r="PHY74" s="180"/>
      <c r="PHZ74" s="180"/>
      <c r="PIA74" s="180"/>
      <c r="PIB74" s="180"/>
      <c r="PIC74" s="180"/>
      <c r="PID74" s="180"/>
      <c r="PIE74" s="180"/>
      <c r="PIF74" s="180"/>
      <c r="PIG74" s="180"/>
      <c r="PIH74" s="180"/>
      <c r="PII74" s="180"/>
      <c r="PIJ74" s="180"/>
      <c r="PIK74" s="180"/>
      <c r="PIL74" s="180"/>
      <c r="PIM74" s="180"/>
      <c r="PIN74" s="180"/>
      <c r="PIO74" s="180"/>
      <c r="PIP74" s="180"/>
      <c r="PIQ74" s="180"/>
      <c r="PIR74" s="180"/>
      <c r="PIS74" s="180"/>
      <c r="PIT74" s="180"/>
      <c r="PIU74" s="180"/>
      <c r="PIV74" s="180"/>
      <c r="PIW74" s="180"/>
      <c r="PIX74" s="180"/>
      <c r="PIY74" s="180"/>
      <c r="PIZ74" s="180"/>
      <c r="PJA74" s="180"/>
      <c r="PJB74" s="180"/>
      <c r="PJC74" s="180"/>
      <c r="PJD74" s="180"/>
      <c r="PJE74" s="180"/>
      <c r="PJF74" s="180"/>
      <c r="PJG74" s="180"/>
      <c r="PJH74" s="180"/>
      <c r="PJI74" s="180"/>
      <c r="PJJ74" s="180"/>
      <c r="PJK74" s="180"/>
      <c r="PJL74" s="180"/>
      <c r="PJM74" s="180"/>
      <c r="PJN74" s="180"/>
      <c r="PJO74" s="180"/>
      <c r="PJP74" s="180"/>
      <c r="PJQ74" s="180"/>
      <c r="PJR74" s="180"/>
      <c r="PJS74" s="180"/>
      <c r="PJT74" s="180"/>
      <c r="PJU74" s="180"/>
      <c r="PJV74" s="180"/>
      <c r="PJW74" s="180"/>
      <c r="PJX74" s="180"/>
      <c r="PJY74" s="180"/>
      <c r="PJZ74" s="180"/>
      <c r="PKA74" s="180"/>
      <c r="PKB74" s="180"/>
      <c r="PKC74" s="180"/>
      <c r="PKD74" s="180"/>
      <c r="PKE74" s="180"/>
      <c r="PKF74" s="180"/>
      <c r="PKG74" s="180"/>
      <c r="PKH74" s="180"/>
      <c r="PKI74" s="180"/>
      <c r="PKJ74" s="180"/>
      <c r="PKK74" s="180"/>
      <c r="PKL74" s="180"/>
      <c r="PKM74" s="180"/>
      <c r="PKN74" s="180"/>
      <c r="PKO74" s="180"/>
      <c r="PKP74" s="180"/>
      <c r="PKQ74" s="180"/>
      <c r="PKR74" s="180"/>
      <c r="PKS74" s="180"/>
      <c r="PKT74" s="180"/>
      <c r="PKU74" s="180"/>
      <c r="PKV74" s="180"/>
      <c r="PKW74" s="180"/>
      <c r="PKX74" s="180"/>
      <c r="PKY74" s="180"/>
      <c r="PKZ74" s="180"/>
      <c r="PLA74" s="180"/>
      <c r="PLB74" s="180"/>
      <c r="PLC74" s="180"/>
      <c r="PLD74" s="180"/>
      <c r="PLE74" s="180"/>
      <c r="PLF74" s="180"/>
      <c r="PLG74" s="180"/>
      <c r="PLH74" s="180"/>
      <c r="PLI74" s="180"/>
      <c r="PLJ74" s="180"/>
      <c r="PLK74" s="180"/>
      <c r="PLL74" s="180"/>
      <c r="PLM74" s="180"/>
      <c r="PLN74" s="180"/>
      <c r="PLO74" s="180"/>
      <c r="PLP74" s="180"/>
      <c r="PLQ74" s="180"/>
      <c r="PLR74" s="180"/>
      <c r="PLS74" s="180"/>
      <c r="PLT74" s="180"/>
      <c r="PLU74" s="180"/>
      <c r="PLV74" s="180"/>
      <c r="PLW74" s="180"/>
      <c r="PLX74" s="180"/>
      <c r="PLY74" s="180"/>
      <c r="PLZ74" s="180"/>
      <c r="PMA74" s="180"/>
      <c r="PMB74" s="180"/>
      <c r="PMC74" s="180"/>
      <c r="PMD74" s="180"/>
      <c r="PME74" s="180"/>
      <c r="PMF74" s="180"/>
      <c r="PMG74" s="180"/>
      <c r="PMH74" s="180"/>
      <c r="PMI74" s="180"/>
      <c r="PMJ74" s="180"/>
      <c r="PMK74" s="180"/>
      <c r="PML74" s="180"/>
      <c r="PMM74" s="180"/>
      <c r="PMN74" s="180"/>
      <c r="PMO74" s="180"/>
      <c r="PMP74" s="180"/>
      <c r="PMQ74" s="180"/>
      <c r="PMR74" s="180"/>
      <c r="PMS74" s="180"/>
      <c r="PMT74" s="180"/>
      <c r="PMU74" s="180"/>
      <c r="PMV74" s="180"/>
      <c r="PMW74" s="180"/>
      <c r="PMX74" s="180"/>
      <c r="PMY74" s="180"/>
      <c r="PMZ74" s="180"/>
      <c r="PNA74" s="180"/>
      <c r="PNB74" s="180"/>
      <c r="PNC74" s="180"/>
      <c r="PND74" s="180"/>
      <c r="PNE74" s="180"/>
      <c r="PNF74" s="180"/>
      <c r="PNG74" s="180"/>
      <c r="PNH74" s="180"/>
      <c r="PNI74" s="180"/>
      <c r="PNJ74" s="180"/>
      <c r="PNK74" s="180"/>
      <c r="PNL74" s="180"/>
      <c r="PNM74" s="180"/>
      <c r="PNN74" s="180"/>
      <c r="PNO74" s="180"/>
      <c r="PNP74" s="180"/>
      <c r="PNQ74" s="180"/>
      <c r="PNR74" s="180"/>
      <c r="PNS74" s="180"/>
      <c r="PNT74" s="180"/>
      <c r="PNU74" s="180"/>
      <c r="PNV74" s="180"/>
      <c r="PNW74" s="180"/>
      <c r="PNX74" s="180"/>
      <c r="PNY74" s="180"/>
      <c r="PNZ74" s="180"/>
      <c r="POA74" s="180"/>
      <c r="POB74" s="180"/>
      <c r="POC74" s="180"/>
      <c r="POD74" s="180"/>
      <c r="POE74" s="180"/>
      <c r="POF74" s="180"/>
      <c r="POG74" s="180"/>
      <c r="POH74" s="180"/>
      <c r="POI74" s="180"/>
      <c r="POJ74" s="180"/>
      <c r="POK74" s="180"/>
      <c r="POL74" s="180"/>
      <c r="POM74" s="180"/>
      <c r="PON74" s="180"/>
      <c r="POO74" s="180"/>
      <c r="POP74" s="180"/>
      <c r="POQ74" s="180"/>
      <c r="POR74" s="180"/>
      <c r="POS74" s="180"/>
      <c r="POT74" s="180"/>
      <c r="POU74" s="180"/>
      <c r="POV74" s="180"/>
      <c r="POW74" s="180"/>
      <c r="POX74" s="180"/>
      <c r="POY74" s="180"/>
      <c r="POZ74" s="180"/>
      <c r="PPA74" s="180"/>
      <c r="PPB74" s="180"/>
      <c r="PPC74" s="180"/>
      <c r="PPD74" s="180"/>
      <c r="PPE74" s="180"/>
      <c r="PPF74" s="180"/>
      <c r="PPG74" s="180"/>
      <c r="PPH74" s="180"/>
      <c r="PPI74" s="180"/>
      <c r="PPJ74" s="180"/>
      <c r="PPK74" s="180"/>
      <c r="PPL74" s="180"/>
      <c r="PPM74" s="180"/>
      <c r="PPN74" s="180"/>
      <c r="PPO74" s="180"/>
      <c r="PPP74" s="180"/>
      <c r="PPQ74" s="180"/>
      <c r="PPR74" s="180"/>
      <c r="PPS74" s="180"/>
      <c r="PPT74" s="180"/>
      <c r="PPU74" s="180"/>
      <c r="PPV74" s="180"/>
      <c r="PPW74" s="180"/>
      <c r="PPX74" s="180"/>
      <c r="PPY74" s="180"/>
      <c r="PPZ74" s="180"/>
      <c r="PQA74" s="180"/>
      <c r="PQB74" s="180"/>
      <c r="PQC74" s="180"/>
      <c r="PQD74" s="180"/>
      <c r="PQE74" s="180"/>
      <c r="PQF74" s="180"/>
      <c r="PQG74" s="180"/>
      <c r="PQH74" s="180"/>
      <c r="PQI74" s="180"/>
      <c r="PQJ74" s="180"/>
      <c r="PQK74" s="180"/>
      <c r="PQL74" s="180"/>
      <c r="PQM74" s="180"/>
      <c r="PQN74" s="180"/>
      <c r="PQO74" s="180"/>
      <c r="PQP74" s="180"/>
      <c r="PQQ74" s="180"/>
      <c r="PQR74" s="180"/>
      <c r="PQS74" s="180"/>
      <c r="PQT74" s="180"/>
      <c r="PQU74" s="180"/>
      <c r="PQV74" s="180"/>
      <c r="PQW74" s="180"/>
      <c r="PQX74" s="180"/>
      <c r="PQY74" s="180"/>
      <c r="PQZ74" s="180"/>
      <c r="PRA74" s="180"/>
      <c r="PRB74" s="180"/>
      <c r="PRC74" s="180"/>
      <c r="PRD74" s="180"/>
      <c r="PRE74" s="180"/>
      <c r="PRF74" s="180"/>
      <c r="PRG74" s="180"/>
      <c r="PRH74" s="180"/>
      <c r="PRI74" s="180"/>
      <c r="PRJ74" s="180"/>
      <c r="PRK74" s="180"/>
      <c r="PRL74" s="180"/>
      <c r="PRM74" s="180"/>
      <c r="PRN74" s="180"/>
      <c r="PRO74" s="180"/>
      <c r="PRP74" s="180"/>
      <c r="PRQ74" s="180"/>
      <c r="PRR74" s="180"/>
      <c r="PRS74" s="180"/>
      <c r="PRT74" s="180"/>
      <c r="PRU74" s="180"/>
      <c r="PRV74" s="180"/>
      <c r="PRW74" s="180"/>
      <c r="PRX74" s="180"/>
      <c r="PRY74" s="180"/>
      <c r="PRZ74" s="180"/>
      <c r="PSA74" s="180"/>
      <c r="PSB74" s="180"/>
      <c r="PSC74" s="180"/>
      <c r="PSD74" s="180"/>
      <c r="PSE74" s="180"/>
      <c r="PSF74" s="180"/>
      <c r="PSG74" s="180"/>
      <c r="PSH74" s="180"/>
      <c r="PSI74" s="180"/>
      <c r="PSJ74" s="180"/>
      <c r="PSK74" s="180"/>
      <c r="PSL74" s="180"/>
      <c r="PSM74" s="180"/>
      <c r="PSN74" s="180"/>
      <c r="PSO74" s="180"/>
      <c r="PSP74" s="180"/>
      <c r="PSQ74" s="180"/>
      <c r="PSR74" s="180"/>
      <c r="PSS74" s="180"/>
      <c r="PST74" s="180"/>
      <c r="PSU74" s="180"/>
      <c r="PSV74" s="180"/>
      <c r="PSW74" s="180"/>
      <c r="PSX74" s="180"/>
      <c r="PSY74" s="180"/>
      <c r="PSZ74" s="180"/>
      <c r="PTA74" s="180"/>
      <c r="PTB74" s="180"/>
      <c r="PTC74" s="180"/>
      <c r="PTD74" s="180"/>
      <c r="PTE74" s="180"/>
      <c r="PTF74" s="180"/>
      <c r="PTG74" s="180"/>
      <c r="PTH74" s="180"/>
      <c r="PTI74" s="180"/>
      <c r="PTJ74" s="180"/>
      <c r="PTK74" s="180"/>
      <c r="PTL74" s="180"/>
      <c r="PTM74" s="180"/>
      <c r="PTN74" s="180"/>
      <c r="PTO74" s="180"/>
      <c r="PTP74" s="180"/>
      <c r="PTQ74" s="180"/>
      <c r="PTR74" s="180"/>
      <c r="PTS74" s="180"/>
      <c r="PTT74" s="180"/>
      <c r="PTU74" s="180"/>
      <c r="PTV74" s="180"/>
      <c r="PTW74" s="180"/>
      <c r="PTX74" s="180"/>
      <c r="PTY74" s="180"/>
      <c r="PTZ74" s="180"/>
      <c r="PUA74" s="180"/>
      <c r="PUB74" s="180"/>
      <c r="PUC74" s="180"/>
      <c r="PUD74" s="180"/>
      <c r="PUE74" s="180"/>
      <c r="PUF74" s="180"/>
      <c r="PUG74" s="180"/>
      <c r="PUH74" s="180"/>
      <c r="PUI74" s="180"/>
      <c r="PUJ74" s="180"/>
      <c r="PUK74" s="180"/>
      <c r="PUL74" s="180"/>
      <c r="PUM74" s="180"/>
      <c r="PUN74" s="180"/>
      <c r="PUO74" s="180"/>
      <c r="PUP74" s="180"/>
      <c r="PUQ74" s="180"/>
      <c r="PUR74" s="180"/>
      <c r="PUS74" s="180"/>
      <c r="PUT74" s="180"/>
      <c r="PUU74" s="180"/>
      <c r="PUV74" s="180"/>
      <c r="PUW74" s="180"/>
      <c r="PUX74" s="180"/>
      <c r="PUY74" s="180"/>
      <c r="PUZ74" s="180"/>
      <c r="PVA74" s="180"/>
      <c r="PVB74" s="180"/>
      <c r="PVC74" s="180"/>
      <c r="PVD74" s="180"/>
      <c r="PVE74" s="180"/>
      <c r="PVF74" s="180"/>
      <c r="PVG74" s="180"/>
      <c r="PVH74" s="180"/>
      <c r="PVI74" s="180"/>
      <c r="PVJ74" s="180"/>
      <c r="PVK74" s="180"/>
      <c r="PVL74" s="180"/>
      <c r="PVM74" s="180"/>
      <c r="PVN74" s="180"/>
      <c r="PVO74" s="180"/>
      <c r="PVP74" s="180"/>
      <c r="PVQ74" s="180"/>
      <c r="PVR74" s="180"/>
      <c r="PVS74" s="180"/>
      <c r="PVT74" s="180"/>
      <c r="PVU74" s="180"/>
      <c r="PVV74" s="180"/>
      <c r="PVW74" s="180"/>
      <c r="PVX74" s="180"/>
      <c r="PVY74" s="180"/>
      <c r="PVZ74" s="180"/>
      <c r="PWA74" s="180"/>
      <c r="PWB74" s="180"/>
      <c r="PWC74" s="180"/>
      <c r="PWD74" s="180"/>
      <c r="PWE74" s="180"/>
      <c r="PWF74" s="180"/>
      <c r="PWG74" s="180"/>
      <c r="PWH74" s="180"/>
      <c r="PWI74" s="180"/>
      <c r="PWJ74" s="180"/>
      <c r="PWK74" s="180"/>
      <c r="PWL74" s="180"/>
      <c r="PWM74" s="180"/>
      <c r="PWN74" s="180"/>
      <c r="PWO74" s="180"/>
      <c r="PWP74" s="180"/>
      <c r="PWQ74" s="180"/>
      <c r="PWR74" s="180"/>
      <c r="PWS74" s="180"/>
      <c r="PWT74" s="180"/>
      <c r="PWU74" s="180"/>
      <c r="PWV74" s="180"/>
      <c r="PWW74" s="180"/>
      <c r="PWX74" s="180"/>
      <c r="PWY74" s="180"/>
      <c r="PWZ74" s="180"/>
      <c r="PXA74" s="180"/>
      <c r="PXB74" s="180"/>
      <c r="PXC74" s="180"/>
      <c r="PXD74" s="180"/>
      <c r="PXE74" s="180"/>
      <c r="PXF74" s="180"/>
      <c r="PXG74" s="180"/>
      <c r="PXH74" s="180"/>
      <c r="PXI74" s="180"/>
      <c r="PXJ74" s="180"/>
      <c r="PXK74" s="180"/>
      <c r="PXL74" s="180"/>
      <c r="PXM74" s="180"/>
      <c r="PXN74" s="180"/>
      <c r="PXO74" s="180"/>
      <c r="PXP74" s="180"/>
      <c r="PXQ74" s="180"/>
      <c r="PXR74" s="180"/>
      <c r="PXS74" s="180"/>
      <c r="PXT74" s="180"/>
      <c r="PXU74" s="180"/>
      <c r="PXV74" s="180"/>
      <c r="PXW74" s="180"/>
      <c r="PXX74" s="180"/>
      <c r="PXY74" s="180"/>
      <c r="PXZ74" s="180"/>
      <c r="PYA74" s="180"/>
      <c r="PYB74" s="180"/>
      <c r="PYC74" s="180"/>
      <c r="PYD74" s="180"/>
      <c r="PYE74" s="180"/>
      <c r="PYF74" s="180"/>
      <c r="PYG74" s="180"/>
      <c r="PYH74" s="180"/>
      <c r="PYI74" s="180"/>
      <c r="PYJ74" s="180"/>
      <c r="PYK74" s="180"/>
      <c r="PYL74" s="180"/>
      <c r="PYM74" s="180"/>
      <c r="PYN74" s="180"/>
      <c r="PYO74" s="180"/>
      <c r="PYP74" s="180"/>
      <c r="PYQ74" s="180"/>
      <c r="PYR74" s="180"/>
      <c r="PYS74" s="180"/>
      <c r="PYT74" s="180"/>
      <c r="PYU74" s="180"/>
      <c r="PYV74" s="180"/>
      <c r="PYW74" s="180"/>
      <c r="PYX74" s="180"/>
      <c r="PYY74" s="180"/>
      <c r="PYZ74" s="180"/>
      <c r="PZA74" s="180"/>
      <c r="PZB74" s="180"/>
      <c r="PZC74" s="180"/>
      <c r="PZD74" s="180"/>
      <c r="PZE74" s="180"/>
      <c r="PZF74" s="180"/>
      <c r="PZG74" s="180"/>
      <c r="PZH74" s="180"/>
      <c r="PZI74" s="180"/>
      <c r="PZJ74" s="180"/>
      <c r="PZK74" s="180"/>
      <c r="PZL74" s="180"/>
      <c r="PZM74" s="180"/>
      <c r="PZN74" s="180"/>
      <c r="PZO74" s="180"/>
      <c r="PZP74" s="180"/>
      <c r="PZQ74" s="180"/>
      <c r="PZR74" s="180"/>
      <c r="PZS74" s="180"/>
      <c r="PZT74" s="180"/>
      <c r="PZU74" s="180"/>
      <c r="PZV74" s="180"/>
      <c r="PZW74" s="180"/>
      <c r="PZX74" s="180"/>
      <c r="PZY74" s="180"/>
      <c r="PZZ74" s="180"/>
      <c r="QAA74" s="180"/>
      <c r="QAB74" s="180"/>
      <c r="QAC74" s="180"/>
      <c r="QAD74" s="180"/>
      <c r="QAE74" s="180"/>
      <c r="QAF74" s="180"/>
      <c r="QAG74" s="180"/>
      <c r="QAH74" s="180"/>
      <c r="QAI74" s="180"/>
      <c r="QAJ74" s="180"/>
      <c r="QAK74" s="180"/>
      <c r="QAL74" s="180"/>
      <c r="QAM74" s="180"/>
      <c r="QAN74" s="180"/>
      <c r="QAO74" s="180"/>
      <c r="QAP74" s="180"/>
      <c r="QAQ74" s="180"/>
      <c r="QAR74" s="180"/>
      <c r="QAS74" s="180"/>
      <c r="QAT74" s="180"/>
      <c r="QAU74" s="180"/>
      <c r="QAV74" s="180"/>
      <c r="QAW74" s="180"/>
      <c r="QAX74" s="180"/>
      <c r="QAY74" s="180"/>
      <c r="QAZ74" s="180"/>
      <c r="QBA74" s="180"/>
      <c r="QBB74" s="180"/>
      <c r="QBC74" s="180"/>
      <c r="QBD74" s="180"/>
      <c r="QBE74" s="180"/>
      <c r="QBF74" s="180"/>
      <c r="QBG74" s="180"/>
      <c r="QBH74" s="180"/>
      <c r="QBI74" s="180"/>
      <c r="QBJ74" s="180"/>
      <c r="QBK74" s="180"/>
      <c r="QBL74" s="180"/>
      <c r="QBM74" s="180"/>
      <c r="QBN74" s="180"/>
      <c r="QBO74" s="180"/>
      <c r="QBP74" s="180"/>
      <c r="QBQ74" s="180"/>
      <c r="QBR74" s="180"/>
      <c r="QBS74" s="180"/>
      <c r="QBT74" s="180"/>
      <c r="QBU74" s="180"/>
      <c r="QBV74" s="180"/>
      <c r="QBW74" s="180"/>
      <c r="QBX74" s="180"/>
      <c r="QBY74" s="180"/>
      <c r="QBZ74" s="180"/>
      <c r="QCA74" s="180"/>
      <c r="QCB74" s="180"/>
      <c r="QCC74" s="180"/>
      <c r="QCD74" s="180"/>
      <c r="QCE74" s="180"/>
      <c r="QCF74" s="180"/>
      <c r="QCG74" s="180"/>
      <c r="QCH74" s="180"/>
      <c r="QCI74" s="180"/>
      <c r="QCJ74" s="180"/>
      <c r="QCK74" s="180"/>
      <c r="QCL74" s="180"/>
      <c r="QCM74" s="180"/>
      <c r="QCN74" s="180"/>
      <c r="QCO74" s="180"/>
      <c r="QCP74" s="180"/>
      <c r="QCQ74" s="180"/>
      <c r="QCR74" s="180"/>
      <c r="QCS74" s="180"/>
      <c r="QCT74" s="180"/>
      <c r="QCU74" s="180"/>
      <c r="QCV74" s="180"/>
      <c r="QCW74" s="180"/>
      <c r="QCX74" s="180"/>
      <c r="QCY74" s="180"/>
      <c r="QCZ74" s="180"/>
      <c r="QDA74" s="180"/>
      <c r="QDB74" s="180"/>
      <c r="QDC74" s="180"/>
      <c r="QDD74" s="180"/>
      <c r="QDE74" s="180"/>
      <c r="QDF74" s="180"/>
      <c r="QDG74" s="180"/>
      <c r="QDH74" s="180"/>
      <c r="QDI74" s="180"/>
      <c r="QDJ74" s="180"/>
      <c r="QDK74" s="180"/>
      <c r="QDL74" s="180"/>
      <c r="QDM74" s="180"/>
      <c r="QDN74" s="180"/>
      <c r="QDO74" s="180"/>
      <c r="QDP74" s="180"/>
      <c r="QDQ74" s="180"/>
      <c r="QDR74" s="180"/>
      <c r="QDS74" s="180"/>
      <c r="QDT74" s="180"/>
      <c r="QDU74" s="180"/>
      <c r="QDV74" s="180"/>
      <c r="QDW74" s="180"/>
      <c r="QDX74" s="180"/>
      <c r="QDY74" s="180"/>
      <c r="QDZ74" s="180"/>
      <c r="QEA74" s="180"/>
      <c r="QEB74" s="180"/>
      <c r="QEC74" s="180"/>
      <c r="QED74" s="180"/>
      <c r="QEE74" s="180"/>
      <c r="QEF74" s="180"/>
      <c r="QEG74" s="180"/>
      <c r="QEH74" s="180"/>
      <c r="QEI74" s="180"/>
      <c r="QEJ74" s="180"/>
      <c r="QEK74" s="180"/>
      <c r="QEL74" s="180"/>
      <c r="QEM74" s="180"/>
      <c r="QEN74" s="180"/>
      <c r="QEO74" s="180"/>
      <c r="QEP74" s="180"/>
      <c r="QEQ74" s="180"/>
      <c r="QER74" s="180"/>
      <c r="QES74" s="180"/>
      <c r="QET74" s="180"/>
      <c r="QEU74" s="180"/>
      <c r="QEV74" s="180"/>
      <c r="QEW74" s="180"/>
      <c r="QEX74" s="180"/>
      <c r="QEY74" s="180"/>
      <c r="QEZ74" s="180"/>
      <c r="QFA74" s="180"/>
      <c r="QFB74" s="180"/>
      <c r="QFC74" s="180"/>
      <c r="QFD74" s="180"/>
      <c r="QFE74" s="180"/>
      <c r="QFF74" s="180"/>
      <c r="QFG74" s="180"/>
      <c r="QFH74" s="180"/>
      <c r="QFI74" s="180"/>
      <c r="QFJ74" s="180"/>
      <c r="QFK74" s="180"/>
      <c r="QFL74" s="180"/>
      <c r="QFM74" s="180"/>
      <c r="QFN74" s="180"/>
      <c r="QFO74" s="180"/>
      <c r="QFP74" s="180"/>
      <c r="QFQ74" s="180"/>
      <c r="QFR74" s="180"/>
      <c r="QFS74" s="180"/>
      <c r="QFT74" s="180"/>
      <c r="QFU74" s="180"/>
      <c r="QFV74" s="180"/>
      <c r="QFW74" s="180"/>
      <c r="QFX74" s="180"/>
      <c r="QFY74" s="180"/>
      <c r="QFZ74" s="180"/>
      <c r="QGA74" s="180"/>
      <c r="QGB74" s="180"/>
      <c r="QGC74" s="180"/>
      <c r="QGD74" s="180"/>
      <c r="QGE74" s="180"/>
      <c r="QGF74" s="180"/>
      <c r="QGG74" s="180"/>
      <c r="QGH74" s="180"/>
      <c r="QGI74" s="180"/>
      <c r="QGJ74" s="180"/>
      <c r="QGK74" s="180"/>
      <c r="QGL74" s="180"/>
      <c r="QGM74" s="180"/>
      <c r="QGN74" s="180"/>
      <c r="QGO74" s="180"/>
      <c r="QGP74" s="180"/>
      <c r="QGQ74" s="180"/>
      <c r="QGR74" s="180"/>
      <c r="QGS74" s="180"/>
      <c r="QGT74" s="180"/>
      <c r="QGU74" s="180"/>
      <c r="QGV74" s="180"/>
      <c r="QGW74" s="180"/>
      <c r="QGX74" s="180"/>
      <c r="QGY74" s="180"/>
      <c r="QGZ74" s="180"/>
      <c r="QHA74" s="180"/>
      <c r="QHB74" s="180"/>
      <c r="QHC74" s="180"/>
      <c r="QHD74" s="180"/>
      <c r="QHE74" s="180"/>
      <c r="QHF74" s="180"/>
      <c r="QHG74" s="180"/>
      <c r="QHH74" s="180"/>
      <c r="QHI74" s="180"/>
      <c r="QHJ74" s="180"/>
      <c r="QHK74" s="180"/>
      <c r="QHL74" s="180"/>
      <c r="QHM74" s="180"/>
      <c r="QHN74" s="180"/>
      <c r="QHO74" s="180"/>
      <c r="QHP74" s="180"/>
      <c r="QHQ74" s="180"/>
      <c r="QHR74" s="180"/>
      <c r="QHS74" s="180"/>
      <c r="QHT74" s="180"/>
      <c r="QHU74" s="180"/>
      <c r="QHV74" s="180"/>
      <c r="QHW74" s="180"/>
      <c r="QHX74" s="180"/>
      <c r="QHY74" s="180"/>
      <c r="QHZ74" s="180"/>
      <c r="QIA74" s="180"/>
      <c r="QIB74" s="180"/>
      <c r="QIC74" s="180"/>
      <c r="QID74" s="180"/>
      <c r="QIE74" s="180"/>
      <c r="QIF74" s="180"/>
      <c r="QIG74" s="180"/>
      <c r="QIH74" s="180"/>
      <c r="QII74" s="180"/>
      <c r="QIJ74" s="180"/>
      <c r="QIK74" s="180"/>
      <c r="QIL74" s="180"/>
      <c r="QIM74" s="180"/>
      <c r="QIN74" s="180"/>
      <c r="QIO74" s="180"/>
      <c r="QIP74" s="180"/>
      <c r="QIQ74" s="180"/>
      <c r="QIR74" s="180"/>
      <c r="QIS74" s="180"/>
      <c r="QIT74" s="180"/>
      <c r="QIU74" s="180"/>
      <c r="QIV74" s="180"/>
      <c r="QIW74" s="180"/>
      <c r="QIX74" s="180"/>
      <c r="QIY74" s="180"/>
      <c r="QIZ74" s="180"/>
      <c r="QJA74" s="180"/>
      <c r="QJB74" s="180"/>
      <c r="QJC74" s="180"/>
      <c r="QJD74" s="180"/>
      <c r="QJE74" s="180"/>
      <c r="QJF74" s="180"/>
      <c r="QJG74" s="180"/>
      <c r="QJH74" s="180"/>
      <c r="QJI74" s="180"/>
      <c r="QJJ74" s="180"/>
      <c r="QJK74" s="180"/>
      <c r="QJL74" s="180"/>
      <c r="QJM74" s="180"/>
      <c r="QJN74" s="180"/>
      <c r="QJO74" s="180"/>
      <c r="QJP74" s="180"/>
      <c r="QJQ74" s="180"/>
      <c r="QJR74" s="180"/>
      <c r="QJS74" s="180"/>
      <c r="QJT74" s="180"/>
      <c r="QJU74" s="180"/>
      <c r="QJV74" s="180"/>
      <c r="QJW74" s="180"/>
      <c r="QJX74" s="180"/>
      <c r="QJY74" s="180"/>
      <c r="QJZ74" s="180"/>
      <c r="QKA74" s="180"/>
      <c r="QKB74" s="180"/>
      <c r="QKC74" s="180"/>
      <c r="QKD74" s="180"/>
      <c r="QKE74" s="180"/>
      <c r="QKF74" s="180"/>
      <c r="QKG74" s="180"/>
      <c r="QKH74" s="180"/>
      <c r="QKI74" s="180"/>
      <c r="QKJ74" s="180"/>
      <c r="QKK74" s="180"/>
      <c r="QKL74" s="180"/>
      <c r="QKM74" s="180"/>
      <c r="QKN74" s="180"/>
      <c r="QKO74" s="180"/>
      <c r="QKP74" s="180"/>
      <c r="QKQ74" s="180"/>
      <c r="QKR74" s="180"/>
      <c r="QKS74" s="180"/>
      <c r="QKT74" s="180"/>
      <c r="QKU74" s="180"/>
      <c r="QKV74" s="180"/>
      <c r="QKW74" s="180"/>
      <c r="QKX74" s="180"/>
      <c r="QKY74" s="180"/>
      <c r="QKZ74" s="180"/>
      <c r="QLA74" s="180"/>
      <c r="QLB74" s="180"/>
      <c r="QLC74" s="180"/>
      <c r="QLD74" s="180"/>
      <c r="QLE74" s="180"/>
      <c r="QLF74" s="180"/>
      <c r="QLG74" s="180"/>
      <c r="QLH74" s="180"/>
      <c r="QLI74" s="180"/>
      <c r="QLJ74" s="180"/>
      <c r="QLK74" s="180"/>
      <c r="QLL74" s="180"/>
      <c r="QLM74" s="180"/>
      <c r="QLN74" s="180"/>
      <c r="QLO74" s="180"/>
      <c r="QLP74" s="180"/>
      <c r="QLQ74" s="180"/>
      <c r="QLR74" s="180"/>
      <c r="QLS74" s="180"/>
      <c r="QLT74" s="180"/>
      <c r="QLU74" s="180"/>
      <c r="QLV74" s="180"/>
      <c r="QLW74" s="180"/>
      <c r="QLX74" s="180"/>
      <c r="QLY74" s="180"/>
      <c r="QLZ74" s="180"/>
      <c r="QMA74" s="180"/>
      <c r="QMB74" s="180"/>
      <c r="QMC74" s="180"/>
      <c r="QMD74" s="180"/>
      <c r="QME74" s="180"/>
      <c r="QMF74" s="180"/>
      <c r="QMG74" s="180"/>
      <c r="QMH74" s="180"/>
      <c r="QMI74" s="180"/>
      <c r="QMJ74" s="180"/>
      <c r="QMK74" s="180"/>
      <c r="QML74" s="180"/>
      <c r="QMM74" s="180"/>
      <c r="QMN74" s="180"/>
      <c r="QMO74" s="180"/>
      <c r="QMP74" s="180"/>
      <c r="QMQ74" s="180"/>
      <c r="QMR74" s="180"/>
      <c r="QMS74" s="180"/>
      <c r="QMT74" s="180"/>
      <c r="QMU74" s="180"/>
      <c r="QMV74" s="180"/>
      <c r="QMW74" s="180"/>
      <c r="QMX74" s="180"/>
      <c r="QMY74" s="180"/>
      <c r="QMZ74" s="180"/>
      <c r="QNA74" s="180"/>
      <c r="QNB74" s="180"/>
      <c r="QNC74" s="180"/>
      <c r="QND74" s="180"/>
      <c r="QNE74" s="180"/>
      <c r="QNF74" s="180"/>
      <c r="QNG74" s="180"/>
      <c r="QNH74" s="180"/>
      <c r="QNI74" s="180"/>
      <c r="QNJ74" s="180"/>
      <c r="QNK74" s="180"/>
      <c r="QNL74" s="180"/>
      <c r="QNM74" s="180"/>
      <c r="QNN74" s="180"/>
      <c r="QNO74" s="180"/>
      <c r="QNP74" s="180"/>
      <c r="QNQ74" s="180"/>
      <c r="QNR74" s="180"/>
      <c r="QNS74" s="180"/>
      <c r="QNT74" s="180"/>
      <c r="QNU74" s="180"/>
      <c r="QNV74" s="180"/>
      <c r="QNW74" s="180"/>
      <c r="QNX74" s="180"/>
      <c r="QNY74" s="180"/>
      <c r="QNZ74" s="180"/>
      <c r="QOA74" s="180"/>
      <c r="QOB74" s="180"/>
      <c r="QOC74" s="180"/>
      <c r="QOD74" s="180"/>
      <c r="QOE74" s="180"/>
      <c r="QOF74" s="180"/>
      <c r="QOG74" s="180"/>
      <c r="QOH74" s="180"/>
      <c r="QOI74" s="180"/>
      <c r="QOJ74" s="180"/>
      <c r="QOK74" s="180"/>
      <c r="QOL74" s="180"/>
      <c r="QOM74" s="180"/>
      <c r="QON74" s="180"/>
      <c r="QOO74" s="180"/>
      <c r="QOP74" s="180"/>
      <c r="QOQ74" s="180"/>
      <c r="QOR74" s="180"/>
      <c r="QOS74" s="180"/>
      <c r="QOT74" s="180"/>
      <c r="QOU74" s="180"/>
      <c r="QOV74" s="180"/>
      <c r="QOW74" s="180"/>
      <c r="QOX74" s="180"/>
      <c r="QOY74" s="180"/>
      <c r="QOZ74" s="180"/>
      <c r="QPA74" s="180"/>
      <c r="QPB74" s="180"/>
      <c r="QPC74" s="180"/>
      <c r="QPD74" s="180"/>
      <c r="QPE74" s="180"/>
      <c r="QPF74" s="180"/>
      <c r="QPG74" s="180"/>
      <c r="QPH74" s="180"/>
      <c r="QPI74" s="180"/>
      <c r="QPJ74" s="180"/>
      <c r="QPK74" s="180"/>
      <c r="QPL74" s="180"/>
      <c r="QPM74" s="180"/>
      <c r="QPN74" s="180"/>
      <c r="QPO74" s="180"/>
      <c r="QPP74" s="180"/>
      <c r="QPQ74" s="180"/>
      <c r="QPR74" s="180"/>
      <c r="QPS74" s="180"/>
      <c r="QPT74" s="180"/>
      <c r="QPU74" s="180"/>
      <c r="QPV74" s="180"/>
      <c r="QPW74" s="180"/>
      <c r="QPX74" s="180"/>
      <c r="QPY74" s="180"/>
      <c r="QPZ74" s="180"/>
      <c r="QQA74" s="180"/>
      <c r="QQB74" s="180"/>
      <c r="QQC74" s="180"/>
      <c r="QQD74" s="180"/>
      <c r="QQE74" s="180"/>
      <c r="QQF74" s="180"/>
      <c r="QQG74" s="180"/>
      <c r="QQH74" s="180"/>
      <c r="QQI74" s="180"/>
      <c r="QQJ74" s="180"/>
      <c r="QQK74" s="180"/>
      <c r="QQL74" s="180"/>
      <c r="QQM74" s="180"/>
      <c r="QQN74" s="180"/>
      <c r="QQO74" s="180"/>
      <c r="QQP74" s="180"/>
      <c r="QQQ74" s="180"/>
      <c r="QQR74" s="180"/>
      <c r="QQS74" s="180"/>
      <c r="QQT74" s="180"/>
      <c r="QQU74" s="180"/>
      <c r="QQV74" s="180"/>
      <c r="QQW74" s="180"/>
      <c r="QQX74" s="180"/>
      <c r="QQY74" s="180"/>
      <c r="QQZ74" s="180"/>
      <c r="QRA74" s="180"/>
      <c r="QRB74" s="180"/>
      <c r="QRC74" s="180"/>
      <c r="QRD74" s="180"/>
      <c r="QRE74" s="180"/>
      <c r="QRF74" s="180"/>
      <c r="QRG74" s="180"/>
      <c r="QRH74" s="180"/>
      <c r="QRI74" s="180"/>
      <c r="QRJ74" s="180"/>
      <c r="QRK74" s="180"/>
      <c r="QRL74" s="180"/>
      <c r="QRM74" s="180"/>
      <c r="QRN74" s="180"/>
      <c r="QRO74" s="180"/>
      <c r="QRP74" s="180"/>
      <c r="QRQ74" s="180"/>
      <c r="QRR74" s="180"/>
      <c r="QRS74" s="180"/>
      <c r="QRT74" s="180"/>
      <c r="QRU74" s="180"/>
      <c r="QRV74" s="180"/>
      <c r="QRW74" s="180"/>
      <c r="QRX74" s="180"/>
      <c r="QRY74" s="180"/>
      <c r="QRZ74" s="180"/>
      <c r="QSA74" s="180"/>
      <c r="QSB74" s="180"/>
      <c r="QSC74" s="180"/>
      <c r="QSD74" s="180"/>
      <c r="QSE74" s="180"/>
      <c r="QSF74" s="180"/>
      <c r="QSG74" s="180"/>
      <c r="QSH74" s="180"/>
      <c r="QSI74" s="180"/>
      <c r="QSJ74" s="180"/>
      <c r="QSK74" s="180"/>
      <c r="QSL74" s="180"/>
      <c r="QSM74" s="180"/>
      <c r="QSN74" s="180"/>
      <c r="QSO74" s="180"/>
      <c r="QSP74" s="180"/>
      <c r="QSQ74" s="180"/>
      <c r="QSR74" s="180"/>
      <c r="QSS74" s="180"/>
      <c r="QST74" s="180"/>
      <c r="QSU74" s="180"/>
      <c r="QSV74" s="180"/>
      <c r="QSW74" s="180"/>
      <c r="QSX74" s="180"/>
      <c r="QSY74" s="180"/>
      <c r="QSZ74" s="180"/>
      <c r="QTA74" s="180"/>
      <c r="QTB74" s="180"/>
      <c r="QTC74" s="180"/>
      <c r="QTD74" s="180"/>
      <c r="QTE74" s="180"/>
      <c r="QTF74" s="180"/>
      <c r="QTG74" s="180"/>
      <c r="QTH74" s="180"/>
      <c r="QTI74" s="180"/>
      <c r="QTJ74" s="180"/>
      <c r="QTK74" s="180"/>
      <c r="QTL74" s="180"/>
      <c r="QTM74" s="180"/>
      <c r="QTN74" s="180"/>
      <c r="QTO74" s="180"/>
      <c r="QTP74" s="180"/>
      <c r="QTQ74" s="180"/>
      <c r="QTR74" s="180"/>
      <c r="QTS74" s="180"/>
      <c r="QTT74" s="180"/>
      <c r="QTU74" s="180"/>
      <c r="QTV74" s="180"/>
      <c r="QTW74" s="180"/>
      <c r="QTX74" s="180"/>
      <c r="QTY74" s="180"/>
      <c r="QTZ74" s="180"/>
      <c r="QUA74" s="180"/>
      <c r="QUB74" s="180"/>
      <c r="QUC74" s="180"/>
      <c r="QUD74" s="180"/>
      <c r="QUE74" s="180"/>
      <c r="QUF74" s="180"/>
      <c r="QUG74" s="180"/>
      <c r="QUH74" s="180"/>
      <c r="QUI74" s="180"/>
      <c r="QUJ74" s="180"/>
      <c r="QUK74" s="180"/>
      <c r="QUL74" s="180"/>
      <c r="QUM74" s="180"/>
      <c r="QUN74" s="180"/>
      <c r="QUO74" s="180"/>
      <c r="QUP74" s="180"/>
      <c r="QUQ74" s="180"/>
      <c r="QUR74" s="180"/>
      <c r="QUS74" s="180"/>
      <c r="QUT74" s="180"/>
      <c r="QUU74" s="180"/>
      <c r="QUV74" s="180"/>
      <c r="QUW74" s="180"/>
      <c r="QUX74" s="180"/>
      <c r="QUY74" s="180"/>
      <c r="QUZ74" s="180"/>
      <c r="QVA74" s="180"/>
      <c r="QVB74" s="180"/>
      <c r="QVC74" s="180"/>
      <c r="QVD74" s="180"/>
      <c r="QVE74" s="180"/>
      <c r="QVF74" s="180"/>
      <c r="QVG74" s="180"/>
      <c r="QVH74" s="180"/>
      <c r="QVI74" s="180"/>
      <c r="QVJ74" s="180"/>
      <c r="QVK74" s="180"/>
      <c r="QVL74" s="180"/>
      <c r="QVM74" s="180"/>
      <c r="QVN74" s="180"/>
      <c r="QVO74" s="180"/>
      <c r="QVP74" s="180"/>
      <c r="QVQ74" s="180"/>
      <c r="QVR74" s="180"/>
      <c r="QVS74" s="180"/>
      <c r="QVT74" s="180"/>
      <c r="QVU74" s="180"/>
      <c r="QVV74" s="180"/>
      <c r="QVW74" s="180"/>
      <c r="QVX74" s="180"/>
      <c r="QVY74" s="180"/>
      <c r="QVZ74" s="180"/>
      <c r="QWA74" s="180"/>
      <c r="QWB74" s="180"/>
      <c r="QWC74" s="180"/>
      <c r="QWD74" s="180"/>
      <c r="QWE74" s="180"/>
      <c r="QWF74" s="180"/>
      <c r="QWG74" s="180"/>
      <c r="QWH74" s="180"/>
      <c r="QWI74" s="180"/>
      <c r="QWJ74" s="180"/>
      <c r="QWK74" s="180"/>
      <c r="QWL74" s="180"/>
      <c r="QWM74" s="180"/>
      <c r="QWN74" s="180"/>
      <c r="QWO74" s="180"/>
      <c r="QWP74" s="180"/>
      <c r="QWQ74" s="180"/>
      <c r="QWR74" s="180"/>
      <c r="QWS74" s="180"/>
      <c r="QWT74" s="180"/>
      <c r="QWU74" s="180"/>
      <c r="QWV74" s="180"/>
      <c r="QWW74" s="180"/>
      <c r="QWX74" s="180"/>
      <c r="QWY74" s="180"/>
      <c r="QWZ74" s="180"/>
      <c r="QXA74" s="180"/>
      <c r="QXB74" s="180"/>
      <c r="QXC74" s="180"/>
      <c r="QXD74" s="180"/>
      <c r="QXE74" s="180"/>
      <c r="QXF74" s="180"/>
      <c r="QXG74" s="180"/>
      <c r="QXH74" s="180"/>
      <c r="QXI74" s="180"/>
      <c r="QXJ74" s="180"/>
      <c r="QXK74" s="180"/>
      <c r="QXL74" s="180"/>
      <c r="QXM74" s="180"/>
      <c r="QXN74" s="180"/>
      <c r="QXO74" s="180"/>
      <c r="QXP74" s="180"/>
      <c r="QXQ74" s="180"/>
      <c r="QXR74" s="180"/>
      <c r="QXS74" s="180"/>
      <c r="QXT74" s="180"/>
      <c r="QXU74" s="180"/>
      <c r="QXV74" s="180"/>
      <c r="QXW74" s="180"/>
      <c r="QXX74" s="180"/>
      <c r="QXY74" s="180"/>
      <c r="QXZ74" s="180"/>
      <c r="QYA74" s="180"/>
      <c r="QYB74" s="180"/>
      <c r="QYC74" s="180"/>
      <c r="QYD74" s="180"/>
      <c r="QYE74" s="180"/>
      <c r="QYF74" s="180"/>
      <c r="QYG74" s="180"/>
      <c r="QYH74" s="180"/>
      <c r="QYI74" s="180"/>
      <c r="QYJ74" s="180"/>
      <c r="QYK74" s="180"/>
      <c r="QYL74" s="180"/>
      <c r="QYM74" s="180"/>
      <c r="QYN74" s="180"/>
      <c r="QYO74" s="180"/>
      <c r="QYP74" s="180"/>
      <c r="QYQ74" s="180"/>
      <c r="QYR74" s="180"/>
      <c r="QYS74" s="180"/>
      <c r="QYT74" s="180"/>
      <c r="QYU74" s="180"/>
      <c r="QYV74" s="180"/>
      <c r="QYW74" s="180"/>
      <c r="QYX74" s="180"/>
      <c r="QYY74" s="180"/>
      <c r="QYZ74" s="180"/>
      <c r="QZA74" s="180"/>
      <c r="QZB74" s="180"/>
      <c r="QZC74" s="180"/>
      <c r="QZD74" s="180"/>
      <c r="QZE74" s="180"/>
      <c r="QZF74" s="180"/>
      <c r="QZG74" s="180"/>
      <c r="QZH74" s="180"/>
      <c r="QZI74" s="180"/>
      <c r="QZJ74" s="180"/>
      <c r="QZK74" s="180"/>
      <c r="QZL74" s="180"/>
      <c r="QZM74" s="180"/>
      <c r="QZN74" s="180"/>
      <c r="QZO74" s="180"/>
      <c r="QZP74" s="180"/>
      <c r="QZQ74" s="180"/>
      <c r="QZR74" s="180"/>
      <c r="QZS74" s="180"/>
      <c r="QZT74" s="180"/>
      <c r="QZU74" s="180"/>
      <c r="QZV74" s="180"/>
      <c r="QZW74" s="180"/>
      <c r="QZX74" s="180"/>
      <c r="QZY74" s="180"/>
      <c r="QZZ74" s="180"/>
      <c r="RAA74" s="180"/>
      <c r="RAB74" s="180"/>
      <c r="RAC74" s="180"/>
      <c r="RAD74" s="180"/>
      <c r="RAE74" s="180"/>
      <c r="RAF74" s="180"/>
      <c r="RAG74" s="180"/>
      <c r="RAH74" s="180"/>
      <c r="RAI74" s="180"/>
      <c r="RAJ74" s="180"/>
      <c r="RAK74" s="180"/>
      <c r="RAL74" s="180"/>
      <c r="RAM74" s="180"/>
      <c r="RAN74" s="180"/>
      <c r="RAO74" s="180"/>
      <c r="RAP74" s="180"/>
      <c r="RAQ74" s="180"/>
      <c r="RAR74" s="180"/>
      <c r="RAS74" s="180"/>
      <c r="RAT74" s="180"/>
      <c r="RAU74" s="180"/>
      <c r="RAV74" s="180"/>
      <c r="RAW74" s="180"/>
      <c r="RAX74" s="180"/>
      <c r="RAY74" s="180"/>
      <c r="RAZ74" s="180"/>
      <c r="RBA74" s="180"/>
      <c r="RBB74" s="180"/>
      <c r="RBC74" s="180"/>
      <c r="RBD74" s="180"/>
      <c r="RBE74" s="180"/>
      <c r="RBF74" s="180"/>
      <c r="RBG74" s="180"/>
      <c r="RBH74" s="180"/>
      <c r="RBI74" s="180"/>
      <c r="RBJ74" s="180"/>
      <c r="RBK74" s="180"/>
      <c r="RBL74" s="180"/>
      <c r="RBM74" s="180"/>
      <c r="RBN74" s="180"/>
      <c r="RBO74" s="180"/>
      <c r="RBP74" s="180"/>
      <c r="RBQ74" s="180"/>
      <c r="RBR74" s="180"/>
      <c r="RBS74" s="180"/>
      <c r="RBT74" s="180"/>
      <c r="RBU74" s="180"/>
      <c r="RBV74" s="180"/>
      <c r="RBW74" s="180"/>
      <c r="RBX74" s="180"/>
      <c r="RBY74" s="180"/>
      <c r="RBZ74" s="180"/>
      <c r="RCA74" s="180"/>
      <c r="RCB74" s="180"/>
      <c r="RCC74" s="180"/>
      <c r="RCD74" s="180"/>
      <c r="RCE74" s="180"/>
      <c r="RCF74" s="180"/>
      <c r="RCG74" s="180"/>
      <c r="RCH74" s="180"/>
      <c r="RCI74" s="180"/>
      <c r="RCJ74" s="180"/>
      <c r="RCK74" s="180"/>
      <c r="RCL74" s="180"/>
      <c r="RCM74" s="180"/>
      <c r="RCN74" s="180"/>
      <c r="RCO74" s="180"/>
      <c r="RCP74" s="180"/>
      <c r="RCQ74" s="180"/>
      <c r="RCR74" s="180"/>
      <c r="RCS74" s="180"/>
      <c r="RCT74" s="180"/>
      <c r="RCU74" s="180"/>
      <c r="RCV74" s="180"/>
      <c r="RCW74" s="180"/>
      <c r="RCX74" s="180"/>
      <c r="RCY74" s="180"/>
      <c r="RCZ74" s="180"/>
      <c r="RDA74" s="180"/>
      <c r="RDB74" s="180"/>
      <c r="RDC74" s="180"/>
      <c r="RDD74" s="180"/>
      <c r="RDE74" s="180"/>
      <c r="RDF74" s="180"/>
      <c r="RDG74" s="180"/>
      <c r="RDH74" s="180"/>
      <c r="RDI74" s="180"/>
      <c r="RDJ74" s="180"/>
      <c r="RDK74" s="180"/>
      <c r="RDL74" s="180"/>
      <c r="RDM74" s="180"/>
      <c r="RDN74" s="180"/>
      <c r="RDO74" s="180"/>
      <c r="RDP74" s="180"/>
      <c r="RDQ74" s="180"/>
      <c r="RDR74" s="180"/>
      <c r="RDS74" s="180"/>
      <c r="RDT74" s="180"/>
      <c r="RDU74" s="180"/>
      <c r="RDV74" s="180"/>
      <c r="RDW74" s="180"/>
      <c r="RDX74" s="180"/>
      <c r="RDY74" s="180"/>
      <c r="RDZ74" s="180"/>
      <c r="REA74" s="180"/>
      <c r="REB74" s="180"/>
      <c r="REC74" s="180"/>
      <c r="RED74" s="180"/>
      <c r="REE74" s="180"/>
      <c r="REF74" s="180"/>
      <c r="REG74" s="180"/>
      <c r="REH74" s="180"/>
      <c r="REI74" s="180"/>
      <c r="REJ74" s="180"/>
      <c r="REK74" s="180"/>
      <c r="REL74" s="180"/>
      <c r="REM74" s="180"/>
      <c r="REN74" s="180"/>
      <c r="REO74" s="180"/>
      <c r="REP74" s="180"/>
      <c r="REQ74" s="180"/>
      <c r="RER74" s="180"/>
      <c r="RES74" s="180"/>
      <c r="RET74" s="180"/>
      <c r="REU74" s="180"/>
      <c r="REV74" s="180"/>
      <c r="REW74" s="180"/>
      <c r="REX74" s="180"/>
      <c r="REY74" s="180"/>
      <c r="REZ74" s="180"/>
      <c r="RFA74" s="180"/>
      <c r="RFB74" s="180"/>
      <c r="RFC74" s="180"/>
      <c r="RFD74" s="180"/>
      <c r="RFE74" s="180"/>
      <c r="RFF74" s="180"/>
      <c r="RFG74" s="180"/>
      <c r="RFH74" s="180"/>
      <c r="RFI74" s="180"/>
      <c r="RFJ74" s="180"/>
      <c r="RFK74" s="180"/>
      <c r="RFL74" s="180"/>
      <c r="RFM74" s="180"/>
      <c r="RFN74" s="180"/>
      <c r="RFO74" s="180"/>
      <c r="RFP74" s="180"/>
      <c r="RFQ74" s="180"/>
      <c r="RFR74" s="180"/>
      <c r="RFS74" s="180"/>
      <c r="RFT74" s="180"/>
      <c r="RFU74" s="180"/>
      <c r="RFV74" s="180"/>
      <c r="RFW74" s="180"/>
      <c r="RFX74" s="180"/>
      <c r="RFY74" s="180"/>
      <c r="RFZ74" s="180"/>
      <c r="RGA74" s="180"/>
      <c r="RGB74" s="180"/>
      <c r="RGC74" s="180"/>
      <c r="RGD74" s="180"/>
      <c r="RGE74" s="180"/>
      <c r="RGF74" s="180"/>
      <c r="RGG74" s="180"/>
      <c r="RGH74" s="180"/>
      <c r="RGI74" s="180"/>
      <c r="RGJ74" s="180"/>
      <c r="RGK74" s="180"/>
      <c r="RGL74" s="180"/>
      <c r="RGM74" s="180"/>
      <c r="RGN74" s="180"/>
      <c r="RGO74" s="180"/>
      <c r="RGP74" s="180"/>
      <c r="RGQ74" s="180"/>
      <c r="RGR74" s="180"/>
      <c r="RGS74" s="180"/>
      <c r="RGT74" s="180"/>
      <c r="RGU74" s="180"/>
      <c r="RGV74" s="180"/>
      <c r="RGW74" s="180"/>
      <c r="RGX74" s="180"/>
      <c r="RGY74" s="180"/>
      <c r="RGZ74" s="180"/>
      <c r="RHA74" s="180"/>
      <c r="RHB74" s="180"/>
      <c r="RHC74" s="180"/>
      <c r="RHD74" s="180"/>
      <c r="RHE74" s="180"/>
      <c r="RHF74" s="180"/>
      <c r="RHG74" s="180"/>
      <c r="RHH74" s="180"/>
      <c r="RHI74" s="180"/>
      <c r="RHJ74" s="180"/>
      <c r="RHK74" s="180"/>
      <c r="RHL74" s="180"/>
      <c r="RHM74" s="180"/>
      <c r="RHN74" s="180"/>
      <c r="RHO74" s="180"/>
      <c r="RHP74" s="180"/>
      <c r="RHQ74" s="180"/>
      <c r="RHR74" s="180"/>
      <c r="RHS74" s="180"/>
      <c r="RHT74" s="180"/>
      <c r="RHU74" s="180"/>
      <c r="RHV74" s="180"/>
      <c r="RHW74" s="180"/>
      <c r="RHX74" s="180"/>
      <c r="RHY74" s="180"/>
      <c r="RHZ74" s="180"/>
      <c r="RIA74" s="180"/>
      <c r="RIB74" s="180"/>
      <c r="RIC74" s="180"/>
      <c r="RID74" s="180"/>
      <c r="RIE74" s="180"/>
      <c r="RIF74" s="180"/>
      <c r="RIG74" s="180"/>
      <c r="RIH74" s="180"/>
      <c r="RII74" s="180"/>
      <c r="RIJ74" s="180"/>
      <c r="RIK74" s="180"/>
      <c r="RIL74" s="180"/>
      <c r="RIM74" s="180"/>
      <c r="RIN74" s="180"/>
      <c r="RIO74" s="180"/>
      <c r="RIP74" s="180"/>
      <c r="RIQ74" s="180"/>
      <c r="RIR74" s="180"/>
      <c r="RIS74" s="180"/>
      <c r="RIT74" s="180"/>
      <c r="RIU74" s="180"/>
      <c r="RIV74" s="180"/>
      <c r="RIW74" s="180"/>
      <c r="RIX74" s="180"/>
      <c r="RIY74" s="180"/>
      <c r="RIZ74" s="180"/>
      <c r="RJA74" s="180"/>
      <c r="RJB74" s="180"/>
      <c r="RJC74" s="180"/>
      <c r="RJD74" s="180"/>
      <c r="RJE74" s="180"/>
      <c r="RJF74" s="180"/>
      <c r="RJG74" s="180"/>
      <c r="RJH74" s="180"/>
      <c r="RJI74" s="180"/>
      <c r="RJJ74" s="180"/>
      <c r="RJK74" s="180"/>
      <c r="RJL74" s="180"/>
      <c r="RJM74" s="180"/>
      <c r="RJN74" s="180"/>
      <c r="RJO74" s="180"/>
      <c r="RJP74" s="180"/>
      <c r="RJQ74" s="180"/>
      <c r="RJR74" s="180"/>
      <c r="RJS74" s="180"/>
      <c r="RJT74" s="180"/>
      <c r="RJU74" s="180"/>
      <c r="RJV74" s="180"/>
      <c r="RJW74" s="180"/>
      <c r="RJX74" s="180"/>
      <c r="RJY74" s="180"/>
      <c r="RJZ74" s="180"/>
      <c r="RKA74" s="180"/>
      <c r="RKB74" s="180"/>
      <c r="RKC74" s="180"/>
      <c r="RKD74" s="180"/>
      <c r="RKE74" s="180"/>
      <c r="RKF74" s="180"/>
      <c r="RKG74" s="180"/>
      <c r="RKH74" s="180"/>
      <c r="RKI74" s="180"/>
      <c r="RKJ74" s="180"/>
      <c r="RKK74" s="180"/>
      <c r="RKL74" s="180"/>
      <c r="RKM74" s="180"/>
      <c r="RKN74" s="180"/>
      <c r="RKO74" s="180"/>
      <c r="RKP74" s="180"/>
      <c r="RKQ74" s="180"/>
      <c r="RKR74" s="180"/>
      <c r="RKS74" s="180"/>
      <c r="RKT74" s="180"/>
      <c r="RKU74" s="180"/>
      <c r="RKV74" s="180"/>
      <c r="RKW74" s="180"/>
      <c r="RKX74" s="180"/>
      <c r="RKY74" s="180"/>
      <c r="RKZ74" s="180"/>
      <c r="RLA74" s="180"/>
      <c r="RLB74" s="180"/>
      <c r="RLC74" s="180"/>
      <c r="RLD74" s="180"/>
      <c r="RLE74" s="180"/>
      <c r="RLF74" s="180"/>
      <c r="RLG74" s="180"/>
      <c r="RLH74" s="180"/>
      <c r="RLI74" s="180"/>
      <c r="RLJ74" s="180"/>
      <c r="RLK74" s="180"/>
      <c r="RLL74" s="180"/>
      <c r="RLM74" s="180"/>
      <c r="RLN74" s="180"/>
      <c r="RLO74" s="180"/>
      <c r="RLP74" s="180"/>
      <c r="RLQ74" s="180"/>
      <c r="RLR74" s="180"/>
      <c r="RLS74" s="180"/>
      <c r="RLT74" s="180"/>
      <c r="RLU74" s="180"/>
      <c r="RLV74" s="180"/>
      <c r="RLW74" s="180"/>
      <c r="RLX74" s="180"/>
      <c r="RLY74" s="180"/>
      <c r="RLZ74" s="180"/>
      <c r="RMA74" s="180"/>
      <c r="RMB74" s="180"/>
      <c r="RMC74" s="180"/>
      <c r="RMD74" s="180"/>
      <c r="RME74" s="180"/>
      <c r="RMF74" s="180"/>
      <c r="RMG74" s="180"/>
      <c r="RMH74" s="180"/>
      <c r="RMI74" s="180"/>
      <c r="RMJ74" s="180"/>
      <c r="RMK74" s="180"/>
      <c r="RML74" s="180"/>
      <c r="RMM74" s="180"/>
      <c r="RMN74" s="180"/>
      <c r="RMO74" s="180"/>
      <c r="RMP74" s="180"/>
      <c r="RMQ74" s="180"/>
      <c r="RMR74" s="180"/>
      <c r="RMS74" s="180"/>
      <c r="RMT74" s="180"/>
      <c r="RMU74" s="180"/>
      <c r="RMV74" s="180"/>
      <c r="RMW74" s="180"/>
      <c r="RMX74" s="180"/>
      <c r="RMY74" s="180"/>
      <c r="RMZ74" s="180"/>
      <c r="RNA74" s="180"/>
      <c r="RNB74" s="180"/>
      <c r="RNC74" s="180"/>
      <c r="RND74" s="180"/>
      <c r="RNE74" s="180"/>
      <c r="RNF74" s="180"/>
      <c r="RNG74" s="180"/>
      <c r="RNH74" s="180"/>
      <c r="RNI74" s="180"/>
      <c r="RNJ74" s="180"/>
      <c r="RNK74" s="180"/>
      <c r="RNL74" s="180"/>
      <c r="RNM74" s="180"/>
      <c r="RNN74" s="180"/>
      <c r="RNO74" s="180"/>
      <c r="RNP74" s="180"/>
      <c r="RNQ74" s="180"/>
      <c r="RNR74" s="180"/>
      <c r="RNS74" s="180"/>
      <c r="RNT74" s="180"/>
      <c r="RNU74" s="180"/>
      <c r="RNV74" s="180"/>
      <c r="RNW74" s="180"/>
      <c r="RNX74" s="180"/>
      <c r="RNY74" s="180"/>
      <c r="RNZ74" s="180"/>
      <c r="ROA74" s="180"/>
      <c r="ROB74" s="180"/>
      <c r="ROC74" s="180"/>
      <c r="ROD74" s="180"/>
      <c r="ROE74" s="180"/>
      <c r="ROF74" s="180"/>
      <c r="ROG74" s="180"/>
      <c r="ROH74" s="180"/>
      <c r="ROI74" s="180"/>
      <c r="ROJ74" s="180"/>
      <c r="ROK74" s="180"/>
      <c r="ROL74" s="180"/>
      <c r="ROM74" s="180"/>
      <c r="RON74" s="180"/>
      <c r="ROO74" s="180"/>
      <c r="ROP74" s="180"/>
      <c r="ROQ74" s="180"/>
      <c r="ROR74" s="180"/>
      <c r="ROS74" s="180"/>
      <c r="ROT74" s="180"/>
      <c r="ROU74" s="180"/>
      <c r="ROV74" s="180"/>
      <c r="ROW74" s="180"/>
      <c r="ROX74" s="180"/>
      <c r="ROY74" s="180"/>
      <c r="ROZ74" s="180"/>
      <c r="RPA74" s="180"/>
      <c r="RPB74" s="180"/>
      <c r="RPC74" s="180"/>
      <c r="RPD74" s="180"/>
      <c r="RPE74" s="180"/>
      <c r="RPF74" s="180"/>
      <c r="RPG74" s="180"/>
      <c r="RPH74" s="180"/>
      <c r="RPI74" s="180"/>
      <c r="RPJ74" s="180"/>
      <c r="RPK74" s="180"/>
      <c r="RPL74" s="180"/>
      <c r="RPM74" s="180"/>
      <c r="RPN74" s="180"/>
      <c r="RPO74" s="180"/>
      <c r="RPP74" s="180"/>
      <c r="RPQ74" s="180"/>
      <c r="RPR74" s="180"/>
      <c r="RPS74" s="180"/>
      <c r="RPT74" s="180"/>
      <c r="RPU74" s="180"/>
      <c r="RPV74" s="180"/>
      <c r="RPW74" s="180"/>
      <c r="RPX74" s="180"/>
      <c r="RPY74" s="180"/>
      <c r="RPZ74" s="180"/>
      <c r="RQA74" s="180"/>
      <c r="RQB74" s="180"/>
      <c r="RQC74" s="180"/>
      <c r="RQD74" s="180"/>
      <c r="RQE74" s="180"/>
      <c r="RQF74" s="180"/>
      <c r="RQG74" s="180"/>
      <c r="RQH74" s="180"/>
      <c r="RQI74" s="180"/>
      <c r="RQJ74" s="180"/>
      <c r="RQK74" s="180"/>
      <c r="RQL74" s="180"/>
      <c r="RQM74" s="180"/>
      <c r="RQN74" s="180"/>
      <c r="RQO74" s="180"/>
      <c r="RQP74" s="180"/>
      <c r="RQQ74" s="180"/>
      <c r="RQR74" s="180"/>
      <c r="RQS74" s="180"/>
      <c r="RQT74" s="180"/>
      <c r="RQU74" s="180"/>
      <c r="RQV74" s="180"/>
      <c r="RQW74" s="180"/>
      <c r="RQX74" s="180"/>
      <c r="RQY74" s="180"/>
      <c r="RQZ74" s="180"/>
      <c r="RRA74" s="180"/>
      <c r="RRB74" s="180"/>
      <c r="RRC74" s="180"/>
      <c r="RRD74" s="180"/>
      <c r="RRE74" s="180"/>
      <c r="RRF74" s="180"/>
      <c r="RRG74" s="180"/>
      <c r="RRH74" s="180"/>
      <c r="RRI74" s="180"/>
      <c r="RRJ74" s="180"/>
      <c r="RRK74" s="180"/>
      <c r="RRL74" s="180"/>
      <c r="RRM74" s="180"/>
      <c r="RRN74" s="180"/>
      <c r="RRO74" s="180"/>
      <c r="RRP74" s="180"/>
      <c r="RRQ74" s="180"/>
      <c r="RRR74" s="180"/>
      <c r="RRS74" s="180"/>
      <c r="RRT74" s="180"/>
      <c r="RRU74" s="180"/>
      <c r="RRV74" s="180"/>
      <c r="RRW74" s="180"/>
      <c r="RRX74" s="180"/>
      <c r="RRY74" s="180"/>
      <c r="RRZ74" s="180"/>
      <c r="RSA74" s="180"/>
      <c r="RSB74" s="180"/>
      <c r="RSC74" s="180"/>
      <c r="RSD74" s="180"/>
      <c r="RSE74" s="180"/>
      <c r="RSF74" s="180"/>
      <c r="RSG74" s="180"/>
      <c r="RSH74" s="180"/>
      <c r="RSI74" s="180"/>
      <c r="RSJ74" s="180"/>
      <c r="RSK74" s="180"/>
      <c r="RSL74" s="180"/>
      <c r="RSM74" s="180"/>
      <c r="RSN74" s="180"/>
      <c r="RSO74" s="180"/>
      <c r="RSP74" s="180"/>
      <c r="RSQ74" s="180"/>
      <c r="RSR74" s="180"/>
      <c r="RSS74" s="180"/>
      <c r="RST74" s="180"/>
      <c r="RSU74" s="180"/>
      <c r="RSV74" s="180"/>
      <c r="RSW74" s="180"/>
      <c r="RSX74" s="180"/>
      <c r="RSY74" s="180"/>
      <c r="RSZ74" s="180"/>
      <c r="RTA74" s="180"/>
      <c r="RTB74" s="180"/>
      <c r="RTC74" s="180"/>
      <c r="RTD74" s="180"/>
      <c r="RTE74" s="180"/>
      <c r="RTF74" s="180"/>
      <c r="RTG74" s="180"/>
      <c r="RTH74" s="180"/>
      <c r="RTI74" s="180"/>
      <c r="RTJ74" s="180"/>
      <c r="RTK74" s="180"/>
      <c r="RTL74" s="180"/>
      <c r="RTM74" s="180"/>
      <c r="RTN74" s="180"/>
      <c r="RTO74" s="180"/>
      <c r="RTP74" s="180"/>
      <c r="RTQ74" s="180"/>
      <c r="RTR74" s="180"/>
      <c r="RTS74" s="180"/>
      <c r="RTT74" s="180"/>
      <c r="RTU74" s="180"/>
      <c r="RTV74" s="180"/>
      <c r="RTW74" s="180"/>
      <c r="RTX74" s="180"/>
      <c r="RTY74" s="180"/>
      <c r="RTZ74" s="180"/>
      <c r="RUA74" s="180"/>
      <c r="RUB74" s="180"/>
      <c r="RUC74" s="180"/>
      <c r="RUD74" s="180"/>
      <c r="RUE74" s="180"/>
      <c r="RUF74" s="180"/>
      <c r="RUG74" s="180"/>
      <c r="RUH74" s="180"/>
      <c r="RUI74" s="180"/>
      <c r="RUJ74" s="180"/>
      <c r="RUK74" s="180"/>
      <c r="RUL74" s="180"/>
      <c r="RUM74" s="180"/>
      <c r="RUN74" s="180"/>
      <c r="RUO74" s="180"/>
      <c r="RUP74" s="180"/>
      <c r="RUQ74" s="180"/>
      <c r="RUR74" s="180"/>
      <c r="RUS74" s="180"/>
      <c r="RUT74" s="180"/>
      <c r="RUU74" s="180"/>
      <c r="RUV74" s="180"/>
      <c r="RUW74" s="180"/>
      <c r="RUX74" s="180"/>
      <c r="RUY74" s="180"/>
      <c r="RUZ74" s="180"/>
      <c r="RVA74" s="180"/>
      <c r="RVB74" s="180"/>
      <c r="RVC74" s="180"/>
      <c r="RVD74" s="180"/>
      <c r="RVE74" s="180"/>
      <c r="RVF74" s="180"/>
      <c r="RVG74" s="180"/>
      <c r="RVH74" s="180"/>
      <c r="RVI74" s="180"/>
      <c r="RVJ74" s="180"/>
      <c r="RVK74" s="180"/>
      <c r="RVL74" s="180"/>
      <c r="RVM74" s="180"/>
      <c r="RVN74" s="180"/>
      <c r="RVO74" s="180"/>
      <c r="RVP74" s="180"/>
      <c r="RVQ74" s="180"/>
      <c r="RVR74" s="180"/>
      <c r="RVS74" s="180"/>
      <c r="RVT74" s="180"/>
      <c r="RVU74" s="180"/>
      <c r="RVV74" s="180"/>
      <c r="RVW74" s="180"/>
      <c r="RVX74" s="180"/>
      <c r="RVY74" s="180"/>
      <c r="RVZ74" s="180"/>
      <c r="RWA74" s="180"/>
      <c r="RWB74" s="180"/>
      <c r="RWC74" s="180"/>
      <c r="RWD74" s="180"/>
      <c r="RWE74" s="180"/>
      <c r="RWF74" s="180"/>
      <c r="RWG74" s="180"/>
      <c r="RWH74" s="180"/>
      <c r="RWI74" s="180"/>
      <c r="RWJ74" s="180"/>
      <c r="RWK74" s="180"/>
      <c r="RWL74" s="180"/>
      <c r="RWM74" s="180"/>
      <c r="RWN74" s="180"/>
      <c r="RWO74" s="180"/>
      <c r="RWP74" s="180"/>
      <c r="RWQ74" s="180"/>
      <c r="RWR74" s="180"/>
      <c r="RWS74" s="180"/>
      <c r="RWT74" s="180"/>
      <c r="RWU74" s="180"/>
      <c r="RWV74" s="180"/>
      <c r="RWW74" s="180"/>
      <c r="RWX74" s="180"/>
      <c r="RWY74" s="180"/>
      <c r="RWZ74" s="180"/>
      <c r="RXA74" s="180"/>
      <c r="RXB74" s="180"/>
      <c r="RXC74" s="180"/>
      <c r="RXD74" s="180"/>
      <c r="RXE74" s="180"/>
      <c r="RXF74" s="180"/>
      <c r="RXG74" s="180"/>
      <c r="RXH74" s="180"/>
      <c r="RXI74" s="180"/>
      <c r="RXJ74" s="180"/>
      <c r="RXK74" s="180"/>
      <c r="RXL74" s="180"/>
      <c r="RXM74" s="180"/>
      <c r="RXN74" s="180"/>
      <c r="RXO74" s="180"/>
      <c r="RXP74" s="180"/>
      <c r="RXQ74" s="180"/>
      <c r="RXR74" s="180"/>
      <c r="RXS74" s="180"/>
      <c r="RXT74" s="180"/>
      <c r="RXU74" s="180"/>
      <c r="RXV74" s="180"/>
      <c r="RXW74" s="180"/>
      <c r="RXX74" s="180"/>
      <c r="RXY74" s="180"/>
      <c r="RXZ74" s="180"/>
      <c r="RYA74" s="180"/>
      <c r="RYB74" s="180"/>
      <c r="RYC74" s="180"/>
      <c r="RYD74" s="180"/>
      <c r="RYE74" s="180"/>
      <c r="RYF74" s="180"/>
      <c r="RYG74" s="180"/>
      <c r="RYH74" s="180"/>
      <c r="RYI74" s="180"/>
      <c r="RYJ74" s="180"/>
      <c r="RYK74" s="180"/>
      <c r="RYL74" s="180"/>
      <c r="RYM74" s="180"/>
      <c r="RYN74" s="180"/>
      <c r="RYO74" s="180"/>
      <c r="RYP74" s="180"/>
      <c r="RYQ74" s="180"/>
      <c r="RYR74" s="180"/>
      <c r="RYS74" s="180"/>
      <c r="RYT74" s="180"/>
      <c r="RYU74" s="180"/>
      <c r="RYV74" s="180"/>
      <c r="RYW74" s="180"/>
      <c r="RYX74" s="180"/>
      <c r="RYY74" s="180"/>
      <c r="RYZ74" s="180"/>
      <c r="RZA74" s="180"/>
      <c r="RZB74" s="180"/>
      <c r="RZC74" s="180"/>
      <c r="RZD74" s="180"/>
      <c r="RZE74" s="180"/>
      <c r="RZF74" s="180"/>
      <c r="RZG74" s="180"/>
      <c r="RZH74" s="180"/>
      <c r="RZI74" s="180"/>
      <c r="RZJ74" s="180"/>
      <c r="RZK74" s="180"/>
      <c r="RZL74" s="180"/>
      <c r="RZM74" s="180"/>
      <c r="RZN74" s="180"/>
      <c r="RZO74" s="180"/>
      <c r="RZP74" s="180"/>
      <c r="RZQ74" s="180"/>
      <c r="RZR74" s="180"/>
      <c r="RZS74" s="180"/>
      <c r="RZT74" s="180"/>
      <c r="RZU74" s="180"/>
      <c r="RZV74" s="180"/>
      <c r="RZW74" s="180"/>
      <c r="RZX74" s="180"/>
      <c r="RZY74" s="180"/>
      <c r="RZZ74" s="180"/>
      <c r="SAA74" s="180"/>
      <c r="SAB74" s="180"/>
      <c r="SAC74" s="180"/>
      <c r="SAD74" s="180"/>
      <c r="SAE74" s="180"/>
      <c r="SAF74" s="180"/>
      <c r="SAG74" s="180"/>
      <c r="SAH74" s="180"/>
      <c r="SAI74" s="180"/>
      <c r="SAJ74" s="180"/>
      <c r="SAK74" s="180"/>
      <c r="SAL74" s="180"/>
      <c r="SAM74" s="180"/>
      <c r="SAN74" s="180"/>
      <c r="SAO74" s="180"/>
      <c r="SAP74" s="180"/>
      <c r="SAQ74" s="180"/>
      <c r="SAR74" s="180"/>
      <c r="SAS74" s="180"/>
      <c r="SAT74" s="180"/>
      <c r="SAU74" s="180"/>
      <c r="SAV74" s="180"/>
      <c r="SAW74" s="180"/>
      <c r="SAX74" s="180"/>
      <c r="SAY74" s="180"/>
      <c r="SAZ74" s="180"/>
      <c r="SBA74" s="180"/>
      <c r="SBB74" s="180"/>
      <c r="SBC74" s="180"/>
      <c r="SBD74" s="180"/>
      <c r="SBE74" s="180"/>
      <c r="SBF74" s="180"/>
      <c r="SBG74" s="180"/>
      <c r="SBH74" s="180"/>
      <c r="SBI74" s="180"/>
      <c r="SBJ74" s="180"/>
      <c r="SBK74" s="180"/>
      <c r="SBL74" s="180"/>
      <c r="SBM74" s="180"/>
      <c r="SBN74" s="180"/>
      <c r="SBO74" s="180"/>
      <c r="SBP74" s="180"/>
      <c r="SBQ74" s="180"/>
      <c r="SBR74" s="180"/>
      <c r="SBS74" s="180"/>
      <c r="SBT74" s="180"/>
      <c r="SBU74" s="180"/>
      <c r="SBV74" s="180"/>
      <c r="SBW74" s="180"/>
      <c r="SBX74" s="180"/>
      <c r="SBY74" s="180"/>
      <c r="SBZ74" s="180"/>
      <c r="SCA74" s="180"/>
      <c r="SCB74" s="180"/>
      <c r="SCC74" s="180"/>
      <c r="SCD74" s="180"/>
      <c r="SCE74" s="180"/>
      <c r="SCF74" s="180"/>
      <c r="SCG74" s="180"/>
      <c r="SCH74" s="180"/>
      <c r="SCI74" s="180"/>
      <c r="SCJ74" s="180"/>
      <c r="SCK74" s="180"/>
      <c r="SCL74" s="180"/>
      <c r="SCM74" s="180"/>
      <c r="SCN74" s="180"/>
      <c r="SCO74" s="180"/>
      <c r="SCP74" s="180"/>
      <c r="SCQ74" s="180"/>
      <c r="SCR74" s="180"/>
      <c r="SCS74" s="180"/>
      <c r="SCT74" s="180"/>
      <c r="SCU74" s="180"/>
      <c r="SCV74" s="180"/>
      <c r="SCW74" s="180"/>
      <c r="SCX74" s="180"/>
      <c r="SCY74" s="180"/>
      <c r="SCZ74" s="180"/>
      <c r="SDA74" s="180"/>
      <c r="SDB74" s="180"/>
      <c r="SDC74" s="180"/>
      <c r="SDD74" s="180"/>
      <c r="SDE74" s="180"/>
      <c r="SDF74" s="180"/>
      <c r="SDG74" s="180"/>
      <c r="SDH74" s="180"/>
      <c r="SDI74" s="180"/>
      <c r="SDJ74" s="180"/>
      <c r="SDK74" s="180"/>
      <c r="SDL74" s="180"/>
      <c r="SDM74" s="180"/>
      <c r="SDN74" s="180"/>
      <c r="SDO74" s="180"/>
      <c r="SDP74" s="180"/>
      <c r="SDQ74" s="180"/>
      <c r="SDR74" s="180"/>
      <c r="SDS74" s="180"/>
      <c r="SDT74" s="180"/>
      <c r="SDU74" s="180"/>
      <c r="SDV74" s="180"/>
      <c r="SDW74" s="180"/>
      <c r="SDX74" s="180"/>
      <c r="SDY74" s="180"/>
      <c r="SDZ74" s="180"/>
      <c r="SEA74" s="180"/>
      <c r="SEB74" s="180"/>
      <c r="SEC74" s="180"/>
      <c r="SED74" s="180"/>
      <c r="SEE74" s="180"/>
      <c r="SEF74" s="180"/>
      <c r="SEG74" s="180"/>
      <c r="SEH74" s="180"/>
      <c r="SEI74" s="180"/>
      <c r="SEJ74" s="180"/>
      <c r="SEK74" s="180"/>
      <c r="SEL74" s="180"/>
      <c r="SEM74" s="180"/>
      <c r="SEN74" s="180"/>
      <c r="SEO74" s="180"/>
      <c r="SEP74" s="180"/>
      <c r="SEQ74" s="180"/>
      <c r="SER74" s="180"/>
      <c r="SES74" s="180"/>
      <c r="SET74" s="180"/>
      <c r="SEU74" s="180"/>
      <c r="SEV74" s="180"/>
      <c r="SEW74" s="180"/>
      <c r="SEX74" s="180"/>
      <c r="SEY74" s="180"/>
      <c r="SEZ74" s="180"/>
      <c r="SFA74" s="180"/>
      <c r="SFB74" s="180"/>
      <c r="SFC74" s="180"/>
      <c r="SFD74" s="180"/>
      <c r="SFE74" s="180"/>
      <c r="SFF74" s="180"/>
      <c r="SFG74" s="180"/>
      <c r="SFH74" s="180"/>
      <c r="SFI74" s="180"/>
      <c r="SFJ74" s="180"/>
      <c r="SFK74" s="180"/>
      <c r="SFL74" s="180"/>
      <c r="SFM74" s="180"/>
      <c r="SFN74" s="180"/>
      <c r="SFO74" s="180"/>
      <c r="SFP74" s="180"/>
      <c r="SFQ74" s="180"/>
      <c r="SFR74" s="180"/>
      <c r="SFS74" s="180"/>
      <c r="SFT74" s="180"/>
      <c r="SFU74" s="180"/>
      <c r="SFV74" s="180"/>
      <c r="SFW74" s="180"/>
      <c r="SFX74" s="180"/>
      <c r="SFY74" s="180"/>
      <c r="SFZ74" s="180"/>
      <c r="SGA74" s="180"/>
      <c r="SGB74" s="180"/>
      <c r="SGC74" s="180"/>
      <c r="SGD74" s="180"/>
      <c r="SGE74" s="180"/>
      <c r="SGF74" s="180"/>
      <c r="SGG74" s="180"/>
      <c r="SGH74" s="180"/>
      <c r="SGI74" s="180"/>
      <c r="SGJ74" s="180"/>
      <c r="SGK74" s="180"/>
      <c r="SGL74" s="180"/>
      <c r="SGM74" s="180"/>
      <c r="SGN74" s="180"/>
      <c r="SGO74" s="180"/>
      <c r="SGP74" s="180"/>
      <c r="SGQ74" s="180"/>
      <c r="SGR74" s="180"/>
      <c r="SGS74" s="180"/>
      <c r="SGT74" s="180"/>
      <c r="SGU74" s="180"/>
      <c r="SGV74" s="180"/>
      <c r="SGW74" s="180"/>
      <c r="SGX74" s="180"/>
      <c r="SGY74" s="180"/>
      <c r="SGZ74" s="180"/>
      <c r="SHA74" s="180"/>
      <c r="SHB74" s="180"/>
      <c r="SHC74" s="180"/>
      <c r="SHD74" s="180"/>
      <c r="SHE74" s="180"/>
      <c r="SHF74" s="180"/>
      <c r="SHG74" s="180"/>
      <c r="SHH74" s="180"/>
      <c r="SHI74" s="180"/>
      <c r="SHJ74" s="180"/>
      <c r="SHK74" s="180"/>
      <c r="SHL74" s="180"/>
      <c r="SHM74" s="180"/>
      <c r="SHN74" s="180"/>
      <c r="SHO74" s="180"/>
      <c r="SHP74" s="180"/>
      <c r="SHQ74" s="180"/>
      <c r="SHR74" s="180"/>
      <c r="SHS74" s="180"/>
      <c r="SHT74" s="180"/>
      <c r="SHU74" s="180"/>
      <c r="SHV74" s="180"/>
      <c r="SHW74" s="180"/>
      <c r="SHX74" s="180"/>
      <c r="SHY74" s="180"/>
      <c r="SHZ74" s="180"/>
      <c r="SIA74" s="180"/>
      <c r="SIB74" s="180"/>
      <c r="SIC74" s="180"/>
      <c r="SID74" s="180"/>
      <c r="SIE74" s="180"/>
      <c r="SIF74" s="180"/>
      <c r="SIG74" s="180"/>
      <c r="SIH74" s="180"/>
      <c r="SII74" s="180"/>
      <c r="SIJ74" s="180"/>
      <c r="SIK74" s="180"/>
      <c r="SIL74" s="180"/>
      <c r="SIM74" s="180"/>
      <c r="SIN74" s="180"/>
      <c r="SIO74" s="180"/>
      <c r="SIP74" s="180"/>
      <c r="SIQ74" s="180"/>
      <c r="SIR74" s="180"/>
      <c r="SIS74" s="180"/>
      <c r="SIT74" s="180"/>
      <c r="SIU74" s="180"/>
      <c r="SIV74" s="180"/>
      <c r="SIW74" s="180"/>
      <c r="SIX74" s="180"/>
      <c r="SIY74" s="180"/>
      <c r="SIZ74" s="180"/>
      <c r="SJA74" s="180"/>
      <c r="SJB74" s="180"/>
      <c r="SJC74" s="180"/>
      <c r="SJD74" s="180"/>
      <c r="SJE74" s="180"/>
      <c r="SJF74" s="180"/>
      <c r="SJG74" s="180"/>
      <c r="SJH74" s="180"/>
      <c r="SJI74" s="180"/>
      <c r="SJJ74" s="180"/>
      <c r="SJK74" s="180"/>
      <c r="SJL74" s="180"/>
      <c r="SJM74" s="180"/>
      <c r="SJN74" s="180"/>
      <c r="SJO74" s="180"/>
      <c r="SJP74" s="180"/>
      <c r="SJQ74" s="180"/>
      <c r="SJR74" s="180"/>
      <c r="SJS74" s="180"/>
      <c r="SJT74" s="180"/>
      <c r="SJU74" s="180"/>
      <c r="SJV74" s="180"/>
      <c r="SJW74" s="180"/>
      <c r="SJX74" s="180"/>
      <c r="SJY74" s="180"/>
      <c r="SJZ74" s="180"/>
      <c r="SKA74" s="180"/>
      <c r="SKB74" s="180"/>
      <c r="SKC74" s="180"/>
      <c r="SKD74" s="180"/>
      <c r="SKE74" s="180"/>
      <c r="SKF74" s="180"/>
      <c r="SKG74" s="180"/>
      <c r="SKH74" s="180"/>
      <c r="SKI74" s="180"/>
      <c r="SKJ74" s="180"/>
      <c r="SKK74" s="180"/>
      <c r="SKL74" s="180"/>
      <c r="SKM74" s="180"/>
      <c r="SKN74" s="180"/>
      <c r="SKO74" s="180"/>
      <c r="SKP74" s="180"/>
      <c r="SKQ74" s="180"/>
      <c r="SKR74" s="180"/>
      <c r="SKS74" s="180"/>
      <c r="SKT74" s="180"/>
      <c r="SKU74" s="180"/>
      <c r="SKV74" s="180"/>
      <c r="SKW74" s="180"/>
      <c r="SKX74" s="180"/>
      <c r="SKY74" s="180"/>
      <c r="SKZ74" s="180"/>
      <c r="SLA74" s="180"/>
      <c r="SLB74" s="180"/>
      <c r="SLC74" s="180"/>
      <c r="SLD74" s="180"/>
      <c r="SLE74" s="180"/>
      <c r="SLF74" s="180"/>
      <c r="SLG74" s="180"/>
      <c r="SLH74" s="180"/>
      <c r="SLI74" s="180"/>
      <c r="SLJ74" s="180"/>
      <c r="SLK74" s="180"/>
      <c r="SLL74" s="180"/>
      <c r="SLM74" s="180"/>
      <c r="SLN74" s="180"/>
      <c r="SLO74" s="180"/>
      <c r="SLP74" s="180"/>
      <c r="SLQ74" s="180"/>
      <c r="SLR74" s="180"/>
      <c r="SLS74" s="180"/>
      <c r="SLT74" s="180"/>
      <c r="SLU74" s="180"/>
      <c r="SLV74" s="180"/>
      <c r="SLW74" s="180"/>
      <c r="SLX74" s="180"/>
      <c r="SLY74" s="180"/>
      <c r="SLZ74" s="180"/>
      <c r="SMA74" s="180"/>
      <c r="SMB74" s="180"/>
      <c r="SMC74" s="180"/>
      <c r="SMD74" s="180"/>
      <c r="SME74" s="180"/>
      <c r="SMF74" s="180"/>
      <c r="SMG74" s="180"/>
      <c r="SMH74" s="180"/>
      <c r="SMI74" s="180"/>
      <c r="SMJ74" s="180"/>
      <c r="SMK74" s="180"/>
      <c r="SML74" s="180"/>
      <c r="SMM74" s="180"/>
      <c r="SMN74" s="180"/>
      <c r="SMO74" s="180"/>
      <c r="SMP74" s="180"/>
      <c r="SMQ74" s="180"/>
      <c r="SMR74" s="180"/>
      <c r="SMS74" s="180"/>
      <c r="SMT74" s="180"/>
      <c r="SMU74" s="180"/>
      <c r="SMV74" s="180"/>
      <c r="SMW74" s="180"/>
      <c r="SMX74" s="180"/>
      <c r="SMY74" s="180"/>
      <c r="SMZ74" s="180"/>
      <c r="SNA74" s="180"/>
      <c r="SNB74" s="180"/>
      <c r="SNC74" s="180"/>
      <c r="SND74" s="180"/>
      <c r="SNE74" s="180"/>
      <c r="SNF74" s="180"/>
      <c r="SNG74" s="180"/>
      <c r="SNH74" s="180"/>
      <c r="SNI74" s="180"/>
      <c r="SNJ74" s="180"/>
      <c r="SNK74" s="180"/>
      <c r="SNL74" s="180"/>
      <c r="SNM74" s="180"/>
      <c r="SNN74" s="180"/>
      <c r="SNO74" s="180"/>
      <c r="SNP74" s="180"/>
      <c r="SNQ74" s="180"/>
      <c r="SNR74" s="180"/>
      <c r="SNS74" s="180"/>
      <c r="SNT74" s="180"/>
      <c r="SNU74" s="180"/>
      <c r="SNV74" s="180"/>
      <c r="SNW74" s="180"/>
      <c r="SNX74" s="180"/>
      <c r="SNY74" s="180"/>
      <c r="SNZ74" s="180"/>
      <c r="SOA74" s="180"/>
      <c r="SOB74" s="180"/>
      <c r="SOC74" s="180"/>
      <c r="SOD74" s="180"/>
      <c r="SOE74" s="180"/>
      <c r="SOF74" s="180"/>
      <c r="SOG74" s="180"/>
      <c r="SOH74" s="180"/>
      <c r="SOI74" s="180"/>
      <c r="SOJ74" s="180"/>
      <c r="SOK74" s="180"/>
      <c r="SOL74" s="180"/>
      <c r="SOM74" s="180"/>
      <c r="SON74" s="180"/>
      <c r="SOO74" s="180"/>
      <c r="SOP74" s="180"/>
      <c r="SOQ74" s="180"/>
      <c r="SOR74" s="180"/>
      <c r="SOS74" s="180"/>
      <c r="SOT74" s="180"/>
      <c r="SOU74" s="180"/>
      <c r="SOV74" s="180"/>
      <c r="SOW74" s="180"/>
      <c r="SOX74" s="180"/>
      <c r="SOY74" s="180"/>
      <c r="SOZ74" s="180"/>
      <c r="SPA74" s="180"/>
      <c r="SPB74" s="180"/>
      <c r="SPC74" s="180"/>
      <c r="SPD74" s="180"/>
      <c r="SPE74" s="180"/>
      <c r="SPF74" s="180"/>
      <c r="SPG74" s="180"/>
      <c r="SPH74" s="180"/>
      <c r="SPI74" s="180"/>
      <c r="SPJ74" s="180"/>
      <c r="SPK74" s="180"/>
      <c r="SPL74" s="180"/>
      <c r="SPM74" s="180"/>
      <c r="SPN74" s="180"/>
      <c r="SPO74" s="180"/>
      <c r="SPP74" s="180"/>
      <c r="SPQ74" s="180"/>
      <c r="SPR74" s="180"/>
      <c r="SPS74" s="180"/>
      <c r="SPT74" s="180"/>
      <c r="SPU74" s="180"/>
      <c r="SPV74" s="180"/>
      <c r="SPW74" s="180"/>
      <c r="SPX74" s="180"/>
      <c r="SPY74" s="180"/>
      <c r="SPZ74" s="180"/>
      <c r="SQA74" s="180"/>
      <c r="SQB74" s="180"/>
      <c r="SQC74" s="180"/>
      <c r="SQD74" s="180"/>
      <c r="SQE74" s="180"/>
      <c r="SQF74" s="180"/>
      <c r="SQG74" s="180"/>
      <c r="SQH74" s="180"/>
      <c r="SQI74" s="180"/>
      <c r="SQJ74" s="180"/>
      <c r="SQK74" s="180"/>
      <c r="SQL74" s="180"/>
      <c r="SQM74" s="180"/>
      <c r="SQN74" s="180"/>
      <c r="SQO74" s="180"/>
      <c r="SQP74" s="180"/>
      <c r="SQQ74" s="180"/>
      <c r="SQR74" s="180"/>
      <c r="SQS74" s="180"/>
      <c r="SQT74" s="180"/>
      <c r="SQU74" s="180"/>
      <c r="SQV74" s="180"/>
      <c r="SQW74" s="180"/>
      <c r="SQX74" s="180"/>
      <c r="SQY74" s="180"/>
      <c r="SQZ74" s="180"/>
      <c r="SRA74" s="180"/>
      <c r="SRB74" s="180"/>
      <c r="SRC74" s="180"/>
      <c r="SRD74" s="180"/>
      <c r="SRE74" s="180"/>
      <c r="SRF74" s="180"/>
      <c r="SRG74" s="180"/>
      <c r="SRH74" s="180"/>
      <c r="SRI74" s="180"/>
      <c r="SRJ74" s="180"/>
      <c r="SRK74" s="180"/>
      <c r="SRL74" s="180"/>
      <c r="SRM74" s="180"/>
      <c r="SRN74" s="180"/>
      <c r="SRO74" s="180"/>
      <c r="SRP74" s="180"/>
      <c r="SRQ74" s="180"/>
      <c r="SRR74" s="180"/>
      <c r="SRS74" s="180"/>
      <c r="SRT74" s="180"/>
      <c r="SRU74" s="180"/>
      <c r="SRV74" s="180"/>
      <c r="SRW74" s="180"/>
      <c r="SRX74" s="180"/>
      <c r="SRY74" s="180"/>
      <c r="SRZ74" s="180"/>
      <c r="SSA74" s="180"/>
      <c r="SSB74" s="180"/>
      <c r="SSC74" s="180"/>
      <c r="SSD74" s="180"/>
      <c r="SSE74" s="180"/>
      <c r="SSF74" s="180"/>
      <c r="SSG74" s="180"/>
      <c r="SSH74" s="180"/>
      <c r="SSI74" s="180"/>
      <c r="SSJ74" s="180"/>
      <c r="SSK74" s="180"/>
      <c r="SSL74" s="180"/>
      <c r="SSM74" s="180"/>
      <c r="SSN74" s="180"/>
      <c r="SSO74" s="180"/>
      <c r="SSP74" s="180"/>
      <c r="SSQ74" s="180"/>
      <c r="SSR74" s="180"/>
      <c r="SSS74" s="180"/>
      <c r="SST74" s="180"/>
      <c r="SSU74" s="180"/>
      <c r="SSV74" s="180"/>
      <c r="SSW74" s="180"/>
      <c r="SSX74" s="180"/>
      <c r="SSY74" s="180"/>
      <c r="SSZ74" s="180"/>
      <c r="STA74" s="180"/>
      <c r="STB74" s="180"/>
      <c r="STC74" s="180"/>
      <c r="STD74" s="180"/>
      <c r="STE74" s="180"/>
      <c r="STF74" s="180"/>
      <c r="STG74" s="180"/>
      <c r="STH74" s="180"/>
      <c r="STI74" s="180"/>
      <c r="STJ74" s="180"/>
      <c r="STK74" s="180"/>
      <c r="STL74" s="180"/>
      <c r="STM74" s="180"/>
      <c r="STN74" s="180"/>
      <c r="STO74" s="180"/>
      <c r="STP74" s="180"/>
      <c r="STQ74" s="180"/>
      <c r="STR74" s="180"/>
      <c r="STS74" s="180"/>
      <c r="STT74" s="180"/>
      <c r="STU74" s="180"/>
      <c r="STV74" s="180"/>
      <c r="STW74" s="180"/>
      <c r="STX74" s="180"/>
      <c r="STY74" s="180"/>
      <c r="STZ74" s="180"/>
      <c r="SUA74" s="180"/>
      <c r="SUB74" s="180"/>
      <c r="SUC74" s="180"/>
      <c r="SUD74" s="180"/>
      <c r="SUE74" s="180"/>
      <c r="SUF74" s="180"/>
      <c r="SUG74" s="180"/>
      <c r="SUH74" s="180"/>
      <c r="SUI74" s="180"/>
      <c r="SUJ74" s="180"/>
      <c r="SUK74" s="180"/>
      <c r="SUL74" s="180"/>
      <c r="SUM74" s="180"/>
      <c r="SUN74" s="180"/>
      <c r="SUO74" s="180"/>
      <c r="SUP74" s="180"/>
      <c r="SUQ74" s="180"/>
      <c r="SUR74" s="180"/>
      <c r="SUS74" s="180"/>
      <c r="SUT74" s="180"/>
      <c r="SUU74" s="180"/>
      <c r="SUV74" s="180"/>
      <c r="SUW74" s="180"/>
      <c r="SUX74" s="180"/>
      <c r="SUY74" s="180"/>
      <c r="SUZ74" s="180"/>
      <c r="SVA74" s="180"/>
      <c r="SVB74" s="180"/>
      <c r="SVC74" s="180"/>
      <c r="SVD74" s="180"/>
      <c r="SVE74" s="180"/>
      <c r="SVF74" s="180"/>
      <c r="SVG74" s="180"/>
      <c r="SVH74" s="180"/>
      <c r="SVI74" s="180"/>
      <c r="SVJ74" s="180"/>
      <c r="SVK74" s="180"/>
      <c r="SVL74" s="180"/>
      <c r="SVM74" s="180"/>
      <c r="SVN74" s="180"/>
      <c r="SVO74" s="180"/>
      <c r="SVP74" s="180"/>
      <c r="SVQ74" s="180"/>
      <c r="SVR74" s="180"/>
      <c r="SVS74" s="180"/>
      <c r="SVT74" s="180"/>
      <c r="SVU74" s="180"/>
      <c r="SVV74" s="180"/>
      <c r="SVW74" s="180"/>
      <c r="SVX74" s="180"/>
      <c r="SVY74" s="180"/>
      <c r="SVZ74" s="180"/>
      <c r="SWA74" s="180"/>
      <c r="SWB74" s="180"/>
      <c r="SWC74" s="180"/>
      <c r="SWD74" s="180"/>
      <c r="SWE74" s="180"/>
      <c r="SWF74" s="180"/>
      <c r="SWG74" s="180"/>
      <c r="SWH74" s="180"/>
      <c r="SWI74" s="180"/>
      <c r="SWJ74" s="180"/>
      <c r="SWK74" s="180"/>
      <c r="SWL74" s="180"/>
      <c r="SWM74" s="180"/>
      <c r="SWN74" s="180"/>
      <c r="SWO74" s="180"/>
      <c r="SWP74" s="180"/>
      <c r="SWQ74" s="180"/>
      <c r="SWR74" s="180"/>
      <c r="SWS74" s="180"/>
      <c r="SWT74" s="180"/>
      <c r="SWU74" s="180"/>
      <c r="SWV74" s="180"/>
      <c r="SWW74" s="180"/>
      <c r="SWX74" s="180"/>
      <c r="SWY74" s="180"/>
      <c r="SWZ74" s="180"/>
      <c r="SXA74" s="180"/>
      <c r="SXB74" s="180"/>
      <c r="SXC74" s="180"/>
      <c r="SXD74" s="180"/>
      <c r="SXE74" s="180"/>
      <c r="SXF74" s="180"/>
      <c r="SXG74" s="180"/>
      <c r="SXH74" s="180"/>
      <c r="SXI74" s="180"/>
      <c r="SXJ74" s="180"/>
      <c r="SXK74" s="180"/>
      <c r="SXL74" s="180"/>
      <c r="SXM74" s="180"/>
      <c r="SXN74" s="180"/>
      <c r="SXO74" s="180"/>
      <c r="SXP74" s="180"/>
      <c r="SXQ74" s="180"/>
      <c r="SXR74" s="180"/>
      <c r="SXS74" s="180"/>
      <c r="SXT74" s="180"/>
      <c r="SXU74" s="180"/>
      <c r="SXV74" s="180"/>
      <c r="SXW74" s="180"/>
      <c r="SXX74" s="180"/>
      <c r="SXY74" s="180"/>
      <c r="SXZ74" s="180"/>
      <c r="SYA74" s="180"/>
      <c r="SYB74" s="180"/>
      <c r="SYC74" s="180"/>
      <c r="SYD74" s="180"/>
      <c r="SYE74" s="180"/>
      <c r="SYF74" s="180"/>
      <c r="SYG74" s="180"/>
      <c r="SYH74" s="180"/>
      <c r="SYI74" s="180"/>
      <c r="SYJ74" s="180"/>
      <c r="SYK74" s="180"/>
      <c r="SYL74" s="180"/>
      <c r="SYM74" s="180"/>
      <c r="SYN74" s="180"/>
      <c r="SYO74" s="180"/>
      <c r="SYP74" s="180"/>
      <c r="SYQ74" s="180"/>
      <c r="SYR74" s="180"/>
      <c r="SYS74" s="180"/>
      <c r="SYT74" s="180"/>
      <c r="SYU74" s="180"/>
      <c r="SYV74" s="180"/>
      <c r="SYW74" s="180"/>
      <c r="SYX74" s="180"/>
      <c r="SYY74" s="180"/>
      <c r="SYZ74" s="180"/>
      <c r="SZA74" s="180"/>
      <c r="SZB74" s="180"/>
      <c r="SZC74" s="180"/>
      <c r="SZD74" s="180"/>
      <c r="SZE74" s="180"/>
      <c r="SZF74" s="180"/>
      <c r="SZG74" s="180"/>
      <c r="SZH74" s="180"/>
      <c r="SZI74" s="180"/>
      <c r="SZJ74" s="180"/>
      <c r="SZK74" s="180"/>
      <c r="SZL74" s="180"/>
      <c r="SZM74" s="180"/>
      <c r="SZN74" s="180"/>
      <c r="SZO74" s="180"/>
      <c r="SZP74" s="180"/>
      <c r="SZQ74" s="180"/>
      <c r="SZR74" s="180"/>
      <c r="SZS74" s="180"/>
      <c r="SZT74" s="180"/>
      <c r="SZU74" s="180"/>
      <c r="SZV74" s="180"/>
      <c r="SZW74" s="180"/>
      <c r="SZX74" s="180"/>
      <c r="SZY74" s="180"/>
      <c r="SZZ74" s="180"/>
      <c r="TAA74" s="180"/>
      <c r="TAB74" s="180"/>
      <c r="TAC74" s="180"/>
      <c r="TAD74" s="180"/>
      <c r="TAE74" s="180"/>
      <c r="TAF74" s="180"/>
      <c r="TAG74" s="180"/>
      <c r="TAH74" s="180"/>
      <c r="TAI74" s="180"/>
      <c r="TAJ74" s="180"/>
      <c r="TAK74" s="180"/>
      <c r="TAL74" s="180"/>
      <c r="TAM74" s="180"/>
      <c r="TAN74" s="180"/>
      <c r="TAO74" s="180"/>
      <c r="TAP74" s="180"/>
      <c r="TAQ74" s="180"/>
      <c r="TAR74" s="180"/>
      <c r="TAS74" s="180"/>
      <c r="TAT74" s="180"/>
      <c r="TAU74" s="180"/>
      <c r="TAV74" s="180"/>
      <c r="TAW74" s="180"/>
      <c r="TAX74" s="180"/>
      <c r="TAY74" s="180"/>
      <c r="TAZ74" s="180"/>
      <c r="TBA74" s="180"/>
      <c r="TBB74" s="180"/>
      <c r="TBC74" s="180"/>
      <c r="TBD74" s="180"/>
      <c r="TBE74" s="180"/>
      <c r="TBF74" s="180"/>
      <c r="TBG74" s="180"/>
      <c r="TBH74" s="180"/>
      <c r="TBI74" s="180"/>
      <c r="TBJ74" s="180"/>
      <c r="TBK74" s="180"/>
      <c r="TBL74" s="180"/>
      <c r="TBM74" s="180"/>
      <c r="TBN74" s="180"/>
      <c r="TBO74" s="180"/>
      <c r="TBP74" s="180"/>
      <c r="TBQ74" s="180"/>
      <c r="TBR74" s="180"/>
      <c r="TBS74" s="180"/>
      <c r="TBT74" s="180"/>
      <c r="TBU74" s="180"/>
      <c r="TBV74" s="180"/>
      <c r="TBW74" s="180"/>
      <c r="TBX74" s="180"/>
      <c r="TBY74" s="180"/>
      <c r="TBZ74" s="180"/>
      <c r="TCA74" s="180"/>
      <c r="TCB74" s="180"/>
      <c r="TCC74" s="180"/>
      <c r="TCD74" s="180"/>
      <c r="TCE74" s="180"/>
      <c r="TCF74" s="180"/>
      <c r="TCG74" s="180"/>
      <c r="TCH74" s="180"/>
      <c r="TCI74" s="180"/>
      <c r="TCJ74" s="180"/>
      <c r="TCK74" s="180"/>
      <c r="TCL74" s="180"/>
      <c r="TCM74" s="180"/>
      <c r="TCN74" s="180"/>
      <c r="TCO74" s="180"/>
      <c r="TCP74" s="180"/>
      <c r="TCQ74" s="180"/>
      <c r="TCR74" s="180"/>
      <c r="TCS74" s="180"/>
      <c r="TCT74" s="180"/>
      <c r="TCU74" s="180"/>
      <c r="TCV74" s="180"/>
      <c r="TCW74" s="180"/>
      <c r="TCX74" s="180"/>
      <c r="TCY74" s="180"/>
      <c r="TCZ74" s="180"/>
      <c r="TDA74" s="180"/>
      <c r="TDB74" s="180"/>
      <c r="TDC74" s="180"/>
      <c r="TDD74" s="180"/>
      <c r="TDE74" s="180"/>
      <c r="TDF74" s="180"/>
      <c r="TDG74" s="180"/>
      <c r="TDH74" s="180"/>
      <c r="TDI74" s="180"/>
      <c r="TDJ74" s="180"/>
      <c r="TDK74" s="180"/>
      <c r="TDL74" s="180"/>
      <c r="TDM74" s="180"/>
      <c r="TDN74" s="180"/>
      <c r="TDO74" s="180"/>
      <c r="TDP74" s="180"/>
      <c r="TDQ74" s="180"/>
      <c r="TDR74" s="180"/>
      <c r="TDS74" s="180"/>
      <c r="TDT74" s="180"/>
      <c r="TDU74" s="180"/>
      <c r="TDV74" s="180"/>
      <c r="TDW74" s="180"/>
      <c r="TDX74" s="180"/>
      <c r="TDY74" s="180"/>
      <c r="TDZ74" s="180"/>
      <c r="TEA74" s="180"/>
      <c r="TEB74" s="180"/>
      <c r="TEC74" s="180"/>
      <c r="TED74" s="180"/>
      <c r="TEE74" s="180"/>
      <c r="TEF74" s="180"/>
      <c r="TEG74" s="180"/>
      <c r="TEH74" s="180"/>
      <c r="TEI74" s="180"/>
      <c r="TEJ74" s="180"/>
      <c r="TEK74" s="180"/>
      <c r="TEL74" s="180"/>
      <c r="TEM74" s="180"/>
      <c r="TEN74" s="180"/>
      <c r="TEO74" s="180"/>
      <c r="TEP74" s="180"/>
      <c r="TEQ74" s="180"/>
      <c r="TER74" s="180"/>
      <c r="TES74" s="180"/>
      <c r="TET74" s="180"/>
      <c r="TEU74" s="180"/>
      <c r="TEV74" s="180"/>
      <c r="TEW74" s="180"/>
      <c r="TEX74" s="180"/>
      <c r="TEY74" s="180"/>
      <c r="TEZ74" s="180"/>
      <c r="TFA74" s="180"/>
      <c r="TFB74" s="180"/>
      <c r="TFC74" s="180"/>
      <c r="TFD74" s="180"/>
      <c r="TFE74" s="180"/>
      <c r="TFF74" s="180"/>
      <c r="TFG74" s="180"/>
      <c r="TFH74" s="180"/>
      <c r="TFI74" s="180"/>
      <c r="TFJ74" s="180"/>
      <c r="TFK74" s="180"/>
      <c r="TFL74" s="180"/>
      <c r="TFM74" s="180"/>
      <c r="TFN74" s="180"/>
      <c r="TFO74" s="180"/>
      <c r="TFP74" s="180"/>
      <c r="TFQ74" s="180"/>
      <c r="TFR74" s="180"/>
      <c r="TFS74" s="180"/>
      <c r="TFT74" s="180"/>
      <c r="TFU74" s="180"/>
      <c r="TFV74" s="180"/>
      <c r="TFW74" s="180"/>
      <c r="TFX74" s="180"/>
      <c r="TFY74" s="180"/>
      <c r="TFZ74" s="180"/>
      <c r="TGA74" s="180"/>
      <c r="TGB74" s="180"/>
      <c r="TGC74" s="180"/>
      <c r="TGD74" s="180"/>
      <c r="TGE74" s="180"/>
      <c r="TGF74" s="180"/>
      <c r="TGG74" s="180"/>
      <c r="TGH74" s="180"/>
      <c r="TGI74" s="180"/>
      <c r="TGJ74" s="180"/>
      <c r="TGK74" s="180"/>
      <c r="TGL74" s="180"/>
      <c r="TGM74" s="180"/>
      <c r="TGN74" s="180"/>
      <c r="TGO74" s="180"/>
      <c r="TGP74" s="180"/>
      <c r="TGQ74" s="180"/>
      <c r="TGR74" s="180"/>
      <c r="TGS74" s="180"/>
      <c r="TGT74" s="180"/>
      <c r="TGU74" s="180"/>
      <c r="TGV74" s="180"/>
      <c r="TGW74" s="180"/>
      <c r="TGX74" s="180"/>
      <c r="TGY74" s="180"/>
      <c r="TGZ74" s="180"/>
      <c r="THA74" s="180"/>
      <c r="THB74" s="180"/>
      <c r="THC74" s="180"/>
      <c r="THD74" s="180"/>
      <c r="THE74" s="180"/>
      <c r="THF74" s="180"/>
      <c r="THG74" s="180"/>
      <c r="THH74" s="180"/>
      <c r="THI74" s="180"/>
      <c r="THJ74" s="180"/>
      <c r="THK74" s="180"/>
      <c r="THL74" s="180"/>
      <c r="THM74" s="180"/>
      <c r="THN74" s="180"/>
      <c r="THO74" s="180"/>
      <c r="THP74" s="180"/>
      <c r="THQ74" s="180"/>
      <c r="THR74" s="180"/>
      <c r="THS74" s="180"/>
      <c r="THT74" s="180"/>
      <c r="THU74" s="180"/>
      <c r="THV74" s="180"/>
      <c r="THW74" s="180"/>
      <c r="THX74" s="180"/>
      <c r="THY74" s="180"/>
      <c r="THZ74" s="180"/>
      <c r="TIA74" s="180"/>
      <c r="TIB74" s="180"/>
      <c r="TIC74" s="180"/>
      <c r="TID74" s="180"/>
      <c r="TIE74" s="180"/>
      <c r="TIF74" s="180"/>
      <c r="TIG74" s="180"/>
      <c r="TIH74" s="180"/>
      <c r="TII74" s="180"/>
      <c r="TIJ74" s="180"/>
      <c r="TIK74" s="180"/>
      <c r="TIL74" s="180"/>
      <c r="TIM74" s="180"/>
      <c r="TIN74" s="180"/>
      <c r="TIO74" s="180"/>
      <c r="TIP74" s="180"/>
      <c r="TIQ74" s="180"/>
      <c r="TIR74" s="180"/>
      <c r="TIS74" s="180"/>
      <c r="TIT74" s="180"/>
      <c r="TIU74" s="180"/>
      <c r="TIV74" s="180"/>
      <c r="TIW74" s="180"/>
      <c r="TIX74" s="180"/>
      <c r="TIY74" s="180"/>
      <c r="TIZ74" s="180"/>
      <c r="TJA74" s="180"/>
      <c r="TJB74" s="180"/>
      <c r="TJC74" s="180"/>
      <c r="TJD74" s="180"/>
      <c r="TJE74" s="180"/>
      <c r="TJF74" s="180"/>
      <c r="TJG74" s="180"/>
      <c r="TJH74" s="180"/>
      <c r="TJI74" s="180"/>
      <c r="TJJ74" s="180"/>
      <c r="TJK74" s="180"/>
      <c r="TJL74" s="180"/>
      <c r="TJM74" s="180"/>
      <c r="TJN74" s="180"/>
      <c r="TJO74" s="180"/>
      <c r="TJP74" s="180"/>
      <c r="TJQ74" s="180"/>
      <c r="TJR74" s="180"/>
      <c r="TJS74" s="180"/>
      <c r="TJT74" s="180"/>
      <c r="TJU74" s="180"/>
      <c r="TJV74" s="180"/>
      <c r="TJW74" s="180"/>
      <c r="TJX74" s="180"/>
      <c r="TJY74" s="180"/>
      <c r="TJZ74" s="180"/>
      <c r="TKA74" s="180"/>
      <c r="TKB74" s="180"/>
      <c r="TKC74" s="180"/>
      <c r="TKD74" s="180"/>
      <c r="TKE74" s="180"/>
      <c r="TKF74" s="180"/>
      <c r="TKG74" s="180"/>
      <c r="TKH74" s="180"/>
      <c r="TKI74" s="180"/>
      <c r="TKJ74" s="180"/>
      <c r="TKK74" s="180"/>
      <c r="TKL74" s="180"/>
      <c r="TKM74" s="180"/>
      <c r="TKN74" s="180"/>
      <c r="TKO74" s="180"/>
      <c r="TKP74" s="180"/>
      <c r="TKQ74" s="180"/>
      <c r="TKR74" s="180"/>
      <c r="TKS74" s="180"/>
      <c r="TKT74" s="180"/>
      <c r="TKU74" s="180"/>
      <c r="TKV74" s="180"/>
      <c r="TKW74" s="180"/>
      <c r="TKX74" s="180"/>
      <c r="TKY74" s="180"/>
      <c r="TKZ74" s="180"/>
      <c r="TLA74" s="180"/>
      <c r="TLB74" s="180"/>
      <c r="TLC74" s="180"/>
      <c r="TLD74" s="180"/>
      <c r="TLE74" s="180"/>
      <c r="TLF74" s="180"/>
      <c r="TLG74" s="180"/>
      <c r="TLH74" s="180"/>
      <c r="TLI74" s="180"/>
      <c r="TLJ74" s="180"/>
      <c r="TLK74" s="180"/>
      <c r="TLL74" s="180"/>
      <c r="TLM74" s="180"/>
      <c r="TLN74" s="180"/>
      <c r="TLO74" s="180"/>
      <c r="TLP74" s="180"/>
      <c r="TLQ74" s="180"/>
      <c r="TLR74" s="180"/>
      <c r="TLS74" s="180"/>
      <c r="TLT74" s="180"/>
      <c r="TLU74" s="180"/>
      <c r="TLV74" s="180"/>
      <c r="TLW74" s="180"/>
      <c r="TLX74" s="180"/>
      <c r="TLY74" s="180"/>
      <c r="TLZ74" s="180"/>
      <c r="TMA74" s="180"/>
      <c r="TMB74" s="180"/>
      <c r="TMC74" s="180"/>
      <c r="TMD74" s="180"/>
      <c r="TME74" s="180"/>
      <c r="TMF74" s="180"/>
      <c r="TMG74" s="180"/>
      <c r="TMH74" s="180"/>
      <c r="TMI74" s="180"/>
      <c r="TMJ74" s="180"/>
      <c r="TMK74" s="180"/>
      <c r="TML74" s="180"/>
      <c r="TMM74" s="180"/>
      <c r="TMN74" s="180"/>
      <c r="TMO74" s="180"/>
      <c r="TMP74" s="180"/>
      <c r="TMQ74" s="180"/>
      <c r="TMR74" s="180"/>
      <c r="TMS74" s="180"/>
      <c r="TMT74" s="180"/>
      <c r="TMU74" s="180"/>
      <c r="TMV74" s="180"/>
      <c r="TMW74" s="180"/>
      <c r="TMX74" s="180"/>
      <c r="TMY74" s="180"/>
      <c r="TMZ74" s="180"/>
      <c r="TNA74" s="180"/>
      <c r="TNB74" s="180"/>
      <c r="TNC74" s="180"/>
      <c r="TND74" s="180"/>
      <c r="TNE74" s="180"/>
      <c r="TNF74" s="180"/>
      <c r="TNG74" s="180"/>
      <c r="TNH74" s="180"/>
      <c r="TNI74" s="180"/>
      <c r="TNJ74" s="180"/>
      <c r="TNK74" s="180"/>
      <c r="TNL74" s="180"/>
      <c r="TNM74" s="180"/>
      <c r="TNN74" s="180"/>
      <c r="TNO74" s="180"/>
      <c r="TNP74" s="180"/>
      <c r="TNQ74" s="180"/>
      <c r="TNR74" s="180"/>
      <c r="TNS74" s="180"/>
      <c r="TNT74" s="180"/>
      <c r="TNU74" s="180"/>
      <c r="TNV74" s="180"/>
      <c r="TNW74" s="180"/>
      <c r="TNX74" s="180"/>
      <c r="TNY74" s="180"/>
      <c r="TNZ74" s="180"/>
      <c r="TOA74" s="180"/>
      <c r="TOB74" s="180"/>
      <c r="TOC74" s="180"/>
      <c r="TOD74" s="180"/>
      <c r="TOE74" s="180"/>
      <c r="TOF74" s="180"/>
      <c r="TOG74" s="180"/>
      <c r="TOH74" s="180"/>
      <c r="TOI74" s="180"/>
      <c r="TOJ74" s="180"/>
      <c r="TOK74" s="180"/>
      <c r="TOL74" s="180"/>
      <c r="TOM74" s="180"/>
      <c r="TON74" s="180"/>
      <c r="TOO74" s="180"/>
      <c r="TOP74" s="180"/>
      <c r="TOQ74" s="180"/>
      <c r="TOR74" s="180"/>
      <c r="TOS74" s="180"/>
      <c r="TOT74" s="180"/>
      <c r="TOU74" s="180"/>
      <c r="TOV74" s="180"/>
      <c r="TOW74" s="180"/>
      <c r="TOX74" s="180"/>
      <c r="TOY74" s="180"/>
      <c r="TOZ74" s="180"/>
      <c r="TPA74" s="180"/>
      <c r="TPB74" s="180"/>
      <c r="TPC74" s="180"/>
      <c r="TPD74" s="180"/>
      <c r="TPE74" s="180"/>
      <c r="TPF74" s="180"/>
      <c r="TPG74" s="180"/>
      <c r="TPH74" s="180"/>
      <c r="TPI74" s="180"/>
      <c r="TPJ74" s="180"/>
      <c r="TPK74" s="180"/>
      <c r="TPL74" s="180"/>
      <c r="TPM74" s="180"/>
      <c r="TPN74" s="180"/>
      <c r="TPO74" s="180"/>
      <c r="TPP74" s="180"/>
      <c r="TPQ74" s="180"/>
      <c r="TPR74" s="180"/>
      <c r="TPS74" s="180"/>
      <c r="TPT74" s="180"/>
      <c r="TPU74" s="180"/>
      <c r="TPV74" s="180"/>
      <c r="TPW74" s="180"/>
      <c r="TPX74" s="180"/>
      <c r="TPY74" s="180"/>
      <c r="TPZ74" s="180"/>
      <c r="TQA74" s="180"/>
      <c r="TQB74" s="180"/>
      <c r="TQC74" s="180"/>
      <c r="TQD74" s="180"/>
      <c r="TQE74" s="180"/>
      <c r="TQF74" s="180"/>
      <c r="TQG74" s="180"/>
      <c r="TQH74" s="180"/>
      <c r="TQI74" s="180"/>
      <c r="TQJ74" s="180"/>
      <c r="TQK74" s="180"/>
      <c r="TQL74" s="180"/>
      <c r="TQM74" s="180"/>
      <c r="TQN74" s="180"/>
      <c r="TQO74" s="180"/>
      <c r="TQP74" s="180"/>
      <c r="TQQ74" s="180"/>
      <c r="TQR74" s="180"/>
      <c r="TQS74" s="180"/>
      <c r="TQT74" s="180"/>
      <c r="TQU74" s="180"/>
      <c r="TQV74" s="180"/>
      <c r="TQW74" s="180"/>
      <c r="TQX74" s="180"/>
      <c r="TQY74" s="180"/>
      <c r="TQZ74" s="180"/>
      <c r="TRA74" s="180"/>
      <c r="TRB74" s="180"/>
      <c r="TRC74" s="180"/>
      <c r="TRD74" s="180"/>
      <c r="TRE74" s="180"/>
      <c r="TRF74" s="180"/>
      <c r="TRG74" s="180"/>
      <c r="TRH74" s="180"/>
      <c r="TRI74" s="180"/>
      <c r="TRJ74" s="180"/>
      <c r="TRK74" s="180"/>
      <c r="TRL74" s="180"/>
      <c r="TRM74" s="180"/>
      <c r="TRN74" s="180"/>
      <c r="TRO74" s="180"/>
      <c r="TRP74" s="180"/>
      <c r="TRQ74" s="180"/>
      <c r="TRR74" s="180"/>
      <c r="TRS74" s="180"/>
      <c r="TRT74" s="180"/>
      <c r="TRU74" s="180"/>
      <c r="TRV74" s="180"/>
      <c r="TRW74" s="180"/>
      <c r="TRX74" s="180"/>
      <c r="TRY74" s="180"/>
      <c r="TRZ74" s="180"/>
      <c r="TSA74" s="180"/>
      <c r="TSB74" s="180"/>
      <c r="TSC74" s="180"/>
      <c r="TSD74" s="180"/>
      <c r="TSE74" s="180"/>
      <c r="TSF74" s="180"/>
      <c r="TSG74" s="180"/>
      <c r="TSH74" s="180"/>
      <c r="TSI74" s="180"/>
      <c r="TSJ74" s="180"/>
      <c r="TSK74" s="180"/>
      <c r="TSL74" s="180"/>
      <c r="TSM74" s="180"/>
      <c r="TSN74" s="180"/>
      <c r="TSO74" s="180"/>
      <c r="TSP74" s="180"/>
      <c r="TSQ74" s="180"/>
      <c r="TSR74" s="180"/>
      <c r="TSS74" s="180"/>
      <c r="TST74" s="180"/>
      <c r="TSU74" s="180"/>
      <c r="TSV74" s="180"/>
      <c r="TSW74" s="180"/>
      <c r="TSX74" s="180"/>
      <c r="TSY74" s="180"/>
      <c r="TSZ74" s="180"/>
      <c r="TTA74" s="180"/>
      <c r="TTB74" s="180"/>
      <c r="TTC74" s="180"/>
      <c r="TTD74" s="180"/>
      <c r="TTE74" s="180"/>
      <c r="TTF74" s="180"/>
      <c r="TTG74" s="180"/>
      <c r="TTH74" s="180"/>
      <c r="TTI74" s="180"/>
      <c r="TTJ74" s="180"/>
      <c r="TTK74" s="180"/>
      <c r="TTL74" s="180"/>
      <c r="TTM74" s="180"/>
      <c r="TTN74" s="180"/>
      <c r="TTO74" s="180"/>
      <c r="TTP74" s="180"/>
      <c r="TTQ74" s="180"/>
      <c r="TTR74" s="180"/>
      <c r="TTS74" s="180"/>
      <c r="TTT74" s="180"/>
      <c r="TTU74" s="180"/>
      <c r="TTV74" s="180"/>
      <c r="TTW74" s="180"/>
      <c r="TTX74" s="180"/>
      <c r="TTY74" s="180"/>
      <c r="TTZ74" s="180"/>
      <c r="TUA74" s="180"/>
      <c r="TUB74" s="180"/>
      <c r="TUC74" s="180"/>
      <c r="TUD74" s="180"/>
      <c r="TUE74" s="180"/>
      <c r="TUF74" s="180"/>
      <c r="TUG74" s="180"/>
      <c r="TUH74" s="180"/>
      <c r="TUI74" s="180"/>
      <c r="TUJ74" s="180"/>
      <c r="TUK74" s="180"/>
      <c r="TUL74" s="180"/>
      <c r="TUM74" s="180"/>
      <c r="TUN74" s="180"/>
      <c r="TUO74" s="180"/>
      <c r="TUP74" s="180"/>
      <c r="TUQ74" s="180"/>
      <c r="TUR74" s="180"/>
      <c r="TUS74" s="180"/>
      <c r="TUT74" s="180"/>
      <c r="TUU74" s="180"/>
      <c r="TUV74" s="180"/>
      <c r="TUW74" s="180"/>
      <c r="TUX74" s="180"/>
      <c r="TUY74" s="180"/>
      <c r="TUZ74" s="180"/>
      <c r="TVA74" s="180"/>
      <c r="TVB74" s="180"/>
      <c r="TVC74" s="180"/>
      <c r="TVD74" s="180"/>
      <c r="TVE74" s="180"/>
      <c r="TVF74" s="180"/>
      <c r="TVG74" s="180"/>
      <c r="TVH74" s="180"/>
      <c r="TVI74" s="180"/>
      <c r="TVJ74" s="180"/>
      <c r="TVK74" s="180"/>
      <c r="TVL74" s="180"/>
      <c r="TVM74" s="180"/>
      <c r="TVN74" s="180"/>
      <c r="TVO74" s="180"/>
      <c r="TVP74" s="180"/>
      <c r="TVQ74" s="180"/>
      <c r="TVR74" s="180"/>
      <c r="TVS74" s="180"/>
      <c r="TVT74" s="180"/>
      <c r="TVU74" s="180"/>
      <c r="TVV74" s="180"/>
      <c r="TVW74" s="180"/>
      <c r="TVX74" s="180"/>
      <c r="TVY74" s="180"/>
      <c r="TVZ74" s="180"/>
      <c r="TWA74" s="180"/>
      <c r="TWB74" s="180"/>
      <c r="TWC74" s="180"/>
      <c r="TWD74" s="180"/>
      <c r="TWE74" s="180"/>
      <c r="TWF74" s="180"/>
      <c r="TWG74" s="180"/>
      <c r="TWH74" s="180"/>
      <c r="TWI74" s="180"/>
      <c r="TWJ74" s="180"/>
      <c r="TWK74" s="180"/>
      <c r="TWL74" s="180"/>
      <c r="TWM74" s="180"/>
      <c r="TWN74" s="180"/>
      <c r="TWO74" s="180"/>
      <c r="TWP74" s="180"/>
      <c r="TWQ74" s="180"/>
      <c r="TWR74" s="180"/>
      <c r="TWS74" s="180"/>
      <c r="TWT74" s="180"/>
      <c r="TWU74" s="180"/>
      <c r="TWV74" s="180"/>
      <c r="TWW74" s="180"/>
      <c r="TWX74" s="180"/>
      <c r="TWY74" s="180"/>
      <c r="TWZ74" s="180"/>
      <c r="TXA74" s="180"/>
      <c r="TXB74" s="180"/>
      <c r="TXC74" s="180"/>
      <c r="TXD74" s="180"/>
      <c r="TXE74" s="180"/>
      <c r="TXF74" s="180"/>
      <c r="TXG74" s="180"/>
      <c r="TXH74" s="180"/>
      <c r="TXI74" s="180"/>
      <c r="TXJ74" s="180"/>
      <c r="TXK74" s="180"/>
      <c r="TXL74" s="180"/>
      <c r="TXM74" s="180"/>
      <c r="TXN74" s="180"/>
      <c r="TXO74" s="180"/>
      <c r="TXP74" s="180"/>
      <c r="TXQ74" s="180"/>
      <c r="TXR74" s="180"/>
      <c r="TXS74" s="180"/>
      <c r="TXT74" s="180"/>
      <c r="TXU74" s="180"/>
      <c r="TXV74" s="180"/>
      <c r="TXW74" s="180"/>
      <c r="TXX74" s="180"/>
      <c r="TXY74" s="180"/>
      <c r="TXZ74" s="180"/>
      <c r="TYA74" s="180"/>
      <c r="TYB74" s="180"/>
      <c r="TYC74" s="180"/>
      <c r="TYD74" s="180"/>
      <c r="TYE74" s="180"/>
      <c r="TYF74" s="180"/>
      <c r="TYG74" s="180"/>
      <c r="TYH74" s="180"/>
      <c r="TYI74" s="180"/>
      <c r="TYJ74" s="180"/>
      <c r="TYK74" s="180"/>
      <c r="TYL74" s="180"/>
      <c r="TYM74" s="180"/>
      <c r="TYN74" s="180"/>
      <c r="TYO74" s="180"/>
      <c r="TYP74" s="180"/>
      <c r="TYQ74" s="180"/>
      <c r="TYR74" s="180"/>
      <c r="TYS74" s="180"/>
      <c r="TYT74" s="180"/>
      <c r="TYU74" s="180"/>
      <c r="TYV74" s="180"/>
      <c r="TYW74" s="180"/>
      <c r="TYX74" s="180"/>
      <c r="TYY74" s="180"/>
      <c r="TYZ74" s="180"/>
      <c r="TZA74" s="180"/>
      <c r="TZB74" s="180"/>
      <c r="TZC74" s="180"/>
      <c r="TZD74" s="180"/>
      <c r="TZE74" s="180"/>
      <c r="TZF74" s="180"/>
      <c r="TZG74" s="180"/>
      <c r="TZH74" s="180"/>
      <c r="TZI74" s="180"/>
      <c r="TZJ74" s="180"/>
      <c r="TZK74" s="180"/>
      <c r="TZL74" s="180"/>
      <c r="TZM74" s="180"/>
      <c r="TZN74" s="180"/>
      <c r="TZO74" s="180"/>
      <c r="TZP74" s="180"/>
      <c r="TZQ74" s="180"/>
      <c r="TZR74" s="180"/>
      <c r="TZS74" s="180"/>
      <c r="TZT74" s="180"/>
      <c r="TZU74" s="180"/>
      <c r="TZV74" s="180"/>
      <c r="TZW74" s="180"/>
      <c r="TZX74" s="180"/>
      <c r="TZY74" s="180"/>
      <c r="TZZ74" s="180"/>
      <c r="UAA74" s="180"/>
      <c r="UAB74" s="180"/>
      <c r="UAC74" s="180"/>
      <c r="UAD74" s="180"/>
      <c r="UAE74" s="180"/>
      <c r="UAF74" s="180"/>
      <c r="UAG74" s="180"/>
      <c r="UAH74" s="180"/>
      <c r="UAI74" s="180"/>
      <c r="UAJ74" s="180"/>
      <c r="UAK74" s="180"/>
      <c r="UAL74" s="180"/>
      <c r="UAM74" s="180"/>
      <c r="UAN74" s="180"/>
      <c r="UAO74" s="180"/>
      <c r="UAP74" s="180"/>
      <c r="UAQ74" s="180"/>
      <c r="UAR74" s="180"/>
      <c r="UAS74" s="180"/>
      <c r="UAT74" s="180"/>
      <c r="UAU74" s="180"/>
      <c r="UAV74" s="180"/>
      <c r="UAW74" s="180"/>
      <c r="UAX74" s="180"/>
      <c r="UAY74" s="180"/>
      <c r="UAZ74" s="180"/>
      <c r="UBA74" s="180"/>
      <c r="UBB74" s="180"/>
      <c r="UBC74" s="180"/>
      <c r="UBD74" s="180"/>
      <c r="UBE74" s="180"/>
      <c r="UBF74" s="180"/>
      <c r="UBG74" s="180"/>
      <c r="UBH74" s="180"/>
      <c r="UBI74" s="180"/>
      <c r="UBJ74" s="180"/>
      <c r="UBK74" s="180"/>
      <c r="UBL74" s="180"/>
      <c r="UBM74" s="180"/>
      <c r="UBN74" s="180"/>
      <c r="UBO74" s="180"/>
      <c r="UBP74" s="180"/>
      <c r="UBQ74" s="180"/>
      <c r="UBR74" s="180"/>
      <c r="UBS74" s="180"/>
      <c r="UBT74" s="180"/>
      <c r="UBU74" s="180"/>
      <c r="UBV74" s="180"/>
      <c r="UBW74" s="180"/>
      <c r="UBX74" s="180"/>
      <c r="UBY74" s="180"/>
      <c r="UBZ74" s="180"/>
      <c r="UCA74" s="180"/>
      <c r="UCB74" s="180"/>
      <c r="UCC74" s="180"/>
      <c r="UCD74" s="180"/>
      <c r="UCE74" s="180"/>
      <c r="UCF74" s="180"/>
      <c r="UCG74" s="180"/>
      <c r="UCH74" s="180"/>
      <c r="UCI74" s="180"/>
      <c r="UCJ74" s="180"/>
      <c r="UCK74" s="180"/>
      <c r="UCL74" s="180"/>
      <c r="UCM74" s="180"/>
      <c r="UCN74" s="180"/>
      <c r="UCO74" s="180"/>
      <c r="UCP74" s="180"/>
      <c r="UCQ74" s="180"/>
      <c r="UCR74" s="180"/>
      <c r="UCS74" s="180"/>
      <c r="UCT74" s="180"/>
      <c r="UCU74" s="180"/>
      <c r="UCV74" s="180"/>
      <c r="UCW74" s="180"/>
      <c r="UCX74" s="180"/>
      <c r="UCY74" s="180"/>
      <c r="UCZ74" s="180"/>
      <c r="UDA74" s="180"/>
      <c r="UDB74" s="180"/>
      <c r="UDC74" s="180"/>
      <c r="UDD74" s="180"/>
      <c r="UDE74" s="180"/>
      <c r="UDF74" s="180"/>
      <c r="UDG74" s="180"/>
      <c r="UDH74" s="180"/>
      <c r="UDI74" s="180"/>
      <c r="UDJ74" s="180"/>
      <c r="UDK74" s="180"/>
      <c r="UDL74" s="180"/>
      <c r="UDM74" s="180"/>
      <c r="UDN74" s="180"/>
      <c r="UDO74" s="180"/>
      <c r="UDP74" s="180"/>
      <c r="UDQ74" s="180"/>
      <c r="UDR74" s="180"/>
      <c r="UDS74" s="180"/>
      <c r="UDT74" s="180"/>
      <c r="UDU74" s="180"/>
      <c r="UDV74" s="180"/>
      <c r="UDW74" s="180"/>
      <c r="UDX74" s="180"/>
      <c r="UDY74" s="180"/>
      <c r="UDZ74" s="180"/>
      <c r="UEA74" s="180"/>
      <c r="UEB74" s="180"/>
      <c r="UEC74" s="180"/>
      <c r="UED74" s="180"/>
      <c r="UEE74" s="180"/>
      <c r="UEF74" s="180"/>
      <c r="UEG74" s="180"/>
      <c r="UEH74" s="180"/>
      <c r="UEI74" s="180"/>
      <c r="UEJ74" s="180"/>
      <c r="UEK74" s="180"/>
      <c r="UEL74" s="180"/>
      <c r="UEM74" s="180"/>
      <c r="UEN74" s="180"/>
      <c r="UEO74" s="180"/>
      <c r="UEP74" s="180"/>
      <c r="UEQ74" s="180"/>
      <c r="UER74" s="180"/>
      <c r="UES74" s="180"/>
      <c r="UET74" s="180"/>
      <c r="UEU74" s="180"/>
      <c r="UEV74" s="180"/>
      <c r="UEW74" s="180"/>
      <c r="UEX74" s="180"/>
      <c r="UEY74" s="180"/>
      <c r="UEZ74" s="180"/>
      <c r="UFA74" s="180"/>
      <c r="UFB74" s="180"/>
      <c r="UFC74" s="180"/>
      <c r="UFD74" s="180"/>
      <c r="UFE74" s="180"/>
      <c r="UFF74" s="180"/>
      <c r="UFG74" s="180"/>
      <c r="UFH74" s="180"/>
      <c r="UFI74" s="180"/>
      <c r="UFJ74" s="180"/>
      <c r="UFK74" s="180"/>
      <c r="UFL74" s="180"/>
      <c r="UFM74" s="180"/>
      <c r="UFN74" s="180"/>
      <c r="UFO74" s="180"/>
      <c r="UFP74" s="180"/>
      <c r="UFQ74" s="180"/>
      <c r="UFR74" s="180"/>
      <c r="UFS74" s="180"/>
      <c r="UFT74" s="180"/>
      <c r="UFU74" s="180"/>
      <c r="UFV74" s="180"/>
      <c r="UFW74" s="180"/>
      <c r="UFX74" s="180"/>
      <c r="UFY74" s="180"/>
      <c r="UFZ74" s="180"/>
      <c r="UGA74" s="180"/>
      <c r="UGB74" s="180"/>
      <c r="UGC74" s="180"/>
      <c r="UGD74" s="180"/>
      <c r="UGE74" s="180"/>
      <c r="UGF74" s="180"/>
      <c r="UGG74" s="180"/>
      <c r="UGH74" s="180"/>
      <c r="UGI74" s="180"/>
      <c r="UGJ74" s="180"/>
      <c r="UGK74" s="180"/>
      <c r="UGL74" s="180"/>
      <c r="UGM74" s="180"/>
      <c r="UGN74" s="180"/>
      <c r="UGO74" s="180"/>
      <c r="UGP74" s="180"/>
      <c r="UGQ74" s="180"/>
      <c r="UGR74" s="180"/>
      <c r="UGS74" s="180"/>
      <c r="UGT74" s="180"/>
      <c r="UGU74" s="180"/>
      <c r="UGV74" s="180"/>
      <c r="UGW74" s="180"/>
      <c r="UGX74" s="180"/>
      <c r="UGY74" s="180"/>
      <c r="UGZ74" s="180"/>
      <c r="UHA74" s="180"/>
      <c r="UHB74" s="180"/>
      <c r="UHC74" s="180"/>
      <c r="UHD74" s="180"/>
      <c r="UHE74" s="180"/>
      <c r="UHF74" s="180"/>
      <c r="UHG74" s="180"/>
      <c r="UHH74" s="180"/>
      <c r="UHI74" s="180"/>
      <c r="UHJ74" s="180"/>
      <c r="UHK74" s="180"/>
      <c r="UHL74" s="180"/>
      <c r="UHM74" s="180"/>
      <c r="UHN74" s="180"/>
      <c r="UHO74" s="180"/>
      <c r="UHP74" s="180"/>
      <c r="UHQ74" s="180"/>
      <c r="UHR74" s="180"/>
      <c r="UHS74" s="180"/>
      <c r="UHT74" s="180"/>
      <c r="UHU74" s="180"/>
      <c r="UHV74" s="180"/>
      <c r="UHW74" s="180"/>
      <c r="UHX74" s="180"/>
      <c r="UHY74" s="180"/>
      <c r="UHZ74" s="180"/>
      <c r="UIA74" s="180"/>
      <c r="UIB74" s="180"/>
      <c r="UIC74" s="180"/>
      <c r="UID74" s="180"/>
      <c r="UIE74" s="180"/>
      <c r="UIF74" s="180"/>
      <c r="UIG74" s="180"/>
      <c r="UIH74" s="180"/>
      <c r="UII74" s="180"/>
      <c r="UIJ74" s="180"/>
      <c r="UIK74" s="180"/>
      <c r="UIL74" s="180"/>
      <c r="UIM74" s="180"/>
      <c r="UIN74" s="180"/>
      <c r="UIO74" s="180"/>
      <c r="UIP74" s="180"/>
      <c r="UIQ74" s="180"/>
      <c r="UIR74" s="180"/>
      <c r="UIS74" s="180"/>
      <c r="UIT74" s="180"/>
      <c r="UIU74" s="180"/>
      <c r="UIV74" s="180"/>
      <c r="UIW74" s="180"/>
      <c r="UIX74" s="180"/>
      <c r="UIY74" s="180"/>
      <c r="UIZ74" s="180"/>
      <c r="UJA74" s="180"/>
      <c r="UJB74" s="180"/>
      <c r="UJC74" s="180"/>
      <c r="UJD74" s="180"/>
      <c r="UJE74" s="180"/>
      <c r="UJF74" s="180"/>
      <c r="UJG74" s="180"/>
      <c r="UJH74" s="180"/>
      <c r="UJI74" s="180"/>
      <c r="UJJ74" s="180"/>
      <c r="UJK74" s="180"/>
      <c r="UJL74" s="180"/>
      <c r="UJM74" s="180"/>
      <c r="UJN74" s="180"/>
      <c r="UJO74" s="180"/>
      <c r="UJP74" s="180"/>
      <c r="UJQ74" s="180"/>
      <c r="UJR74" s="180"/>
      <c r="UJS74" s="180"/>
      <c r="UJT74" s="180"/>
      <c r="UJU74" s="180"/>
      <c r="UJV74" s="180"/>
      <c r="UJW74" s="180"/>
      <c r="UJX74" s="180"/>
      <c r="UJY74" s="180"/>
      <c r="UJZ74" s="180"/>
      <c r="UKA74" s="180"/>
      <c r="UKB74" s="180"/>
      <c r="UKC74" s="180"/>
      <c r="UKD74" s="180"/>
      <c r="UKE74" s="180"/>
      <c r="UKF74" s="180"/>
      <c r="UKG74" s="180"/>
      <c r="UKH74" s="180"/>
      <c r="UKI74" s="180"/>
      <c r="UKJ74" s="180"/>
      <c r="UKK74" s="180"/>
      <c r="UKL74" s="180"/>
      <c r="UKM74" s="180"/>
      <c r="UKN74" s="180"/>
      <c r="UKO74" s="180"/>
      <c r="UKP74" s="180"/>
      <c r="UKQ74" s="180"/>
      <c r="UKR74" s="180"/>
      <c r="UKS74" s="180"/>
      <c r="UKT74" s="180"/>
      <c r="UKU74" s="180"/>
      <c r="UKV74" s="180"/>
      <c r="UKW74" s="180"/>
      <c r="UKX74" s="180"/>
      <c r="UKY74" s="180"/>
      <c r="UKZ74" s="180"/>
      <c r="ULA74" s="180"/>
      <c r="ULB74" s="180"/>
      <c r="ULC74" s="180"/>
      <c r="ULD74" s="180"/>
      <c r="ULE74" s="180"/>
      <c r="ULF74" s="180"/>
      <c r="ULG74" s="180"/>
      <c r="ULH74" s="180"/>
      <c r="ULI74" s="180"/>
      <c r="ULJ74" s="180"/>
      <c r="ULK74" s="180"/>
      <c r="ULL74" s="180"/>
      <c r="ULM74" s="180"/>
      <c r="ULN74" s="180"/>
      <c r="ULO74" s="180"/>
      <c r="ULP74" s="180"/>
      <c r="ULQ74" s="180"/>
      <c r="ULR74" s="180"/>
      <c r="ULS74" s="180"/>
      <c r="ULT74" s="180"/>
      <c r="ULU74" s="180"/>
      <c r="ULV74" s="180"/>
      <c r="ULW74" s="180"/>
      <c r="ULX74" s="180"/>
      <c r="ULY74" s="180"/>
      <c r="ULZ74" s="180"/>
      <c r="UMA74" s="180"/>
      <c r="UMB74" s="180"/>
      <c r="UMC74" s="180"/>
      <c r="UMD74" s="180"/>
      <c r="UME74" s="180"/>
      <c r="UMF74" s="180"/>
      <c r="UMG74" s="180"/>
      <c r="UMH74" s="180"/>
      <c r="UMI74" s="180"/>
      <c r="UMJ74" s="180"/>
      <c r="UMK74" s="180"/>
      <c r="UML74" s="180"/>
      <c r="UMM74" s="180"/>
      <c r="UMN74" s="180"/>
      <c r="UMO74" s="180"/>
      <c r="UMP74" s="180"/>
      <c r="UMQ74" s="180"/>
      <c r="UMR74" s="180"/>
      <c r="UMS74" s="180"/>
      <c r="UMT74" s="180"/>
      <c r="UMU74" s="180"/>
      <c r="UMV74" s="180"/>
      <c r="UMW74" s="180"/>
      <c r="UMX74" s="180"/>
      <c r="UMY74" s="180"/>
      <c r="UMZ74" s="180"/>
      <c r="UNA74" s="180"/>
      <c r="UNB74" s="180"/>
      <c r="UNC74" s="180"/>
      <c r="UND74" s="180"/>
      <c r="UNE74" s="180"/>
      <c r="UNF74" s="180"/>
      <c r="UNG74" s="180"/>
      <c r="UNH74" s="180"/>
      <c r="UNI74" s="180"/>
      <c r="UNJ74" s="180"/>
      <c r="UNK74" s="180"/>
      <c r="UNL74" s="180"/>
      <c r="UNM74" s="180"/>
      <c r="UNN74" s="180"/>
      <c r="UNO74" s="180"/>
      <c r="UNP74" s="180"/>
      <c r="UNQ74" s="180"/>
      <c r="UNR74" s="180"/>
      <c r="UNS74" s="180"/>
      <c r="UNT74" s="180"/>
      <c r="UNU74" s="180"/>
      <c r="UNV74" s="180"/>
      <c r="UNW74" s="180"/>
      <c r="UNX74" s="180"/>
      <c r="UNY74" s="180"/>
      <c r="UNZ74" s="180"/>
      <c r="UOA74" s="180"/>
      <c r="UOB74" s="180"/>
      <c r="UOC74" s="180"/>
      <c r="UOD74" s="180"/>
      <c r="UOE74" s="180"/>
      <c r="UOF74" s="180"/>
      <c r="UOG74" s="180"/>
      <c r="UOH74" s="180"/>
      <c r="UOI74" s="180"/>
      <c r="UOJ74" s="180"/>
      <c r="UOK74" s="180"/>
      <c r="UOL74" s="180"/>
      <c r="UOM74" s="180"/>
      <c r="UON74" s="180"/>
      <c r="UOO74" s="180"/>
      <c r="UOP74" s="180"/>
      <c r="UOQ74" s="180"/>
      <c r="UOR74" s="180"/>
      <c r="UOS74" s="180"/>
      <c r="UOT74" s="180"/>
      <c r="UOU74" s="180"/>
      <c r="UOV74" s="180"/>
      <c r="UOW74" s="180"/>
      <c r="UOX74" s="180"/>
      <c r="UOY74" s="180"/>
      <c r="UOZ74" s="180"/>
      <c r="UPA74" s="180"/>
      <c r="UPB74" s="180"/>
      <c r="UPC74" s="180"/>
      <c r="UPD74" s="180"/>
      <c r="UPE74" s="180"/>
      <c r="UPF74" s="180"/>
      <c r="UPG74" s="180"/>
      <c r="UPH74" s="180"/>
      <c r="UPI74" s="180"/>
      <c r="UPJ74" s="180"/>
      <c r="UPK74" s="180"/>
      <c r="UPL74" s="180"/>
      <c r="UPM74" s="180"/>
      <c r="UPN74" s="180"/>
      <c r="UPO74" s="180"/>
      <c r="UPP74" s="180"/>
      <c r="UPQ74" s="180"/>
      <c r="UPR74" s="180"/>
      <c r="UPS74" s="180"/>
      <c r="UPT74" s="180"/>
      <c r="UPU74" s="180"/>
      <c r="UPV74" s="180"/>
      <c r="UPW74" s="180"/>
      <c r="UPX74" s="180"/>
      <c r="UPY74" s="180"/>
      <c r="UPZ74" s="180"/>
      <c r="UQA74" s="180"/>
      <c r="UQB74" s="180"/>
      <c r="UQC74" s="180"/>
      <c r="UQD74" s="180"/>
      <c r="UQE74" s="180"/>
      <c r="UQF74" s="180"/>
      <c r="UQG74" s="180"/>
      <c r="UQH74" s="180"/>
      <c r="UQI74" s="180"/>
      <c r="UQJ74" s="180"/>
      <c r="UQK74" s="180"/>
      <c r="UQL74" s="180"/>
      <c r="UQM74" s="180"/>
      <c r="UQN74" s="180"/>
      <c r="UQO74" s="180"/>
      <c r="UQP74" s="180"/>
      <c r="UQQ74" s="180"/>
      <c r="UQR74" s="180"/>
      <c r="UQS74" s="180"/>
      <c r="UQT74" s="180"/>
      <c r="UQU74" s="180"/>
      <c r="UQV74" s="180"/>
      <c r="UQW74" s="180"/>
      <c r="UQX74" s="180"/>
      <c r="UQY74" s="180"/>
      <c r="UQZ74" s="180"/>
      <c r="URA74" s="180"/>
      <c r="URB74" s="180"/>
      <c r="URC74" s="180"/>
      <c r="URD74" s="180"/>
      <c r="URE74" s="180"/>
      <c r="URF74" s="180"/>
      <c r="URG74" s="180"/>
      <c r="URH74" s="180"/>
      <c r="URI74" s="180"/>
      <c r="URJ74" s="180"/>
      <c r="URK74" s="180"/>
      <c r="URL74" s="180"/>
      <c r="URM74" s="180"/>
      <c r="URN74" s="180"/>
      <c r="URO74" s="180"/>
      <c r="URP74" s="180"/>
      <c r="URQ74" s="180"/>
      <c r="URR74" s="180"/>
      <c r="URS74" s="180"/>
      <c r="URT74" s="180"/>
      <c r="URU74" s="180"/>
      <c r="URV74" s="180"/>
      <c r="URW74" s="180"/>
      <c r="URX74" s="180"/>
      <c r="URY74" s="180"/>
      <c r="URZ74" s="180"/>
      <c r="USA74" s="180"/>
      <c r="USB74" s="180"/>
      <c r="USC74" s="180"/>
      <c r="USD74" s="180"/>
      <c r="USE74" s="180"/>
      <c r="USF74" s="180"/>
      <c r="USG74" s="180"/>
      <c r="USH74" s="180"/>
      <c r="USI74" s="180"/>
      <c r="USJ74" s="180"/>
      <c r="USK74" s="180"/>
      <c r="USL74" s="180"/>
      <c r="USM74" s="180"/>
      <c r="USN74" s="180"/>
      <c r="USO74" s="180"/>
      <c r="USP74" s="180"/>
      <c r="USQ74" s="180"/>
      <c r="USR74" s="180"/>
      <c r="USS74" s="180"/>
      <c r="UST74" s="180"/>
      <c r="USU74" s="180"/>
      <c r="USV74" s="180"/>
      <c r="USW74" s="180"/>
      <c r="USX74" s="180"/>
      <c r="USY74" s="180"/>
      <c r="USZ74" s="180"/>
      <c r="UTA74" s="180"/>
      <c r="UTB74" s="180"/>
      <c r="UTC74" s="180"/>
      <c r="UTD74" s="180"/>
      <c r="UTE74" s="180"/>
      <c r="UTF74" s="180"/>
      <c r="UTG74" s="180"/>
      <c r="UTH74" s="180"/>
      <c r="UTI74" s="180"/>
      <c r="UTJ74" s="180"/>
      <c r="UTK74" s="180"/>
      <c r="UTL74" s="180"/>
      <c r="UTM74" s="180"/>
      <c r="UTN74" s="180"/>
      <c r="UTO74" s="180"/>
      <c r="UTP74" s="180"/>
      <c r="UTQ74" s="180"/>
      <c r="UTR74" s="180"/>
      <c r="UTS74" s="180"/>
      <c r="UTT74" s="180"/>
      <c r="UTU74" s="180"/>
      <c r="UTV74" s="180"/>
      <c r="UTW74" s="180"/>
      <c r="UTX74" s="180"/>
      <c r="UTY74" s="180"/>
      <c r="UTZ74" s="180"/>
      <c r="UUA74" s="180"/>
      <c r="UUB74" s="180"/>
      <c r="UUC74" s="180"/>
      <c r="UUD74" s="180"/>
      <c r="UUE74" s="180"/>
      <c r="UUF74" s="180"/>
      <c r="UUG74" s="180"/>
      <c r="UUH74" s="180"/>
      <c r="UUI74" s="180"/>
      <c r="UUJ74" s="180"/>
      <c r="UUK74" s="180"/>
      <c r="UUL74" s="180"/>
      <c r="UUM74" s="180"/>
      <c r="UUN74" s="180"/>
      <c r="UUO74" s="180"/>
      <c r="UUP74" s="180"/>
      <c r="UUQ74" s="180"/>
      <c r="UUR74" s="180"/>
      <c r="UUS74" s="180"/>
      <c r="UUT74" s="180"/>
      <c r="UUU74" s="180"/>
      <c r="UUV74" s="180"/>
      <c r="UUW74" s="180"/>
      <c r="UUX74" s="180"/>
      <c r="UUY74" s="180"/>
      <c r="UUZ74" s="180"/>
      <c r="UVA74" s="180"/>
      <c r="UVB74" s="180"/>
      <c r="UVC74" s="180"/>
      <c r="UVD74" s="180"/>
      <c r="UVE74" s="180"/>
      <c r="UVF74" s="180"/>
      <c r="UVG74" s="180"/>
      <c r="UVH74" s="180"/>
      <c r="UVI74" s="180"/>
      <c r="UVJ74" s="180"/>
      <c r="UVK74" s="180"/>
      <c r="UVL74" s="180"/>
      <c r="UVM74" s="180"/>
      <c r="UVN74" s="180"/>
      <c r="UVO74" s="180"/>
      <c r="UVP74" s="180"/>
      <c r="UVQ74" s="180"/>
      <c r="UVR74" s="180"/>
      <c r="UVS74" s="180"/>
      <c r="UVT74" s="180"/>
      <c r="UVU74" s="180"/>
      <c r="UVV74" s="180"/>
      <c r="UVW74" s="180"/>
      <c r="UVX74" s="180"/>
      <c r="UVY74" s="180"/>
      <c r="UVZ74" s="180"/>
      <c r="UWA74" s="180"/>
      <c r="UWB74" s="180"/>
      <c r="UWC74" s="180"/>
      <c r="UWD74" s="180"/>
      <c r="UWE74" s="180"/>
      <c r="UWF74" s="180"/>
      <c r="UWG74" s="180"/>
      <c r="UWH74" s="180"/>
      <c r="UWI74" s="180"/>
      <c r="UWJ74" s="180"/>
      <c r="UWK74" s="180"/>
      <c r="UWL74" s="180"/>
      <c r="UWM74" s="180"/>
      <c r="UWN74" s="180"/>
      <c r="UWO74" s="180"/>
      <c r="UWP74" s="180"/>
      <c r="UWQ74" s="180"/>
      <c r="UWR74" s="180"/>
      <c r="UWS74" s="180"/>
      <c r="UWT74" s="180"/>
      <c r="UWU74" s="180"/>
      <c r="UWV74" s="180"/>
      <c r="UWW74" s="180"/>
      <c r="UWX74" s="180"/>
      <c r="UWY74" s="180"/>
      <c r="UWZ74" s="180"/>
      <c r="UXA74" s="180"/>
      <c r="UXB74" s="180"/>
      <c r="UXC74" s="180"/>
      <c r="UXD74" s="180"/>
      <c r="UXE74" s="180"/>
      <c r="UXF74" s="180"/>
      <c r="UXG74" s="180"/>
      <c r="UXH74" s="180"/>
      <c r="UXI74" s="180"/>
      <c r="UXJ74" s="180"/>
      <c r="UXK74" s="180"/>
      <c r="UXL74" s="180"/>
      <c r="UXM74" s="180"/>
      <c r="UXN74" s="180"/>
      <c r="UXO74" s="180"/>
      <c r="UXP74" s="180"/>
      <c r="UXQ74" s="180"/>
      <c r="UXR74" s="180"/>
      <c r="UXS74" s="180"/>
      <c r="UXT74" s="180"/>
      <c r="UXU74" s="180"/>
      <c r="UXV74" s="180"/>
      <c r="UXW74" s="180"/>
      <c r="UXX74" s="180"/>
      <c r="UXY74" s="180"/>
      <c r="UXZ74" s="180"/>
      <c r="UYA74" s="180"/>
      <c r="UYB74" s="180"/>
      <c r="UYC74" s="180"/>
      <c r="UYD74" s="180"/>
      <c r="UYE74" s="180"/>
      <c r="UYF74" s="180"/>
      <c r="UYG74" s="180"/>
      <c r="UYH74" s="180"/>
      <c r="UYI74" s="180"/>
      <c r="UYJ74" s="180"/>
      <c r="UYK74" s="180"/>
      <c r="UYL74" s="180"/>
      <c r="UYM74" s="180"/>
      <c r="UYN74" s="180"/>
      <c r="UYO74" s="180"/>
      <c r="UYP74" s="180"/>
      <c r="UYQ74" s="180"/>
      <c r="UYR74" s="180"/>
      <c r="UYS74" s="180"/>
      <c r="UYT74" s="180"/>
      <c r="UYU74" s="180"/>
      <c r="UYV74" s="180"/>
      <c r="UYW74" s="180"/>
      <c r="UYX74" s="180"/>
      <c r="UYY74" s="180"/>
      <c r="UYZ74" s="180"/>
      <c r="UZA74" s="180"/>
      <c r="UZB74" s="180"/>
      <c r="UZC74" s="180"/>
      <c r="UZD74" s="180"/>
      <c r="UZE74" s="180"/>
      <c r="UZF74" s="180"/>
      <c r="UZG74" s="180"/>
      <c r="UZH74" s="180"/>
      <c r="UZI74" s="180"/>
      <c r="UZJ74" s="180"/>
      <c r="UZK74" s="180"/>
      <c r="UZL74" s="180"/>
      <c r="UZM74" s="180"/>
      <c r="UZN74" s="180"/>
      <c r="UZO74" s="180"/>
      <c r="UZP74" s="180"/>
      <c r="UZQ74" s="180"/>
      <c r="UZR74" s="180"/>
      <c r="UZS74" s="180"/>
      <c r="UZT74" s="180"/>
      <c r="UZU74" s="180"/>
      <c r="UZV74" s="180"/>
      <c r="UZW74" s="180"/>
      <c r="UZX74" s="180"/>
      <c r="UZY74" s="180"/>
      <c r="UZZ74" s="180"/>
      <c r="VAA74" s="180"/>
      <c r="VAB74" s="180"/>
      <c r="VAC74" s="180"/>
      <c r="VAD74" s="180"/>
      <c r="VAE74" s="180"/>
      <c r="VAF74" s="180"/>
      <c r="VAG74" s="180"/>
      <c r="VAH74" s="180"/>
      <c r="VAI74" s="180"/>
      <c r="VAJ74" s="180"/>
      <c r="VAK74" s="180"/>
      <c r="VAL74" s="180"/>
      <c r="VAM74" s="180"/>
      <c r="VAN74" s="180"/>
      <c r="VAO74" s="180"/>
      <c r="VAP74" s="180"/>
      <c r="VAQ74" s="180"/>
      <c r="VAR74" s="180"/>
      <c r="VAS74" s="180"/>
      <c r="VAT74" s="180"/>
      <c r="VAU74" s="180"/>
      <c r="VAV74" s="180"/>
      <c r="VAW74" s="180"/>
      <c r="VAX74" s="180"/>
      <c r="VAY74" s="180"/>
      <c r="VAZ74" s="180"/>
      <c r="VBA74" s="180"/>
      <c r="VBB74" s="180"/>
      <c r="VBC74" s="180"/>
      <c r="VBD74" s="180"/>
      <c r="VBE74" s="180"/>
      <c r="VBF74" s="180"/>
      <c r="VBG74" s="180"/>
      <c r="VBH74" s="180"/>
      <c r="VBI74" s="180"/>
      <c r="VBJ74" s="180"/>
      <c r="VBK74" s="180"/>
      <c r="VBL74" s="180"/>
      <c r="VBM74" s="180"/>
      <c r="VBN74" s="180"/>
      <c r="VBO74" s="180"/>
      <c r="VBP74" s="180"/>
      <c r="VBQ74" s="180"/>
      <c r="VBR74" s="180"/>
      <c r="VBS74" s="180"/>
      <c r="VBT74" s="180"/>
      <c r="VBU74" s="180"/>
      <c r="VBV74" s="180"/>
      <c r="VBW74" s="180"/>
      <c r="VBX74" s="180"/>
      <c r="VBY74" s="180"/>
      <c r="VBZ74" s="180"/>
      <c r="VCA74" s="180"/>
      <c r="VCB74" s="180"/>
      <c r="VCC74" s="180"/>
      <c r="VCD74" s="180"/>
      <c r="VCE74" s="180"/>
      <c r="VCF74" s="180"/>
      <c r="VCG74" s="180"/>
      <c r="VCH74" s="180"/>
      <c r="VCI74" s="180"/>
      <c r="VCJ74" s="180"/>
      <c r="VCK74" s="180"/>
      <c r="VCL74" s="180"/>
      <c r="VCM74" s="180"/>
      <c r="VCN74" s="180"/>
      <c r="VCO74" s="180"/>
      <c r="VCP74" s="180"/>
      <c r="VCQ74" s="180"/>
      <c r="VCR74" s="180"/>
      <c r="VCS74" s="180"/>
      <c r="VCT74" s="180"/>
      <c r="VCU74" s="180"/>
      <c r="VCV74" s="180"/>
      <c r="VCW74" s="180"/>
      <c r="VCX74" s="180"/>
      <c r="VCY74" s="180"/>
      <c r="VCZ74" s="180"/>
      <c r="VDA74" s="180"/>
      <c r="VDB74" s="180"/>
      <c r="VDC74" s="180"/>
      <c r="VDD74" s="180"/>
      <c r="VDE74" s="180"/>
      <c r="VDF74" s="180"/>
      <c r="VDG74" s="180"/>
      <c r="VDH74" s="180"/>
      <c r="VDI74" s="180"/>
      <c r="VDJ74" s="180"/>
      <c r="VDK74" s="180"/>
      <c r="VDL74" s="180"/>
      <c r="VDM74" s="180"/>
      <c r="VDN74" s="180"/>
      <c r="VDO74" s="180"/>
      <c r="VDP74" s="180"/>
      <c r="VDQ74" s="180"/>
      <c r="VDR74" s="180"/>
      <c r="VDS74" s="180"/>
      <c r="VDT74" s="180"/>
      <c r="VDU74" s="180"/>
      <c r="VDV74" s="180"/>
      <c r="VDW74" s="180"/>
      <c r="VDX74" s="180"/>
      <c r="VDY74" s="180"/>
      <c r="VDZ74" s="180"/>
      <c r="VEA74" s="180"/>
      <c r="VEB74" s="180"/>
      <c r="VEC74" s="180"/>
      <c r="VED74" s="180"/>
      <c r="VEE74" s="180"/>
      <c r="VEF74" s="180"/>
      <c r="VEG74" s="180"/>
      <c r="VEH74" s="180"/>
      <c r="VEI74" s="180"/>
      <c r="VEJ74" s="180"/>
      <c r="VEK74" s="180"/>
      <c r="VEL74" s="180"/>
      <c r="VEM74" s="180"/>
      <c r="VEN74" s="180"/>
      <c r="VEO74" s="180"/>
      <c r="VEP74" s="180"/>
      <c r="VEQ74" s="180"/>
      <c r="VER74" s="180"/>
      <c r="VES74" s="180"/>
      <c r="VET74" s="180"/>
      <c r="VEU74" s="180"/>
      <c r="VEV74" s="180"/>
      <c r="VEW74" s="180"/>
      <c r="VEX74" s="180"/>
      <c r="VEY74" s="180"/>
      <c r="VEZ74" s="180"/>
      <c r="VFA74" s="180"/>
      <c r="VFB74" s="180"/>
      <c r="VFC74" s="180"/>
      <c r="VFD74" s="180"/>
      <c r="VFE74" s="180"/>
      <c r="VFF74" s="180"/>
      <c r="VFG74" s="180"/>
      <c r="VFH74" s="180"/>
      <c r="VFI74" s="180"/>
      <c r="VFJ74" s="180"/>
      <c r="VFK74" s="180"/>
      <c r="VFL74" s="180"/>
      <c r="VFM74" s="180"/>
      <c r="VFN74" s="180"/>
      <c r="VFO74" s="180"/>
      <c r="VFP74" s="180"/>
      <c r="VFQ74" s="180"/>
      <c r="VFR74" s="180"/>
      <c r="VFS74" s="180"/>
      <c r="VFT74" s="180"/>
      <c r="VFU74" s="180"/>
      <c r="VFV74" s="180"/>
      <c r="VFW74" s="180"/>
      <c r="VFX74" s="180"/>
      <c r="VFY74" s="180"/>
      <c r="VFZ74" s="180"/>
      <c r="VGA74" s="180"/>
      <c r="VGB74" s="180"/>
      <c r="VGC74" s="180"/>
      <c r="VGD74" s="180"/>
      <c r="VGE74" s="180"/>
      <c r="VGF74" s="180"/>
      <c r="VGG74" s="180"/>
      <c r="VGH74" s="180"/>
      <c r="VGI74" s="180"/>
      <c r="VGJ74" s="180"/>
      <c r="VGK74" s="180"/>
      <c r="VGL74" s="180"/>
      <c r="VGM74" s="180"/>
      <c r="VGN74" s="180"/>
      <c r="VGO74" s="180"/>
      <c r="VGP74" s="180"/>
      <c r="VGQ74" s="180"/>
      <c r="VGR74" s="180"/>
      <c r="VGS74" s="180"/>
      <c r="VGT74" s="180"/>
      <c r="VGU74" s="180"/>
      <c r="VGV74" s="180"/>
      <c r="VGW74" s="180"/>
      <c r="VGX74" s="180"/>
      <c r="VGY74" s="180"/>
      <c r="VGZ74" s="180"/>
      <c r="VHA74" s="180"/>
      <c r="VHB74" s="180"/>
      <c r="VHC74" s="180"/>
      <c r="VHD74" s="180"/>
      <c r="VHE74" s="180"/>
      <c r="VHF74" s="180"/>
      <c r="VHG74" s="180"/>
      <c r="VHH74" s="180"/>
      <c r="VHI74" s="180"/>
      <c r="VHJ74" s="180"/>
      <c r="VHK74" s="180"/>
      <c r="VHL74" s="180"/>
      <c r="VHM74" s="180"/>
      <c r="VHN74" s="180"/>
      <c r="VHO74" s="180"/>
      <c r="VHP74" s="180"/>
      <c r="VHQ74" s="180"/>
      <c r="VHR74" s="180"/>
      <c r="VHS74" s="180"/>
      <c r="VHT74" s="180"/>
      <c r="VHU74" s="180"/>
      <c r="VHV74" s="180"/>
      <c r="VHW74" s="180"/>
      <c r="VHX74" s="180"/>
      <c r="VHY74" s="180"/>
      <c r="VHZ74" s="180"/>
      <c r="VIA74" s="180"/>
      <c r="VIB74" s="180"/>
      <c r="VIC74" s="180"/>
      <c r="VID74" s="180"/>
      <c r="VIE74" s="180"/>
      <c r="VIF74" s="180"/>
      <c r="VIG74" s="180"/>
      <c r="VIH74" s="180"/>
      <c r="VII74" s="180"/>
      <c r="VIJ74" s="180"/>
      <c r="VIK74" s="180"/>
      <c r="VIL74" s="180"/>
      <c r="VIM74" s="180"/>
      <c r="VIN74" s="180"/>
      <c r="VIO74" s="180"/>
      <c r="VIP74" s="180"/>
      <c r="VIQ74" s="180"/>
      <c r="VIR74" s="180"/>
      <c r="VIS74" s="180"/>
      <c r="VIT74" s="180"/>
      <c r="VIU74" s="180"/>
      <c r="VIV74" s="180"/>
      <c r="VIW74" s="180"/>
      <c r="VIX74" s="180"/>
      <c r="VIY74" s="180"/>
      <c r="VIZ74" s="180"/>
      <c r="VJA74" s="180"/>
      <c r="VJB74" s="180"/>
      <c r="VJC74" s="180"/>
      <c r="VJD74" s="180"/>
      <c r="VJE74" s="180"/>
      <c r="VJF74" s="180"/>
      <c r="VJG74" s="180"/>
      <c r="VJH74" s="180"/>
      <c r="VJI74" s="180"/>
      <c r="VJJ74" s="180"/>
      <c r="VJK74" s="180"/>
      <c r="VJL74" s="180"/>
      <c r="VJM74" s="180"/>
      <c r="VJN74" s="180"/>
      <c r="VJO74" s="180"/>
      <c r="VJP74" s="180"/>
      <c r="VJQ74" s="180"/>
      <c r="VJR74" s="180"/>
      <c r="VJS74" s="180"/>
      <c r="VJT74" s="180"/>
      <c r="VJU74" s="180"/>
      <c r="VJV74" s="180"/>
      <c r="VJW74" s="180"/>
      <c r="VJX74" s="180"/>
      <c r="VJY74" s="180"/>
      <c r="VJZ74" s="180"/>
      <c r="VKA74" s="180"/>
      <c r="VKB74" s="180"/>
      <c r="VKC74" s="180"/>
      <c r="VKD74" s="180"/>
      <c r="VKE74" s="180"/>
      <c r="VKF74" s="180"/>
      <c r="VKG74" s="180"/>
      <c r="VKH74" s="180"/>
      <c r="VKI74" s="180"/>
      <c r="VKJ74" s="180"/>
      <c r="VKK74" s="180"/>
      <c r="VKL74" s="180"/>
      <c r="VKM74" s="180"/>
      <c r="VKN74" s="180"/>
      <c r="VKO74" s="180"/>
      <c r="VKP74" s="180"/>
      <c r="VKQ74" s="180"/>
      <c r="VKR74" s="180"/>
      <c r="VKS74" s="180"/>
      <c r="VKT74" s="180"/>
      <c r="VKU74" s="180"/>
      <c r="VKV74" s="180"/>
      <c r="VKW74" s="180"/>
      <c r="VKX74" s="180"/>
      <c r="VKY74" s="180"/>
      <c r="VKZ74" s="180"/>
      <c r="VLA74" s="180"/>
      <c r="VLB74" s="180"/>
      <c r="VLC74" s="180"/>
      <c r="VLD74" s="180"/>
      <c r="VLE74" s="180"/>
      <c r="VLF74" s="180"/>
      <c r="VLG74" s="180"/>
      <c r="VLH74" s="180"/>
      <c r="VLI74" s="180"/>
      <c r="VLJ74" s="180"/>
      <c r="VLK74" s="180"/>
      <c r="VLL74" s="180"/>
      <c r="VLM74" s="180"/>
      <c r="VLN74" s="180"/>
      <c r="VLO74" s="180"/>
      <c r="VLP74" s="180"/>
      <c r="VLQ74" s="180"/>
      <c r="VLR74" s="180"/>
      <c r="VLS74" s="180"/>
      <c r="VLT74" s="180"/>
      <c r="VLU74" s="180"/>
      <c r="VLV74" s="180"/>
      <c r="VLW74" s="180"/>
      <c r="VLX74" s="180"/>
      <c r="VLY74" s="180"/>
      <c r="VLZ74" s="180"/>
      <c r="VMA74" s="180"/>
      <c r="VMB74" s="180"/>
      <c r="VMC74" s="180"/>
      <c r="VMD74" s="180"/>
      <c r="VME74" s="180"/>
      <c r="VMF74" s="180"/>
      <c r="VMG74" s="180"/>
      <c r="VMH74" s="180"/>
      <c r="VMI74" s="180"/>
      <c r="VMJ74" s="180"/>
      <c r="VMK74" s="180"/>
      <c r="VML74" s="180"/>
      <c r="VMM74" s="180"/>
      <c r="VMN74" s="180"/>
      <c r="VMO74" s="180"/>
      <c r="VMP74" s="180"/>
      <c r="VMQ74" s="180"/>
      <c r="VMR74" s="180"/>
      <c r="VMS74" s="180"/>
      <c r="VMT74" s="180"/>
      <c r="VMU74" s="180"/>
      <c r="VMV74" s="180"/>
      <c r="VMW74" s="180"/>
      <c r="VMX74" s="180"/>
      <c r="VMY74" s="180"/>
      <c r="VMZ74" s="180"/>
      <c r="VNA74" s="180"/>
      <c r="VNB74" s="180"/>
      <c r="VNC74" s="180"/>
      <c r="VND74" s="180"/>
      <c r="VNE74" s="180"/>
      <c r="VNF74" s="180"/>
      <c r="VNG74" s="180"/>
      <c r="VNH74" s="180"/>
      <c r="VNI74" s="180"/>
      <c r="VNJ74" s="180"/>
      <c r="VNK74" s="180"/>
      <c r="VNL74" s="180"/>
      <c r="VNM74" s="180"/>
      <c r="VNN74" s="180"/>
      <c r="VNO74" s="180"/>
      <c r="VNP74" s="180"/>
      <c r="VNQ74" s="180"/>
      <c r="VNR74" s="180"/>
      <c r="VNS74" s="180"/>
      <c r="VNT74" s="180"/>
      <c r="VNU74" s="180"/>
      <c r="VNV74" s="180"/>
      <c r="VNW74" s="180"/>
      <c r="VNX74" s="180"/>
      <c r="VNY74" s="180"/>
      <c r="VNZ74" s="180"/>
      <c r="VOA74" s="180"/>
      <c r="VOB74" s="180"/>
      <c r="VOC74" s="180"/>
      <c r="VOD74" s="180"/>
      <c r="VOE74" s="180"/>
      <c r="VOF74" s="180"/>
      <c r="VOG74" s="180"/>
      <c r="VOH74" s="180"/>
      <c r="VOI74" s="180"/>
      <c r="VOJ74" s="180"/>
      <c r="VOK74" s="180"/>
      <c r="VOL74" s="180"/>
      <c r="VOM74" s="180"/>
      <c r="VON74" s="180"/>
      <c r="VOO74" s="180"/>
      <c r="VOP74" s="180"/>
      <c r="VOQ74" s="180"/>
      <c r="VOR74" s="180"/>
      <c r="VOS74" s="180"/>
      <c r="VOT74" s="180"/>
      <c r="VOU74" s="180"/>
      <c r="VOV74" s="180"/>
      <c r="VOW74" s="180"/>
      <c r="VOX74" s="180"/>
      <c r="VOY74" s="180"/>
      <c r="VOZ74" s="180"/>
      <c r="VPA74" s="180"/>
      <c r="VPB74" s="180"/>
      <c r="VPC74" s="180"/>
      <c r="VPD74" s="180"/>
      <c r="VPE74" s="180"/>
      <c r="VPF74" s="180"/>
      <c r="VPG74" s="180"/>
      <c r="VPH74" s="180"/>
      <c r="VPI74" s="180"/>
      <c r="VPJ74" s="180"/>
      <c r="VPK74" s="180"/>
      <c r="VPL74" s="180"/>
      <c r="VPM74" s="180"/>
      <c r="VPN74" s="180"/>
      <c r="VPO74" s="180"/>
      <c r="VPP74" s="180"/>
      <c r="VPQ74" s="180"/>
      <c r="VPR74" s="180"/>
      <c r="VPS74" s="180"/>
      <c r="VPT74" s="180"/>
      <c r="VPU74" s="180"/>
      <c r="VPV74" s="180"/>
      <c r="VPW74" s="180"/>
      <c r="VPX74" s="180"/>
      <c r="VPY74" s="180"/>
      <c r="VPZ74" s="180"/>
      <c r="VQA74" s="180"/>
      <c r="VQB74" s="180"/>
      <c r="VQC74" s="180"/>
      <c r="VQD74" s="180"/>
      <c r="VQE74" s="180"/>
      <c r="VQF74" s="180"/>
      <c r="VQG74" s="180"/>
      <c r="VQH74" s="180"/>
      <c r="VQI74" s="180"/>
      <c r="VQJ74" s="180"/>
      <c r="VQK74" s="180"/>
      <c r="VQL74" s="180"/>
      <c r="VQM74" s="180"/>
      <c r="VQN74" s="180"/>
      <c r="VQO74" s="180"/>
      <c r="VQP74" s="180"/>
      <c r="VQQ74" s="180"/>
      <c r="VQR74" s="180"/>
      <c r="VQS74" s="180"/>
      <c r="VQT74" s="180"/>
      <c r="VQU74" s="180"/>
      <c r="VQV74" s="180"/>
      <c r="VQW74" s="180"/>
      <c r="VQX74" s="180"/>
      <c r="VQY74" s="180"/>
      <c r="VQZ74" s="180"/>
      <c r="VRA74" s="180"/>
      <c r="VRB74" s="180"/>
      <c r="VRC74" s="180"/>
      <c r="VRD74" s="180"/>
      <c r="VRE74" s="180"/>
      <c r="VRF74" s="180"/>
      <c r="VRG74" s="180"/>
      <c r="VRH74" s="180"/>
      <c r="VRI74" s="180"/>
      <c r="VRJ74" s="180"/>
      <c r="VRK74" s="180"/>
      <c r="VRL74" s="180"/>
      <c r="VRM74" s="180"/>
      <c r="VRN74" s="180"/>
      <c r="VRO74" s="180"/>
      <c r="VRP74" s="180"/>
      <c r="VRQ74" s="180"/>
      <c r="VRR74" s="180"/>
      <c r="VRS74" s="180"/>
      <c r="VRT74" s="180"/>
      <c r="VRU74" s="180"/>
      <c r="VRV74" s="180"/>
      <c r="VRW74" s="180"/>
      <c r="VRX74" s="180"/>
      <c r="VRY74" s="180"/>
      <c r="VRZ74" s="180"/>
      <c r="VSA74" s="180"/>
      <c r="VSB74" s="180"/>
      <c r="VSC74" s="180"/>
      <c r="VSD74" s="180"/>
      <c r="VSE74" s="180"/>
      <c r="VSF74" s="180"/>
      <c r="VSG74" s="180"/>
      <c r="VSH74" s="180"/>
      <c r="VSI74" s="180"/>
      <c r="VSJ74" s="180"/>
      <c r="VSK74" s="180"/>
      <c r="VSL74" s="180"/>
      <c r="VSM74" s="180"/>
      <c r="VSN74" s="180"/>
      <c r="VSO74" s="180"/>
      <c r="VSP74" s="180"/>
      <c r="VSQ74" s="180"/>
      <c r="VSR74" s="180"/>
      <c r="VSS74" s="180"/>
      <c r="VST74" s="180"/>
      <c r="VSU74" s="180"/>
      <c r="VSV74" s="180"/>
      <c r="VSW74" s="180"/>
      <c r="VSX74" s="180"/>
      <c r="VSY74" s="180"/>
      <c r="VSZ74" s="180"/>
      <c r="VTA74" s="180"/>
      <c r="VTB74" s="180"/>
      <c r="VTC74" s="180"/>
      <c r="VTD74" s="180"/>
      <c r="VTE74" s="180"/>
      <c r="VTF74" s="180"/>
      <c r="VTG74" s="180"/>
      <c r="VTH74" s="180"/>
      <c r="VTI74" s="180"/>
      <c r="VTJ74" s="180"/>
      <c r="VTK74" s="180"/>
      <c r="VTL74" s="180"/>
      <c r="VTM74" s="180"/>
      <c r="VTN74" s="180"/>
      <c r="VTO74" s="180"/>
      <c r="VTP74" s="180"/>
      <c r="VTQ74" s="180"/>
      <c r="VTR74" s="180"/>
      <c r="VTS74" s="180"/>
      <c r="VTT74" s="180"/>
      <c r="VTU74" s="180"/>
      <c r="VTV74" s="180"/>
      <c r="VTW74" s="180"/>
      <c r="VTX74" s="180"/>
      <c r="VTY74" s="180"/>
      <c r="VTZ74" s="180"/>
      <c r="VUA74" s="180"/>
      <c r="VUB74" s="180"/>
      <c r="VUC74" s="180"/>
      <c r="VUD74" s="180"/>
      <c r="VUE74" s="180"/>
      <c r="VUF74" s="180"/>
      <c r="VUG74" s="180"/>
      <c r="VUH74" s="180"/>
      <c r="VUI74" s="180"/>
      <c r="VUJ74" s="180"/>
      <c r="VUK74" s="180"/>
      <c r="VUL74" s="180"/>
      <c r="VUM74" s="180"/>
      <c r="VUN74" s="180"/>
      <c r="VUO74" s="180"/>
      <c r="VUP74" s="180"/>
      <c r="VUQ74" s="180"/>
      <c r="VUR74" s="180"/>
      <c r="VUS74" s="180"/>
      <c r="VUT74" s="180"/>
      <c r="VUU74" s="180"/>
      <c r="VUV74" s="180"/>
      <c r="VUW74" s="180"/>
      <c r="VUX74" s="180"/>
      <c r="VUY74" s="180"/>
      <c r="VUZ74" s="180"/>
      <c r="VVA74" s="180"/>
      <c r="VVB74" s="180"/>
      <c r="VVC74" s="180"/>
      <c r="VVD74" s="180"/>
      <c r="VVE74" s="180"/>
      <c r="VVF74" s="180"/>
      <c r="VVG74" s="180"/>
      <c r="VVH74" s="180"/>
      <c r="VVI74" s="180"/>
      <c r="VVJ74" s="180"/>
      <c r="VVK74" s="180"/>
      <c r="VVL74" s="180"/>
      <c r="VVM74" s="180"/>
      <c r="VVN74" s="180"/>
      <c r="VVO74" s="180"/>
      <c r="VVP74" s="180"/>
      <c r="VVQ74" s="180"/>
      <c r="VVR74" s="180"/>
      <c r="VVS74" s="180"/>
      <c r="VVT74" s="180"/>
      <c r="VVU74" s="180"/>
      <c r="VVV74" s="180"/>
      <c r="VVW74" s="180"/>
      <c r="VVX74" s="180"/>
      <c r="VVY74" s="180"/>
      <c r="VVZ74" s="180"/>
      <c r="VWA74" s="180"/>
      <c r="VWB74" s="180"/>
      <c r="VWC74" s="180"/>
      <c r="VWD74" s="180"/>
      <c r="VWE74" s="180"/>
      <c r="VWF74" s="180"/>
      <c r="VWG74" s="180"/>
      <c r="VWH74" s="180"/>
      <c r="VWI74" s="180"/>
      <c r="VWJ74" s="180"/>
      <c r="VWK74" s="180"/>
      <c r="VWL74" s="180"/>
      <c r="VWM74" s="180"/>
      <c r="VWN74" s="180"/>
      <c r="VWO74" s="180"/>
      <c r="VWP74" s="180"/>
      <c r="VWQ74" s="180"/>
      <c r="VWR74" s="180"/>
      <c r="VWS74" s="180"/>
      <c r="VWT74" s="180"/>
      <c r="VWU74" s="180"/>
      <c r="VWV74" s="180"/>
      <c r="VWW74" s="180"/>
      <c r="VWX74" s="180"/>
      <c r="VWY74" s="180"/>
      <c r="VWZ74" s="180"/>
      <c r="VXA74" s="180"/>
      <c r="VXB74" s="180"/>
      <c r="VXC74" s="180"/>
      <c r="VXD74" s="180"/>
      <c r="VXE74" s="180"/>
      <c r="VXF74" s="180"/>
      <c r="VXG74" s="180"/>
      <c r="VXH74" s="180"/>
      <c r="VXI74" s="180"/>
      <c r="VXJ74" s="180"/>
      <c r="VXK74" s="180"/>
      <c r="VXL74" s="180"/>
      <c r="VXM74" s="180"/>
      <c r="VXN74" s="180"/>
      <c r="VXO74" s="180"/>
      <c r="VXP74" s="180"/>
      <c r="VXQ74" s="180"/>
      <c r="VXR74" s="180"/>
      <c r="VXS74" s="180"/>
      <c r="VXT74" s="180"/>
      <c r="VXU74" s="180"/>
      <c r="VXV74" s="180"/>
      <c r="VXW74" s="180"/>
      <c r="VXX74" s="180"/>
      <c r="VXY74" s="180"/>
      <c r="VXZ74" s="180"/>
      <c r="VYA74" s="180"/>
      <c r="VYB74" s="180"/>
      <c r="VYC74" s="180"/>
      <c r="VYD74" s="180"/>
      <c r="VYE74" s="180"/>
      <c r="VYF74" s="180"/>
      <c r="VYG74" s="180"/>
      <c r="VYH74" s="180"/>
      <c r="VYI74" s="180"/>
      <c r="VYJ74" s="180"/>
      <c r="VYK74" s="180"/>
      <c r="VYL74" s="180"/>
      <c r="VYM74" s="180"/>
      <c r="VYN74" s="180"/>
      <c r="VYO74" s="180"/>
      <c r="VYP74" s="180"/>
      <c r="VYQ74" s="180"/>
      <c r="VYR74" s="180"/>
      <c r="VYS74" s="180"/>
      <c r="VYT74" s="180"/>
      <c r="VYU74" s="180"/>
      <c r="VYV74" s="180"/>
      <c r="VYW74" s="180"/>
      <c r="VYX74" s="180"/>
      <c r="VYY74" s="180"/>
      <c r="VYZ74" s="180"/>
      <c r="VZA74" s="180"/>
      <c r="VZB74" s="180"/>
      <c r="VZC74" s="180"/>
      <c r="VZD74" s="180"/>
      <c r="VZE74" s="180"/>
      <c r="VZF74" s="180"/>
      <c r="VZG74" s="180"/>
      <c r="VZH74" s="180"/>
      <c r="VZI74" s="180"/>
      <c r="VZJ74" s="180"/>
      <c r="VZK74" s="180"/>
      <c r="VZL74" s="180"/>
      <c r="VZM74" s="180"/>
      <c r="VZN74" s="180"/>
      <c r="VZO74" s="180"/>
      <c r="VZP74" s="180"/>
      <c r="VZQ74" s="180"/>
      <c r="VZR74" s="180"/>
      <c r="VZS74" s="180"/>
      <c r="VZT74" s="180"/>
      <c r="VZU74" s="180"/>
      <c r="VZV74" s="180"/>
      <c r="VZW74" s="180"/>
      <c r="VZX74" s="180"/>
      <c r="VZY74" s="180"/>
      <c r="VZZ74" s="180"/>
      <c r="WAA74" s="180"/>
      <c r="WAB74" s="180"/>
      <c r="WAC74" s="180"/>
      <c r="WAD74" s="180"/>
      <c r="WAE74" s="180"/>
      <c r="WAF74" s="180"/>
      <c r="WAG74" s="180"/>
      <c r="WAH74" s="180"/>
      <c r="WAI74" s="180"/>
      <c r="WAJ74" s="180"/>
      <c r="WAK74" s="180"/>
      <c r="WAL74" s="180"/>
      <c r="WAM74" s="180"/>
      <c r="WAN74" s="180"/>
      <c r="WAO74" s="180"/>
      <c r="WAP74" s="180"/>
      <c r="WAQ74" s="180"/>
      <c r="WAR74" s="180"/>
      <c r="WAS74" s="180"/>
      <c r="WAT74" s="180"/>
      <c r="WAU74" s="180"/>
      <c r="WAV74" s="180"/>
      <c r="WAW74" s="180"/>
      <c r="WAX74" s="180"/>
      <c r="WAY74" s="180"/>
      <c r="WAZ74" s="180"/>
      <c r="WBA74" s="180"/>
      <c r="WBB74" s="180"/>
      <c r="WBC74" s="180"/>
      <c r="WBD74" s="180"/>
      <c r="WBE74" s="180"/>
      <c r="WBF74" s="180"/>
      <c r="WBG74" s="180"/>
      <c r="WBH74" s="180"/>
      <c r="WBI74" s="180"/>
      <c r="WBJ74" s="180"/>
      <c r="WBK74" s="180"/>
      <c r="WBL74" s="180"/>
      <c r="WBM74" s="180"/>
      <c r="WBN74" s="180"/>
      <c r="WBO74" s="180"/>
      <c r="WBP74" s="180"/>
      <c r="WBQ74" s="180"/>
      <c r="WBR74" s="180"/>
      <c r="WBS74" s="180"/>
      <c r="WBT74" s="180"/>
      <c r="WBU74" s="180"/>
      <c r="WBV74" s="180"/>
      <c r="WBW74" s="180"/>
      <c r="WBX74" s="180"/>
      <c r="WBY74" s="180"/>
      <c r="WBZ74" s="180"/>
      <c r="WCA74" s="180"/>
      <c r="WCB74" s="180"/>
      <c r="WCC74" s="180"/>
      <c r="WCD74" s="180"/>
      <c r="WCE74" s="180"/>
      <c r="WCF74" s="180"/>
      <c r="WCG74" s="180"/>
      <c r="WCH74" s="180"/>
      <c r="WCI74" s="180"/>
      <c r="WCJ74" s="180"/>
      <c r="WCK74" s="180"/>
      <c r="WCL74" s="180"/>
      <c r="WCM74" s="180"/>
      <c r="WCN74" s="180"/>
      <c r="WCO74" s="180"/>
      <c r="WCP74" s="180"/>
      <c r="WCQ74" s="180"/>
      <c r="WCR74" s="180"/>
      <c r="WCS74" s="180"/>
      <c r="WCT74" s="180"/>
      <c r="WCU74" s="180"/>
      <c r="WCV74" s="180"/>
      <c r="WCW74" s="180"/>
      <c r="WCX74" s="180"/>
      <c r="WCY74" s="180"/>
      <c r="WCZ74" s="180"/>
      <c r="WDA74" s="180"/>
      <c r="WDB74" s="180"/>
      <c r="WDC74" s="180"/>
      <c r="WDD74" s="180"/>
      <c r="WDE74" s="180"/>
      <c r="WDF74" s="180"/>
      <c r="WDG74" s="180"/>
      <c r="WDH74" s="180"/>
      <c r="WDI74" s="180"/>
      <c r="WDJ74" s="180"/>
      <c r="WDK74" s="180"/>
      <c r="WDL74" s="180"/>
      <c r="WDM74" s="180"/>
      <c r="WDN74" s="180"/>
      <c r="WDO74" s="180"/>
      <c r="WDP74" s="180"/>
      <c r="WDQ74" s="180"/>
      <c r="WDR74" s="180"/>
      <c r="WDS74" s="180"/>
      <c r="WDT74" s="180"/>
      <c r="WDU74" s="180"/>
      <c r="WDV74" s="180"/>
      <c r="WDW74" s="180"/>
      <c r="WDX74" s="180"/>
      <c r="WDY74" s="180"/>
      <c r="WDZ74" s="180"/>
      <c r="WEA74" s="180"/>
      <c r="WEB74" s="180"/>
      <c r="WEC74" s="180"/>
      <c r="WED74" s="180"/>
      <c r="WEE74" s="180"/>
      <c r="WEF74" s="180"/>
      <c r="WEG74" s="180"/>
      <c r="WEH74" s="180"/>
      <c r="WEI74" s="180"/>
      <c r="WEJ74" s="180"/>
      <c r="WEK74" s="180"/>
      <c r="WEL74" s="180"/>
      <c r="WEM74" s="180"/>
      <c r="WEN74" s="180"/>
      <c r="WEO74" s="180"/>
      <c r="WEP74" s="180"/>
      <c r="WEQ74" s="180"/>
      <c r="WER74" s="180"/>
      <c r="WES74" s="180"/>
      <c r="WET74" s="180"/>
      <c r="WEU74" s="180"/>
      <c r="WEV74" s="180"/>
      <c r="WEW74" s="180"/>
      <c r="WEX74" s="180"/>
      <c r="WEY74" s="180"/>
      <c r="WEZ74" s="180"/>
      <c r="WFA74" s="180"/>
      <c r="WFB74" s="180"/>
      <c r="WFC74" s="180"/>
      <c r="WFD74" s="180"/>
      <c r="WFE74" s="180"/>
      <c r="WFF74" s="180"/>
      <c r="WFG74" s="180"/>
      <c r="WFH74" s="180"/>
      <c r="WFI74" s="180"/>
      <c r="WFJ74" s="180"/>
      <c r="WFK74" s="180"/>
      <c r="WFL74" s="180"/>
      <c r="WFM74" s="180"/>
      <c r="WFN74" s="180"/>
      <c r="WFO74" s="180"/>
      <c r="WFP74" s="180"/>
      <c r="WFQ74" s="180"/>
      <c r="WFR74" s="180"/>
      <c r="WFS74" s="180"/>
      <c r="WFT74" s="180"/>
      <c r="WFU74" s="180"/>
      <c r="WFV74" s="180"/>
      <c r="WFW74" s="180"/>
      <c r="WFX74" s="180"/>
      <c r="WFY74" s="180"/>
      <c r="WFZ74" s="180"/>
      <c r="WGA74" s="180"/>
      <c r="WGB74" s="180"/>
      <c r="WGC74" s="180"/>
      <c r="WGD74" s="180"/>
      <c r="WGE74" s="180"/>
      <c r="WGF74" s="180"/>
      <c r="WGG74" s="180"/>
      <c r="WGH74" s="180"/>
      <c r="WGI74" s="180"/>
      <c r="WGJ74" s="180"/>
      <c r="WGK74" s="180"/>
      <c r="WGL74" s="180"/>
      <c r="WGM74" s="180"/>
      <c r="WGN74" s="180"/>
      <c r="WGO74" s="180"/>
      <c r="WGP74" s="180"/>
      <c r="WGQ74" s="180"/>
      <c r="WGR74" s="180"/>
      <c r="WGS74" s="180"/>
      <c r="WGT74" s="180"/>
      <c r="WGU74" s="180"/>
      <c r="WGV74" s="180"/>
      <c r="WGW74" s="180"/>
      <c r="WGX74" s="180"/>
      <c r="WGY74" s="180"/>
      <c r="WGZ74" s="180"/>
      <c r="WHA74" s="180"/>
      <c r="WHB74" s="180"/>
      <c r="WHC74" s="180"/>
      <c r="WHD74" s="180"/>
      <c r="WHE74" s="180"/>
      <c r="WHF74" s="180"/>
      <c r="WHG74" s="180"/>
      <c r="WHH74" s="180"/>
      <c r="WHI74" s="180"/>
      <c r="WHJ74" s="180"/>
      <c r="WHK74" s="180"/>
      <c r="WHL74" s="180"/>
      <c r="WHM74" s="180"/>
      <c r="WHN74" s="180"/>
      <c r="WHO74" s="180"/>
      <c r="WHP74" s="180"/>
      <c r="WHQ74" s="180"/>
      <c r="WHR74" s="180"/>
      <c r="WHS74" s="180"/>
      <c r="WHT74" s="180"/>
      <c r="WHU74" s="180"/>
      <c r="WHV74" s="180"/>
      <c r="WHW74" s="180"/>
      <c r="WHX74" s="180"/>
      <c r="WHY74" s="180"/>
      <c r="WHZ74" s="180"/>
      <c r="WIA74" s="180"/>
      <c r="WIB74" s="180"/>
      <c r="WIC74" s="180"/>
      <c r="WID74" s="180"/>
      <c r="WIE74" s="180"/>
      <c r="WIF74" s="180"/>
      <c r="WIG74" s="180"/>
      <c r="WIH74" s="180"/>
      <c r="WII74" s="180"/>
      <c r="WIJ74" s="180"/>
      <c r="WIK74" s="180"/>
      <c r="WIL74" s="180"/>
      <c r="WIM74" s="180"/>
      <c r="WIN74" s="180"/>
      <c r="WIO74" s="180"/>
      <c r="WIP74" s="180"/>
      <c r="WIQ74" s="180"/>
      <c r="WIR74" s="180"/>
      <c r="WIS74" s="180"/>
      <c r="WIT74" s="180"/>
      <c r="WIU74" s="180"/>
      <c r="WIV74" s="180"/>
      <c r="WIW74" s="180"/>
      <c r="WIX74" s="180"/>
      <c r="WIY74" s="180"/>
      <c r="WIZ74" s="180"/>
      <c r="WJA74" s="180"/>
      <c r="WJB74" s="180"/>
      <c r="WJC74" s="180"/>
      <c r="WJD74" s="180"/>
      <c r="WJE74" s="180"/>
      <c r="WJF74" s="180"/>
      <c r="WJG74" s="180"/>
      <c r="WJH74" s="180"/>
      <c r="WJI74" s="180"/>
      <c r="WJJ74" s="180"/>
      <c r="WJK74" s="180"/>
      <c r="WJL74" s="180"/>
      <c r="WJM74" s="180"/>
      <c r="WJN74" s="180"/>
      <c r="WJO74" s="180"/>
      <c r="WJP74" s="180"/>
      <c r="WJQ74" s="180"/>
      <c r="WJR74" s="180"/>
      <c r="WJS74" s="180"/>
      <c r="WJT74" s="180"/>
      <c r="WJU74" s="180"/>
      <c r="WJV74" s="180"/>
      <c r="WJW74" s="180"/>
      <c r="WJX74" s="180"/>
      <c r="WJY74" s="180"/>
      <c r="WJZ74" s="180"/>
      <c r="WKA74" s="180"/>
      <c r="WKB74" s="180"/>
      <c r="WKC74" s="180"/>
      <c r="WKD74" s="180"/>
      <c r="WKE74" s="180"/>
      <c r="WKF74" s="180"/>
      <c r="WKG74" s="180"/>
      <c r="WKH74" s="180"/>
      <c r="WKI74" s="180"/>
      <c r="WKJ74" s="180"/>
      <c r="WKK74" s="180"/>
      <c r="WKL74" s="180"/>
      <c r="WKM74" s="180"/>
      <c r="WKN74" s="180"/>
      <c r="WKO74" s="180"/>
      <c r="WKP74" s="180"/>
      <c r="WKQ74" s="180"/>
      <c r="WKR74" s="180"/>
      <c r="WKS74" s="180"/>
      <c r="WKT74" s="180"/>
      <c r="WKU74" s="180"/>
      <c r="WKV74" s="180"/>
      <c r="WKW74" s="180"/>
      <c r="WKX74" s="180"/>
      <c r="WKY74" s="180"/>
      <c r="WKZ74" s="180"/>
      <c r="WLA74" s="180"/>
      <c r="WLB74" s="180"/>
      <c r="WLC74" s="180"/>
      <c r="WLD74" s="180"/>
      <c r="WLE74" s="180"/>
      <c r="WLF74" s="180"/>
      <c r="WLG74" s="180"/>
      <c r="WLH74" s="180"/>
      <c r="WLI74" s="180"/>
      <c r="WLJ74" s="180"/>
      <c r="WLK74" s="180"/>
      <c r="WLL74" s="180"/>
      <c r="WLM74" s="180"/>
      <c r="WLN74" s="180"/>
      <c r="WLO74" s="180"/>
      <c r="WLP74" s="180"/>
      <c r="WLQ74" s="180"/>
      <c r="WLR74" s="180"/>
      <c r="WLS74" s="180"/>
      <c r="WLT74" s="180"/>
      <c r="WLU74" s="180"/>
      <c r="WLV74" s="180"/>
      <c r="WLW74" s="180"/>
      <c r="WLX74" s="180"/>
      <c r="WLY74" s="180"/>
      <c r="WLZ74" s="180"/>
      <c r="WMA74" s="180"/>
      <c r="WMB74" s="180"/>
      <c r="WMC74" s="180"/>
      <c r="WMD74" s="180"/>
      <c r="WME74" s="180"/>
      <c r="WMF74" s="180"/>
      <c r="WMG74" s="180"/>
      <c r="WMH74" s="180"/>
      <c r="WMI74" s="180"/>
      <c r="WMJ74" s="180"/>
      <c r="WMK74" s="180"/>
      <c r="WML74" s="180"/>
      <c r="WMM74" s="180"/>
      <c r="WMN74" s="180"/>
      <c r="WMO74" s="180"/>
      <c r="WMP74" s="180"/>
      <c r="WMQ74" s="180"/>
      <c r="WMR74" s="180"/>
      <c r="WMS74" s="180"/>
      <c r="WMT74" s="180"/>
      <c r="WMU74" s="180"/>
      <c r="WMV74" s="180"/>
      <c r="WMW74" s="180"/>
      <c r="WMX74" s="180"/>
      <c r="WMY74" s="180"/>
      <c r="WMZ74" s="180"/>
      <c r="WNA74" s="180"/>
      <c r="WNB74" s="180"/>
      <c r="WNC74" s="180"/>
      <c r="WND74" s="180"/>
      <c r="WNE74" s="180"/>
      <c r="WNF74" s="180"/>
      <c r="WNG74" s="180"/>
      <c r="WNH74" s="180"/>
      <c r="WNI74" s="180"/>
      <c r="WNJ74" s="180"/>
      <c r="WNK74" s="180"/>
      <c r="WNL74" s="180"/>
      <c r="WNM74" s="180"/>
      <c r="WNN74" s="180"/>
      <c r="WNO74" s="180"/>
      <c r="WNP74" s="180"/>
      <c r="WNQ74" s="180"/>
      <c r="WNR74" s="180"/>
      <c r="WNS74" s="180"/>
      <c r="WNT74" s="180"/>
      <c r="WNU74" s="180"/>
      <c r="WNV74" s="180"/>
      <c r="WNW74" s="180"/>
      <c r="WNX74" s="180"/>
      <c r="WNY74" s="180"/>
      <c r="WNZ74" s="180"/>
      <c r="WOA74" s="180"/>
      <c r="WOB74" s="180"/>
      <c r="WOC74" s="180"/>
      <c r="WOD74" s="180"/>
      <c r="WOE74" s="180"/>
      <c r="WOF74" s="180"/>
      <c r="WOG74" s="180"/>
      <c r="WOH74" s="180"/>
      <c r="WOI74" s="180"/>
      <c r="WOJ74" s="180"/>
      <c r="WOK74" s="180"/>
      <c r="WOL74" s="180"/>
      <c r="WOM74" s="180"/>
      <c r="WON74" s="180"/>
      <c r="WOO74" s="180"/>
      <c r="WOP74" s="180"/>
      <c r="WOQ74" s="180"/>
      <c r="WOR74" s="180"/>
      <c r="WOS74" s="180"/>
      <c r="WOT74" s="180"/>
      <c r="WOU74" s="180"/>
      <c r="WOV74" s="180"/>
      <c r="WOW74" s="180"/>
      <c r="WOX74" s="180"/>
      <c r="WOY74" s="180"/>
      <c r="WOZ74" s="180"/>
      <c r="WPA74" s="180"/>
      <c r="WPB74" s="180"/>
      <c r="WPC74" s="180"/>
      <c r="WPD74" s="180"/>
      <c r="WPE74" s="180"/>
      <c r="WPF74" s="180"/>
      <c r="WPG74" s="180"/>
      <c r="WPH74" s="180"/>
      <c r="WPI74" s="180"/>
      <c r="WPJ74" s="180"/>
      <c r="WPK74" s="180"/>
      <c r="WPL74" s="180"/>
      <c r="WPM74" s="180"/>
      <c r="WPN74" s="180"/>
      <c r="WPO74" s="180"/>
      <c r="WPP74" s="180"/>
      <c r="WPQ74" s="180"/>
      <c r="WPR74" s="180"/>
      <c r="WPS74" s="180"/>
      <c r="WPT74" s="180"/>
      <c r="WPU74" s="180"/>
      <c r="WPV74" s="180"/>
      <c r="WPW74" s="180"/>
      <c r="WPX74" s="180"/>
      <c r="WPY74" s="180"/>
      <c r="WPZ74" s="180"/>
      <c r="WQA74" s="180"/>
      <c r="WQB74" s="180"/>
      <c r="WQC74" s="180"/>
      <c r="WQD74" s="180"/>
      <c r="WQE74" s="180"/>
      <c r="WQF74" s="180"/>
      <c r="WQG74" s="180"/>
      <c r="WQH74" s="180"/>
      <c r="WQI74" s="180"/>
      <c r="WQJ74" s="180"/>
      <c r="WQK74" s="180"/>
      <c r="WQL74" s="180"/>
      <c r="WQM74" s="180"/>
      <c r="WQN74" s="180"/>
      <c r="WQO74" s="180"/>
      <c r="WQP74" s="180"/>
      <c r="WQQ74" s="180"/>
      <c r="WQR74" s="180"/>
      <c r="WQS74" s="180"/>
      <c r="WQT74" s="180"/>
      <c r="WQU74" s="180"/>
      <c r="WQV74" s="180"/>
      <c r="WQW74" s="180"/>
      <c r="WQX74" s="180"/>
      <c r="WQY74" s="180"/>
      <c r="WQZ74" s="180"/>
      <c r="WRA74" s="180"/>
      <c r="WRB74" s="180"/>
      <c r="WRC74" s="180"/>
      <c r="WRD74" s="180"/>
      <c r="WRE74" s="180"/>
      <c r="WRF74" s="180"/>
      <c r="WRG74" s="180"/>
      <c r="WRH74" s="180"/>
      <c r="WRI74" s="180"/>
      <c r="WRJ74" s="180"/>
      <c r="WRK74" s="180"/>
      <c r="WRL74" s="180"/>
      <c r="WRM74" s="180"/>
      <c r="WRN74" s="180"/>
      <c r="WRO74" s="180"/>
      <c r="WRP74" s="180"/>
      <c r="WRQ74" s="180"/>
      <c r="WRR74" s="180"/>
      <c r="WRS74" s="180"/>
      <c r="WRT74" s="180"/>
      <c r="WRU74" s="180"/>
      <c r="WRV74" s="180"/>
      <c r="WRW74" s="180"/>
      <c r="WRX74" s="180"/>
      <c r="WRY74" s="180"/>
      <c r="WRZ74" s="180"/>
      <c r="WSA74" s="180"/>
      <c r="WSB74" s="180"/>
      <c r="WSC74" s="180"/>
      <c r="WSD74" s="180"/>
      <c r="WSE74" s="180"/>
      <c r="WSF74" s="180"/>
      <c r="WSG74" s="180"/>
      <c r="WSH74" s="180"/>
      <c r="WSI74" s="180"/>
      <c r="WSJ74" s="180"/>
      <c r="WSK74" s="180"/>
      <c r="WSL74" s="180"/>
      <c r="WSM74" s="180"/>
      <c r="WSN74" s="180"/>
      <c r="WSO74" s="180"/>
      <c r="WSP74" s="180"/>
      <c r="WSQ74" s="180"/>
      <c r="WSR74" s="180"/>
      <c r="WSS74" s="180"/>
      <c r="WST74" s="180"/>
      <c r="WSU74" s="180"/>
      <c r="WSV74" s="180"/>
      <c r="WSW74" s="180"/>
      <c r="WSX74" s="180"/>
      <c r="WSY74" s="180"/>
      <c r="WSZ74" s="180"/>
      <c r="WTA74" s="180"/>
      <c r="WTB74" s="180"/>
      <c r="WTC74" s="180"/>
      <c r="WTD74" s="180"/>
      <c r="WTE74" s="180"/>
      <c r="WTF74" s="180"/>
      <c r="WTG74" s="180"/>
      <c r="WTH74" s="180"/>
      <c r="WTI74" s="180"/>
      <c r="WTJ74" s="180"/>
      <c r="WTK74" s="180"/>
      <c r="WTL74" s="180"/>
      <c r="WTM74" s="180"/>
      <c r="WTN74" s="180"/>
      <c r="WTO74" s="180"/>
      <c r="WTP74" s="180"/>
      <c r="WTQ74" s="180"/>
      <c r="WTR74" s="180"/>
      <c r="WTS74" s="180"/>
      <c r="WTT74" s="180"/>
      <c r="WTU74" s="180"/>
      <c r="WTV74" s="180"/>
      <c r="WTW74" s="180"/>
      <c r="WTX74" s="180"/>
      <c r="WTY74" s="180"/>
      <c r="WTZ74" s="180"/>
      <c r="WUA74" s="180"/>
      <c r="WUB74" s="180"/>
      <c r="WUC74" s="180"/>
      <c r="WUD74" s="180"/>
      <c r="WUE74" s="180"/>
      <c r="WUF74" s="180"/>
      <c r="WUG74" s="180"/>
      <c r="WUH74" s="180"/>
      <c r="WUI74" s="180"/>
      <c r="WUJ74" s="180"/>
      <c r="WUK74" s="180"/>
      <c r="WUL74" s="180"/>
      <c r="WUM74" s="180"/>
      <c r="WUN74" s="180"/>
      <c r="WUO74" s="180"/>
      <c r="WUP74" s="180"/>
      <c r="WUQ74" s="180"/>
      <c r="WUR74" s="180"/>
      <c r="WUS74" s="180"/>
      <c r="WUT74" s="180"/>
      <c r="WUU74" s="180"/>
      <c r="WUV74" s="180"/>
      <c r="WUW74" s="180"/>
      <c r="WUX74" s="180"/>
      <c r="WUY74" s="180"/>
      <c r="WUZ74" s="180"/>
      <c r="WVA74" s="180"/>
      <c r="WVB74" s="180"/>
      <c r="WVC74" s="180"/>
      <c r="WVD74" s="180"/>
      <c r="WVE74" s="180"/>
      <c r="WVF74" s="180"/>
      <c r="WVG74" s="180"/>
      <c r="WVH74" s="180"/>
      <c r="WVI74" s="180"/>
      <c r="WVJ74" s="180"/>
      <c r="WVK74" s="180"/>
      <c r="WVL74" s="180"/>
      <c r="WVM74" s="180"/>
      <c r="WVN74" s="180"/>
      <c r="WVO74" s="180"/>
      <c r="WVP74" s="180"/>
      <c r="WVQ74" s="180"/>
      <c r="WVR74" s="180"/>
      <c r="WVS74" s="180"/>
      <c r="WVT74" s="180"/>
      <c r="WVU74" s="180"/>
      <c r="WVV74" s="180"/>
      <c r="WVW74" s="180"/>
      <c r="WVX74" s="180"/>
      <c r="WVY74" s="180"/>
      <c r="WVZ74" s="180"/>
      <c r="WWA74" s="180"/>
      <c r="WWB74" s="180"/>
      <c r="WWC74" s="180"/>
      <c r="WWD74" s="180"/>
      <c r="WWE74" s="180"/>
      <c r="WWF74" s="180"/>
      <c r="WWG74" s="180"/>
      <c r="WWH74" s="180"/>
      <c r="WWI74" s="180"/>
      <c r="WWJ74" s="180"/>
      <c r="WWK74" s="180"/>
      <c r="WWL74" s="180"/>
      <c r="WWM74" s="180"/>
      <c r="WWN74" s="180"/>
      <c r="WWO74" s="180"/>
      <c r="WWP74" s="180"/>
      <c r="WWQ74" s="180"/>
      <c r="WWR74" s="180"/>
      <c r="WWS74" s="180"/>
      <c r="WWT74" s="180"/>
      <c r="WWU74" s="180"/>
      <c r="WWV74" s="180"/>
      <c r="WWW74" s="180"/>
      <c r="WWX74" s="180"/>
      <c r="WWY74" s="180"/>
      <c r="WWZ74" s="180"/>
      <c r="WXA74" s="180"/>
      <c r="WXB74" s="180"/>
      <c r="WXC74" s="180"/>
      <c r="WXD74" s="180"/>
      <c r="WXE74" s="180"/>
      <c r="WXF74" s="180"/>
      <c r="WXG74" s="180"/>
      <c r="WXH74" s="180"/>
      <c r="WXI74" s="180"/>
      <c r="WXJ74" s="180"/>
      <c r="WXK74" s="180"/>
      <c r="WXL74" s="180"/>
      <c r="WXM74" s="180"/>
      <c r="WXN74" s="180"/>
      <c r="WXO74" s="180"/>
      <c r="WXP74" s="180"/>
      <c r="WXQ74" s="180"/>
      <c r="WXR74" s="180"/>
      <c r="WXS74" s="180"/>
      <c r="WXT74" s="180"/>
      <c r="WXU74" s="180"/>
      <c r="WXV74" s="180"/>
      <c r="WXW74" s="180"/>
      <c r="WXX74" s="180"/>
      <c r="WXY74" s="180"/>
      <c r="WXZ74" s="180"/>
      <c r="WYA74" s="180"/>
      <c r="WYB74" s="180"/>
      <c r="WYC74" s="180"/>
      <c r="WYD74" s="180"/>
      <c r="WYE74" s="180"/>
      <c r="WYF74" s="180"/>
      <c r="WYG74" s="180"/>
      <c r="WYH74" s="180"/>
      <c r="WYI74" s="180"/>
      <c r="WYJ74" s="180"/>
      <c r="WYK74" s="180"/>
      <c r="WYL74" s="180"/>
      <c r="WYM74" s="180"/>
      <c r="WYN74" s="180"/>
      <c r="WYO74" s="180"/>
      <c r="WYP74" s="180"/>
      <c r="WYQ74" s="180"/>
      <c r="WYR74" s="180"/>
      <c r="WYS74" s="180"/>
      <c r="WYT74" s="180"/>
      <c r="WYU74" s="180"/>
      <c r="WYV74" s="180"/>
      <c r="WYW74" s="180"/>
      <c r="WYX74" s="180"/>
      <c r="WYY74" s="180"/>
      <c r="WYZ74" s="180"/>
      <c r="WZA74" s="180"/>
      <c r="WZB74" s="180"/>
      <c r="WZC74" s="180"/>
      <c r="WZD74" s="180"/>
      <c r="WZE74" s="180"/>
      <c r="WZF74" s="180"/>
      <c r="WZG74" s="180"/>
      <c r="WZH74" s="180"/>
      <c r="WZI74" s="180"/>
      <c r="WZJ74" s="180"/>
      <c r="WZK74" s="180"/>
      <c r="WZL74" s="180"/>
      <c r="WZM74" s="180"/>
      <c r="WZN74" s="180"/>
      <c r="WZO74" s="180"/>
      <c r="WZP74" s="180"/>
      <c r="WZQ74" s="180"/>
      <c r="WZR74" s="180"/>
      <c r="WZS74" s="180"/>
      <c r="WZT74" s="180"/>
      <c r="WZU74" s="180"/>
      <c r="WZV74" s="180"/>
      <c r="WZW74" s="180"/>
      <c r="WZX74" s="180"/>
      <c r="WZY74" s="180"/>
      <c r="WZZ74" s="180"/>
      <c r="XAA74" s="180"/>
      <c r="XAB74" s="180"/>
      <c r="XAC74" s="180"/>
      <c r="XAD74" s="180"/>
      <c r="XAE74" s="180"/>
      <c r="XAF74" s="180"/>
      <c r="XAG74" s="180"/>
      <c r="XAH74" s="180"/>
      <c r="XAI74" s="180"/>
      <c r="XAJ74" s="180"/>
      <c r="XAK74" s="180"/>
      <c r="XAL74" s="180"/>
      <c r="XAM74" s="180"/>
      <c r="XAN74" s="180"/>
      <c r="XAO74" s="180"/>
      <c r="XAP74" s="180"/>
      <c r="XAQ74" s="180"/>
      <c r="XAR74" s="180"/>
      <c r="XAS74" s="180"/>
      <c r="XAT74" s="180"/>
      <c r="XAU74" s="180"/>
      <c r="XAV74" s="180"/>
      <c r="XAW74" s="180"/>
      <c r="XAX74" s="180"/>
      <c r="XAY74" s="180"/>
      <c r="XAZ74" s="180"/>
      <c r="XBA74" s="180"/>
      <c r="XBB74" s="180"/>
      <c r="XBC74" s="180"/>
      <c r="XBD74" s="180"/>
      <c r="XBE74" s="180"/>
      <c r="XBF74" s="180"/>
      <c r="XBG74" s="180"/>
      <c r="XBH74" s="180"/>
      <c r="XBI74" s="180"/>
      <c r="XBJ74" s="180"/>
      <c r="XBK74" s="180"/>
      <c r="XBL74" s="180"/>
      <c r="XBM74" s="180"/>
      <c r="XBN74" s="180"/>
      <c r="XBO74" s="180"/>
      <c r="XBP74" s="180"/>
      <c r="XBQ74" s="180"/>
      <c r="XBR74" s="180"/>
      <c r="XBS74" s="180"/>
      <c r="XBT74" s="180"/>
      <c r="XBU74" s="180"/>
      <c r="XBV74" s="180"/>
      <c r="XBW74" s="180"/>
      <c r="XBX74" s="180"/>
      <c r="XBY74" s="180"/>
      <c r="XBZ74" s="180"/>
      <c r="XCA74" s="180"/>
      <c r="XCB74" s="180"/>
      <c r="XCC74" s="180"/>
      <c r="XCD74" s="180"/>
      <c r="XCE74" s="180"/>
      <c r="XCF74" s="180"/>
      <c r="XCG74" s="180"/>
      <c r="XCH74" s="180"/>
      <c r="XCI74" s="180"/>
      <c r="XCJ74" s="180"/>
      <c r="XCK74" s="180"/>
      <c r="XCL74" s="180"/>
      <c r="XCM74" s="180"/>
      <c r="XCN74" s="180"/>
      <c r="XCO74" s="180"/>
      <c r="XCP74" s="180"/>
      <c r="XCQ74" s="180"/>
      <c r="XCR74" s="180"/>
      <c r="XCS74" s="180"/>
      <c r="XCT74" s="180"/>
      <c r="XCU74" s="180"/>
      <c r="XCV74" s="180"/>
      <c r="XCW74" s="180"/>
      <c r="XCX74" s="180"/>
      <c r="XCY74" s="180"/>
      <c r="XCZ74" s="180"/>
      <c r="XDA74" s="180"/>
      <c r="XDB74" s="180"/>
      <c r="XDC74" s="180"/>
      <c r="XDD74" s="180"/>
      <c r="XDE74" s="180"/>
      <c r="XDF74" s="180"/>
      <c r="XDG74" s="180"/>
      <c r="XDH74" s="180"/>
      <c r="XDI74" s="180"/>
      <c r="XDJ74" s="180"/>
      <c r="XDK74" s="180"/>
      <c r="XDL74" s="180"/>
      <c r="XDM74" s="180"/>
      <c r="XDN74" s="180"/>
      <c r="XDO74" s="180"/>
      <c r="XDP74" s="180"/>
      <c r="XDQ74" s="180"/>
      <c r="XDR74" s="180"/>
      <c r="XDS74" s="180"/>
      <c r="XDT74" s="180"/>
      <c r="XDU74" s="180"/>
      <c r="XDV74" s="180"/>
      <c r="XDW74" s="180"/>
      <c r="XDX74" s="180"/>
      <c r="XDY74" s="180"/>
      <c r="XDZ74" s="180"/>
      <c r="XEA74" s="180"/>
      <c r="XEB74" s="180"/>
      <c r="XEC74" s="180"/>
      <c r="XED74" s="180"/>
      <c r="XEE74" s="180"/>
      <c r="XEF74" s="180"/>
      <c r="XEG74" s="180"/>
      <c r="XEH74" s="180"/>
      <c r="XEI74" s="180"/>
      <c r="XEJ74" s="180"/>
      <c r="XEK74" s="180"/>
      <c r="XEL74" s="180"/>
      <c r="XEM74" s="180"/>
      <c r="XEN74" s="180"/>
      <c r="XEO74" s="180"/>
      <c r="XEP74" s="180"/>
      <c r="XEQ74" s="180"/>
      <c r="XER74" s="180"/>
      <c r="XES74" s="180"/>
      <c r="XET74" s="180"/>
      <c r="XEU74" s="180"/>
      <c r="XEV74" s="180"/>
      <c r="XEW74" s="180"/>
      <c r="XEX74" s="180"/>
      <c r="XEY74" s="180"/>
    </row>
    <row r="75" spans="1:16379" s="80" customFormat="1" ht="15" customHeight="1">
      <c r="A75" s="296" t="s">
        <v>52</v>
      </c>
      <c r="B75" s="303"/>
      <c r="C75" s="91"/>
      <c r="D75" s="91"/>
      <c r="E75" s="91"/>
      <c r="F75" s="91"/>
      <c r="G75" s="91"/>
      <c r="H75" s="91"/>
      <c r="I75" s="91"/>
      <c r="J75" s="91"/>
      <c r="K75" s="98"/>
      <c r="L75" s="98"/>
      <c r="M75" s="98"/>
      <c r="N75" s="98"/>
      <c r="O75" s="114"/>
      <c r="P75" s="114"/>
      <c r="Q75" s="94"/>
      <c r="R75" s="94"/>
      <c r="S75" s="94"/>
      <c r="T75" s="101"/>
      <c r="U75" s="94"/>
      <c r="V75" s="94"/>
      <c r="W75" s="94"/>
      <c r="X75" s="94"/>
      <c r="Y75" s="94"/>
      <c r="Z75" s="94"/>
      <c r="AA75" s="94"/>
      <c r="AB75" s="94"/>
      <c r="AC75" s="94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0"/>
      <c r="CR75" s="180"/>
      <c r="CS75" s="180"/>
      <c r="CT75" s="180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0"/>
      <c r="DF75" s="180"/>
      <c r="DG75" s="180"/>
      <c r="DH75" s="180"/>
      <c r="DI75" s="180"/>
      <c r="DJ75" s="180"/>
      <c r="DK75" s="180"/>
      <c r="DL75" s="180"/>
      <c r="DM75" s="180"/>
      <c r="DN75" s="180"/>
      <c r="DO75" s="180"/>
      <c r="DP75" s="180"/>
      <c r="DQ75" s="180"/>
      <c r="DR75" s="180"/>
      <c r="DS75" s="180"/>
      <c r="DT75" s="180"/>
      <c r="DU75" s="180"/>
      <c r="DV75" s="180"/>
      <c r="DW75" s="180"/>
      <c r="DX75" s="180"/>
      <c r="DY75" s="180"/>
      <c r="DZ75" s="180"/>
      <c r="EA75" s="180"/>
      <c r="EB75" s="180"/>
      <c r="EC75" s="180"/>
      <c r="ED75" s="180"/>
      <c r="EE75" s="180"/>
      <c r="EF75" s="180"/>
      <c r="EG75" s="180"/>
      <c r="EH75" s="180"/>
      <c r="EI75" s="180"/>
      <c r="EJ75" s="180"/>
      <c r="EK75" s="180"/>
      <c r="EL75" s="180"/>
      <c r="EM75" s="180"/>
      <c r="EN75" s="180"/>
      <c r="EO75" s="180"/>
      <c r="EP75" s="180"/>
      <c r="EQ75" s="180"/>
      <c r="ER75" s="180"/>
      <c r="ES75" s="180"/>
      <c r="ET75" s="180"/>
      <c r="EU75" s="180"/>
      <c r="EV75" s="180"/>
      <c r="EW75" s="180"/>
      <c r="EX75" s="180"/>
      <c r="EY75" s="180"/>
      <c r="EZ75" s="180"/>
      <c r="FA75" s="180"/>
      <c r="FB75" s="180"/>
      <c r="FC75" s="180"/>
      <c r="FD75" s="180"/>
      <c r="FE75" s="180"/>
      <c r="FF75" s="180"/>
      <c r="FG75" s="180"/>
      <c r="FH75" s="180"/>
      <c r="FI75" s="180"/>
      <c r="FJ75" s="180"/>
      <c r="FK75" s="180"/>
      <c r="FL75" s="180"/>
      <c r="FM75" s="180"/>
      <c r="FN75" s="180"/>
      <c r="FO75" s="180"/>
      <c r="FP75" s="180"/>
      <c r="FQ75" s="180"/>
      <c r="FR75" s="180"/>
      <c r="FS75" s="180"/>
      <c r="FT75" s="180"/>
      <c r="FU75" s="180"/>
      <c r="FV75" s="180"/>
      <c r="FW75" s="180"/>
      <c r="FX75" s="180"/>
      <c r="FY75" s="180"/>
      <c r="FZ75" s="180"/>
      <c r="GA75" s="180"/>
      <c r="GB75" s="180"/>
      <c r="GC75" s="180"/>
      <c r="GD75" s="180"/>
      <c r="GE75" s="180"/>
      <c r="GF75" s="180"/>
      <c r="GG75" s="180"/>
      <c r="GH75" s="180"/>
      <c r="GI75" s="180"/>
      <c r="GJ75" s="180"/>
      <c r="GK75" s="180"/>
      <c r="GL75" s="180"/>
      <c r="GM75" s="180"/>
      <c r="GN75" s="180"/>
      <c r="GO75" s="180"/>
      <c r="GP75" s="180"/>
      <c r="GQ75" s="180"/>
      <c r="GR75" s="180"/>
      <c r="GS75" s="180"/>
      <c r="GT75" s="180"/>
      <c r="GU75" s="180"/>
      <c r="GV75" s="180"/>
      <c r="GW75" s="180"/>
      <c r="GX75" s="180"/>
      <c r="GY75" s="180"/>
      <c r="GZ75" s="180"/>
      <c r="HA75" s="180"/>
      <c r="HB75" s="180"/>
      <c r="HC75" s="180"/>
      <c r="HD75" s="180"/>
      <c r="HE75" s="180"/>
      <c r="HF75" s="180"/>
      <c r="HG75" s="180"/>
      <c r="HH75" s="180"/>
      <c r="HI75" s="180"/>
      <c r="HJ75" s="180"/>
      <c r="HK75" s="180"/>
      <c r="HL75" s="180"/>
      <c r="HM75" s="180"/>
      <c r="HN75" s="180"/>
      <c r="HO75" s="180"/>
      <c r="HP75" s="180"/>
      <c r="HQ75" s="180"/>
      <c r="HR75" s="180"/>
      <c r="HS75" s="180"/>
      <c r="HT75" s="180"/>
      <c r="HU75" s="180"/>
      <c r="HV75" s="180"/>
      <c r="HW75" s="180"/>
      <c r="HX75" s="180"/>
      <c r="HY75" s="180"/>
      <c r="HZ75" s="180"/>
      <c r="IA75" s="180"/>
      <c r="IB75" s="180"/>
      <c r="IC75" s="180"/>
      <c r="ID75" s="180"/>
      <c r="IE75" s="180"/>
      <c r="IF75" s="180"/>
      <c r="IG75" s="180"/>
      <c r="IH75" s="180"/>
      <c r="II75" s="180"/>
      <c r="IJ75" s="180"/>
      <c r="IK75" s="180"/>
      <c r="IL75" s="180"/>
      <c r="IM75" s="180"/>
      <c r="IN75" s="180"/>
      <c r="IO75" s="180"/>
      <c r="IP75" s="180"/>
      <c r="IQ75" s="180"/>
      <c r="IR75" s="180"/>
      <c r="IS75" s="180"/>
      <c r="IT75" s="180"/>
      <c r="IU75" s="180"/>
      <c r="IV75" s="180"/>
      <c r="IW75" s="180"/>
      <c r="IX75" s="180"/>
      <c r="IY75" s="180"/>
      <c r="IZ75" s="180"/>
      <c r="JA75" s="180"/>
      <c r="JB75" s="180"/>
      <c r="JC75" s="180"/>
      <c r="JD75" s="180"/>
      <c r="JE75" s="180"/>
      <c r="JF75" s="180"/>
      <c r="JG75" s="180"/>
      <c r="JH75" s="180"/>
      <c r="JI75" s="180"/>
      <c r="JJ75" s="180"/>
      <c r="JK75" s="180"/>
      <c r="JL75" s="180"/>
      <c r="JM75" s="180"/>
      <c r="JN75" s="180"/>
      <c r="JO75" s="180"/>
      <c r="JP75" s="180"/>
      <c r="JQ75" s="180"/>
      <c r="JR75" s="180"/>
      <c r="JS75" s="180"/>
      <c r="JT75" s="180"/>
      <c r="JU75" s="180"/>
      <c r="JV75" s="180"/>
      <c r="JW75" s="180"/>
      <c r="JX75" s="180"/>
      <c r="JY75" s="180"/>
      <c r="JZ75" s="180"/>
      <c r="KA75" s="180"/>
      <c r="KB75" s="180"/>
      <c r="KC75" s="180"/>
      <c r="KD75" s="180"/>
      <c r="KE75" s="180"/>
      <c r="KF75" s="180"/>
      <c r="KG75" s="180"/>
      <c r="KH75" s="180"/>
      <c r="KI75" s="180"/>
      <c r="KJ75" s="180"/>
      <c r="KK75" s="180"/>
      <c r="KL75" s="180"/>
      <c r="KM75" s="180"/>
      <c r="KN75" s="180"/>
      <c r="KO75" s="180"/>
      <c r="KP75" s="180"/>
      <c r="KQ75" s="180"/>
      <c r="KR75" s="180"/>
      <c r="KS75" s="180"/>
      <c r="KT75" s="180"/>
      <c r="KU75" s="180"/>
      <c r="KV75" s="180"/>
      <c r="KW75" s="180"/>
      <c r="KX75" s="180"/>
      <c r="KY75" s="180"/>
      <c r="KZ75" s="180"/>
      <c r="LA75" s="180"/>
      <c r="LB75" s="180"/>
      <c r="LC75" s="180"/>
      <c r="LD75" s="180"/>
      <c r="LE75" s="180"/>
      <c r="LF75" s="180"/>
      <c r="LG75" s="180"/>
      <c r="LH75" s="180"/>
      <c r="LI75" s="180"/>
      <c r="LJ75" s="180"/>
      <c r="LK75" s="180"/>
      <c r="LL75" s="180"/>
      <c r="LM75" s="180"/>
      <c r="LN75" s="180"/>
      <c r="LO75" s="180"/>
      <c r="LP75" s="180"/>
      <c r="LQ75" s="180"/>
      <c r="LR75" s="180"/>
      <c r="LS75" s="180"/>
      <c r="LT75" s="180"/>
      <c r="LU75" s="180"/>
      <c r="LV75" s="180"/>
      <c r="LW75" s="180"/>
      <c r="LX75" s="180"/>
      <c r="LY75" s="180"/>
      <c r="LZ75" s="180"/>
      <c r="MA75" s="180"/>
      <c r="MB75" s="180"/>
      <c r="MC75" s="180"/>
      <c r="MD75" s="180"/>
      <c r="ME75" s="180"/>
      <c r="MF75" s="180"/>
      <c r="MG75" s="180"/>
      <c r="MH75" s="180"/>
      <c r="MI75" s="180"/>
      <c r="MJ75" s="180"/>
      <c r="MK75" s="180"/>
      <c r="ML75" s="180"/>
      <c r="MM75" s="180"/>
      <c r="MN75" s="180"/>
      <c r="MO75" s="180"/>
      <c r="MP75" s="180"/>
      <c r="MQ75" s="180"/>
      <c r="MR75" s="180"/>
      <c r="MS75" s="180"/>
      <c r="MT75" s="180"/>
      <c r="MU75" s="180"/>
      <c r="MV75" s="180"/>
      <c r="MW75" s="180"/>
      <c r="MX75" s="180"/>
      <c r="MY75" s="180"/>
      <c r="MZ75" s="180"/>
      <c r="NA75" s="180"/>
      <c r="NB75" s="180"/>
      <c r="NC75" s="180"/>
      <c r="ND75" s="180"/>
      <c r="NE75" s="180"/>
      <c r="NF75" s="180"/>
      <c r="NG75" s="180"/>
      <c r="NH75" s="180"/>
      <c r="NI75" s="180"/>
      <c r="NJ75" s="180"/>
      <c r="NK75" s="180"/>
      <c r="NL75" s="180"/>
      <c r="NM75" s="180"/>
      <c r="NN75" s="180"/>
      <c r="NO75" s="180"/>
      <c r="NP75" s="180"/>
      <c r="NQ75" s="180"/>
      <c r="NR75" s="180"/>
      <c r="NS75" s="180"/>
      <c r="NT75" s="180"/>
      <c r="NU75" s="180"/>
      <c r="NV75" s="180"/>
      <c r="NW75" s="180"/>
      <c r="NX75" s="180"/>
      <c r="NY75" s="180"/>
      <c r="NZ75" s="180"/>
      <c r="OA75" s="180"/>
      <c r="OB75" s="180"/>
      <c r="OC75" s="180"/>
      <c r="OD75" s="180"/>
      <c r="OE75" s="180"/>
      <c r="OF75" s="180"/>
      <c r="OG75" s="180"/>
      <c r="OH75" s="180"/>
      <c r="OI75" s="180"/>
      <c r="OJ75" s="180"/>
      <c r="OK75" s="180"/>
      <c r="OL75" s="180"/>
      <c r="OM75" s="180"/>
      <c r="ON75" s="180"/>
      <c r="OO75" s="180"/>
      <c r="OP75" s="180"/>
      <c r="OQ75" s="180"/>
      <c r="OR75" s="180"/>
      <c r="OS75" s="180"/>
      <c r="OT75" s="180"/>
      <c r="OU75" s="180"/>
      <c r="OV75" s="180"/>
      <c r="OW75" s="180"/>
      <c r="OX75" s="180"/>
      <c r="OY75" s="180"/>
      <c r="OZ75" s="180"/>
      <c r="PA75" s="180"/>
      <c r="PB75" s="180"/>
      <c r="PC75" s="180"/>
      <c r="PD75" s="180"/>
      <c r="PE75" s="180"/>
      <c r="PF75" s="180"/>
      <c r="PG75" s="180"/>
      <c r="PH75" s="180"/>
      <c r="PI75" s="180"/>
      <c r="PJ75" s="180"/>
      <c r="PK75" s="180"/>
      <c r="PL75" s="180"/>
      <c r="PM75" s="180"/>
      <c r="PN75" s="180"/>
      <c r="PO75" s="180"/>
      <c r="PP75" s="180"/>
      <c r="PQ75" s="180"/>
      <c r="PR75" s="180"/>
      <c r="PS75" s="180"/>
      <c r="PT75" s="180"/>
      <c r="PU75" s="180"/>
      <c r="PV75" s="180"/>
      <c r="PW75" s="180"/>
      <c r="PX75" s="180"/>
      <c r="PY75" s="180"/>
      <c r="PZ75" s="180"/>
      <c r="QA75" s="180"/>
      <c r="QB75" s="180"/>
      <c r="QC75" s="180"/>
      <c r="QD75" s="180"/>
      <c r="QE75" s="180"/>
      <c r="QF75" s="180"/>
      <c r="QG75" s="180"/>
      <c r="QH75" s="180"/>
      <c r="QI75" s="180"/>
      <c r="QJ75" s="180"/>
      <c r="QK75" s="180"/>
      <c r="QL75" s="180"/>
      <c r="QM75" s="180"/>
      <c r="QN75" s="180"/>
      <c r="QO75" s="180"/>
      <c r="QP75" s="180"/>
      <c r="QQ75" s="180"/>
      <c r="QR75" s="180"/>
      <c r="QS75" s="180"/>
      <c r="QT75" s="180"/>
      <c r="QU75" s="180"/>
      <c r="QV75" s="180"/>
      <c r="QW75" s="180"/>
      <c r="QX75" s="180"/>
      <c r="QY75" s="180"/>
      <c r="QZ75" s="180"/>
      <c r="RA75" s="180"/>
      <c r="RB75" s="180"/>
      <c r="RC75" s="180"/>
      <c r="RD75" s="180"/>
      <c r="RE75" s="180"/>
      <c r="RF75" s="180"/>
      <c r="RG75" s="180"/>
      <c r="RH75" s="180"/>
      <c r="RI75" s="180"/>
      <c r="RJ75" s="180"/>
      <c r="RK75" s="180"/>
      <c r="RL75" s="180"/>
      <c r="RM75" s="180"/>
      <c r="RN75" s="180"/>
      <c r="RO75" s="180"/>
      <c r="RP75" s="180"/>
      <c r="RQ75" s="180"/>
      <c r="RR75" s="180"/>
      <c r="RS75" s="180"/>
      <c r="RT75" s="180"/>
      <c r="RU75" s="180"/>
      <c r="RV75" s="180"/>
      <c r="RW75" s="180"/>
      <c r="RX75" s="180"/>
      <c r="RY75" s="180"/>
      <c r="RZ75" s="180"/>
      <c r="SA75" s="180"/>
      <c r="SB75" s="180"/>
      <c r="SC75" s="180"/>
      <c r="SD75" s="180"/>
      <c r="SE75" s="180"/>
      <c r="SF75" s="180"/>
      <c r="SG75" s="180"/>
      <c r="SH75" s="180"/>
      <c r="SI75" s="180"/>
      <c r="SJ75" s="180"/>
      <c r="SK75" s="180"/>
      <c r="SL75" s="180"/>
      <c r="SM75" s="180"/>
      <c r="SN75" s="180"/>
      <c r="SO75" s="180"/>
      <c r="SP75" s="180"/>
      <c r="SQ75" s="180"/>
      <c r="SR75" s="180"/>
      <c r="SS75" s="180"/>
      <c r="ST75" s="180"/>
      <c r="SU75" s="180"/>
      <c r="SV75" s="180"/>
      <c r="SW75" s="180"/>
      <c r="SX75" s="180"/>
      <c r="SY75" s="180"/>
      <c r="SZ75" s="180"/>
      <c r="TA75" s="180"/>
      <c r="TB75" s="180"/>
      <c r="TC75" s="180"/>
      <c r="TD75" s="180"/>
      <c r="TE75" s="180"/>
      <c r="TF75" s="180"/>
      <c r="TG75" s="180"/>
      <c r="TH75" s="180"/>
      <c r="TI75" s="180"/>
      <c r="TJ75" s="180"/>
      <c r="TK75" s="180"/>
      <c r="TL75" s="180"/>
      <c r="TM75" s="180"/>
      <c r="TN75" s="180"/>
      <c r="TO75" s="180"/>
      <c r="TP75" s="180"/>
      <c r="TQ75" s="180"/>
      <c r="TR75" s="180"/>
      <c r="TS75" s="180"/>
      <c r="TT75" s="180"/>
      <c r="TU75" s="180"/>
      <c r="TV75" s="180"/>
      <c r="TW75" s="180"/>
      <c r="TX75" s="180"/>
      <c r="TY75" s="180"/>
      <c r="TZ75" s="180"/>
      <c r="UA75" s="180"/>
      <c r="UB75" s="180"/>
      <c r="UC75" s="180"/>
      <c r="UD75" s="180"/>
      <c r="UE75" s="180"/>
      <c r="UF75" s="180"/>
      <c r="UG75" s="180"/>
      <c r="UH75" s="180"/>
      <c r="UI75" s="180"/>
      <c r="UJ75" s="180"/>
      <c r="UK75" s="180"/>
      <c r="UL75" s="180"/>
      <c r="UM75" s="180"/>
      <c r="UN75" s="180"/>
      <c r="UO75" s="180"/>
      <c r="UP75" s="180"/>
      <c r="UQ75" s="180"/>
      <c r="UR75" s="180"/>
      <c r="US75" s="180"/>
      <c r="UT75" s="180"/>
      <c r="UU75" s="180"/>
      <c r="UV75" s="180"/>
      <c r="UW75" s="180"/>
      <c r="UX75" s="180"/>
      <c r="UY75" s="180"/>
      <c r="UZ75" s="180"/>
      <c r="VA75" s="180"/>
      <c r="VB75" s="180"/>
      <c r="VC75" s="180"/>
      <c r="VD75" s="180"/>
      <c r="VE75" s="180"/>
      <c r="VF75" s="180"/>
      <c r="VG75" s="180"/>
      <c r="VH75" s="180"/>
      <c r="VI75" s="180"/>
      <c r="VJ75" s="180"/>
      <c r="VK75" s="180"/>
      <c r="VL75" s="180"/>
      <c r="VM75" s="180"/>
      <c r="VN75" s="180"/>
      <c r="VO75" s="180"/>
      <c r="VP75" s="180"/>
      <c r="VQ75" s="180"/>
      <c r="VR75" s="180"/>
      <c r="VS75" s="180"/>
      <c r="VT75" s="180"/>
      <c r="VU75" s="180"/>
      <c r="VV75" s="180"/>
      <c r="VW75" s="180"/>
      <c r="VX75" s="180"/>
      <c r="VY75" s="180"/>
      <c r="VZ75" s="180"/>
      <c r="WA75" s="180"/>
      <c r="WB75" s="180"/>
      <c r="WC75" s="180"/>
      <c r="WD75" s="180"/>
      <c r="WE75" s="180"/>
      <c r="WF75" s="180"/>
      <c r="WG75" s="180"/>
      <c r="WH75" s="180"/>
      <c r="WI75" s="180"/>
      <c r="WJ75" s="180"/>
      <c r="WK75" s="180"/>
      <c r="WL75" s="180"/>
      <c r="WM75" s="180"/>
      <c r="WN75" s="180"/>
      <c r="WO75" s="180"/>
      <c r="WP75" s="180"/>
      <c r="WQ75" s="180"/>
      <c r="WR75" s="180"/>
      <c r="WS75" s="180"/>
      <c r="WT75" s="180"/>
      <c r="WU75" s="180"/>
      <c r="WV75" s="180"/>
      <c r="WW75" s="180"/>
      <c r="WX75" s="180"/>
      <c r="WY75" s="180"/>
      <c r="WZ75" s="180"/>
      <c r="XA75" s="180"/>
      <c r="XB75" s="180"/>
      <c r="XC75" s="180"/>
      <c r="XD75" s="180"/>
      <c r="XE75" s="180"/>
      <c r="XF75" s="180"/>
      <c r="XG75" s="180"/>
      <c r="XH75" s="180"/>
      <c r="XI75" s="180"/>
      <c r="XJ75" s="180"/>
      <c r="XK75" s="180"/>
      <c r="XL75" s="180"/>
      <c r="XM75" s="180"/>
      <c r="XN75" s="180"/>
      <c r="XO75" s="180"/>
      <c r="XP75" s="180"/>
      <c r="XQ75" s="180"/>
      <c r="XR75" s="180"/>
      <c r="XS75" s="180"/>
      <c r="XT75" s="180"/>
      <c r="XU75" s="180"/>
      <c r="XV75" s="180"/>
      <c r="XW75" s="180"/>
      <c r="XX75" s="180"/>
      <c r="XY75" s="180"/>
      <c r="XZ75" s="180"/>
      <c r="YA75" s="180"/>
      <c r="YB75" s="180"/>
      <c r="YC75" s="180"/>
      <c r="YD75" s="180"/>
      <c r="YE75" s="180"/>
      <c r="YF75" s="180"/>
      <c r="YG75" s="180"/>
      <c r="YH75" s="180"/>
      <c r="YI75" s="180"/>
      <c r="YJ75" s="180"/>
      <c r="YK75" s="180"/>
      <c r="YL75" s="180"/>
      <c r="YM75" s="180"/>
      <c r="YN75" s="180"/>
      <c r="YO75" s="180"/>
      <c r="YP75" s="180"/>
      <c r="YQ75" s="180"/>
      <c r="YR75" s="180"/>
      <c r="YS75" s="180"/>
      <c r="YT75" s="180"/>
      <c r="YU75" s="180"/>
      <c r="YV75" s="180"/>
      <c r="YW75" s="180"/>
      <c r="YX75" s="180"/>
      <c r="YY75" s="180"/>
      <c r="YZ75" s="180"/>
      <c r="ZA75" s="180"/>
      <c r="ZB75" s="180"/>
      <c r="ZC75" s="180"/>
      <c r="ZD75" s="180"/>
      <c r="ZE75" s="180"/>
      <c r="ZF75" s="180"/>
      <c r="ZG75" s="180"/>
      <c r="ZH75" s="180"/>
      <c r="ZI75" s="180"/>
      <c r="ZJ75" s="180"/>
      <c r="ZK75" s="180"/>
      <c r="ZL75" s="180"/>
      <c r="ZM75" s="180"/>
      <c r="ZN75" s="180"/>
      <c r="ZO75" s="180"/>
      <c r="ZP75" s="180"/>
      <c r="ZQ75" s="180"/>
      <c r="ZR75" s="180"/>
      <c r="ZS75" s="180"/>
      <c r="ZT75" s="180"/>
      <c r="ZU75" s="180"/>
      <c r="ZV75" s="180"/>
      <c r="ZW75" s="180"/>
      <c r="ZX75" s="180"/>
      <c r="ZY75" s="180"/>
      <c r="ZZ75" s="180"/>
      <c r="AAA75" s="180"/>
      <c r="AAB75" s="180"/>
      <c r="AAC75" s="180"/>
      <c r="AAD75" s="180"/>
      <c r="AAE75" s="180"/>
      <c r="AAF75" s="180"/>
      <c r="AAG75" s="180"/>
      <c r="AAH75" s="180"/>
      <c r="AAI75" s="180"/>
      <c r="AAJ75" s="180"/>
      <c r="AAK75" s="180"/>
      <c r="AAL75" s="180"/>
      <c r="AAM75" s="180"/>
      <c r="AAN75" s="180"/>
      <c r="AAO75" s="180"/>
      <c r="AAP75" s="180"/>
      <c r="AAQ75" s="180"/>
      <c r="AAR75" s="180"/>
      <c r="AAS75" s="180"/>
      <c r="AAT75" s="180"/>
      <c r="AAU75" s="180"/>
      <c r="AAV75" s="180"/>
      <c r="AAW75" s="180"/>
      <c r="AAX75" s="180"/>
      <c r="AAY75" s="180"/>
      <c r="AAZ75" s="180"/>
      <c r="ABA75" s="180"/>
      <c r="ABB75" s="180"/>
      <c r="ABC75" s="180"/>
      <c r="ABD75" s="180"/>
      <c r="ABE75" s="180"/>
      <c r="ABF75" s="180"/>
      <c r="ABG75" s="180"/>
      <c r="ABH75" s="180"/>
      <c r="ABI75" s="180"/>
      <c r="ABJ75" s="180"/>
      <c r="ABK75" s="180"/>
      <c r="ABL75" s="180"/>
      <c r="ABM75" s="180"/>
      <c r="ABN75" s="180"/>
      <c r="ABO75" s="180"/>
      <c r="ABP75" s="180"/>
      <c r="ABQ75" s="180"/>
      <c r="ABR75" s="180"/>
      <c r="ABS75" s="180"/>
      <c r="ABT75" s="180"/>
      <c r="ABU75" s="180"/>
      <c r="ABV75" s="180"/>
      <c r="ABW75" s="180"/>
      <c r="ABX75" s="180"/>
      <c r="ABY75" s="180"/>
      <c r="ABZ75" s="180"/>
      <c r="ACA75" s="180"/>
      <c r="ACB75" s="180"/>
      <c r="ACC75" s="180"/>
      <c r="ACD75" s="180"/>
      <c r="ACE75" s="180"/>
      <c r="ACF75" s="180"/>
      <c r="ACG75" s="180"/>
      <c r="ACH75" s="180"/>
      <c r="ACI75" s="180"/>
      <c r="ACJ75" s="180"/>
      <c r="ACK75" s="180"/>
      <c r="ACL75" s="180"/>
      <c r="ACM75" s="180"/>
      <c r="ACN75" s="180"/>
      <c r="ACO75" s="180"/>
      <c r="ACP75" s="180"/>
      <c r="ACQ75" s="180"/>
      <c r="ACR75" s="180"/>
      <c r="ACS75" s="180"/>
      <c r="ACT75" s="180"/>
      <c r="ACU75" s="180"/>
      <c r="ACV75" s="180"/>
      <c r="ACW75" s="180"/>
      <c r="ACX75" s="180"/>
      <c r="ACY75" s="180"/>
      <c r="ACZ75" s="180"/>
      <c r="ADA75" s="180"/>
      <c r="ADB75" s="180"/>
      <c r="ADC75" s="180"/>
      <c r="ADD75" s="180"/>
      <c r="ADE75" s="180"/>
      <c r="ADF75" s="180"/>
      <c r="ADG75" s="180"/>
      <c r="ADH75" s="180"/>
      <c r="ADI75" s="180"/>
      <c r="ADJ75" s="180"/>
      <c r="ADK75" s="180"/>
      <c r="ADL75" s="180"/>
      <c r="ADM75" s="180"/>
      <c r="ADN75" s="180"/>
      <c r="ADO75" s="180"/>
      <c r="ADP75" s="180"/>
      <c r="ADQ75" s="180"/>
      <c r="ADR75" s="180"/>
      <c r="ADS75" s="180"/>
      <c r="ADT75" s="180"/>
      <c r="ADU75" s="180"/>
      <c r="ADV75" s="180"/>
      <c r="ADW75" s="180"/>
      <c r="ADX75" s="180"/>
      <c r="ADY75" s="180"/>
      <c r="ADZ75" s="180"/>
      <c r="AEA75" s="180"/>
      <c r="AEB75" s="180"/>
      <c r="AEC75" s="180"/>
      <c r="AED75" s="180"/>
      <c r="AEE75" s="180"/>
      <c r="AEF75" s="180"/>
      <c r="AEG75" s="180"/>
      <c r="AEH75" s="180"/>
      <c r="AEI75" s="180"/>
      <c r="AEJ75" s="180"/>
      <c r="AEK75" s="180"/>
      <c r="AEL75" s="180"/>
      <c r="AEM75" s="180"/>
      <c r="AEN75" s="180"/>
      <c r="AEO75" s="180"/>
      <c r="AEP75" s="180"/>
      <c r="AEQ75" s="180"/>
      <c r="AER75" s="180"/>
      <c r="AES75" s="180"/>
      <c r="AET75" s="180"/>
      <c r="AEU75" s="180"/>
      <c r="AEV75" s="180"/>
      <c r="AEW75" s="180"/>
      <c r="AEX75" s="180"/>
      <c r="AEY75" s="180"/>
      <c r="AEZ75" s="180"/>
      <c r="AFA75" s="180"/>
      <c r="AFB75" s="180"/>
      <c r="AFC75" s="180"/>
      <c r="AFD75" s="180"/>
      <c r="AFE75" s="180"/>
      <c r="AFF75" s="180"/>
      <c r="AFG75" s="180"/>
      <c r="AFH75" s="180"/>
      <c r="AFI75" s="180"/>
      <c r="AFJ75" s="180"/>
      <c r="AFK75" s="180"/>
      <c r="AFL75" s="180"/>
      <c r="AFM75" s="180"/>
      <c r="AFN75" s="180"/>
      <c r="AFO75" s="180"/>
      <c r="AFP75" s="180"/>
      <c r="AFQ75" s="180"/>
      <c r="AFR75" s="180"/>
      <c r="AFS75" s="180"/>
      <c r="AFT75" s="180"/>
      <c r="AFU75" s="180"/>
      <c r="AFV75" s="180"/>
      <c r="AFW75" s="180"/>
      <c r="AFX75" s="180"/>
      <c r="AFY75" s="180"/>
      <c r="AFZ75" s="180"/>
      <c r="AGA75" s="180"/>
      <c r="AGB75" s="180"/>
      <c r="AGC75" s="180"/>
      <c r="AGD75" s="180"/>
      <c r="AGE75" s="180"/>
      <c r="AGF75" s="180"/>
      <c r="AGG75" s="180"/>
      <c r="AGH75" s="180"/>
      <c r="AGI75" s="180"/>
      <c r="AGJ75" s="180"/>
      <c r="AGK75" s="180"/>
      <c r="AGL75" s="180"/>
      <c r="AGM75" s="180"/>
      <c r="AGN75" s="180"/>
      <c r="AGO75" s="180"/>
      <c r="AGP75" s="180"/>
      <c r="AGQ75" s="180"/>
      <c r="AGR75" s="180"/>
      <c r="AGS75" s="180"/>
      <c r="AGT75" s="180"/>
      <c r="AGU75" s="180"/>
      <c r="AGV75" s="180"/>
      <c r="AGW75" s="180"/>
      <c r="AGX75" s="180"/>
      <c r="AGY75" s="180"/>
      <c r="AGZ75" s="180"/>
      <c r="AHA75" s="180"/>
      <c r="AHB75" s="180"/>
      <c r="AHC75" s="180"/>
      <c r="AHD75" s="180"/>
      <c r="AHE75" s="180"/>
      <c r="AHF75" s="180"/>
      <c r="AHG75" s="180"/>
      <c r="AHH75" s="180"/>
      <c r="AHI75" s="180"/>
      <c r="AHJ75" s="180"/>
      <c r="AHK75" s="180"/>
      <c r="AHL75" s="180"/>
      <c r="AHM75" s="180"/>
      <c r="AHN75" s="180"/>
      <c r="AHO75" s="180"/>
      <c r="AHP75" s="180"/>
      <c r="AHQ75" s="180"/>
      <c r="AHR75" s="180"/>
      <c r="AHS75" s="180"/>
      <c r="AHT75" s="180"/>
      <c r="AHU75" s="180"/>
      <c r="AHV75" s="180"/>
      <c r="AHW75" s="180"/>
      <c r="AHX75" s="180"/>
      <c r="AHY75" s="180"/>
      <c r="AHZ75" s="180"/>
      <c r="AIA75" s="180"/>
      <c r="AIB75" s="180"/>
      <c r="AIC75" s="180"/>
      <c r="AID75" s="180"/>
      <c r="AIE75" s="180"/>
      <c r="AIF75" s="180"/>
      <c r="AIG75" s="180"/>
      <c r="AIH75" s="180"/>
      <c r="AII75" s="180"/>
      <c r="AIJ75" s="180"/>
      <c r="AIK75" s="180"/>
      <c r="AIL75" s="180"/>
      <c r="AIM75" s="180"/>
      <c r="AIN75" s="180"/>
      <c r="AIO75" s="180"/>
      <c r="AIP75" s="180"/>
      <c r="AIQ75" s="180"/>
      <c r="AIR75" s="180"/>
      <c r="AIS75" s="180"/>
      <c r="AIT75" s="180"/>
      <c r="AIU75" s="180"/>
      <c r="AIV75" s="180"/>
      <c r="AIW75" s="180"/>
      <c r="AIX75" s="180"/>
      <c r="AIY75" s="180"/>
      <c r="AIZ75" s="180"/>
      <c r="AJA75" s="180"/>
      <c r="AJB75" s="180"/>
      <c r="AJC75" s="180"/>
      <c r="AJD75" s="180"/>
      <c r="AJE75" s="180"/>
      <c r="AJF75" s="180"/>
      <c r="AJG75" s="180"/>
      <c r="AJH75" s="180"/>
      <c r="AJI75" s="180"/>
      <c r="AJJ75" s="180"/>
      <c r="AJK75" s="180"/>
      <c r="AJL75" s="180"/>
      <c r="AJM75" s="180"/>
      <c r="AJN75" s="180"/>
      <c r="AJO75" s="180"/>
      <c r="AJP75" s="180"/>
      <c r="AJQ75" s="180"/>
      <c r="AJR75" s="180"/>
      <c r="AJS75" s="180"/>
      <c r="AJT75" s="180"/>
      <c r="AJU75" s="180"/>
      <c r="AJV75" s="180"/>
      <c r="AJW75" s="180"/>
      <c r="AJX75" s="180"/>
      <c r="AJY75" s="180"/>
      <c r="AJZ75" s="180"/>
      <c r="AKA75" s="180"/>
      <c r="AKB75" s="180"/>
      <c r="AKC75" s="180"/>
      <c r="AKD75" s="180"/>
      <c r="AKE75" s="180"/>
      <c r="AKF75" s="180"/>
      <c r="AKG75" s="180"/>
      <c r="AKH75" s="180"/>
      <c r="AKI75" s="180"/>
      <c r="AKJ75" s="180"/>
      <c r="AKK75" s="180"/>
      <c r="AKL75" s="180"/>
      <c r="AKM75" s="180"/>
      <c r="AKN75" s="180"/>
      <c r="AKO75" s="180"/>
      <c r="AKP75" s="180"/>
      <c r="AKQ75" s="180"/>
      <c r="AKR75" s="180"/>
      <c r="AKS75" s="180"/>
      <c r="AKT75" s="180"/>
      <c r="AKU75" s="180"/>
      <c r="AKV75" s="180"/>
      <c r="AKW75" s="180"/>
      <c r="AKX75" s="180"/>
      <c r="AKY75" s="180"/>
      <c r="AKZ75" s="180"/>
      <c r="ALA75" s="180"/>
      <c r="ALB75" s="180"/>
      <c r="ALC75" s="180"/>
      <c r="ALD75" s="180"/>
      <c r="ALE75" s="180"/>
      <c r="ALF75" s="180"/>
      <c r="ALG75" s="180"/>
      <c r="ALH75" s="180"/>
      <c r="ALI75" s="180"/>
      <c r="ALJ75" s="180"/>
      <c r="ALK75" s="180"/>
      <c r="ALL75" s="180"/>
      <c r="ALM75" s="180"/>
      <c r="ALN75" s="180"/>
      <c r="ALO75" s="180"/>
      <c r="ALP75" s="180"/>
      <c r="ALQ75" s="180"/>
      <c r="ALR75" s="180"/>
      <c r="ALS75" s="180"/>
      <c r="ALT75" s="180"/>
      <c r="ALU75" s="180"/>
      <c r="ALV75" s="180"/>
      <c r="ALW75" s="180"/>
      <c r="ALX75" s="180"/>
      <c r="ALY75" s="180"/>
      <c r="ALZ75" s="180"/>
      <c r="AMA75" s="180"/>
      <c r="AMB75" s="180"/>
      <c r="AMC75" s="180"/>
      <c r="AMD75" s="180"/>
      <c r="AME75" s="180"/>
      <c r="AMF75" s="180"/>
      <c r="AMG75" s="180"/>
      <c r="AMH75" s="180"/>
      <c r="AMI75" s="180"/>
      <c r="AMJ75" s="180"/>
      <c r="AMK75" s="180"/>
      <c r="AML75" s="180"/>
      <c r="AMM75" s="180"/>
      <c r="AMN75" s="180"/>
      <c r="AMO75" s="180"/>
      <c r="AMP75" s="180"/>
      <c r="AMQ75" s="180"/>
      <c r="AMR75" s="180"/>
      <c r="AMS75" s="180"/>
      <c r="AMT75" s="180"/>
      <c r="AMU75" s="180"/>
      <c r="AMV75" s="180"/>
      <c r="AMW75" s="180"/>
      <c r="AMX75" s="180"/>
      <c r="AMY75" s="180"/>
      <c r="AMZ75" s="180"/>
      <c r="ANA75" s="180"/>
      <c r="ANB75" s="180"/>
      <c r="ANC75" s="180"/>
      <c r="AND75" s="180"/>
      <c r="ANE75" s="180"/>
      <c r="ANF75" s="180"/>
      <c r="ANG75" s="180"/>
      <c r="ANH75" s="180"/>
      <c r="ANI75" s="180"/>
      <c r="ANJ75" s="180"/>
      <c r="ANK75" s="180"/>
      <c r="ANL75" s="180"/>
      <c r="ANM75" s="180"/>
      <c r="ANN75" s="180"/>
      <c r="ANO75" s="180"/>
      <c r="ANP75" s="180"/>
      <c r="ANQ75" s="180"/>
      <c r="ANR75" s="180"/>
      <c r="ANS75" s="180"/>
      <c r="ANT75" s="180"/>
      <c r="ANU75" s="180"/>
      <c r="ANV75" s="180"/>
      <c r="ANW75" s="180"/>
      <c r="ANX75" s="180"/>
      <c r="ANY75" s="180"/>
      <c r="ANZ75" s="180"/>
      <c r="AOA75" s="180"/>
      <c r="AOB75" s="180"/>
      <c r="AOC75" s="180"/>
      <c r="AOD75" s="180"/>
      <c r="AOE75" s="180"/>
      <c r="AOF75" s="180"/>
      <c r="AOG75" s="180"/>
      <c r="AOH75" s="180"/>
      <c r="AOI75" s="180"/>
      <c r="AOJ75" s="180"/>
      <c r="AOK75" s="180"/>
      <c r="AOL75" s="180"/>
      <c r="AOM75" s="180"/>
      <c r="AON75" s="180"/>
      <c r="AOO75" s="180"/>
      <c r="AOP75" s="180"/>
      <c r="AOQ75" s="180"/>
      <c r="AOR75" s="180"/>
      <c r="AOS75" s="180"/>
      <c r="AOT75" s="180"/>
      <c r="AOU75" s="180"/>
      <c r="AOV75" s="180"/>
      <c r="AOW75" s="180"/>
      <c r="AOX75" s="180"/>
      <c r="AOY75" s="180"/>
      <c r="AOZ75" s="180"/>
      <c r="APA75" s="180"/>
      <c r="APB75" s="180"/>
      <c r="APC75" s="180"/>
      <c r="APD75" s="180"/>
      <c r="APE75" s="180"/>
      <c r="APF75" s="180"/>
      <c r="APG75" s="180"/>
      <c r="APH75" s="180"/>
      <c r="API75" s="180"/>
      <c r="APJ75" s="180"/>
      <c r="APK75" s="180"/>
      <c r="APL75" s="180"/>
      <c r="APM75" s="180"/>
      <c r="APN75" s="180"/>
      <c r="APO75" s="180"/>
      <c r="APP75" s="180"/>
      <c r="APQ75" s="180"/>
      <c r="APR75" s="180"/>
      <c r="APS75" s="180"/>
      <c r="APT75" s="180"/>
      <c r="APU75" s="180"/>
      <c r="APV75" s="180"/>
      <c r="APW75" s="180"/>
      <c r="APX75" s="180"/>
      <c r="APY75" s="180"/>
      <c r="APZ75" s="180"/>
      <c r="AQA75" s="180"/>
      <c r="AQB75" s="180"/>
      <c r="AQC75" s="180"/>
      <c r="AQD75" s="180"/>
      <c r="AQE75" s="180"/>
      <c r="AQF75" s="180"/>
      <c r="AQG75" s="180"/>
      <c r="AQH75" s="180"/>
      <c r="AQI75" s="180"/>
      <c r="AQJ75" s="180"/>
      <c r="AQK75" s="180"/>
      <c r="AQL75" s="180"/>
      <c r="AQM75" s="180"/>
      <c r="AQN75" s="180"/>
      <c r="AQO75" s="180"/>
      <c r="AQP75" s="180"/>
      <c r="AQQ75" s="180"/>
      <c r="AQR75" s="180"/>
      <c r="AQS75" s="180"/>
      <c r="AQT75" s="180"/>
      <c r="AQU75" s="180"/>
      <c r="AQV75" s="180"/>
      <c r="AQW75" s="180"/>
      <c r="AQX75" s="180"/>
      <c r="AQY75" s="180"/>
      <c r="AQZ75" s="180"/>
      <c r="ARA75" s="180"/>
      <c r="ARB75" s="180"/>
      <c r="ARC75" s="180"/>
      <c r="ARD75" s="180"/>
      <c r="ARE75" s="180"/>
      <c r="ARF75" s="180"/>
      <c r="ARG75" s="180"/>
      <c r="ARH75" s="180"/>
      <c r="ARI75" s="180"/>
      <c r="ARJ75" s="180"/>
      <c r="ARK75" s="180"/>
      <c r="ARL75" s="180"/>
      <c r="ARM75" s="180"/>
      <c r="ARN75" s="180"/>
      <c r="ARO75" s="180"/>
      <c r="ARP75" s="180"/>
      <c r="ARQ75" s="180"/>
      <c r="ARR75" s="180"/>
      <c r="ARS75" s="180"/>
      <c r="ART75" s="180"/>
      <c r="ARU75" s="180"/>
      <c r="ARV75" s="180"/>
      <c r="ARW75" s="180"/>
      <c r="ARX75" s="180"/>
      <c r="ARY75" s="180"/>
      <c r="ARZ75" s="180"/>
      <c r="ASA75" s="180"/>
      <c r="ASB75" s="180"/>
      <c r="ASC75" s="180"/>
      <c r="ASD75" s="180"/>
      <c r="ASE75" s="180"/>
      <c r="ASF75" s="180"/>
      <c r="ASG75" s="180"/>
      <c r="ASH75" s="180"/>
      <c r="ASI75" s="180"/>
      <c r="ASJ75" s="180"/>
      <c r="ASK75" s="180"/>
      <c r="ASL75" s="180"/>
      <c r="ASM75" s="180"/>
      <c r="ASN75" s="180"/>
      <c r="ASO75" s="180"/>
      <c r="ASP75" s="180"/>
      <c r="ASQ75" s="180"/>
      <c r="ASR75" s="180"/>
      <c r="ASS75" s="180"/>
      <c r="AST75" s="180"/>
      <c r="ASU75" s="180"/>
      <c r="ASV75" s="180"/>
      <c r="ASW75" s="180"/>
      <c r="ASX75" s="180"/>
      <c r="ASY75" s="180"/>
      <c r="ASZ75" s="180"/>
      <c r="ATA75" s="180"/>
      <c r="ATB75" s="180"/>
      <c r="ATC75" s="180"/>
      <c r="ATD75" s="180"/>
      <c r="ATE75" s="180"/>
      <c r="ATF75" s="180"/>
      <c r="ATG75" s="180"/>
      <c r="ATH75" s="180"/>
      <c r="ATI75" s="180"/>
      <c r="ATJ75" s="180"/>
      <c r="ATK75" s="180"/>
      <c r="ATL75" s="180"/>
      <c r="ATM75" s="180"/>
      <c r="ATN75" s="180"/>
      <c r="ATO75" s="180"/>
      <c r="ATP75" s="180"/>
      <c r="ATQ75" s="180"/>
      <c r="ATR75" s="180"/>
      <c r="ATS75" s="180"/>
      <c r="ATT75" s="180"/>
      <c r="ATU75" s="180"/>
      <c r="ATV75" s="180"/>
      <c r="ATW75" s="180"/>
      <c r="ATX75" s="180"/>
      <c r="ATY75" s="180"/>
      <c r="ATZ75" s="180"/>
      <c r="AUA75" s="180"/>
      <c r="AUB75" s="180"/>
      <c r="AUC75" s="180"/>
      <c r="AUD75" s="180"/>
      <c r="AUE75" s="180"/>
      <c r="AUF75" s="180"/>
      <c r="AUG75" s="180"/>
      <c r="AUH75" s="180"/>
      <c r="AUI75" s="180"/>
      <c r="AUJ75" s="180"/>
      <c r="AUK75" s="180"/>
      <c r="AUL75" s="180"/>
      <c r="AUM75" s="180"/>
      <c r="AUN75" s="180"/>
      <c r="AUO75" s="180"/>
      <c r="AUP75" s="180"/>
      <c r="AUQ75" s="180"/>
      <c r="AUR75" s="180"/>
      <c r="AUS75" s="180"/>
      <c r="AUT75" s="180"/>
      <c r="AUU75" s="180"/>
      <c r="AUV75" s="180"/>
      <c r="AUW75" s="180"/>
      <c r="AUX75" s="180"/>
      <c r="AUY75" s="180"/>
      <c r="AUZ75" s="180"/>
      <c r="AVA75" s="180"/>
      <c r="AVB75" s="180"/>
      <c r="AVC75" s="180"/>
      <c r="AVD75" s="180"/>
      <c r="AVE75" s="180"/>
      <c r="AVF75" s="180"/>
      <c r="AVG75" s="180"/>
      <c r="AVH75" s="180"/>
      <c r="AVI75" s="180"/>
      <c r="AVJ75" s="180"/>
      <c r="AVK75" s="180"/>
      <c r="AVL75" s="180"/>
      <c r="AVM75" s="180"/>
      <c r="AVN75" s="180"/>
      <c r="AVO75" s="180"/>
      <c r="AVP75" s="180"/>
      <c r="AVQ75" s="180"/>
      <c r="AVR75" s="180"/>
      <c r="AVS75" s="180"/>
      <c r="AVT75" s="180"/>
      <c r="AVU75" s="180"/>
      <c r="AVV75" s="180"/>
      <c r="AVW75" s="180"/>
      <c r="AVX75" s="180"/>
      <c r="AVY75" s="180"/>
      <c r="AVZ75" s="180"/>
      <c r="AWA75" s="180"/>
      <c r="AWB75" s="180"/>
      <c r="AWC75" s="180"/>
      <c r="AWD75" s="180"/>
      <c r="AWE75" s="180"/>
      <c r="AWF75" s="180"/>
      <c r="AWG75" s="180"/>
      <c r="AWH75" s="180"/>
      <c r="AWI75" s="180"/>
      <c r="AWJ75" s="180"/>
      <c r="AWK75" s="180"/>
      <c r="AWL75" s="180"/>
      <c r="AWM75" s="180"/>
      <c r="AWN75" s="180"/>
      <c r="AWO75" s="180"/>
      <c r="AWP75" s="180"/>
      <c r="AWQ75" s="180"/>
      <c r="AWR75" s="180"/>
      <c r="AWS75" s="180"/>
      <c r="AWT75" s="180"/>
      <c r="AWU75" s="180"/>
      <c r="AWV75" s="180"/>
      <c r="AWW75" s="180"/>
      <c r="AWX75" s="180"/>
      <c r="AWY75" s="180"/>
      <c r="AWZ75" s="180"/>
      <c r="AXA75" s="180"/>
      <c r="AXB75" s="180"/>
      <c r="AXC75" s="180"/>
      <c r="AXD75" s="180"/>
      <c r="AXE75" s="180"/>
      <c r="AXF75" s="180"/>
      <c r="AXG75" s="180"/>
      <c r="AXH75" s="180"/>
      <c r="AXI75" s="180"/>
      <c r="AXJ75" s="180"/>
      <c r="AXK75" s="180"/>
      <c r="AXL75" s="180"/>
      <c r="AXM75" s="180"/>
      <c r="AXN75" s="180"/>
      <c r="AXO75" s="180"/>
      <c r="AXP75" s="180"/>
      <c r="AXQ75" s="180"/>
      <c r="AXR75" s="180"/>
      <c r="AXS75" s="180"/>
      <c r="AXT75" s="180"/>
      <c r="AXU75" s="180"/>
      <c r="AXV75" s="180"/>
      <c r="AXW75" s="180"/>
      <c r="AXX75" s="180"/>
      <c r="AXY75" s="180"/>
      <c r="AXZ75" s="180"/>
      <c r="AYA75" s="180"/>
      <c r="AYB75" s="180"/>
      <c r="AYC75" s="180"/>
      <c r="AYD75" s="180"/>
      <c r="AYE75" s="180"/>
      <c r="AYF75" s="180"/>
      <c r="AYG75" s="180"/>
      <c r="AYH75" s="180"/>
      <c r="AYI75" s="180"/>
      <c r="AYJ75" s="180"/>
      <c r="AYK75" s="180"/>
      <c r="AYL75" s="180"/>
      <c r="AYM75" s="180"/>
      <c r="AYN75" s="180"/>
      <c r="AYO75" s="180"/>
      <c r="AYP75" s="180"/>
      <c r="AYQ75" s="180"/>
      <c r="AYR75" s="180"/>
      <c r="AYS75" s="180"/>
      <c r="AYT75" s="180"/>
      <c r="AYU75" s="180"/>
      <c r="AYV75" s="180"/>
      <c r="AYW75" s="180"/>
      <c r="AYX75" s="180"/>
      <c r="AYY75" s="180"/>
      <c r="AYZ75" s="180"/>
      <c r="AZA75" s="180"/>
      <c r="AZB75" s="180"/>
      <c r="AZC75" s="180"/>
      <c r="AZD75" s="180"/>
      <c r="AZE75" s="180"/>
      <c r="AZF75" s="180"/>
      <c r="AZG75" s="180"/>
      <c r="AZH75" s="180"/>
      <c r="AZI75" s="180"/>
      <c r="AZJ75" s="180"/>
      <c r="AZK75" s="180"/>
      <c r="AZL75" s="180"/>
      <c r="AZM75" s="180"/>
      <c r="AZN75" s="180"/>
      <c r="AZO75" s="180"/>
      <c r="AZP75" s="180"/>
      <c r="AZQ75" s="180"/>
      <c r="AZR75" s="180"/>
      <c r="AZS75" s="180"/>
      <c r="AZT75" s="180"/>
      <c r="AZU75" s="180"/>
      <c r="AZV75" s="180"/>
      <c r="AZW75" s="180"/>
      <c r="AZX75" s="180"/>
      <c r="AZY75" s="180"/>
      <c r="AZZ75" s="180"/>
      <c r="BAA75" s="180"/>
      <c r="BAB75" s="180"/>
      <c r="BAC75" s="180"/>
      <c r="BAD75" s="180"/>
      <c r="BAE75" s="180"/>
      <c r="BAF75" s="180"/>
      <c r="BAG75" s="180"/>
      <c r="BAH75" s="180"/>
      <c r="BAI75" s="180"/>
      <c r="BAJ75" s="180"/>
      <c r="BAK75" s="180"/>
      <c r="BAL75" s="180"/>
      <c r="BAM75" s="180"/>
      <c r="BAN75" s="180"/>
      <c r="BAO75" s="180"/>
      <c r="BAP75" s="180"/>
      <c r="BAQ75" s="180"/>
      <c r="BAR75" s="180"/>
      <c r="BAS75" s="180"/>
      <c r="BAT75" s="180"/>
      <c r="BAU75" s="180"/>
      <c r="BAV75" s="180"/>
      <c r="BAW75" s="180"/>
      <c r="BAX75" s="180"/>
      <c r="BAY75" s="180"/>
      <c r="BAZ75" s="180"/>
      <c r="BBA75" s="180"/>
      <c r="BBB75" s="180"/>
      <c r="BBC75" s="180"/>
      <c r="BBD75" s="180"/>
      <c r="BBE75" s="180"/>
      <c r="BBF75" s="180"/>
      <c r="BBG75" s="180"/>
      <c r="BBH75" s="180"/>
      <c r="BBI75" s="180"/>
      <c r="BBJ75" s="180"/>
      <c r="BBK75" s="180"/>
      <c r="BBL75" s="180"/>
      <c r="BBM75" s="180"/>
      <c r="BBN75" s="180"/>
      <c r="BBO75" s="180"/>
      <c r="BBP75" s="180"/>
      <c r="BBQ75" s="180"/>
      <c r="BBR75" s="180"/>
      <c r="BBS75" s="180"/>
      <c r="BBT75" s="180"/>
      <c r="BBU75" s="180"/>
      <c r="BBV75" s="180"/>
      <c r="BBW75" s="180"/>
      <c r="BBX75" s="180"/>
      <c r="BBY75" s="180"/>
      <c r="BBZ75" s="180"/>
      <c r="BCA75" s="180"/>
      <c r="BCB75" s="180"/>
      <c r="BCC75" s="180"/>
      <c r="BCD75" s="180"/>
      <c r="BCE75" s="180"/>
      <c r="BCF75" s="180"/>
      <c r="BCG75" s="180"/>
      <c r="BCH75" s="180"/>
      <c r="BCI75" s="180"/>
      <c r="BCJ75" s="180"/>
      <c r="BCK75" s="180"/>
      <c r="BCL75" s="180"/>
      <c r="BCM75" s="180"/>
      <c r="BCN75" s="180"/>
      <c r="BCO75" s="180"/>
      <c r="BCP75" s="180"/>
      <c r="BCQ75" s="180"/>
      <c r="BCR75" s="180"/>
      <c r="BCS75" s="180"/>
      <c r="BCT75" s="180"/>
      <c r="BCU75" s="180"/>
      <c r="BCV75" s="180"/>
      <c r="BCW75" s="180"/>
      <c r="BCX75" s="180"/>
      <c r="BCY75" s="180"/>
      <c r="BCZ75" s="180"/>
      <c r="BDA75" s="180"/>
      <c r="BDB75" s="180"/>
      <c r="BDC75" s="180"/>
      <c r="BDD75" s="180"/>
      <c r="BDE75" s="180"/>
      <c r="BDF75" s="180"/>
      <c r="BDG75" s="180"/>
      <c r="BDH75" s="180"/>
      <c r="BDI75" s="180"/>
      <c r="BDJ75" s="180"/>
      <c r="BDK75" s="180"/>
      <c r="BDL75" s="180"/>
      <c r="BDM75" s="180"/>
      <c r="BDN75" s="180"/>
      <c r="BDO75" s="180"/>
      <c r="BDP75" s="180"/>
      <c r="BDQ75" s="180"/>
      <c r="BDR75" s="180"/>
      <c r="BDS75" s="180"/>
      <c r="BDT75" s="180"/>
      <c r="BDU75" s="180"/>
      <c r="BDV75" s="180"/>
      <c r="BDW75" s="180"/>
      <c r="BDX75" s="180"/>
      <c r="BDY75" s="180"/>
      <c r="BDZ75" s="180"/>
      <c r="BEA75" s="180"/>
      <c r="BEB75" s="180"/>
      <c r="BEC75" s="180"/>
      <c r="BED75" s="180"/>
      <c r="BEE75" s="180"/>
      <c r="BEF75" s="180"/>
      <c r="BEG75" s="180"/>
      <c r="BEH75" s="180"/>
      <c r="BEI75" s="180"/>
      <c r="BEJ75" s="180"/>
      <c r="BEK75" s="180"/>
      <c r="BEL75" s="180"/>
      <c r="BEM75" s="180"/>
      <c r="BEN75" s="180"/>
      <c r="BEO75" s="180"/>
      <c r="BEP75" s="180"/>
      <c r="BEQ75" s="180"/>
      <c r="BER75" s="180"/>
      <c r="BES75" s="180"/>
      <c r="BET75" s="180"/>
      <c r="BEU75" s="180"/>
      <c r="BEV75" s="180"/>
      <c r="BEW75" s="180"/>
      <c r="BEX75" s="180"/>
      <c r="BEY75" s="180"/>
      <c r="BEZ75" s="180"/>
      <c r="BFA75" s="180"/>
      <c r="BFB75" s="180"/>
      <c r="BFC75" s="180"/>
      <c r="BFD75" s="180"/>
      <c r="BFE75" s="180"/>
      <c r="BFF75" s="180"/>
      <c r="BFG75" s="180"/>
      <c r="BFH75" s="180"/>
      <c r="BFI75" s="180"/>
      <c r="BFJ75" s="180"/>
      <c r="BFK75" s="180"/>
      <c r="BFL75" s="180"/>
      <c r="BFM75" s="180"/>
      <c r="BFN75" s="180"/>
      <c r="BFO75" s="180"/>
      <c r="BFP75" s="180"/>
      <c r="BFQ75" s="180"/>
      <c r="BFR75" s="180"/>
      <c r="BFS75" s="180"/>
      <c r="BFT75" s="180"/>
      <c r="BFU75" s="180"/>
      <c r="BFV75" s="180"/>
      <c r="BFW75" s="180"/>
      <c r="BFX75" s="180"/>
      <c r="BFY75" s="180"/>
      <c r="BFZ75" s="180"/>
      <c r="BGA75" s="180"/>
      <c r="BGB75" s="180"/>
      <c r="BGC75" s="180"/>
      <c r="BGD75" s="180"/>
      <c r="BGE75" s="180"/>
      <c r="BGF75" s="180"/>
      <c r="BGG75" s="180"/>
      <c r="BGH75" s="180"/>
      <c r="BGI75" s="180"/>
      <c r="BGJ75" s="180"/>
      <c r="BGK75" s="180"/>
      <c r="BGL75" s="180"/>
      <c r="BGM75" s="180"/>
      <c r="BGN75" s="180"/>
      <c r="BGO75" s="180"/>
      <c r="BGP75" s="180"/>
      <c r="BGQ75" s="180"/>
      <c r="BGR75" s="180"/>
      <c r="BGS75" s="180"/>
      <c r="BGT75" s="180"/>
      <c r="BGU75" s="180"/>
      <c r="BGV75" s="180"/>
      <c r="BGW75" s="180"/>
      <c r="BGX75" s="180"/>
      <c r="BGY75" s="180"/>
      <c r="BGZ75" s="180"/>
      <c r="BHA75" s="180"/>
      <c r="BHB75" s="180"/>
      <c r="BHC75" s="180"/>
      <c r="BHD75" s="180"/>
      <c r="BHE75" s="180"/>
      <c r="BHF75" s="180"/>
      <c r="BHG75" s="180"/>
      <c r="BHH75" s="180"/>
      <c r="BHI75" s="180"/>
      <c r="BHJ75" s="180"/>
      <c r="BHK75" s="180"/>
      <c r="BHL75" s="180"/>
      <c r="BHM75" s="180"/>
      <c r="BHN75" s="180"/>
      <c r="BHO75" s="180"/>
      <c r="BHP75" s="180"/>
      <c r="BHQ75" s="180"/>
      <c r="BHR75" s="180"/>
      <c r="BHS75" s="180"/>
      <c r="BHT75" s="180"/>
      <c r="BHU75" s="180"/>
      <c r="BHV75" s="180"/>
      <c r="BHW75" s="180"/>
      <c r="BHX75" s="180"/>
      <c r="BHY75" s="180"/>
      <c r="BHZ75" s="180"/>
      <c r="BIA75" s="180"/>
      <c r="BIB75" s="180"/>
      <c r="BIC75" s="180"/>
      <c r="BID75" s="180"/>
      <c r="BIE75" s="180"/>
      <c r="BIF75" s="180"/>
      <c r="BIG75" s="180"/>
      <c r="BIH75" s="180"/>
      <c r="BII75" s="180"/>
      <c r="BIJ75" s="180"/>
      <c r="BIK75" s="180"/>
      <c r="BIL75" s="180"/>
      <c r="BIM75" s="180"/>
      <c r="BIN75" s="180"/>
      <c r="BIO75" s="180"/>
      <c r="BIP75" s="180"/>
      <c r="BIQ75" s="180"/>
      <c r="BIR75" s="180"/>
      <c r="BIS75" s="180"/>
      <c r="BIT75" s="180"/>
      <c r="BIU75" s="180"/>
      <c r="BIV75" s="180"/>
      <c r="BIW75" s="180"/>
      <c r="BIX75" s="180"/>
      <c r="BIY75" s="180"/>
      <c r="BIZ75" s="180"/>
      <c r="BJA75" s="180"/>
      <c r="BJB75" s="180"/>
      <c r="BJC75" s="180"/>
      <c r="BJD75" s="180"/>
      <c r="BJE75" s="180"/>
      <c r="BJF75" s="180"/>
      <c r="BJG75" s="180"/>
      <c r="BJH75" s="180"/>
      <c r="BJI75" s="180"/>
      <c r="BJJ75" s="180"/>
      <c r="BJK75" s="180"/>
      <c r="BJL75" s="180"/>
      <c r="BJM75" s="180"/>
      <c r="BJN75" s="180"/>
      <c r="BJO75" s="180"/>
      <c r="BJP75" s="180"/>
      <c r="BJQ75" s="180"/>
      <c r="BJR75" s="180"/>
      <c r="BJS75" s="180"/>
      <c r="BJT75" s="180"/>
      <c r="BJU75" s="180"/>
      <c r="BJV75" s="180"/>
      <c r="BJW75" s="180"/>
      <c r="BJX75" s="180"/>
      <c r="BJY75" s="180"/>
      <c r="BJZ75" s="180"/>
      <c r="BKA75" s="180"/>
      <c r="BKB75" s="180"/>
      <c r="BKC75" s="180"/>
      <c r="BKD75" s="180"/>
      <c r="BKE75" s="180"/>
      <c r="BKF75" s="180"/>
      <c r="BKG75" s="180"/>
      <c r="BKH75" s="180"/>
      <c r="BKI75" s="180"/>
      <c r="BKJ75" s="180"/>
      <c r="BKK75" s="180"/>
      <c r="BKL75" s="180"/>
      <c r="BKM75" s="180"/>
      <c r="BKN75" s="180"/>
      <c r="BKO75" s="180"/>
      <c r="BKP75" s="180"/>
      <c r="BKQ75" s="180"/>
      <c r="BKR75" s="180"/>
      <c r="BKS75" s="180"/>
      <c r="BKT75" s="180"/>
      <c r="BKU75" s="180"/>
      <c r="BKV75" s="180"/>
      <c r="BKW75" s="180"/>
      <c r="BKX75" s="180"/>
      <c r="BKY75" s="180"/>
      <c r="BKZ75" s="180"/>
      <c r="BLA75" s="180"/>
      <c r="BLB75" s="180"/>
      <c r="BLC75" s="180"/>
      <c r="BLD75" s="180"/>
      <c r="BLE75" s="180"/>
      <c r="BLF75" s="180"/>
      <c r="BLG75" s="180"/>
      <c r="BLH75" s="180"/>
      <c r="BLI75" s="180"/>
      <c r="BLJ75" s="180"/>
      <c r="BLK75" s="180"/>
      <c r="BLL75" s="180"/>
      <c r="BLM75" s="180"/>
      <c r="BLN75" s="180"/>
      <c r="BLO75" s="180"/>
      <c r="BLP75" s="180"/>
      <c r="BLQ75" s="180"/>
      <c r="BLR75" s="180"/>
      <c r="BLS75" s="180"/>
      <c r="BLT75" s="180"/>
      <c r="BLU75" s="180"/>
      <c r="BLV75" s="180"/>
      <c r="BLW75" s="180"/>
      <c r="BLX75" s="180"/>
      <c r="BLY75" s="180"/>
      <c r="BLZ75" s="180"/>
      <c r="BMA75" s="180"/>
      <c r="BMB75" s="180"/>
      <c r="BMC75" s="180"/>
      <c r="BMD75" s="180"/>
      <c r="BME75" s="180"/>
      <c r="BMF75" s="180"/>
      <c r="BMG75" s="180"/>
      <c r="BMH75" s="180"/>
      <c r="BMI75" s="180"/>
      <c r="BMJ75" s="180"/>
      <c r="BMK75" s="180"/>
      <c r="BML75" s="180"/>
      <c r="BMM75" s="180"/>
      <c r="BMN75" s="180"/>
      <c r="BMO75" s="180"/>
      <c r="BMP75" s="180"/>
      <c r="BMQ75" s="180"/>
      <c r="BMR75" s="180"/>
      <c r="BMS75" s="180"/>
      <c r="BMT75" s="180"/>
      <c r="BMU75" s="180"/>
      <c r="BMV75" s="180"/>
      <c r="BMW75" s="180"/>
      <c r="BMX75" s="180"/>
      <c r="BMY75" s="180"/>
      <c r="BMZ75" s="180"/>
      <c r="BNA75" s="180"/>
      <c r="BNB75" s="180"/>
      <c r="BNC75" s="180"/>
      <c r="BND75" s="180"/>
      <c r="BNE75" s="180"/>
      <c r="BNF75" s="180"/>
      <c r="BNG75" s="180"/>
      <c r="BNH75" s="180"/>
      <c r="BNI75" s="180"/>
      <c r="BNJ75" s="180"/>
      <c r="BNK75" s="180"/>
      <c r="BNL75" s="180"/>
      <c r="BNM75" s="180"/>
      <c r="BNN75" s="180"/>
      <c r="BNO75" s="180"/>
      <c r="BNP75" s="180"/>
      <c r="BNQ75" s="180"/>
      <c r="BNR75" s="180"/>
      <c r="BNS75" s="180"/>
      <c r="BNT75" s="180"/>
      <c r="BNU75" s="180"/>
      <c r="BNV75" s="180"/>
      <c r="BNW75" s="180"/>
      <c r="BNX75" s="180"/>
      <c r="BNY75" s="180"/>
      <c r="BNZ75" s="180"/>
      <c r="BOA75" s="180"/>
      <c r="BOB75" s="180"/>
      <c r="BOC75" s="180"/>
      <c r="BOD75" s="180"/>
      <c r="BOE75" s="180"/>
      <c r="BOF75" s="180"/>
      <c r="BOG75" s="180"/>
      <c r="BOH75" s="180"/>
      <c r="BOI75" s="180"/>
      <c r="BOJ75" s="180"/>
      <c r="BOK75" s="180"/>
      <c r="BOL75" s="180"/>
      <c r="BOM75" s="180"/>
      <c r="BON75" s="180"/>
      <c r="BOO75" s="180"/>
      <c r="BOP75" s="180"/>
      <c r="BOQ75" s="180"/>
      <c r="BOR75" s="180"/>
      <c r="BOS75" s="180"/>
      <c r="BOT75" s="180"/>
      <c r="BOU75" s="180"/>
      <c r="BOV75" s="180"/>
      <c r="BOW75" s="180"/>
      <c r="BOX75" s="180"/>
      <c r="BOY75" s="180"/>
      <c r="BOZ75" s="180"/>
      <c r="BPA75" s="180"/>
      <c r="BPB75" s="180"/>
      <c r="BPC75" s="180"/>
      <c r="BPD75" s="180"/>
      <c r="BPE75" s="180"/>
      <c r="BPF75" s="180"/>
      <c r="BPG75" s="180"/>
      <c r="BPH75" s="180"/>
      <c r="BPI75" s="180"/>
      <c r="BPJ75" s="180"/>
      <c r="BPK75" s="180"/>
      <c r="BPL75" s="180"/>
      <c r="BPM75" s="180"/>
      <c r="BPN75" s="180"/>
      <c r="BPO75" s="180"/>
      <c r="BPP75" s="180"/>
      <c r="BPQ75" s="180"/>
      <c r="BPR75" s="180"/>
      <c r="BPS75" s="180"/>
      <c r="BPT75" s="180"/>
      <c r="BPU75" s="180"/>
      <c r="BPV75" s="180"/>
      <c r="BPW75" s="180"/>
      <c r="BPX75" s="180"/>
      <c r="BPY75" s="180"/>
      <c r="BPZ75" s="180"/>
      <c r="BQA75" s="180"/>
      <c r="BQB75" s="180"/>
      <c r="BQC75" s="180"/>
      <c r="BQD75" s="180"/>
      <c r="BQE75" s="180"/>
      <c r="BQF75" s="180"/>
      <c r="BQG75" s="180"/>
      <c r="BQH75" s="180"/>
      <c r="BQI75" s="180"/>
      <c r="BQJ75" s="180"/>
      <c r="BQK75" s="180"/>
      <c r="BQL75" s="180"/>
      <c r="BQM75" s="180"/>
      <c r="BQN75" s="180"/>
      <c r="BQO75" s="180"/>
      <c r="BQP75" s="180"/>
      <c r="BQQ75" s="180"/>
      <c r="BQR75" s="180"/>
      <c r="BQS75" s="180"/>
      <c r="BQT75" s="180"/>
      <c r="BQU75" s="180"/>
      <c r="BQV75" s="180"/>
      <c r="BQW75" s="180"/>
      <c r="BQX75" s="180"/>
      <c r="BQY75" s="180"/>
      <c r="BQZ75" s="180"/>
      <c r="BRA75" s="180"/>
      <c r="BRB75" s="180"/>
      <c r="BRC75" s="180"/>
      <c r="BRD75" s="180"/>
      <c r="BRE75" s="180"/>
      <c r="BRF75" s="180"/>
      <c r="BRG75" s="180"/>
      <c r="BRH75" s="180"/>
      <c r="BRI75" s="180"/>
      <c r="BRJ75" s="180"/>
      <c r="BRK75" s="180"/>
      <c r="BRL75" s="180"/>
      <c r="BRM75" s="180"/>
      <c r="BRN75" s="180"/>
      <c r="BRO75" s="180"/>
      <c r="BRP75" s="180"/>
      <c r="BRQ75" s="180"/>
      <c r="BRR75" s="180"/>
      <c r="BRS75" s="180"/>
      <c r="BRT75" s="180"/>
      <c r="BRU75" s="180"/>
      <c r="BRV75" s="180"/>
      <c r="BRW75" s="180"/>
      <c r="BRX75" s="180"/>
      <c r="BRY75" s="180"/>
      <c r="BRZ75" s="180"/>
      <c r="BSA75" s="180"/>
      <c r="BSB75" s="180"/>
      <c r="BSC75" s="180"/>
      <c r="BSD75" s="180"/>
      <c r="BSE75" s="180"/>
      <c r="BSF75" s="180"/>
      <c r="BSG75" s="180"/>
      <c r="BSH75" s="180"/>
      <c r="BSI75" s="180"/>
      <c r="BSJ75" s="180"/>
      <c r="BSK75" s="180"/>
      <c r="BSL75" s="180"/>
      <c r="BSM75" s="180"/>
      <c r="BSN75" s="180"/>
      <c r="BSO75" s="180"/>
      <c r="BSP75" s="180"/>
      <c r="BSQ75" s="180"/>
      <c r="BSR75" s="180"/>
      <c r="BSS75" s="180"/>
      <c r="BST75" s="180"/>
      <c r="BSU75" s="180"/>
      <c r="BSV75" s="180"/>
      <c r="BSW75" s="180"/>
      <c r="BSX75" s="180"/>
      <c r="BSY75" s="180"/>
      <c r="BSZ75" s="180"/>
      <c r="BTA75" s="180"/>
      <c r="BTB75" s="180"/>
      <c r="BTC75" s="180"/>
      <c r="BTD75" s="180"/>
      <c r="BTE75" s="180"/>
      <c r="BTF75" s="180"/>
      <c r="BTG75" s="180"/>
      <c r="BTH75" s="180"/>
      <c r="BTI75" s="180"/>
      <c r="BTJ75" s="180"/>
      <c r="BTK75" s="180"/>
      <c r="BTL75" s="180"/>
      <c r="BTM75" s="180"/>
      <c r="BTN75" s="180"/>
      <c r="BTO75" s="180"/>
      <c r="BTP75" s="180"/>
      <c r="BTQ75" s="180"/>
      <c r="BTR75" s="180"/>
      <c r="BTS75" s="180"/>
      <c r="BTT75" s="180"/>
      <c r="BTU75" s="180"/>
      <c r="BTV75" s="180"/>
      <c r="BTW75" s="180"/>
      <c r="BTX75" s="180"/>
      <c r="BTY75" s="180"/>
      <c r="BTZ75" s="180"/>
      <c r="BUA75" s="180"/>
      <c r="BUB75" s="180"/>
      <c r="BUC75" s="180"/>
      <c r="BUD75" s="180"/>
      <c r="BUE75" s="180"/>
      <c r="BUF75" s="180"/>
      <c r="BUG75" s="180"/>
      <c r="BUH75" s="180"/>
      <c r="BUI75" s="180"/>
      <c r="BUJ75" s="180"/>
      <c r="BUK75" s="180"/>
      <c r="BUL75" s="180"/>
      <c r="BUM75" s="180"/>
      <c r="BUN75" s="180"/>
      <c r="BUO75" s="180"/>
      <c r="BUP75" s="180"/>
      <c r="BUQ75" s="180"/>
      <c r="BUR75" s="180"/>
      <c r="BUS75" s="180"/>
      <c r="BUT75" s="180"/>
      <c r="BUU75" s="180"/>
      <c r="BUV75" s="180"/>
      <c r="BUW75" s="180"/>
      <c r="BUX75" s="180"/>
      <c r="BUY75" s="180"/>
      <c r="BUZ75" s="180"/>
      <c r="BVA75" s="180"/>
      <c r="BVB75" s="180"/>
      <c r="BVC75" s="180"/>
      <c r="BVD75" s="180"/>
      <c r="BVE75" s="180"/>
      <c r="BVF75" s="180"/>
      <c r="BVG75" s="180"/>
      <c r="BVH75" s="180"/>
      <c r="BVI75" s="180"/>
      <c r="BVJ75" s="180"/>
      <c r="BVK75" s="180"/>
      <c r="BVL75" s="180"/>
      <c r="BVM75" s="180"/>
      <c r="BVN75" s="180"/>
      <c r="BVO75" s="180"/>
      <c r="BVP75" s="180"/>
      <c r="BVQ75" s="180"/>
      <c r="BVR75" s="180"/>
      <c r="BVS75" s="180"/>
      <c r="BVT75" s="180"/>
      <c r="BVU75" s="180"/>
      <c r="BVV75" s="180"/>
      <c r="BVW75" s="180"/>
      <c r="BVX75" s="180"/>
      <c r="BVY75" s="180"/>
      <c r="BVZ75" s="180"/>
      <c r="BWA75" s="180"/>
      <c r="BWB75" s="180"/>
      <c r="BWC75" s="180"/>
      <c r="BWD75" s="180"/>
      <c r="BWE75" s="180"/>
      <c r="BWF75" s="180"/>
      <c r="BWG75" s="180"/>
      <c r="BWH75" s="180"/>
      <c r="BWI75" s="180"/>
      <c r="BWJ75" s="180"/>
      <c r="BWK75" s="180"/>
      <c r="BWL75" s="180"/>
      <c r="BWM75" s="180"/>
      <c r="BWN75" s="180"/>
      <c r="BWO75" s="180"/>
      <c r="BWP75" s="180"/>
      <c r="BWQ75" s="180"/>
      <c r="BWR75" s="180"/>
      <c r="BWS75" s="180"/>
      <c r="BWT75" s="180"/>
      <c r="BWU75" s="180"/>
      <c r="BWV75" s="180"/>
      <c r="BWW75" s="180"/>
      <c r="BWX75" s="180"/>
      <c r="BWY75" s="180"/>
      <c r="BWZ75" s="180"/>
      <c r="BXA75" s="180"/>
      <c r="BXB75" s="180"/>
      <c r="BXC75" s="180"/>
      <c r="BXD75" s="180"/>
      <c r="BXE75" s="180"/>
      <c r="BXF75" s="180"/>
      <c r="BXG75" s="180"/>
      <c r="BXH75" s="180"/>
      <c r="BXI75" s="180"/>
      <c r="BXJ75" s="180"/>
      <c r="BXK75" s="180"/>
      <c r="BXL75" s="180"/>
      <c r="BXM75" s="180"/>
      <c r="BXN75" s="180"/>
      <c r="BXO75" s="180"/>
      <c r="BXP75" s="180"/>
      <c r="BXQ75" s="180"/>
      <c r="BXR75" s="180"/>
      <c r="BXS75" s="180"/>
      <c r="BXT75" s="180"/>
      <c r="BXU75" s="180"/>
      <c r="BXV75" s="180"/>
      <c r="BXW75" s="180"/>
      <c r="BXX75" s="180"/>
      <c r="BXY75" s="180"/>
      <c r="BXZ75" s="180"/>
      <c r="BYA75" s="180"/>
      <c r="BYB75" s="180"/>
      <c r="BYC75" s="180"/>
      <c r="BYD75" s="180"/>
      <c r="BYE75" s="180"/>
      <c r="BYF75" s="180"/>
      <c r="BYG75" s="180"/>
      <c r="BYH75" s="180"/>
      <c r="BYI75" s="180"/>
      <c r="BYJ75" s="180"/>
      <c r="BYK75" s="180"/>
      <c r="BYL75" s="180"/>
      <c r="BYM75" s="180"/>
      <c r="BYN75" s="180"/>
      <c r="BYO75" s="180"/>
      <c r="BYP75" s="180"/>
      <c r="BYQ75" s="180"/>
      <c r="BYR75" s="180"/>
      <c r="BYS75" s="180"/>
      <c r="BYT75" s="180"/>
      <c r="BYU75" s="180"/>
      <c r="BYV75" s="180"/>
      <c r="BYW75" s="180"/>
      <c r="BYX75" s="180"/>
      <c r="BYY75" s="180"/>
      <c r="BYZ75" s="180"/>
      <c r="BZA75" s="180"/>
      <c r="BZB75" s="180"/>
      <c r="BZC75" s="180"/>
      <c r="BZD75" s="180"/>
      <c r="BZE75" s="180"/>
      <c r="BZF75" s="180"/>
      <c r="BZG75" s="180"/>
      <c r="BZH75" s="180"/>
      <c r="BZI75" s="180"/>
      <c r="BZJ75" s="180"/>
      <c r="BZK75" s="180"/>
      <c r="BZL75" s="180"/>
      <c r="BZM75" s="180"/>
      <c r="BZN75" s="180"/>
      <c r="BZO75" s="180"/>
      <c r="BZP75" s="180"/>
      <c r="BZQ75" s="180"/>
      <c r="BZR75" s="180"/>
      <c r="BZS75" s="180"/>
      <c r="BZT75" s="180"/>
      <c r="BZU75" s="180"/>
      <c r="BZV75" s="180"/>
      <c r="BZW75" s="180"/>
      <c r="BZX75" s="180"/>
      <c r="BZY75" s="180"/>
      <c r="BZZ75" s="180"/>
      <c r="CAA75" s="180"/>
      <c r="CAB75" s="180"/>
      <c r="CAC75" s="180"/>
      <c r="CAD75" s="180"/>
      <c r="CAE75" s="180"/>
      <c r="CAF75" s="180"/>
      <c r="CAG75" s="180"/>
      <c r="CAH75" s="180"/>
      <c r="CAI75" s="180"/>
      <c r="CAJ75" s="180"/>
      <c r="CAK75" s="180"/>
      <c r="CAL75" s="180"/>
      <c r="CAM75" s="180"/>
      <c r="CAN75" s="180"/>
      <c r="CAO75" s="180"/>
      <c r="CAP75" s="180"/>
      <c r="CAQ75" s="180"/>
      <c r="CAR75" s="180"/>
      <c r="CAS75" s="180"/>
      <c r="CAT75" s="180"/>
      <c r="CAU75" s="180"/>
      <c r="CAV75" s="180"/>
      <c r="CAW75" s="180"/>
      <c r="CAX75" s="180"/>
      <c r="CAY75" s="180"/>
      <c r="CAZ75" s="180"/>
      <c r="CBA75" s="180"/>
      <c r="CBB75" s="180"/>
      <c r="CBC75" s="180"/>
      <c r="CBD75" s="180"/>
      <c r="CBE75" s="180"/>
      <c r="CBF75" s="180"/>
      <c r="CBG75" s="180"/>
      <c r="CBH75" s="180"/>
      <c r="CBI75" s="180"/>
      <c r="CBJ75" s="180"/>
      <c r="CBK75" s="180"/>
      <c r="CBL75" s="180"/>
      <c r="CBM75" s="180"/>
      <c r="CBN75" s="180"/>
      <c r="CBO75" s="180"/>
      <c r="CBP75" s="180"/>
      <c r="CBQ75" s="180"/>
      <c r="CBR75" s="180"/>
      <c r="CBS75" s="180"/>
      <c r="CBT75" s="180"/>
      <c r="CBU75" s="180"/>
      <c r="CBV75" s="180"/>
      <c r="CBW75" s="180"/>
      <c r="CBX75" s="180"/>
      <c r="CBY75" s="180"/>
      <c r="CBZ75" s="180"/>
      <c r="CCA75" s="180"/>
      <c r="CCB75" s="180"/>
      <c r="CCC75" s="180"/>
      <c r="CCD75" s="180"/>
      <c r="CCE75" s="180"/>
      <c r="CCF75" s="180"/>
      <c r="CCG75" s="180"/>
      <c r="CCH75" s="180"/>
      <c r="CCI75" s="180"/>
      <c r="CCJ75" s="180"/>
      <c r="CCK75" s="180"/>
      <c r="CCL75" s="180"/>
      <c r="CCM75" s="180"/>
      <c r="CCN75" s="180"/>
      <c r="CCO75" s="180"/>
      <c r="CCP75" s="180"/>
      <c r="CCQ75" s="180"/>
      <c r="CCR75" s="180"/>
      <c r="CCS75" s="180"/>
      <c r="CCT75" s="180"/>
      <c r="CCU75" s="180"/>
      <c r="CCV75" s="180"/>
      <c r="CCW75" s="180"/>
      <c r="CCX75" s="180"/>
      <c r="CCY75" s="180"/>
      <c r="CCZ75" s="180"/>
      <c r="CDA75" s="180"/>
      <c r="CDB75" s="180"/>
      <c r="CDC75" s="180"/>
      <c r="CDD75" s="180"/>
      <c r="CDE75" s="180"/>
      <c r="CDF75" s="180"/>
      <c r="CDG75" s="180"/>
      <c r="CDH75" s="180"/>
      <c r="CDI75" s="180"/>
      <c r="CDJ75" s="180"/>
      <c r="CDK75" s="180"/>
      <c r="CDL75" s="180"/>
      <c r="CDM75" s="180"/>
      <c r="CDN75" s="180"/>
      <c r="CDO75" s="180"/>
      <c r="CDP75" s="180"/>
      <c r="CDQ75" s="180"/>
      <c r="CDR75" s="180"/>
      <c r="CDS75" s="180"/>
      <c r="CDT75" s="180"/>
      <c r="CDU75" s="180"/>
      <c r="CDV75" s="180"/>
      <c r="CDW75" s="180"/>
      <c r="CDX75" s="180"/>
      <c r="CDY75" s="180"/>
      <c r="CDZ75" s="180"/>
      <c r="CEA75" s="180"/>
      <c r="CEB75" s="180"/>
      <c r="CEC75" s="180"/>
      <c r="CED75" s="180"/>
      <c r="CEE75" s="180"/>
      <c r="CEF75" s="180"/>
      <c r="CEG75" s="180"/>
      <c r="CEH75" s="180"/>
      <c r="CEI75" s="180"/>
      <c r="CEJ75" s="180"/>
      <c r="CEK75" s="180"/>
      <c r="CEL75" s="180"/>
      <c r="CEM75" s="180"/>
      <c r="CEN75" s="180"/>
      <c r="CEO75" s="180"/>
      <c r="CEP75" s="180"/>
      <c r="CEQ75" s="180"/>
      <c r="CER75" s="180"/>
      <c r="CES75" s="180"/>
      <c r="CET75" s="180"/>
      <c r="CEU75" s="180"/>
      <c r="CEV75" s="180"/>
      <c r="CEW75" s="180"/>
      <c r="CEX75" s="180"/>
      <c r="CEY75" s="180"/>
      <c r="CEZ75" s="180"/>
      <c r="CFA75" s="180"/>
      <c r="CFB75" s="180"/>
      <c r="CFC75" s="180"/>
      <c r="CFD75" s="180"/>
      <c r="CFE75" s="180"/>
      <c r="CFF75" s="180"/>
      <c r="CFG75" s="180"/>
      <c r="CFH75" s="180"/>
      <c r="CFI75" s="180"/>
      <c r="CFJ75" s="180"/>
      <c r="CFK75" s="180"/>
      <c r="CFL75" s="180"/>
      <c r="CFM75" s="180"/>
      <c r="CFN75" s="180"/>
      <c r="CFO75" s="180"/>
      <c r="CFP75" s="180"/>
      <c r="CFQ75" s="180"/>
      <c r="CFR75" s="180"/>
      <c r="CFS75" s="180"/>
      <c r="CFT75" s="180"/>
      <c r="CFU75" s="180"/>
      <c r="CFV75" s="180"/>
      <c r="CFW75" s="180"/>
      <c r="CFX75" s="180"/>
      <c r="CFY75" s="180"/>
      <c r="CFZ75" s="180"/>
      <c r="CGA75" s="180"/>
      <c r="CGB75" s="180"/>
      <c r="CGC75" s="180"/>
      <c r="CGD75" s="180"/>
      <c r="CGE75" s="180"/>
      <c r="CGF75" s="180"/>
      <c r="CGG75" s="180"/>
      <c r="CGH75" s="180"/>
      <c r="CGI75" s="180"/>
      <c r="CGJ75" s="180"/>
      <c r="CGK75" s="180"/>
      <c r="CGL75" s="180"/>
      <c r="CGM75" s="180"/>
      <c r="CGN75" s="180"/>
      <c r="CGO75" s="180"/>
      <c r="CGP75" s="180"/>
      <c r="CGQ75" s="180"/>
      <c r="CGR75" s="180"/>
      <c r="CGS75" s="180"/>
      <c r="CGT75" s="180"/>
      <c r="CGU75" s="180"/>
      <c r="CGV75" s="180"/>
      <c r="CGW75" s="180"/>
      <c r="CGX75" s="180"/>
      <c r="CGY75" s="180"/>
      <c r="CGZ75" s="180"/>
      <c r="CHA75" s="180"/>
      <c r="CHB75" s="180"/>
      <c r="CHC75" s="180"/>
      <c r="CHD75" s="180"/>
      <c r="CHE75" s="180"/>
      <c r="CHF75" s="180"/>
      <c r="CHG75" s="180"/>
      <c r="CHH75" s="180"/>
      <c r="CHI75" s="180"/>
      <c r="CHJ75" s="180"/>
      <c r="CHK75" s="180"/>
      <c r="CHL75" s="180"/>
      <c r="CHM75" s="180"/>
      <c r="CHN75" s="180"/>
      <c r="CHO75" s="180"/>
      <c r="CHP75" s="180"/>
      <c r="CHQ75" s="180"/>
      <c r="CHR75" s="180"/>
      <c r="CHS75" s="180"/>
      <c r="CHT75" s="180"/>
      <c r="CHU75" s="180"/>
      <c r="CHV75" s="180"/>
      <c r="CHW75" s="180"/>
      <c r="CHX75" s="180"/>
      <c r="CHY75" s="180"/>
      <c r="CHZ75" s="180"/>
      <c r="CIA75" s="180"/>
      <c r="CIB75" s="180"/>
      <c r="CIC75" s="180"/>
      <c r="CID75" s="180"/>
      <c r="CIE75" s="180"/>
      <c r="CIF75" s="180"/>
      <c r="CIG75" s="180"/>
      <c r="CIH75" s="180"/>
      <c r="CII75" s="180"/>
      <c r="CIJ75" s="180"/>
      <c r="CIK75" s="180"/>
      <c r="CIL75" s="180"/>
      <c r="CIM75" s="180"/>
      <c r="CIN75" s="180"/>
      <c r="CIO75" s="180"/>
      <c r="CIP75" s="180"/>
      <c r="CIQ75" s="180"/>
      <c r="CIR75" s="180"/>
      <c r="CIS75" s="180"/>
      <c r="CIT75" s="180"/>
      <c r="CIU75" s="180"/>
      <c r="CIV75" s="180"/>
      <c r="CIW75" s="180"/>
      <c r="CIX75" s="180"/>
      <c r="CIY75" s="180"/>
      <c r="CIZ75" s="180"/>
      <c r="CJA75" s="180"/>
      <c r="CJB75" s="180"/>
      <c r="CJC75" s="180"/>
      <c r="CJD75" s="180"/>
      <c r="CJE75" s="180"/>
      <c r="CJF75" s="180"/>
      <c r="CJG75" s="180"/>
      <c r="CJH75" s="180"/>
      <c r="CJI75" s="180"/>
      <c r="CJJ75" s="180"/>
      <c r="CJK75" s="180"/>
      <c r="CJL75" s="180"/>
      <c r="CJM75" s="180"/>
      <c r="CJN75" s="180"/>
      <c r="CJO75" s="180"/>
      <c r="CJP75" s="180"/>
      <c r="CJQ75" s="180"/>
      <c r="CJR75" s="180"/>
      <c r="CJS75" s="180"/>
      <c r="CJT75" s="180"/>
      <c r="CJU75" s="180"/>
      <c r="CJV75" s="180"/>
      <c r="CJW75" s="180"/>
      <c r="CJX75" s="180"/>
      <c r="CJY75" s="180"/>
      <c r="CJZ75" s="180"/>
      <c r="CKA75" s="180"/>
      <c r="CKB75" s="180"/>
      <c r="CKC75" s="180"/>
      <c r="CKD75" s="180"/>
      <c r="CKE75" s="180"/>
      <c r="CKF75" s="180"/>
      <c r="CKG75" s="180"/>
      <c r="CKH75" s="180"/>
      <c r="CKI75" s="180"/>
      <c r="CKJ75" s="180"/>
      <c r="CKK75" s="180"/>
      <c r="CKL75" s="180"/>
      <c r="CKM75" s="180"/>
      <c r="CKN75" s="180"/>
      <c r="CKO75" s="180"/>
      <c r="CKP75" s="180"/>
      <c r="CKQ75" s="180"/>
      <c r="CKR75" s="180"/>
      <c r="CKS75" s="180"/>
      <c r="CKT75" s="180"/>
      <c r="CKU75" s="180"/>
      <c r="CKV75" s="180"/>
      <c r="CKW75" s="180"/>
      <c r="CKX75" s="180"/>
      <c r="CKY75" s="180"/>
      <c r="CKZ75" s="180"/>
      <c r="CLA75" s="180"/>
      <c r="CLB75" s="180"/>
      <c r="CLC75" s="180"/>
      <c r="CLD75" s="180"/>
      <c r="CLE75" s="180"/>
      <c r="CLF75" s="180"/>
      <c r="CLG75" s="180"/>
      <c r="CLH75" s="180"/>
      <c r="CLI75" s="180"/>
      <c r="CLJ75" s="180"/>
      <c r="CLK75" s="180"/>
      <c r="CLL75" s="180"/>
      <c r="CLM75" s="180"/>
      <c r="CLN75" s="180"/>
      <c r="CLO75" s="180"/>
      <c r="CLP75" s="180"/>
      <c r="CLQ75" s="180"/>
      <c r="CLR75" s="180"/>
      <c r="CLS75" s="180"/>
      <c r="CLT75" s="180"/>
      <c r="CLU75" s="180"/>
      <c r="CLV75" s="180"/>
      <c r="CLW75" s="180"/>
      <c r="CLX75" s="180"/>
      <c r="CLY75" s="180"/>
      <c r="CLZ75" s="180"/>
      <c r="CMA75" s="180"/>
      <c r="CMB75" s="180"/>
      <c r="CMC75" s="180"/>
      <c r="CMD75" s="180"/>
      <c r="CME75" s="180"/>
      <c r="CMF75" s="180"/>
      <c r="CMG75" s="180"/>
      <c r="CMH75" s="180"/>
      <c r="CMI75" s="180"/>
      <c r="CMJ75" s="180"/>
      <c r="CMK75" s="180"/>
      <c r="CML75" s="180"/>
      <c r="CMM75" s="180"/>
      <c r="CMN75" s="180"/>
      <c r="CMO75" s="180"/>
      <c r="CMP75" s="180"/>
      <c r="CMQ75" s="180"/>
      <c r="CMR75" s="180"/>
      <c r="CMS75" s="180"/>
      <c r="CMT75" s="180"/>
      <c r="CMU75" s="180"/>
      <c r="CMV75" s="180"/>
      <c r="CMW75" s="180"/>
      <c r="CMX75" s="180"/>
      <c r="CMY75" s="180"/>
      <c r="CMZ75" s="180"/>
      <c r="CNA75" s="180"/>
      <c r="CNB75" s="180"/>
      <c r="CNC75" s="180"/>
      <c r="CND75" s="180"/>
      <c r="CNE75" s="180"/>
      <c r="CNF75" s="180"/>
      <c r="CNG75" s="180"/>
      <c r="CNH75" s="180"/>
      <c r="CNI75" s="180"/>
      <c r="CNJ75" s="180"/>
      <c r="CNK75" s="180"/>
      <c r="CNL75" s="180"/>
      <c r="CNM75" s="180"/>
      <c r="CNN75" s="180"/>
      <c r="CNO75" s="180"/>
      <c r="CNP75" s="180"/>
      <c r="CNQ75" s="180"/>
      <c r="CNR75" s="180"/>
      <c r="CNS75" s="180"/>
      <c r="CNT75" s="180"/>
      <c r="CNU75" s="180"/>
      <c r="CNV75" s="180"/>
      <c r="CNW75" s="180"/>
      <c r="CNX75" s="180"/>
      <c r="CNY75" s="180"/>
      <c r="CNZ75" s="180"/>
      <c r="COA75" s="180"/>
      <c r="COB75" s="180"/>
      <c r="COC75" s="180"/>
      <c r="COD75" s="180"/>
      <c r="COE75" s="180"/>
      <c r="COF75" s="180"/>
      <c r="COG75" s="180"/>
      <c r="COH75" s="180"/>
      <c r="COI75" s="180"/>
      <c r="COJ75" s="180"/>
      <c r="COK75" s="180"/>
      <c r="COL75" s="180"/>
      <c r="COM75" s="180"/>
      <c r="CON75" s="180"/>
      <c r="COO75" s="180"/>
      <c r="COP75" s="180"/>
      <c r="COQ75" s="180"/>
      <c r="COR75" s="180"/>
      <c r="COS75" s="180"/>
      <c r="COT75" s="180"/>
      <c r="COU75" s="180"/>
      <c r="COV75" s="180"/>
      <c r="COW75" s="180"/>
      <c r="COX75" s="180"/>
      <c r="COY75" s="180"/>
      <c r="COZ75" s="180"/>
      <c r="CPA75" s="180"/>
      <c r="CPB75" s="180"/>
      <c r="CPC75" s="180"/>
      <c r="CPD75" s="180"/>
      <c r="CPE75" s="180"/>
      <c r="CPF75" s="180"/>
      <c r="CPG75" s="180"/>
      <c r="CPH75" s="180"/>
      <c r="CPI75" s="180"/>
      <c r="CPJ75" s="180"/>
      <c r="CPK75" s="180"/>
      <c r="CPL75" s="180"/>
      <c r="CPM75" s="180"/>
      <c r="CPN75" s="180"/>
      <c r="CPO75" s="180"/>
      <c r="CPP75" s="180"/>
      <c r="CPQ75" s="180"/>
      <c r="CPR75" s="180"/>
      <c r="CPS75" s="180"/>
      <c r="CPT75" s="180"/>
      <c r="CPU75" s="180"/>
      <c r="CPV75" s="180"/>
      <c r="CPW75" s="180"/>
      <c r="CPX75" s="180"/>
      <c r="CPY75" s="180"/>
      <c r="CPZ75" s="180"/>
      <c r="CQA75" s="180"/>
      <c r="CQB75" s="180"/>
      <c r="CQC75" s="180"/>
      <c r="CQD75" s="180"/>
      <c r="CQE75" s="180"/>
      <c r="CQF75" s="180"/>
      <c r="CQG75" s="180"/>
      <c r="CQH75" s="180"/>
      <c r="CQI75" s="180"/>
      <c r="CQJ75" s="180"/>
      <c r="CQK75" s="180"/>
      <c r="CQL75" s="180"/>
      <c r="CQM75" s="180"/>
      <c r="CQN75" s="180"/>
      <c r="CQO75" s="180"/>
      <c r="CQP75" s="180"/>
      <c r="CQQ75" s="180"/>
      <c r="CQR75" s="180"/>
      <c r="CQS75" s="180"/>
      <c r="CQT75" s="180"/>
      <c r="CQU75" s="180"/>
      <c r="CQV75" s="180"/>
      <c r="CQW75" s="180"/>
      <c r="CQX75" s="180"/>
      <c r="CQY75" s="180"/>
      <c r="CQZ75" s="180"/>
      <c r="CRA75" s="180"/>
      <c r="CRB75" s="180"/>
      <c r="CRC75" s="180"/>
      <c r="CRD75" s="180"/>
      <c r="CRE75" s="180"/>
      <c r="CRF75" s="180"/>
      <c r="CRG75" s="180"/>
      <c r="CRH75" s="180"/>
      <c r="CRI75" s="180"/>
      <c r="CRJ75" s="180"/>
      <c r="CRK75" s="180"/>
      <c r="CRL75" s="180"/>
      <c r="CRM75" s="180"/>
      <c r="CRN75" s="180"/>
      <c r="CRO75" s="180"/>
      <c r="CRP75" s="180"/>
      <c r="CRQ75" s="180"/>
      <c r="CRR75" s="180"/>
      <c r="CRS75" s="180"/>
      <c r="CRT75" s="180"/>
      <c r="CRU75" s="180"/>
      <c r="CRV75" s="180"/>
      <c r="CRW75" s="180"/>
      <c r="CRX75" s="180"/>
      <c r="CRY75" s="180"/>
      <c r="CRZ75" s="180"/>
      <c r="CSA75" s="180"/>
      <c r="CSB75" s="180"/>
      <c r="CSC75" s="180"/>
      <c r="CSD75" s="180"/>
      <c r="CSE75" s="180"/>
      <c r="CSF75" s="180"/>
      <c r="CSG75" s="180"/>
      <c r="CSH75" s="180"/>
      <c r="CSI75" s="180"/>
      <c r="CSJ75" s="180"/>
      <c r="CSK75" s="180"/>
      <c r="CSL75" s="180"/>
      <c r="CSM75" s="180"/>
      <c r="CSN75" s="180"/>
      <c r="CSO75" s="180"/>
      <c r="CSP75" s="180"/>
      <c r="CSQ75" s="180"/>
      <c r="CSR75" s="180"/>
      <c r="CSS75" s="180"/>
      <c r="CST75" s="180"/>
      <c r="CSU75" s="180"/>
      <c r="CSV75" s="180"/>
      <c r="CSW75" s="180"/>
      <c r="CSX75" s="180"/>
      <c r="CSY75" s="180"/>
      <c r="CSZ75" s="180"/>
      <c r="CTA75" s="180"/>
      <c r="CTB75" s="180"/>
      <c r="CTC75" s="180"/>
      <c r="CTD75" s="180"/>
      <c r="CTE75" s="180"/>
      <c r="CTF75" s="180"/>
      <c r="CTG75" s="180"/>
      <c r="CTH75" s="180"/>
      <c r="CTI75" s="180"/>
      <c r="CTJ75" s="180"/>
      <c r="CTK75" s="180"/>
      <c r="CTL75" s="180"/>
      <c r="CTM75" s="180"/>
      <c r="CTN75" s="180"/>
      <c r="CTO75" s="180"/>
      <c r="CTP75" s="180"/>
      <c r="CTQ75" s="180"/>
      <c r="CTR75" s="180"/>
      <c r="CTS75" s="180"/>
      <c r="CTT75" s="180"/>
      <c r="CTU75" s="180"/>
      <c r="CTV75" s="180"/>
      <c r="CTW75" s="180"/>
      <c r="CTX75" s="180"/>
      <c r="CTY75" s="180"/>
      <c r="CTZ75" s="180"/>
      <c r="CUA75" s="180"/>
      <c r="CUB75" s="180"/>
      <c r="CUC75" s="180"/>
      <c r="CUD75" s="180"/>
      <c r="CUE75" s="180"/>
      <c r="CUF75" s="180"/>
      <c r="CUG75" s="180"/>
      <c r="CUH75" s="180"/>
      <c r="CUI75" s="180"/>
      <c r="CUJ75" s="180"/>
      <c r="CUK75" s="180"/>
      <c r="CUL75" s="180"/>
      <c r="CUM75" s="180"/>
      <c r="CUN75" s="180"/>
      <c r="CUO75" s="180"/>
      <c r="CUP75" s="180"/>
      <c r="CUQ75" s="180"/>
      <c r="CUR75" s="180"/>
      <c r="CUS75" s="180"/>
      <c r="CUT75" s="180"/>
      <c r="CUU75" s="180"/>
      <c r="CUV75" s="180"/>
      <c r="CUW75" s="180"/>
      <c r="CUX75" s="180"/>
      <c r="CUY75" s="180"/>
      <c r="CUZ75" s="180"/>
      <c r="CVA75" s="180"/>
      <c r="CVB75" s="180"/>
      <c r="CVC75" s="180"/>
      <c r="CVD75" s="180"/>
      <c r="CVE75" s="180"/>
      <c r="CVF75" s="180"/>
      <c r="CVG75" s="180"/>
      <c r="CVH75" s="180"/>
      <c r="CVI75" s="180"/>
      <c r="CVJ75" s="180"/>
      <c r="CVK75" s="180"/>
      <c r="CVL75" s="180"/>
      <c r="CVM75" s="180"/>
      <c r="CVN75" s="180"/>
      <c r="CVO75" s="180"/>
      <c r="CVP75" s="180"/>
      <c r="CVQ75" s="180"/>
      <c r="CVR75" s="180"/>
      <c r="CVS75" s="180"/>
      <c r="CVT75" s="180"/>
      <c r="CVU75" s="180"/>
      <c r="CVV75" s="180"/>
      <c r="CVW75" s="180"/>
      <c r="CVX75" s="180"/>
      <c r="CVY75" s="180"/>
      <c r="CVZ75" s="180"/>
      <c r="CWA75" s="180"/>
      <c r="CWB75" s="180"/>
      <c r="CWC75" s="180"/>
      <c r="CWD75" s="180"/>
      <c r="CWE75" s="180"/>
      <c r="CWF75" s="180"/>
      <c r="CWG75" s="180"/>
      <c r="CWH75" s="180"/>
      <c r="CWI75" s="180"/>
      <c r="CWJ75" s="180"/>
      <c r="CWK75" s="180"/>
      <c r="CWL75" s="180"/>
      <c r="CWM75" s="180"/>
      <c r="CWN75" s="180"/>
      <c r="CWO75" s="180"/>
      <c r="CWP75" s="180"/>
      <c r="CWQ75" s="180"/>
      <c r="CWR75" s="180"/>
      <c r="CWS75" s="180"/>
      <c r="CWT75" s="180"/>
      <c r="CWU75" s="180"/>
      <c r="CWV75" s="180"/>
      <c r="CWW75" s="180"/>
      <c r="CWX75" s="180"/>
      <c r="CWY75" s="180"/>
      <c r="CWZ75" s="180"/>
      <c r="CXA75" s="180"/>
      <c r="CXB75" s="180"/>
      <c r="CXC75" s="180"/>
      <c r="CXD75" s="180"/>
      <c r="CXE75" s="180"/>
      <c r="CXF75" s="180"/>
      <c r="CXG75" s="180"/>
      <c r="CXH75" s="180"/>
      <c r="CXI75" s="180"/>
      <c r="CXJ75" s="180"/>
      <c r="CXK75" s="180"/>
      <c r="CXL75" s="180"/>
      <c r="CXM75" s="180"/>
      <c r="CXN75" s="180"/>
      <c r="CXO75" s="180"/>
      <c r="CXP75" s="180"/>
      <c r="CXQ75" s="180"/>
      <c r="CXR75" s="180"/>
      <c r="CXS75" s="180"/>
      <c r="CXT75" s="180"/>
      <c r="CXU75" s="180"/>
      <c r="CXV75" s="180"/>
      <c r="CXW75" s="180"/>
      <c r="CXX75" s="180"/>
      <c r="CXY75" s="180"/>
      <c r="CXZ75" s="180"/>
      <c r="CYA75" s="180"/>
      <c r="CYB75" s="180"/>
      <c r="CYC75" s="180"/>
      <c r="CYD75" s="180"/>
      <c r="CYE75" s="180"/>
      <c r="CYF75" s="180"/>
      <c r="CYG75" s="180"/>
      <c r="CYH75" s="180"/>
      <c r="CYI75" s="180"/>
      <c r="CYJ75" s="180"/>
      <c r="CYK75" s="180"/>
      <c r="CYL75" s="180"/>
      <c r="CYM75" s="180"/>
      <c r="CYN75" s="180"/>
      <c r="CYO75" s="180"/>
      <c r="CYP75" s="180"/>
      <c r="CYQ75" s="180"/>
      <c r="CYR75" s="180"/>
      <c r="CYS75" s="180"/>
      <c r="CYT75" s="180"/>
      <c r="CYU75" s="180"/>
      <c r="CYV75" s="180"/>
      <c r="CYW75" s="180"/>
      <c r="CYX75" s="180"/>
      <c r="CYY75" s="180"/>
      <c r="CYZ75" s="180"/>
      <c r="CZA75" s="180"/>
      <c r="CZB75" s="180"/>
      <c r="CZC75" s="180"/>
      <c r="CZD75" s="180"/>
      <c r="CZE75" s="180"/>
      <c r="CZF75" s="180"/>
      <c r="CZG75" s="180"/>
      <c r="CZH75" s="180"/>
      <c r="CZI75" s="180"/>
      <c r="CZJ75" s="180"/>
      <c r="CZK75" s="180"/>
      <c r="CZL75" s="180"/>
      <c r="CZM75" s="180"/>
      <c r="CZN75" s="180"/>
      <c r="CZO75" s="180"/>
      <c r="CZP75" s="180"/>
      <c r="CZQ75" s="180"/>
      <c r="CZR75" s="180"/>
      <c r="CZS75" s="180"/>
      <c r="CZT75" s="180"/>
      <c r="CZU75" s="180"/>
      <c r="CZV75" s="180"/>
      <c r="CZW75" s="180"/>
      <c r="CZX75" s="180"/>
      <c r="CZY75" s="180"/>
      <c r="CZZ75" s="180"/>
      <c r="DAA75" s="180"/>
      <c r="DAB75" s="180"/>
      <c r="DAC75" s="180"/>
      <c r="DAD75" s="180"/>
      <c r="DAE75" s="180"/>
      <c r="DAF75" s="180"/>
      <c r="DAG75" s="180"/>
      <c r="DAH75" s="180"/>
      <c r="DAI75" s="180"/>
      <c r="DAJ75" s="180"/>
      <c r="DAK75" s="180"/>
      <c r="DAL75" s="180"/>
      <c r="DAM75" s="180"/>
      <c r="DAN75" s="180"/>
      <c r="DAO75" s="180"/>
      <c r="DAP75" s="180"/>
      <c r="DAQ75" s="180"/>
      <c r="DAR75" s="180"/>
      <c r="DAS75" s="180"/>
      <c r="DAT75" s="180"/>
      <c r="DAU75" s="180"/>
      <c r="DAV75" s="180"/>
      <c r="DAW75" s="180"/>
      <c r="DAX75" s="180"/>
      <c r="DAY75" s="180"/>
      <c r="DAZ75" s="180"/>
      <c r="DBA75" s="180"/>
      <c r="DBB75" s="180"/>
      <c r="DBC75" s="180"/>
      <c r="DBD75" s="180"/>
      <c r="DBE75" s="180"/>
      <c r="DBF75" s="180"/>
      <c r="DBG75" s="180"/>
      <c r="DBH75" s="180"/>
      <c r="DBI75" s="180"/>
      <c r="DBJ75" s="180"/>
      <c r="DBK75" s="180"/>
      <c r="DBL75" s="180"/>
      <c r="DBM75" s="180"/>
      <c r="DBN75" s="180"/>
      <c r="DBO75" s="180"/>
      <c r="DBP75" s="180"/>
      <c r="DBQ75" s="180"/>
      <c r="DBR75" s="180"/>
      <c r="DBS75" s="180"/>
      <c r="DBT75" s="180"/>
      <c r="DBU75" s="180"/>
      <c r="DBV75" s="180"/>
      <c r="DBW75" s="180"/>
      <c r="DBX75" s="180"/>
      <c r="DBY75" s="180"/>
      <c r="DBZ75" s="180"/>
      <c r="DCA75" s="180"/>
      <c r="DCB75" s="180"/>
      <c r="DCC75" s="180"/>
      <c r="DCD75" s="180"/>
      <c r="DCE75" s="180"/>
      <c r="DCF75" s="180"/>
      <c r="DCG75" s="180"/>
      <c r="DCH75" s="180"/>
      <c r="DCI75" s="180"/>
      <c r="DCJ75" s="180"/>
      <c r="DCK75" s="180"/>
      <c r="DCL75" s="180"/>
      <c r="DCM75" s="180"/>
      <c r="DCN75" s="180"/>
      <c r="DCO75" s="180"/>
      <c r="DCP75" s="180"/>
      <c r="DCQ75" s="180"/>
      <c r="DCR75" s="180"/>
      <c r="DCS75" s="180"/>
      <c r="DCT75" s="180"/>
      <c r="DCU75" s="180"/>
      <c r="DCV75" s="180"/>
      <c r="DCW75" s="180"/>
      <c r="DCX75" s="180"/>
      <c r="DCY75" s="180"/>
      <c r="DCZ75" s="180"/>
      <c r="DDA75" s="180"/>
      <c r="DDB75" s="180"/>
      <c r="DDC75" s="180"/>
      <c r="DDD75" s="180"/>
      <c r="DDE75" s="180"/>
      <c r="DDF75" s="180"/>
      <c r="DDG75" s="180"/>
      <c r="DDH75" s="180"/>
      <c r="DDI75" s="180"/>
      <c r="DDJ75" s="180"/>
      <c r="DDK75" s="180"/>
      <c r="DDL75" s="180"/>
      <c r="DDM75" s="180"/>
      <c r="DDN75" s="180"/>
      <c r="DDO75" s="180"/>
      <c r="DDP75" s="180"/>
      <c r="DDQ75" s="180"/>
      <c r="DDR75" s="180"/>
      <c r="DDS75" s="180"/>
      <c r="DDT75" s="180"/>
      <c r="DDU75" s="180"/>
      <c r="DDV75" s="180"/>
      <c r="DDW75" s="180"/>
      <c r="DDX75" s="180"/>
      <c r="DDY75" s="180"/>
      <c r="DDZ75" s="180"/>
      <c r="DEA75" s="180"/>
      <c r="DEB75" s="180"/>
      <c r="DEC75" s="180"/>
      <c r="DED75" s="180"/>
      <c r="DEE75" s="180"/>
      <c r="DEF75" s="180"/>
      <c r="DEG75" s="180"/>
      <c r="DEH75" s="180"/>
      <c r="DEI75" s="180"/>
      <c r="DEJ75" s="180"/>
      <c r="DEK75" s="180"/>
      <c r="DEL75" s="180"/>
      <c r="DEM75" s="180"/>
      <c r="DEN75" s="180"/>
      <c r="DEO75" s="180"/>
      <c r="DEP75" s="180"/>
      <c r="DEQ75" s="180"/>
      <c r="DER75" s="180"/>
      <c r="DES75" s="180"/>
      <c r="DET75" s="180"/>
      <c r="DEU75" s="180"/>
      <c r="DEV75" s="180"/>
      <c r="DEW75" s="180"/>
      <c r="DEX75" s="180"/>
      <c r="DEY75" s="180"/>
      <c r="DEZ75" s="180"/>
      <c r="DFA75" s="180"/>
      <c r="DFB75" s="180"/>
      <c r="DFC75" s="180"/>
      <c r="DFD75" s="180"/>
      <c r="DFE75" s="180"/>
      <c r="DFF75" s="180"/>
      <c r="DFG75" s="180"/>
      <c r="DFH75" s="180"/>
      <c r="DFI75" s="180"/>
      <c r="DFJ75" s="180"/>
      <c r="DFK75" s="180"/>
      <c r="DFL75" s="180"/>
      <c r="DFM75" s="180"/>
      <c r="DFN75" s="180"/>
      <c r="DFO75" s="180"/>
      <c r="DFP75" s="180"/>
      <c r="DFQ75" s="180"/>
      <c r="DFR75" s="180"/>
      <c r="DFS75" s="180"/>
      <c r="DFT75" s="180"/>
      <c r="DFU75" s="180"/>
      <c r="DFV75" s="180"/>
      <c r="DFW75" s="180"/>
      <c r="DFX75" s="180"/>
      <c r="DFY75" s="180"/>
      <c r="DFZ75" s="180"/>
      <c r="DGA75" s="180"/>
      <c r="DGB75" s="180"/>
      <c r="DGC75" s="180"/>
      <c r="DGD75" s="180"/>
      <c r="DGE75" s="180"/>
      <c r="DGF75" s="180"/>
      <c r="DGG75" s="180"/>
      <c r="DGH75" s="180"/>
      <c r="DGI75" s="180"/>
      <c r="DGJ75" s="180"/>
      <c r="DGK75" s="180"/>
      <c r="DGL75" s="180"/>
      <c r="DGM75" s="180"/>
      <c r="DGN75" s="180"/>
      <c r="DGO75" s="180"/>
      <c r="DGP75" s="180"/>
      <c r="DGQ75" s="180"/>
      <c r="DGR75" s="180"/>
      <c r="DGS75" s="180"/>
      <c r="DGT75" s="180"/>
      <c r="DGU75" s="180"/>
      <c r="DGV75" s="180"/>
      <c r="DGW75" s="180"/>
      <c r="DGX75" s="180"/>
      <c r="DGY75" s="180"/>
      <c r="DGZ75" s="180"/>
      <c r="DHA75" s="180"/>
      <c r="DHB75" s="180"/>
      <c r="DHC75" s="180"/>
      <c r="DHD75" s="180"/>
      <c r="DHE75" s="180"/>
      <c r="DHF75" s="180"/>
      <c r="DHG75" s="180"/>
      <c r="DHH75" s="180"/>
      <c r="DHI75" s="180"/>
      <c r="DHJ75" s="180"/>
      <c r="DHK75" s="180"/>
      <c r="DHL75" s="180"/>
      <c r="DHM75" s="180"/>
      <c r="DHN75" s="180"/>
      <c r="DHO75" s="180"/>
      <c r="DHP75" s="180"/>
      <c r="DHQ75" s="180"/>
      <c r="DHR75" s="180"/>
      <c r="DHS75" s="180"/>
      <c r="DHT75" s="180"/>
      <c r="DHU75" s="180"/>
      <c r="DHV75" s="180"/>
      <c r="DHW75" s="180"/>
      <c r="DHX75" s="180"/>
      <c r="DHY75" s="180"/>
      <c r="DHZ75" s="180"/>
      <c r="DIA75" s="180"/>
      <c r="DIB75" s="180"/>
      <c r="DIC75" s="180"/>
      <c r="DID75" s="180"/>
      <c r="DIE75" s="180"/>
      <c r="DIF75" s="180"/>
      <c r="DIG75" s="180"/>
      <c r="DIH75" s="180"/>
      <c r="DII75" s="180"/>
      <c r="DIJ75" s="180"/>
      <c r="DIK75" s="180"/>
      <c r="DIL75" s="180"/>
      <c r="DIM75" s="180"/>
      <c r="DIN75" s="180"/>
      <c r="DIO75" s="180"/>
      <c r="DIP75" s="180"/>
      <c r="DIQ75" s="180"/>
      <c r="DIR75" s="180"/>
      <c r="DIS75" s="180"/>
      <c r="DIT75" s="180"/>
      <c r="DIU75" s="180"/>
      <c r="DIV75" s="180"/>
      <c r="DIW75" s="180"/>
      <c r="DIX75" s="180"/>
      <c r="DIY75" s="180"/>
      <c r="DIZ75" s="180"/>
      <c r="DJA75" s="180"/>
      <c r="DJB75" s="180"/>
      <c r="DJC75" s="180"/>
      <c r="DJD75" s="180"/>
      <c r="DJE75" s="180"/>
      <c r="DJF75" s="180"/>
      <c r="DJG75" s="180"/>
      <c r="DJH75" s="180"/>
      <c r="DJI75" s="180"/>
      <c r="DJJ75" s="180"/>
      <c r="DJK75" s="180"/>
      <c r="DJL75" s="180"/>
      <c r="DJM75" s="180"/>
      <c r="DJN75" s="180"/>
      <c r="DJO75" s="180"/>
      <c r="DJP75" s="180"/>
      <c r="DJQ75" s="180"/>
      <c r="DJR75" s="180"/>
      <c r="DJS75" s="180"/>
      <c r="DJT75" s="180"/>
      <c r="DJU75" s="180"/>
      <c r="DJV75" s="180"/>
      <c r="DJW75" s="180"/>
      <c r="DJX75" s="180"/>
      <c r="DJY75" s="180"/>
      <c r="DJZ75" s="180"/>
      <c r="DKA75" s="180"/>
      <c r="DKB75" s="180"/>
      <c r="DKC75" s="180"/>
      <c r="DKD75" s="180"/>
      <c r="DKE75" s="180"/>
      <c r="DKF75" s="180"/>
      <c r="DKG75" s="180"/>
      <c r="DKH75" s="180"/>
      <c r="DKI75" s="180"/>
      <c r="DKJ75" s="180"/>
      <c r="DKK75" s="180"/>
      <c r="DKL75" s="180"/>
      <c r="DKM75" s="180"/>
      <c r="DKN75" s="180"/>
      <c r="DKO75" s="180"/>
      <c r="DKP75" s="180"/>
      <c r="DKQ75" s="180"/>
      <c r="DKR75" s="180"/>
      <c r="DKS75" s="180"/>
      <c r="DKT75" s="180"/>
      <c r="DKU75" s="180"/>
      <c r="DKV75" s="180"/>
      <c r="DKW75" s="180"/>
      <c r="DKX75" s="180"/>
      <c r="DKY75" s="180"/>
      <c r="DKZ75" s="180"/>
      <c r="DLA75" s="180"/>
      <c r="DLB75" s="180"/>
      <c r="DLC75" s="180"/>
      <c r="DLD75" s="180"/>
      <c r="DLE75" s="180"/>
      <c r="DLF75" s="180"/>
      <c r="DLG75" s="180"/>
      <c r="DLH75" s="180"/>
      <c r="DLI75" s="180"/>
      <c r="DLJ75" s="180"/>
      <c r="DLK75" s="180"/>
      <c r="DLL75" s="180"/>
      <c r="DLM75" s="180"/>
      <c r="DLN75" s="180"/>
      <c r="DLO75" s="180"/>
      <c r="DLP75" s="180"/>
      <c r="DLQ75" s="180"/>
      <c r="DLR75" s="180"/>
      <c r="DLS75" s="180"/>
      <c r="DLT75" s="180"/>
      <c r="DLU75" s="180"/>
      <c r="DLV75" s="180"/>
      <c r="DLW75" s="180"/>
      <c r="DLX75" s="180"/>
      <c r="DLY75" s="180"/>
      <c r="DLZ75" s="180"/>
      <c r="DMA75" s="180"/>
      <c r="DMB75" s="180"/>
      <c r="DMC75" s="180"/>
      <c r="DMD75" s="180"/>
      <c r="DME75" s="180"/>
      <c r="DMF75" s="180"/>
      <c r="DMG75" s="180"/>
      <c r="DMH75" s="180"/>
      <c r="DMI75" s="180"/>
      <c r="DMJ75" s="180"/>
      <c r="DMK75" s="180"/>
      <c r="DML75" s="180"/>
      <c r="DMM75" s="180"/>
      <c r="DMN75" s="180"/>
      <c r="DMO75" s="180"/>
      <c r="DMP75" s="180"/>
      <c r="DMQ75" s="180"/>
      <c r="DMR75" s="180"/>
      <c r="DMS75" s="180"/>
      <c r="DMT75" s="180"/>
      <c r="DMU75" s="180"/>
      <c r="DMV75" s="180"/>
      <c r="DMW75" s="180"/>
      <c r="DMX75" s="180"/>
      <c r="DMY75" s="180"/>
      <c r="DMZ75" s="180"/>
      <c r="DNA75" s="180"/>
      <c r="DNB75" s="180"/>
      <c r="DNC75" s="180"/>
      <c r="DND75" s="180"/>
      <c r="DNE75" s="180"/>
      <c r="DNF75" s="180"/>
      <c r="DNG75" s="180"/>
      <c r="DNH75" s="180"/>
      <c r="DNI75" s="180"/>
      <c r="DNJ75" s="180"/>
      <c r="DNK75" s="180"/>
      <c r="DNL75" s="180"/>
      <c r="DNM75" s="180"/>
      <c r="DNN75" s="180"/>
      <c r="DNO75" s="180"/>
      <c r="DNP75" s="180"/>
      <c r="DNQ75" s="180"/>
      <c r="DNR75" s="180"/>
      <c r="DNS75" s="180"/>
      <c r="DNT75" s="180"/>
      <c r="DNU75" s="180"/>
      <c r="DNV75" s="180"/>
      <c r="DNW75" s="180"/>
      <c r="DNX75" s="180"/>
      <c r="DNY75" s="180"/>
      <c r="DNZ75" s="180"/>
      <c r="DOA75" s="180"/>
      <c r="DOB75" s="180"/>
      <c r="DOC75" s="180"/>
      <c r="DOD75" s="180"/>
      <c r="DOE75" s="180"/>
      <c r="DOF75" s="180"/>
      <c r="DOG75" s="180"/>
      <c r="DOH75" s="180"/>
      <c r="DOI75" s="180"/>
      <c r="DOJ75" s="180"/>
      <c r="DOK75" s="180"/>
      <c r="DOL75" s="180"/>
      <c r="DOM75" s="180"/>
      <c r="DON75" s="180"/>
      <c r="DOO75" s="180"/>
      <c r="DOP75" s="180"/>
      <c r="DOQ75" s="180"/>
      <c r="DOR75" s="180"/>
      <c r="DOS75" s="180"/>
      <c r="DOT75" s="180"/>
      <c r="DOU75" s="180"/>
      <c r="DOV75" s="180"/>
      <c r="DOW75" s="180"/>
      <c r="DOX75" s="180"/>
      <c r="DOY75" s="180"/>
      <c r="DOZ75" s="180"/>
      <c r="DPA75" s="180"/>
      <c r="DPB75" s="180"/>
      <c r="DPC75" s="180"/>
      <c r="DPD75" s="180"/>
      <c r="DPE75" s="180"/>
      <c r="DPF75" s="180"/>
      <c r="DPG75" s="180"/>
      <c r="DPH75" s="180"/>
      <c r="DPI75" s="180"/>
      <c r="DPJ75" s="180"/>
      <c r="DPK75" s="180"/>
      <c r="DPL75" s="180"/>
      <c r="DPM75" s="180"/>
      <c r="DPN75" s="180"/>
      <c r="DPO75" s="180"/>
      <c r="DPP75" s="180"/>
      <c r="DPQ75" s="180"/>
      <c r="DPR75" s="180"/>
      <c r="DPS75" s="180"/>
      <c r="DPT75" s="180"/>
      <c r="DPU75" s="180"/>
      <c r="DPV75" s="180"/>
      <c r="DPW75" s="180"/>
      <c r="DPX75" s="180"/>
      <c r="DPY75" s="180"/>
      <c r="DPZ75" s="180"/>
      <c r="DQA75" s="180"/>
      <c r="DQB75" s="180"/>
      <c r="DQC75" s="180"/>
      <c r="DQD75" s="180"/>
      <c r="DQE75" s="180"/>
      <c r="DQF75" s="180"/>
      <c r="DQG75" s="180"/>
      <c r="DQH75" s="180"/>
      <c r="DQI75" s="180"/>
      <c r="DQJ75" s="180"/>
      <c r="DQK75" s="180"/>
      <c r="DQL75" s="180"/>
      <c r="DQM75" s="180"/>
      <c r="DQN75" s="180"/>
      <c r="DQO75" s="180"/>
      <c r="DQP75" s="180"/>
      <c r="DQQ75" s="180"/>
      <c r="DQR75" s="180"/>
      <c r="DQS75" s="180"/>
      <c r="DQT75" s="180"/>
      <c r="DQU75" s="180"/>
      <c r="DQV75" s="180"/>
      <c r="DQW75" s="180"/>
      <c r="DQX75" s="180"/>
      <c r="DQY75" s="180"/>
      <c r="DQZ75" s="180"/>
      <c r="DRA75" s="180"/>
      <c r="DRB75" s="180"/>
      <c r="DRC75" s="180"/>
      <c r="DRD75" s="180"/>
      <c r="DRE75" s="180"/>
      <c r="DRF75" s="180"/>
      <c r="DRG75" s="180"/>
      <c r="DRH75" s="180"/>
      <c r="DRI75" s="180"/>
      <c r="DRJ75" s="180"/>
      <c r="DRK75" s="180"/>
      <c r="DRL75" s="180"/>
      <c r="DRM75" s="180"/>
      <c r="DRN75" s="180"/>
      <c r="DRO75" s="180"/>
      <c r="DRP75" s="180"/>
      <c r="DRQ75" s="180"/>
      <c r="DRR75" s="180"/>
      <c r="DRS75" s="180"/>
      <c r="DRT75" s="180"/>
      <c r="DRU75" s="180"/>
      <c r="DRV75" s="180"/>
      <c r="DRW75" s="180"/>
      <c r="DRX75" s="180"/>
      <c r="DRY75" s="180"/>
      <c r="DRZ75" s="180"/>
      <c r="DSA75" s="180"/>
      <c r="DSB75" s="180"/>
      <c r="DSC75" s="180"/>
      <c r="DSD75" s="180"/>
      <c r="DSE75" s="180"/>
      <c r="DSF75" s="180"/>
      <c r="DSG75" s="180"/>
      <c r="DSH75" s="180"/>
      <c r="DSI75" s="180"/>
      <c r="DSJ75" s="180"/>
      <c r="DSK75" s="180"/>
      <c r="DSL75" s="180"/>
      <c r="DSM75" s="180"/>
      <c r="DSN75" s="180"/>
      <c r="DSO75" s="180"/>
      <c r="DSP75" s="180"/>
      <c r="DSQ75" s="180"/>
      <c r="DSR75" s="180"/>
      <c r="DSS75" s="180"/>
      <c r="DST75" s="180"/>
      <c r="DSU75" s="180"/>
      <c r="DSV75" s="180"/>
      <c r="DSW75" s="180"/>
      <c r="DSX75" s="180"/>
      <c r="DSY75" s="180"/>
      <c r="DSZ75" s="180"/>
      <c r="DTA75" s="180"/>
      <c r="DTB75" s="180"/>
      <c r="DTC75" s="180"/>
      <c r="DTD75" s="180"/>
      <c r="DTE75" s="180"/>
      <c r="DTF75" s="180"/>
      <c r="DTG75" s="180"/>
      <c r="DTH75" s="180"/>
      <c r="DTI75" s="180"/>
      <c r="DTJ75" s="180"/>
      <c r="DTK75" s="180"/>
      <c r="DTL75" s="180"/>
      <c r="DTM75" s="180"/>
      <c r="DTN75" s="180"/>
      <c r="DTO75" s="180"/>
      <c r="DTP75" s="180"/>
      <c r="DTQ75" s="180"/>
      <c r="DTR75" s="180"/>
      <c r="DTS75" s="180"/>
      <c r="DTT75" s="180"/>
      <c r="DTU75" s="180"/>
      <c r="DTV75" s="180"/>
      <c r="DTW75" s="180"/>
      <c r="DTX75" s="180"/>
      <c r="DTY75" s="180"/>
      <c r="DTZ75" s="180"/>
      <c r="DUA75" s="180"/>
      <c r="DUB75" s="180"/>
      <c r="DUC75" s="180"/>
      <c r="DUD75" s="180"/>
      <c r="DUE75" s="180"/>
      <c r="DUF75" s="180"/>
      <c r="DUG75" s="180"/>
      <c r="DUH75" s="180"/>
      <c r="DUI75" s="180"/>
      <c r="DUJ75" s="180"/>
      <c r="DUK75" s="180"/>
      <c r="DUL75" s="180"/>
      <c r="DUM75" s="180"/>
      <c r="DUN75" s="180"/>
      <c r="DUO75" s="180"/>
      <c r="DUP75" s="180"/>
      <c r="DUQ75" s="180"/>
      <c r="DUR75" s="180"/>
      <c r="DUS75" s="180"/>
      <c r="DUT75" s="180"/>
      <c r="DUU75" s="180"/>
      <c r="DUV75" s="180"/>
      <c r="DUW75" s="180"/>
      <c r="DUX75" s="180"/>
      <c r="DUY75" s="180"/>
      <c r="DUZ75" s="180"/>
      <c r="DVA75" s="180"/>
      <c r="DVB75" s="180"/>
      <c r="DVC75" s="180"/>
      <c r="DVD75" s="180"/>
      <c r="DVE75" s="180"/>
      <c r="DVF75" s="180"/>
      <c r="DVG75" s="180"/>
      <c r="DVH75" s="180"/>
      <c r="DVI75" s="180"/>
      <c r="DVJ75" s="180"/>
      <c r="DVK75" s="180"/>
      <c r="DVL75" s="180"/>
      <c r="DVM75" s="180"/>
      <c r="DVN75" s="180"/>
      <c r="DVO75" s="180"/>
      <c r="DVP75" s="180"/>
      <c r="DVQ75" s="180"/>
      <c r="DVR75" s="180"/>
      <c r="DVS75" s="180"/>
      <c r="DVT75" s="180"/>
      <c r="DVU75" s="180"/>
      <c r="DVV75" s="180"/>
      <c r="DVW75" s="180"/>
      <c r="DVX75" s="180"/>
      <c r="DVY75" s="180"/>
      <c r="DVZ75" s="180"/>
      <c r="DWA75" s="180"/>
      <c r="DWB75" s="180"/>
      <c r="DWC75" s="180"/>
      <c r="DWD75" s="180"/>
      <c r="DWE75" s="180"/>
      <c r="DWF75" s="180"/>
      <c r="DWG75" s="180"/>
      <c r="DWH75" s="180"/>
      <c r="DWI75" s="180"/>
      <c r="DWJ75" s="180"/>
      <c r="DWK75" s="180"/>
      <c r="DWL75" s="180"/>
      <c r="DWM75" s="180"/>
      <c r="DWN75" s="180"/>
      <c r="DWO75" s="180"/>
      <c r="DWP75" s="180"/>
      <c r="DWQ75" s="180"/>
      <c r="DWR75" s="180"/>
      <c r="DWS75" s="180"/>
      <c r="DWT75" s="180"/>
      <c r="DWU75" s="180"/>
      <c r="DWV75" s="180"/>
      <c r="DWW75" s="180"/>
      <c r="DWX75" s="180"/>
      <c r="DWY75" s="180"/>
      <c r="DWZ75" s="180"/>
      <c r="DXA75" s="180"/>
      <c r="DXB75" s="180"/>
      <c r="DXC75" s="180"/>
      <c r="DXD75" s="180"/>
      <c r="DXE75" s="180"/>
      <c r="DXF75" s="180"/>
      <c r="DXG75" s="180"/>
      <c r="DXH75" s="180"/>
      <c r="DXI75" s="180"/>
      <c r="DXJ75" s="180"/>
      <c r="DXK75" s="180"/>
      <c r="DXL75" s="180"/>
      <c r="DXM75" s="180"/>
      <c r="DXN75" s="180"/>
      <c r="DXO75" s="180"/>
      <c r="DXP75" s="180"/>
      <c r="DXQ75" s="180"/>
      <c r="DXR75" s="180"/>
      <c r="DXS75" s="180"/>
      <c r="DXT75" s="180"/>
      <c r="DXU75" s="180"/>
      <c r="DXV75" s="180"/>
      <c r="DXW75" s="180"/>
      <c r="DXX75" s="180"/>
      <c r="DXY75" s="180"/>
      <c r="DXZ75" s="180"/>
      <c r="DYA75" s="180"/>
      <c r="DYB75" s="180"/>
      <c r="DYC75" s="180"/>
      <c r="DYD75" s="180"/>
      <c r="DYE75" s="180"/>
      <c r="DYF75" s="180"/>
      <c r="DYG75" s="180"/>
      <c r="DYH75" s="180"/>
      <c r="DYI75" s="180"/>
      <c r="DYJ75" s="180"/>
      <c r="DYK75" s="180"/>
      <c r="DYL75" s="180"/>
      <c r="DYM75" s="180"/>
      <c r="DYN75" s="180"/>
      <c r="DYO75" s="180"/>
      <c r="DYP75" s="180"/>
      <c r="DYQ75" s="180"/>
      <c r="DYR75" s="180"/>
      <c r="DYS75" s="180"/>
      <c r="DYT75" s="180"/>
      <c r="DYU75" s="180"/>
      <c r="DYV75" s="180"/>
      <c r="DYW75" s="180"/>
      <c r="DYX75" s="180"/>
      <c r="DYY75" s="180"/>
      <c r="DYZ75" s="180"/>
      <c r="DZA75" s="180"/>
      <c r="DZB75" s="180"/>
      <c r="DZC75" s="180"/>
      <c r="DZD75" s="180"/>
      <c r="DZE75" s="180"/>
      <c r="DZF75" s="180"/>
      <c r="DZG75" s="180"/>
      <c r="DZH75" s="180"/>
      <c r="DZI75" s="180"/>
      <c r="DZJ75" s="180"/>
      <c r="DZK75" s="180"/>
      <c r="DZL75" s="180"/>
      <c r="DZM75" s="180"/>
      <c r="DZN75" s="180"/>
      <c r="DZO75" s="180"/>
      <c r="DZP75" s="180"/>
      <c r="DZQ75" s="180"/>
      <c r="DZR75" s="180"/>
      <c r="DZS75" s="180"/>
      <c r="DZT75" s="180"/>
      <c r="DZU75" s="180"/>
      <c r="DZV75" s="180"/>
      <c r="DZW75" s="180"/>
      <c r="DZX75" s="180"/>
      <c r="DZY75" s="180"/>
      <c r="DZZ75" s="180"/>
      <c r="EAA75" s="180"/>
      <c r="EAB75" s="180"/>
      <c r="EAC75" s="180"/>
      <c r="EAD75" s="180"/>
      <c r="EAE75" s="180"/>
      <c r="EAF75" s="180"/>
      <c r="EAG75" s="180"/>
      <c r="EAH75" s="180"/>
      <c r="EAI75" s="180"/>
      <c r="EAJ75" s="180"/>
      <c r="EAK75" s="180"/>
      <c r="EAL75" s="180"/>
      <c r="EAM75" s="180"/>
      <c r="EAN75" s="180"/>
      <c r="EAO75" s="180"/>
      <c r="EAP75" s="180"/>
      <c r="EAQ75" s="180"/>
      <c r="EAR75" s="180"/>
      <c r="EAS75" s="180"/>
      <c r="EAT75" s="180"/>
      <c r="EAU75" s="180"/>
      <c r="EAV75" s="180"/>
      <c r="EAW75" s="180"/>
      <c r="EAX75" s="180"/>
      <c r="EAY75" s="180"/>
      <c r="EAZ75" s="180"/>
      <c r="EBA75" s="180"/>
      <c r="EBB75" s="180"/>
      <c r="EBC75" s="180"/>
      <c r="EBD75" s="180"/>
      <c r="EBE75" s="180"/>
      <c r="EBF75" s="180"/>
      <c r="EBG75" s="180"/>
      <c r="EBH75" s="180"/>
      <c r="EBI75" s="180"/>
      <c r="EBJ75" s="180"/>
      <c r="EBK75" s="180"/>
      <c r="EBL75" s="180"/>
      <c r="EBM75" s="180"/>
      <c r="EBN75" s="180"/>
      <c r="EBO75" s="180"/>
      <c r="EBP75" s="180"/>
      <c r="EBQ75" s="180"/>
      <c r="EBR75" s="180"/>
      <c r="EBS75" s="180"/>
      <c r="EBT75" s="180"/>
      <c r="EBU75" s="180"/>
      <c r="EBV75" s="180"/>
      <c r="EBW75" s="180"/>
      <c r="EBX75" s="180"/>
      <c r="EBY75" s="180"/>
      <c r="EBZ75" s="180"/>
      <c r="ECA75" s="180"/>
      <c r="ECB75" s="180"/>
      <c r="ECC75" s="180"/>
      <c r="ECD75" s="180"/>
      <c r="ECE75" s="180"/>
      <c r="ECF75" s="180"/>
      <c r="ECG75" s="180"/>
      <c r="ECH75" s="180"/>
      <c r="ECI75" s="180"/>
      <c r="ECJ75" s="180"/>
      <c r="ECK75" s="180"/>
      <c r="ECL75" s="180"/>
      <c r="ECM75" s="180"/>
      <c r="ECN75" s="180"/>
      <c r="ECO75" s="180"/>
      <c r="ECP75" s="180"/>
      <c r="ECQ75" s="180"/>
      <c r="ECR75" s="180"/>
      <c r="ECS75" s="180"/>
      <c r="ECT75" s="180"/>
      <c r="ECU75" s="180"/>
      <c r="ECV75" s="180"/>
      <c r="ECW75" s="180"/>
      <c r="ECX75" s="180"/>
      <c r="ECY75" s="180"/>
      <c r="ECZ75" s="180"/>
      <c r="EDA75" s="180"/>
      <c r="EDB75" s="180"/>
      <c r="EDC75" s="180"/>
      <c r="EDD75" s="180"/>
      <c r="EDE75" s="180"/>
      <c r="EDF75" s="180"/>
      <c r="EDG75" s="180"/>
      <c r="EDH75" s="180"/>
      <c r="EDI75" s="180"/>
      <c r="EDJ75" s="180"/>
      <c r="EDK75" s="180"/>
      <c r="EDL75" s="180"/>
      <c r="EDM75" s="180"/>
      <c r="EDN75" s="180"/>
      <c r="EDO75" s="180"/>
      <c r="EDP75" s="180"/>
      <c r="EDQ75" s="180"/>
      <c r="EDR75" s="180"/>
      <c r="EDS75" s="180"/>
      <c r="EDT75" s="180"/>
      <c r="EDU75" s="180"/>
      <c r="EDV75" s="180"/>
      <c r="EDW75" s="180"/>
      <c r="EDX75" s="180"/>
      <c r="EDY75" s="180"/>
      <c r="EDZ75" s="180"/>
      <c r="EEA75" s="180"/>
      <c r="EEB75" s="180"/>
      <c r="EEC75" s="180"/>
      <c r="EED75" s="180"/>
      <c r="EEE75" s="180"/>
      <c r="EEF75" s="180"/>
      <c r="EEG75" s="180"/>
      <c r="EEH75" s="180"/>
      <c r="EEI75" s="180"/>
      <c r="EEJ75" s="180"/>
      <c r="EEK75" s="180"/>
      <c r="EEL75" s="180"/>
      <c r="EEM75" s="180"/>
      <c r="EEN75" s="180"/>
      <c r="EEO75" s="180"/>
      <c r="EEP75" s="180"/>
      <c r="EEQ75" s="180"/>
      <c r="EER75" s="180"/>
      <c r="EES75" s="180"/>
      <c r="EET75" s="180"/>
      <c r="EEU75" s="180"/>
      <c r="EEV75" s="180"/>
      <c r="EEW75" s="180"/>
      <c r="EEX75" s="180"/>
      <c r="EEY75" s="180"/>
      <c r="EEZ75" s="180"/>
      <c r="EFA75" s="180"/>
      <c r="EFB75" s="180"/>
      <c r="EFC75" s="180"/>
      <c r="EFD75" s="180"/>
      <c r="EFE75" s="180"/>
      <c r="EFF75" s="180"/>
      <c r="EFG75" s="180"/>
      <c r="EFH75" s="180"/>
      <c r="EFI75" s="180"/>
      <c r="EFJ75" s="180"/>
      <c r="EFK75" s="180"/>
      <c r="EFL75" s="180"/>
      <c r="EFM75" s="180"/>
      <c r="EFN75" s="180"/>
      <c r="EFO75" s="180"/>
      <c r="EFP75" s="180"/>
      <c r="EFQ75" s="180"/>
      <c r="EFR75" s="180"/>
      <c r="EFS75" s="180"/>
      <c r="EFT75" s="180"/>
      <c r="EFU75" s="180"/>
      <c r="EFV75" s="180"/>
      <c r="EFW75" s="180"/>
      <c r="EFX75" s="180"/>
      <c r="EFY75" s="180"/>
      <c r="EFZ75" s="180"/>
      <c r="EGA75" s="180"/>
      <c r="EGB75" s="180"/>
      <c r="EGC75" s="180"/>
      <c r="EGD75" s="180"/>
      <c r="EGE75" s="180"/>
      <c r="EGF75" s="180"/>
      <c r="EGG75" s="180"/>
      <c r="EGH75" s="180"/>
      <c r="EGI75" s="180"/>
      <c r="EGJ75" s="180"/>
      <c r="EGK75" s="180"/>
      <c r="EGL75" s="180"/>
      <c r="EGM75" s="180"/>
      <c r="EGN75" s="180"/>
      <c r="EGO75" s="180"/>
      <c r="EGP75" s="180"/>
      <c r="EGQ75" s="180"/>
      <c r="EGR75" s="180"/>
      <c r="EGS75" s="180"/>
      <c r="EGT75" s="180"/>
      <c r="EGU75" s="180"/>
      <c r="EGV75" s="180"/>
      <c r="EGW75" s="180"/>
      <c r="EGX75" s="180"/>
      <c r="EGY75" s="180"/>
      <c r="EGZ75" s="180"/>
      <c r="EHA75" s="180"/>
      <c r="EHB75" s="180"/>
      <c r="EHC75" s="180"/>
      <c r="EHD75" s="180"/>
      <c r="EHE75" s="180"/>
      <c r="EHF75" s="180"/>
      <c r="EHG75" s="180"/>
      <c r="EHH75" s="180"/>
      <c r="EHI75" s="180"/>
      <c r="EHJ75" s="180"/>
      <c r="EHK75" s="180"/>
      <c r="EHL75" s="180"/>
      <c r="EHM75" s="180"/>
      <c r="EHN75" s="180"/>
      <c r="EHO75" s="180"/>
      <c r="EHP75" s="180"/>
      <c r="EHQ75" s="180"/>
      <c r="EHR75" s="180"/>
      <c r="EHS75" s="180"/>
      <c r="EHT75" s="180"/>
      <c r="EHU75" s="180"/>
      <c r="EHV75" s="180"/>
      <c r="EHW75" s="180"/>
      <c r="EHX75" s="180"/>
      <c r="EHY75" s="180"/>
      <c r="EHZ75" s="180"/>
      <c r="EIA75" s="180"/>
      <c r="EIB75" s="180"/>
      <c r="EIC75" s="180"/>
      <c r="EID75" s="180"/>
      <c r="EIE75" s="180"/>
      <c r="EIF75" s="180"/>
      <c r="EIG75" s="180"/>
      <c r="EIH75" s="180"/>
      <c r="EII75" s="180"/>
      <c r="EIJ75" s="180"/>
      <c r="EIK75" s="180"/>
      <c r="EIL75" s="180"/>
      <c r="EIM75" s="180"/>
      <c r="EIN75" s="180"/>
      <c r="EIO75" s="180"/>
      <c r="EIP75" s="180"/>
      <c r="EIQ75" s="180"/>
      <c r="EIR75" s="180"/>
      <c r="EIS75" s="180"/>
      <c r="EIT75" s="180"/>
      <c r="EIU75" s="180"/>
      <c r="EIV75" s="180"/>
      <c r="EIW75" s="180"/>
      <c r="EIX75" s="180"/>
      <c r="EIY75" s="180"/>
      <c r="EIZ75" s="180"/>
      <c r="EJA75" s="180"/>
      <c r="EJB75" s="180"/>
      <c r="EJC75" s="180"/>
      <c r="EJD75" s="180"/>
      <c r="EJE75" s="180"/>
      <c r="EJF75" s="180"/>
      <c r="EJG75" s="180"/>
      <c r="EJH75" s="180"/>
      <c r="EJI75" s="180"/>
      <c r="EJJ75" s="180"/>
      <c r="EJK75" s="180"/>
      <c r="EJL75" s="180"/>
      <c r="EJM75" s="180"/>
      <c r="EJN75" s="180"/>
      <c r="EJO75" s="180"/>
      <c r="EJP75" s="180"/>
      <c r="EJQ75" s="180"/>
      <c r="EJR75" s="180"/>
      <c r="EJS75" s="180"/>
      <c r="EJT75" s="180"/>
      <c r="EJU75" s="180"/>
      <c r="EJV75" s="180"/>
      <c r="EJW75" s="180"/>
      <c r="EJX75" s="180"/>
      <c r="EJY75" s="180"/>
      <c r="EJZ75" s="180"/>
      <c r="EKA75" s="180"/>
      <c r="EKB75" s="180"/>
      <c r="EKC75" s="180"/>
      <c r="EKD75" s="180"/>
      <c r="EKE75" s="180"/>
      <c r="EKF75" s="180"/>
      <c r="EKG75" s="180"/>
      <c r="EKH75" s="180"/>
      <c r="EKI75" s="180"/>
      <c r="EKJ75" s="180"/>
      <c r="EKK75" s="180"/>
      <c r="EKL75" s="180"/>
      <c r="EKM75" s="180"/>
      <c r="EKN75" s="180"/>
      <c r="EKO75" s="180"/>
      <c r="EKP75" s="180"/>
      <c r="EKQ75" s="180"/>
      <c r="EKR75" s="180"/>
      <c r="EKS75" s="180"/>
      <c r="EKT75" s="180"/>
      <c r="EKU75" s="180"/>
      <c r="EKV75" s="180"/>
      <c r="EKW75" s="180"/>
      <c r="EKX75" s="180"/>
      <c r="EKY75" s="180"/>
      <c r="EKZ75" s="180"/>
      <c r="ELA75" s="180"/>
      <c r="ELB75" s="180"/>
      <c r="ELC75" s="180"/>
      <c r="ELD75" s="180"/>
      <c r="ELE75" s="180"/>
      <c r="ELF75" s="180"/>
      <c r="ELG75" s="180"/>
      <c r="ELH75" s="180"/>
      <c r="ELI75" s="180"/>
      <c r="ELJ75" s="180"/>
      <c r="ELK75" s="180"/>
      <c r="ELL75" s="180"/>
      <c r="ELM75" s="180"/>
      <c r="ELN75" s="180"/>
      <c r="ELO75" s="180"/>
      <c r="ELP75" s="180"/>
      <c r="ELQ75" s="180"/>
      <c r="ELR75" s="180"/>
      <c r="ELS75" s="180"/>
      <c r="ELT75" s="180"/>
      <c r="ELU75" s="180"/>
      <c r="ELV75" s="180"/>
      <c r="ELW75" s="180"/>
      <c r="ELX75" s="180"/>
      <c r="ELY75" s="180"/>
      <c r="ELZ75" s="180"/>
      <c r="EMA75" s="180"/>
      <c r="EMB75" s="180"/>
      <c r="EMC75" s="180"/>
      <c r="EMD75" s="180"/>
      <c r="EME75" s="180"/>
      <c r="EMF75" s="180"/>
      <c r="EMG75" s="180"/>
      <c r="EMH75" s="180"/>
      <c r="EMI75" s="180"/>
      <c r="EMJ75" s="180"/>
      <c r="EMK75" s="180"/>
      <c r="EML75" s="180"/>
      <c r="EMM75" s="180"/>
      <c r="EMN75" s="180"/>
      <c r="EMO75" s="180"/>
      <c r="EMP75" s="180"/>
      <c r="EMQ75" s="180"/>
      <c r="EMR75" s="180"/>
      <c r="EMS75" s="180"/>
      <c r="EMT75" s="180"/>
      <c r="EMU75" s="180"/>
      <c r="EMV75" s="180"/>
      <c r="EMW75" s="180"/>
      <c r="EMX75" s="180"/>
      <c r="EMY75" s="180"/>
      <c r="EMZ75" s="180"/>
      <c r="ENA75" s="180"/>
      <c r="ENB75" s="180"/>
      <c r="ENC75" s="180"/>
      <c r="END75" s="180"/>
      <c r="ENE75" s="180"/>
      <c r="ENF75" s="180"/>
      <c r="ENG75" s="180"/>
      <c r="ENH75" s="180"/>
      <c r="ENI75" s="180"/>
      <c r="ENJ75" s="180"/>
      <c r="ENK75" s="180"/>
      <c r="ENL75" s="180"/>
      <c r="ENM75" s="180"/>
      <c r="ENN75" s="180"/>
      <c r="ENO75" s="180"/>
      <c r="ENP75" s="180"/>
      <c r="ENQ75" s="180"/>
      <c r="ENR75" s="180"/>
      <c r="ENS75" s="180"/>
      <c r="ENT75" s="180"/>
      <c r="ENU75" s="180"/>
      <c r="ENV75" s="180"/>
      <c r="ENW75" s="180"/>
      <c r="ENX75" s="180"/>
      <c r="ENY75" s="180"/>
      <c r="ENZ75" s="180"/>
      <c r="EOA75" s="180"/>
      <c r="EOB75" s="180"/>
      <c r="EOC75" s="180"/>
      <c r="EOD75" s="180"/>
      <c r="EOE75" s="180"/>
      <c r="EOF75" s="180"/>
      <c r="EOG75" s="180"/>
      <c r="EOH75" s="180"/>
      <c r="EOI75" s="180"/>
      <c r="EOJ75" s="180"/>
      <c r="EOK75" s="180"/>
      <c r="EOL75" s="180"/>
      <c r="EOM75" s="180"/>
      <c r="EON75" s="180"/>
      <c r="EOO75" s="180"/>
      <c r="EOP75" s="180"/>
      <c r="EOQ75" s="180"/>
      <c r="EOR75" s="180"/>
      <c r="EOS75" s="180"/>
      <c r="EOT75" s="180"/>
      <c r="EOU75" s="180"/>
      <c r="EOV75" s="180"/>
      <c r="EOW75" s="180"/>
      <c r="EOX75" s="180"/>
      <c r="EOY75" s="180"/>
      <c r="EOZ75" s="180"/>
      <c r="EPA75" s="180"/>
      <c r="EPB75" s="180"/>
      <c r="EPC75" s="180"/>
      <c r="EPD75" s="180"/>
      <c r="EPE75" s="180"/>
      <c r="EPF75" s="180"/>
      <c r="EPG75" s="180"/>
      <c r="EPH75" s="180"/>
      <c r="EPI75" s="180"/>
      <c r="EPJ75" s="180"/>
      <c r="EPK75" s="180"/>
      <c r="EPL75" s="180"/>
      <c r="EPM75" s="180"/>
      <c r="EPN75" s="180"/>
      <c r="EPO75" s="180"/>
      <c r="EPP75" s="180"/>
      <c r="EPQ75" s="180"/>
      <c r="EPR75" s="180"/>
      <c r="EPS75" s="180"/>
      <c r="EPT75" s="180"/>
      <c r="EPU75" s="180"/>
      <c r="EPV75" s="180"/>
      <c r="EPW75" s="180"/>
      <c r="EPX75" s="180"/>
      <c r="EPY75" s="180"/>
      <c r="EPZ75" s="180"/>
      <c r="EQA75" s="180"/>
      <c r="EQB75" s="180"/>
      <c r="EQC75" s="180"/>
      <c r="EQD75" s="180"/>
      <c r="EQE75" s="180"/>
      <c r="EQF75" s="180"/>
      <c r="EQG75" s="180"/>
      <c r="EQH75" s="180"/>
      <c r="EQI75" s="180"/>
      <c r="EQJ75" s="180"/>
      <c r="EQK75" s="180"/>
      <c r="EQL75" s="180"/>
      <c r="EQM75" s="180"/>
      <c r="EQN75" s="180"/>
      <c r="EQO75" s="180"/>
      <c r="EQP75" s="180"/>
      <c r="EQQ75" s="180"/>
      <c r="EQR75" s="180"/>
      <c r="EQS75" s="180"/>
      <c r="EQT75" s="180"/>
      <c r="EQU75" s="180"/>
      <c r="EQV75" s="180"/>
      <c r="EQW75" s="180"/>
      <c r="EQX75" s="180"/>
      <c r="EQY75" s="180"/>
      <c r="EQZ75" s="180"/>
      <c r="ERA75" s="180"/>
      <c r="ERB75" s="180"/>
      <c r="ERC75" s="180"/>
      <c r="ERD75" s="180"/>
      <c r="ERE75" s="180"/>
      <c r="ERF75" s="180"/>
      <c r="ERG75" s="180"/>
      <c r="ERH75" s="180"/>
      <c r="ERI75" s="180"/>
      <c r="ERJ75" s="180"/>
      <c r="ERK75" s="180"/>
      <c r="ERL75" s="180"/>
      <c r="ERM75" s="180"/>
      <c r="ERN75" s="180"/>
      <c r="ERO75" s="180"/>
      <c r="ERP75" s="180"/>
      <c r="ERQ75" s="180"/>
      <c r="ERR75" s="180"/>
      <c r="ERS75" s="180"/>
      <c r="ERT75" s="180"/>
      <c r="ERU75" s="180"/>
      <c r="ERV75" s="180"/>
      <c r="ERW75" s="180"/>
      <c r="ERX75" s="180"/>
      <c r="ERY75" s="180"/>
      <c r="ERZ75" s="180"/>
      <c r="ESA75" s="180"/>
      <c r="ESB75" s="180"/>
      <c r="ESC75" s="180"/>
      <c r="ESD75" s="180"/>
      <c r="ESE75" s="180"/>
      <c r="ESF75" s="180"/>
      <c r="ESG75" s="180"/>
      <c r="ESH75" s="180"/>
      <c r="ESI75" s="180"/>
      <c r="ESJ75" s="180"/>
      <c r="ESK75" s="180"/>
      <c r="ESL75" s="180"/>
      <c r="ESM75" s="180"/>
      <c r="ESN75" s="180"/>
      <c r="ESO75" s="180"/>
      <c r="ESP75" s="180"/>
      <c r="ESQ75" s="180"/>
      <c r="ESR75" s="180"/>
      <c r="ESS75" s="180"/>
      <c r="EST75" s="180"/>
      <c r="ESU75" s="180"/>
      <c r="ESV75" s="180"/>
      <c r="ESW75" s="180"/>
      <c r="ESX75" s="180"/>
      <c r="ESY75" s="180"/>
      <c r="ESZ75" s="180"/>
      <c r="ETA75" s="180"/>
      <c r="ETB75" s="180"/>
      <c r="ETC75" s="180"/>
      <c r="ETD75" s="180"/>
      <c r="ETE75" s="180"/>
      <c r="ETF75" s="180"/>
      <c r="ETG75" s="180"/>
      <c r="ETH75" s="180"/>
      <c r="ETI75" s="180"/>
      <c r="ETJ75" s="180"/>
      <c r="ETK75" s="180"/>
      <c r="ETL75" s="180"/>
      <c r="ETM75" s="180"/>
      <c r="ETN75" s="180"/>
      <c r="ETO75" s="180"/>
      <c r="ETP75" s="180"/>
      <c r="ETQ75" s="180"/>
      <c r="ETR75" s="180"/>
      <c r="ETS75" s="180"/>
      <c r="ETT75" s="180"/>
      <c r="ETU75" s="180"/>
      <c r="ETV75" s="180"/>
      <c r="ETW75" s="180"/>
      <c r="ETX75" s="180"/>
      <c r="ETY75" s="180"/>
      <c r="ETZ75" s="180"/>
      <c r="EUA75" s="180"/>
      <c r="EUB75" s="180"/>
      <c r="EUC75" s="180"/>
      <c r="EUD75" s="180"/>
      <c r="EUE75" s="180"/>
      <c r="EUF75" s="180"/>
      <c r="EUG75" s="180"/>
      <c r="EUH75" s="180"/>
      <c r="EUI75" s="180"/>
      <c r="EUJ75" s="180"/>
      <c r="EUK75" s="180"/>
      <c r="EUL75" s="180"/>
      <c r="EUM75" s="180"/>
      <c r="EUN75" s="180"/>
      <c r="EUO75" s="180"/>
      <c r="EUP75" s="180"/>
      <c r="EUQ75" s="180"/>
      <c r="EUR75" s="180"/>
      <c r="EUS75" s="180"/>
      <c r="EUT75" s="180"/>
      <c r="EUU75" s="180"/>
      <c r="EUV75" s="180"/>
      <c r="EUW75" s="180"/>
      <c r="EUX75" s="180"/>
      <c r="EUY75" s="180"/>
      <c r="EUZ75" s="180"/>
      <c r="EVA75" s="180"/>
      <c r="EVB75" s="180"/>
      <c r="EVC75" s="180"/>
      <c r="EVD75" s="180"/>
      <c r="EVE75" s="180"/>
      <c r="EVF75" s="180"/>
      <c r="EVG75" s="180"/>
      <c r="EVH75" s="180"/>
      <c r="EVI75" s="180"/>
      <c r="EVJ75" s="180"/>
      <c r="EVK75" s="180"/>
      <c r="EVL75" s="180"/>
      <c r="EVM75" s="180"/>
      <c r="EVN75" s="180"/>
      <c r="EVO75" s="180"/>
      <c r="EVP75" s="180"/>
      <c r="EVQ75" s="180"/>
      <c r="EVR75" s="180"/>
      <c r="EVS75" s="180"/>
      <c r="EVT75" s="180"/>
      <c r="EVU75" s="180"/>
      <c r="EVV75" s="180"/>
      <c r="EVW75" s="180"/>
      <c r="EVX75" s="180"/>
      <c r="EVY75" s="180"/>
      <c r="EVZ75" s="180"/>
      <c r="EWA75" s="180"/>
      <c r="EWB75" s="180"/>
      <c r="EWC75" s="180"/>
      <c r="EWD75" s="180"/>
      <c r="EWE75" s="180"/>
      <c r="EWF75" s="180"/>
      <c r="EWG75" s="180"/>
      <c r="EWH75" s="180"/>
      <c r="EWI75" s="180"/>
      <c r="EWJ75" s="180"/>
      <c r="EWK75" s="180"/>
      <c r="EWL75" s="180"/>
      <c r="EWM75" s="180"/>
      <c r="EWN75" s="180"/>
      <c r="EWO75" s="180"/>
      <c r="EWP75" s="180"/>
      <c r="EWQ75" s="180"/>
      <c r="EWR75" s="180"/>
      <c r="EWS75" s="180"/>
      <c r="EWT75" s="180"/>
      <c r="EWU75" s="180"/>
      <c r="EWV75" s="180"/>
      <c r="EWW75" s="180"/>
      <c r="EWX75" s="180"/>
      <c r="EWY75" s="180"/>
      <c r="EWZ75" s="180"/>
      <c r="EXA75" s="180"/>
      <c r="EXB75" s="180"/>
      <c r="EXC75" s="180"/>
      <c r="EXD75" s="180"/>
      <c r="EXE75" s="180"/>
      <c r="EXF75" s="180"/>
      <c r="EXG75" s="180"/>
      <c r="EXH75" s="180"/>
      <c r="EXI75" s="180"/>
      <c r="EXJ75" s="180"/>
      <c r="EXK75" s="180"/>
      <c r="EXL75" s="180"/>
      <c r="EXM75" s="180"/>
      <c r="EXN75" s="180"/>
      <c r="EXO75" s="180"/>
      <c r="EXP75" s="180"/>
      <c r="EXQ75" s="180"/>
      <c r="EXR75" s="180"/>
      <c r="EXS75" s="180"/>
      <c r="EXT75" s="180"/>
      <c r="EXU75" s="180"/>
      <c r="EXV75" s="180"/>
      <c r="EXW75" s="180"/>
      <c r="EXX75" s="180"/>
      <c r="EXY75" s="180"/>
      <c r="EXZ75" s="180"/>
      <c r="EYA75" s="180"/>
      <c r="EYB75" s="180"/>
      <c r="EYC75" s="180"/>
      <c r="EYD75" s="180"/>
      <c r="EYE75" s="180"/>
      <c r="EYF75" s="180"/>
      <c r="EYG75" s="180"/>
      <c r="EYH75" s="180"/>
      <c r="EYI75" s="180"/>
      <c r="EYJ75" s="180"/>
      <c r="EYK75" s="180"/>
      <c r="EYL75" s="180"/>
      <c r="EYM75" s="180"/>
      <c r="EYN75" s="180"/>
      <c r="EYO75" s="180"/>
      <c r="EYP75" s="180"/>
      <c r="EYQ75" s="180"/>
      <c r="EYR75" s="180"/>
      <c r="EYS75" s="180"/>
      <c r="EYT75" s="180"/>
      <c r="EYU75" s="180"/>
      <c r="EYV75" s="180"/>
      <c r="EYW75" s="180"/>
      <c r="EYX75" s="180"/>
      <c r="EYY75" s="180"/>
      <c r="EYZ75" s="180"/>
      <c r="EZA75" s="180"/>
      <c r="EZB75" s="180"/>
      <c r="EZC75" s="180"/>
      <c r="EZD75" s="180"/>
      <c r="EZE75" s="180"/>
      <c r="EZF75" s="180"/>
      <c r="EZG75" s="180"/>
      <c r="EZH75" s="180"/>
      <c r="EZI75" s="180"/>
      <c r="EZJ75" s="180"/>
      <c r="EZK75" s="180"/>
      <c r="EZL75" s="180"/>
      <c r="EZM75" s="180"/>
      <c r="EZN75" s="180"/>
      <c r="EZO75" s="180"/>
      <c r="EZP75" s="180"/>
      <c r="EZQ75" s="180"/>
      <c r="EZR75" s="180"/>
      <c r="EZS75" s="180"/>
      <c r="EZT75" s="180"/>
      <c r="EZU75" s="180"/>
      <c r="EZV75" s="180"/>
      <c r="EZW75" s="180"/>
      <c r="EZX75" s="180"/>
      <c r="EZY75" s="180"/>
      <c r="EZZ75" s="180"/>
      <c r="FAA75" s="180"/>
      <c r="FAB75" s="180"/>
      <c r="FAC75" s="180"/>
      <c r="FAD75" s="180"/>
      <c r="FAE75" s="180"/>
      <c r="FAF75" s="180"/>
      <c r="FAG75" s="180"/>
      <c r="FAH75" s="180"/>
      <c r="FAI75" s="180"/>
      <c r="FAJ75" s="180"/>
      <c r="FAK75" s="180"/>
      <c r="FAL75" s="180"/>
      <c r="FAM75" s="180"/>
      <c r="FAN75" s="180"/>
      <c r="FAO75" s="180"/>
      <c r="FAP75" s="180"/>
      <c r="FAQ75" s="180"/>
      <c r="FAR75" s="180"/>
      <c r="FAS75" s="180"/>
      <c r="FAT75" s="180"/>
      <c r="FAU75" s="180"/>
      <c r="FAV75" s="180"/>
      <c r="FAW75" s="180"/>
      <c r="FAX75" s="180"/>
      <c r="FAY75" s="180"/>
      <c r="FAZ75" s="180"/>
      <c r="FBA75" s="180"/>
      <c r="FBB75" s="180"/>
      <c r="FBC75" s="180"/>
      <c r="FBD75" s="180"/>
      <c r="FBE75" s="180"/>
      <c r="FBF75" s="180"/>
      <c r="FBG75" s="180"/>
      <c r="FBH75" s="180"/>
      <c r="FBI75" s="180"/>
      <c r="FBJ75" s="180"/>
      <c r="FBK75" s="180"/>
      <c r="FBL75" s="180"/>
      <c r="FBM75" s="180"/>
      <c r="FBN75" s="180"/>
      <c r="FBO75" s="180"/>
      <c r="FBP75" s="180"/>
      <c r="FBQ75" s="180"/>
      <c r="FBR75" s="180"/>
      <c r="FBS75" s="180"/>
      <c r="FBT75" s="180"/>
      <c r="FBU75" s="180"/>
      <c r="FBV75" s="180"/>
      <c r="FBW75" s="180"/>
      <c r="FBX75" s="180"/>
      <c r="FBY75" s="180"/>
      <c r="FBZ75" s="180"/>
      <c r="FCA75" s="180"/>
      <c r="FCB75" s="180"/>
      <c r="FCC75" s="180"/>
      <c r="FCD75" s="180"/>
      <c r="FCE75" s="180"/>
      <c r="FCF75" s="180"/>
      <c r="FCG75" s="180"/>
      <c r="FCH75" s="180"/>
      <c r="FCI75" s="180"/>
      <c r="FCJ75" s="180"/>
      <c r="FCK75" s="180"/>
      <c r="FCL75" s="180"/>
      <c r="FCM75" s="180"/>
      <c r="FCN75" s="180"/>
      <c r="FCO75" s="180"/>
      <c r="FCP75" s="180"/>
      <c r="FCQ75" s="180"/>
      <c r="FCR75" s="180"/>
      <c r="FCS75" s="180"/>
      <c r="FCT75" s="180"/>
      <c r="FCU75" s="180"/>
      <c r="FCV75" s="180"/>
      <c r="FCW75" s="180"/>
      <c r="FCX75" s="180"/>
      <c r="FCY75" s="180"/>
      <c r="FCZ75" s="180"/>
      <c r="FDA75" s="180"/>
      <c r="FDB75" s="180"/>
      <c r="FDC75" s="180"/>
      <c r="FDD75" s="180"/>
      <c r="FDE75" s="180"/>
      <c r="FDF75" s="180"/>
      <c r="FDG75" s="180"/>
      <c r="FDH75" s="180"/>
      <c r="FDI75" s="180"/>
      <c r="FDJ75" s="180"/>
      <c r="FDK75" s="180"/>
      <c r="FDL75" s="180"/>
      <c r="FDM75" s="180"/>
      <c r="FDN75" s="180"/>
      <c r="FDO75" s="180"/>
      <c r="FDP75" s="180"/>
      <c r="FDQ75" s="180"/>
      <c r="FDR75" s="180"/>
      <c r="FDS75" s="180"/>
      <c r="FDT75" s="180"/>
      <c r="FDU75" s="180"/>
      <c r="FDV75" s="180"/>
      <c r="FDW75" s="180"/>
      <c r="FDX75" s="180"/>
      <c r="FDY75" s="180"/>
      <c r="FDZ75" s="180"/>
      <c r="FEA75" s="180"/>
      <c r="FEB75" s="180"/>
      <c r="FEC75" s="180"/>
      <c r="FED75" s="180"/>
      <c r="FEE75" s="180"/>
      <c r="FEF75" s="180"/>
      <c r="FEG75" s="180"/>
      <c r="FEH75" s="180"/>
      <c r="FEI75" s="180"/>
      <c r="FEJ75" s="180"/>
      <c r="FEK75" s="180"/>
      <c r="FEL75" s="180"/>
      <c r="FEM75" s="180"/>
      <c r="FEN75" s="180"/>
      <c r="FEO75" s="180"/>
      <c r="FEP75" s="180"/>
      <c r="FEQ75" s="180"/>
      <c r="FER75" s="180"/>
      <c r="FES75" s="180"/>
      <c r="FET75" s="180"/>
      <c r="FEU75" s="180"/>
      <c r="FEV75" s="180"/>
      <c r="FEW75" s="180"/>
      <c r="FEX75" s="180"/>
      <c r="FEY75" s="180"/>
      <c r="FEZ75" s="180"/>
      <c r="FFA75" s="180"/>
      <c r="FFB75" s="180"/>
      <c r="FFC75" s="180"/>
      <c r="FFD75" s="180"/>
      <c r="FFE75" s="180"/>
      <c r="FFF75" s="180"/>
      <c r="FFG75" s="180"/>
      <c r="FFH75" s="180"/>
      <c r="FFI75" s="180"/>
      <c r="FFJ75" s="180"/>
      <c r="FFK75" s="180"/>
      <c r="FFL75" s="180"/>
      <c r="FFM75" s="180"/>
      <c r="FFN75" s="180"/>
      <c r="FFO75" s="180"/>
      <c r="FFP75" s="180"/>
      <c r="FFQ75" s="180"/>
      <c r="FFR75" s="180"/>
      <c r="FFS75" s="180"/>
      <c r="FFT75" s="180"/>
      <c r="FFU75" s="180"/>
      <c r="FFV75" s="180"/>
      <c r="FFW75" s="180"/>
      <c r="FFX75" s="180"/>
      <c r="FFY75" s="180"/>
      <c r="FFZ75" s="180"/>
      <c r="FGA75" s="180"/>
      <c r="FGB75" s="180"/>
      <c r="FGC75" s="180"/>
      <c r="FGD75" s="180"/>
      <c r="FGE75" s="180"/>
      <c r="FGF75" s="180"/>
      <c r="FGG75" s="180"/>
      <c r="FGH75" s="180"/>
      <c r="FGI75" s="180"/>
      <c r="FGJ75" s="180"/>
      <c r="FGK75" s="180"/>
      <c r="FGL75" s="180"/>
      <c r="FGM75" s="180"/>
      <c r="FGN75" s="180"/>
      <c r="FGO75" s="180"/>
      <c r="FGP75" s="180"/>
      <c r="FGQ75" s="180"/>
      <c r="FGR75" s="180"/>
      <c r="FGS75" s="180"/>
      <c r="FGT75" s="180"/>
      <c r="FGU75" s="180"/>
      <c r="FGV75" s="180"/>
      <c r="FGW75" s="180"/>
      <c r="FGX75" s="180"/>
      <c r="FGY75" s="180"/>
      <c r="FGZ75" s="180"/>
      <c r="FHA75" s="180"/>
      <c r="FHB75" s="180"/>
      <c r="FHC75" s="180"/>
      <c r="FHD75" s="180"/>
      <c r="FHE75" s="180"/>
      <c r="FHF75" s="180"/>
      <c r="FHG75" s="180"/>
      <c r="FHH75" s="180"/>
      <c r="FHI75" s="180"/>
      <c r="FHJ75" s="180"/>
      <c r="FHK75" s="180"/>
      <c r="FHL75" s="180"/>
      <c r="FHM75" s="180"/>
      <c r="FHN75" s="180"/>
      <c r="FHO75" s="180"/>
      <c r="FHP75" s="180"/>
      <c r="FHQ75" s="180"/>
      <c r="FHR75" s="180"/>
      <c r="FHS75" s="180"/>
      <c r="FHT75" s="180"/>
      <c r="FHU75" s="180"/>
      <c r="FHV75" s="180"/>
      <c r="FHW75" s="180"/>
      <c r="FHX75" s="180"/>
      <c r="FHY75" s="180"/>
      <c r="FHZ75" s="180"/>
      <c r="FIA75" s="180"/>
      <c r="FIB75" s="180"/>
      <c r="FIC75" s="180"/>
      <c r="FID75" s="180"/>
      <c r="FIE75" s="180"/>
      <c r="FIF75" s="180"/>
      <c r="FIG75" s="180"/>
      <c r="FIH75" s="180"/>
      <c r="FII75" s="180"/>
      <c r="FIJ75" s="180"/>
      <c r="FIK75" s="180"/>
      <c r="FIL75" s="180"/>
      <c r="FIM75" s="180"/>
      <c r="FIN75" s="180"/>
      <c r="FIO75" s="180"/>
      <c r="FIP75" s="180"/>
      <c r="FIQ75" s="180"/>
      <c r="FIR75" s="180"/>
      <c r="FIS75" s="180"/>
      <c r="FIT75" s="180"/>
      <c r="FIU75" s="180"/>
      <c r="FIV75" s="180"/>
      <c r="FIW75" s="180"/>
      <c r="FIX75" s="180"/>
      <c r="FIY75" s="180"/>
      <c r="FIZ75" s="180"/>
      <c r="FJA75" s="180"/>
      <c r="FJB75" s="180"/>
      <c r="FJC75" s="180"/>
      <c r="FJD75" s="180"/>
      <c r="FJE75" s="180"/>
      <c r="FJF75" s="180"/>
      <c r="FJG75" s="180"/>
      <c r="FJH75" s="180"/>
      <c r="FJI75" s="180"/>
      <c r="FJJ75" s="180"/>
      <c r="FJK75" s="180"/>
      <c r="FJL75" s="180"/>
      <c r="FJM75" s="180"/>
      <c r="FJN75" s="180"/>
      <c r="FJO75" s="180"/>
      <c r="FJP75" s="180"/>
      <c r="FJQ75" s="180"/>
      <c r="FJR75" s="180"/>
      <c r="FJS75" s="180"/>
      <c r="FJT75" s="180"/>
      <c r="FJU75" s="180"/>
      <c r="FJV75" s="180"/>
      <c r="FJW75" s="180"/>
      <c r="FJX75" s="180"/>
      <c r="FJY75" s="180"/>
      <c r="FJZ75" s="180"/>
      <c r="FKA75" s="180"/>
      <c r="FKB75" s="180"/>
      <c r="FKC75" s="180"/>
      <c r="FKD75" s="180"/>
      <c r="FKE75" s="180"/>
      <c r="FKF75" s="180"/>
      <c r="FKG75" s="180"/>
      <c r="FKH75" s="180"/>
      <c r="FKI75" s="180"/>
      <c r="FKJ75" s="180"/>
      <c r="FKK75" s="180"/>
      <c r="FKL75" s="180"/>
      <c r="FKM75" s="180"/>
      <c r="FKN75" s="180"/>
      <c r="FKO75" s="180"/>
      <c r="FKP75" s="180"/>
      <c r="FKQ75" s="180"/>
      <c r="FKR75" s="180"/>
      <c r="FKS75" s="180"/>
      <c r="FKT75" s="180"/>
      <c r="FKU75" s="180"/>
      <c r="FKV75" s="180"/>
      <c r="FKW75" s="180"/>
      <c r="FKX75" s="180"/>
      <c r="FKY75" s="180"/>
      <c r="FKZ75" s="180"/>
      <c r="FLA75" s="180"/>
      <c r="FLB75" s="180"/>
      <c r="FLC75" s="180"/>
      <c r="FLD75" s="180"/>
      <c r="FLE75" s="180"/>
      <c r="FLF75" s="180"/>
      <c r="FLG75" s="180"/>
      <c r="FLH75" s="180"/>
      <c r="FLI75" s="180"/>
      <c r="FLJ75" s="180"/>
      <c r="FLK75" s="180"/>
      <c r="FLL75" s="180"/>
      <c r="FLM75" s="180"/>
      <c r="FLN75" s="180"/>
      <c r="FLO75" s="180"/>
      <c r="FLP75" s="180"/>
      <c r="FLQ75" s="180"/>
      <c r="FLR75" s="180"/>
      <c r="FLS75" s="180"/>
      <c r="FLT75" s="180"/>
      <c r="FLU75" s="180"/>
      <c r="FLV75" s="180"/>
      <c r="FLW75" s="180"/>
      <c r="FLX75" s="180"/>
      <c r="FLY75" s="180"/>
      <c r="FLZ75" s="180"/>
      <c r="FMA75" s="180"/>
      <c r="FMB75" s="180"/>
      <c r="FMC75" s="180"/>
      <c r="FMD75" s="180"/>
      <c r="FME75" s="180"/>
      <c r="FMF75" s="180"/>
      <c r="FMG75" s="180"/>
      <c r="FMH75" s="180"/>
      <c r="FMI75" s="180"/>
      <c r="FMJ75" s="180"/>
      <c r="FMK75" s="180"/>
      <c r="FML75" s="180"/>
      <c r="FMM75" s="180"/>
      <c r="FMN75" s="180"/>
      <c r="FMO75" s="180"/>
      <c r="FMP75" s="180"/>
      <c r="FMQ75" s="180"/>
      <c r="FMR75" s="180"/>
      <c r="FMS75" s="180"/>
      <c r="FMT75" s="180"/>
      <c r="FMU75" s="180"/>
      <c r="FMV75" s="180"/>
      <c r="FMW75" s="180"/>
      <c r="FMX75" s="180"/>
      <c r="FMY75" s="180"/>
      <c r="FMZ75" s="180"/>
      <c r="FNA75" s="180"/>
      <c r="FNB75" s="180"/>
      <c r="FNC75" s="180"/>
      <c r="FND75" s="180"/>
      <c r="FNE75" s="180"/>
      <c r="FNF75" s="180"/>
      <c r="FNG75" s="180"/>
      <c r="FNH75" s="180"/>
      <c r="FNI75" s="180"/>
      <c r="FNJ75" s="180"/>
      <c r="FNK75" s="180"/>
      <c r="FNL75" s="180"/>
      <c r="FNM75" s="180"/>
      <c r="FNN75" s="180"/>
      <c r="FNO75" s="180"/>
      <c r="FNP75" s="180"/>
      <c r="FNQ75" s="180"/>
      <c r="FNR75" s="180"/>
      <c r="FNS75" s="180"/>
      <c r="FNT75" s="180"/>
      <c r="FNU75" s="180"/>
      <c r="FNV75" s="180"/>
      <c r="FNW75" s="180"/>
      <c r="FNX75" s="180"/>
      <c r="FNY75" s="180"/>
      <c r="FNZ75" s="180"/>
      <c r="FOA75" s="180"/>
      <c r="FOB75" s="180"/>
      <c r="FOC75" s="180"/>
      <c r="FOD75" s="180"/>
      <c r="FOE75" s="180"/>
      <c r="FOF75" s="180"/>
      <c r="FOG75" s="180"/>
      <c r="FOH75" s="180"/>
      <c r="FOI75" s="180"/>
      <c r="FOJ75" s="180"/>
      <c r="FOK75" s="180"/>
      <c r="FOL75" s="180"/>
      <c r="FOM75" s="180"/>
      <c r="FON75" s="180"/>
      <c r="FOO75" s="180"/>
      <c r="FOP75" s="180"/>
      <c r="FOQ75" s="180"/>
      <c r="FOR75" s="180"/>
      <c r="FOS75" s="180"/>
      <c r="FOT75" s="180"/>
      <c r="FOU75" s="180"/>
      <c r="FOV75" s="180"/>
      <c r="FOW75" s="180"/>
      <c r="FOX75" s="180"/>
      <c r="FOY75" s="180"/>
      <c r="FOZ75" s="180"/>
      <c r="FPA75" s="180"/>
      <c r="FPB75" s="180"/>
      <c r="FPC75" s="180"/>
      <c r="FPD75" s="180"/>
      <c r="FPE75" s="180"/>
      <c r="FPF75" s="180"/>
      <c r="FPG75" s="180"/>
      <c r="FPH75" s="180"/>
      <c r="FPI75" s="180"/>
      <c r="FPJ75" s="180"/>
      <c r="FPK75" s="180"/>
      <c r="FPL75" s="180"/>
      <c r="FPM75" s="180"/>
      <c r="FPN75" s="180"/>
      <c r="FPO75" s="180"/>
      <c r="FPP75" s="180"/>
      <c r="FPQ75" s="180"/>
      <c r="FPR75" s="180"/>
      <c r="FPS75" s="180"/>
      <c r="FPT75" s="180"/>
      <c r="FPU75" s="180"/>
      <c r="FPV75" s="180"/>
      <c r="FPW75" s="180"/>
      <c r="FPX75" s="180"/>
      <c r="FPY75" s="180"/>
      <c r="FPZ75" s="180"/>
      <c r="FQA75" s="180"/>
      <c r="FQB75" s="180"/>
      <c r="FQC75" s="180"/>
      <c r="FQD75" s="180"/>
      <c r="FQE75" s="180"/>
      <c r="FQF75" s="180"/>
      <c r="FQG75" s="180"/>
      <c r="FQH75" s="180"/>
      <c r="FQI75" s="180"/>
      <c r="FQJ75" s="180"/>
      <c r="FQK75" s="180"/>
      <c r="FQL75" s="180"/>
      <c r="FQM75" s="180"/>
      <c r="FQN75" s="180"/>
      <c r="FQO75" s="180"/>
      <c r="FQP75" s="180"/>
      <c r="FQQ75" s="180"/>
      <c r="FQR75" s="180"/>
      <c r="FQS75" s="180"/>
      <c r="FQT75" s="180"/>
      <c r="FQU75" s="180"/>
      <c r="FQV75" s="180"/>
      <c r="FQW75" s="180"/>
      <c r="FQX75" s="180"/>
      <c r="FQY75" s="180"/>
      <c r="FQZ75" s="180"/>
      <c r="FRA75" s="180"/>
      <c r="FRB75" s="180"/>
      <c r="FRC75" s="180"/>
      <c r="FRD75" s="180"/>
      <c r="FRE75" s="180"/>
      <c r="FRF75" s="180"/>
      <c r="FRG75" s="180"/>
      <c r="FRH75" s="180"/>
      <c r="FRI75" s="180"/>
      <c r="FRJ75" s="180"/>
      <c r="FRK75" s="180"/>
      <c r="FRL75" s="180"/>
      <c r="FRM75" s="180"/>
      <c r="FRN75" s="180"/>
      <c r="FRO75" s="180"/>
      <c r="FRP75" s="180"/>
      <c r="FRQ75" s="180"/>
      <c r="FRR75" s="180"/>
      <c r="FRS75" s="180"/>
      <c r="FRT75" s="180"/>
      <c r="FRU75" s="180"/>
      <c r="FRV75" s="180"/>
      <c r="FRW75" s="180"/>
      <c r="FRX75" s="180"/>
      <c r="FRY75" s="180"/>
      <c r="FRZ75" s="180"/>
      <c r="FSA75" s="180"/>
      <c r="FSB75" s="180"/>
      <c r="FSC75" s="180"/>
      <c r="FSD75" s="180"/>
      <c r="FSE75" s="180"/>
      <c r="FSF75" s="180"/>
      <c r="FSG75" s="180"/>
      <c r="FSH75" s="180"/>
      <c r="FSI75" s="180"/>
      <c r="FSJ75" s="180"/>
      <c r="FSK75" s="180"/>
      <c r="FSL75" s="180"/>
      <c r="FSM75" s="180"/>
      <c r="FSN75" s="180"/>
      <c r="FSO75" s="180"/>
      <c r="FSP75" s="180"/>
      <c r="FSQ75" s="180"/>
      <c r="FSR75" s="180"/>
      <c r="FSS75" s="180"/>
      <c r="FST75" s="180"/>
      <c r="FSU75" s="180"/>
      <c r="FSV75" s="180"/>
      <c r="FSW75" s="180"/>
      <c r="FSX75" s="180"/>
      <c r="FSY75" s="180"/>
      <c r="FSZ75" s="180"/>
      <c r="FTA75" s="180"/>
      <c r="FTB75" s="180"/>
      <c r="FTC75" s="180"/>
      <c r="FTD75" s="180"/>
      <c r="FTE75" s="180"/>
      <c r="FTF75" s="180"/>
      <c r="FTG75" s="180"/>
      <c r="FTH75" s="180"/>
      <c r="FTI75" s="180"/>
      <c r="FTJ75" s="180"/>
      <c r="FTK75" s="180"/>
      <c r="FTL75" s="180"/>
      <c r="FTM75" s="180"/>
      <c r="FTN75" s="180"/>
      <c r="FTO75" s="180"/>
      <c r="FTP75" s="180"/>
      <c r="FTQ75" s="180"/>
      <c r="FTR75" s="180"/>
      <c r="FTS75" s="180"/>
      <c r="FTT75" s="180"/>
      <c r="FTU75" s="180"/>
      <c r="FTV75" s="180"/>
      <c r="FTW75" s="180"/>
      <c r="FTX75" s="180"/>
      <c r="FTY75" s="180"/>
      <c r="FTZ75" s="180"/>
      <c r="FUA75" s="180"/>
      <c r="FUB75" s="180"/>
      <c r="FUC75" s="180"/>
      <c r="FUD75" s="180"/>
      <c r="FUE75" s="180"/>
      <c r="FUF75" s="180"/>
      <c r="FUG75" s="180"/>
      <c r="FUH75" s="180"/>
      <c r="FUI75" s="180"/>
      <c r="FUJ75" s="180"/>
      <c r="FUK75" s="180"/>
      <c r="FUL75" s="180"/>
      <c r="FUM75" s="180"/>
      <c r="FUN75" s="180"/>
      <c r="FUO75" s="180"/>
      <c r="FUP75" s="180"/>
      <c r="FUQ75" s="180"/>
      <c r="FUR75" s="180"/>
      <c r="FUS75" s="180"/>
      <c r="FUT75" s="180"/>
      <c r="FUU75" s="180"/>
      <c r="FUV75" s="180"/>
      <c r="FUW75" s="180"/>
      <c r="FUX75" s="180"/>
      <c r="FUY75" s="180"/>
      <c r="FUZ75" s="180"/>
      <c r="FVA75" s="180"/>
      <c r="FVB75" s="180"/>
      <c r="FVC75" s="180"/>
      <c r="FVD75" s="180"/>
      <c r="FVE75" s="180"/>
      <c r="FVF75" s="180"/>
      <c r="FVG75" s="180"/>
      <c r="FVH75" s="180"/>
      <c r="FVI75" s="180"/>
      <c r="FVJ75" s="180"/>
      <c r="FVK75" s="180"/>
      <c r="FVL75" s="180"/>
      <c r="FVM75" s="180"/>
      <c r="FVN75" s="180"/>
      <c r="FVO75" s="180"/>
      <c r="FVP75" s="180"/>
      <c r="FVQ75" s="180"/>
      <c r="FVR75" s="180"/>
      <c r="FVS75" s="180"/>
      <c r="FVT75" s="180"/>
      <c r="FVU75" s="180"/>
      <c r="FVV75" s="180"/>
      <c r="FVW75" s="180"/>
      <c r="FVX75" s="180"/>
      <c r="FVY75" s="180"/>
      <c r="FVZ75" s="180"/>
      <c r="FWA75" s="180"/>
      <c r="FWB75" s="180"/>
      <c r="FWC75" s="180"/>
      <c r="FWD75" s="180"/>
      <c r="FWE75" s="180"/>
      <c r="FWF75" s="180"/>
      <c r="FWG75" s="180"/>
      <c r="FWH75" s="180"/>
      <c r="FWI75" s="180"/>
      <c r="FWJ75" s="180"/>
      <c r="FWK75" s="180"/>
      <c r="FWL75" s="180"/>
      <c r="FWM75" s="180"/>
      <c r="FWN75" s="180"/>
      <c r="FWO75" s="180"/>
      <c r="FWP75" s="180"/>
      <c r="FWQ75" s="180"/>
      <c r="FWR75" s="180"/>
      <c r="FWS75" s="180"/>
      <c r="FWT75" s="180"/>
      <c r="FWU75" s="180"/>
      <c r="FWV75" s="180"/>
      <c r="FWW75" s="180"/>
      <c r="FWX75" s="180"/>
      <c r="FWY75" s="180"/>
      <c r="FWZ75" s="180"/>
      <c r="FXA75" s="180"/>
      <c r="FXB75" s="180"/>
      <c r="FXC75" s="180"/>
      <c r="FXD75" s="180"/>
      <c r="FXE75" s="180"/>
      <c r="FXF75" s="180"/>
      <c r="FXG75" s="180"/>
      <c r="FXH75" s="180"/>
      <c r="FXI75" s="180"/>
      <c r="FXJ75" s="180"/>
      <c r="FXK75" s="180"/>
      <c r="FXL75" s="180"/>
      <c r="FXM75" s="180"/>
      <c r="FXN75" s="180"/>
      <c r="FXO75" s="180"/>
      <c r="FXP75" s="180"/>
      <c r="FXQ75" s="180"/>
      <c r="FXR75" s="180"/>
      <c r="FXS75" s="180"/>
      <c r="FXT75" s="180"/>
      <c r="FXU75" s="180"/>
      <c r="FXV75" s="180"/>
      <c r="FXW75" s="180"/>
      <c r="FXX75" s="180"/>
      <c r="FXY75" s="180"/>
      <c r="FXZ75" s="180"/>
      <c r="FYA75" s="180"/>
      <c r="FYB75" s="180"/>
      <c r="FYC75" s="180"/>
      <c r="FYD75" s="180"/>
      <c r="FYE75" s="180"/>
      <c r="FYF75" s="180"/>
      <c r="FYG75" s="180"/>
      <c r="FYH75" s="180"/>
      <c r="FYI75" s="180"/>
      <c r="FYJ75" s="180"/>
      <c r="FYK75" s="180"/>
      <c r="FYL75" s="180"/>
      <c r="FYM75" s="180"/>
      <c r="FYN75" s="180"/>
      <c r="FYO75" s="180"/>
      <c r="FYP75" s="180"/>
      <c r="FYQ75" s="180"/>
      <c r="FYR75" s="180"/>
      <c r="FYS75" s="180"/>
      <c r="FYT75" s="180"/>
      <c r="FYU75" s="180"/>
      <c r="FYV75" s="180"/>
      <c r="FYW75" s="180"/>
      <c r="FYX75" s="180"/>
      <c r="FYY75" s="180"/>
      <c r="FYZ75" s="180"/>
      <c r="FZA75" s="180"/>
      <c r="FZB75" s="180"/>
      <c r="FZC75" s="180"/>
      <c r="FZD75" s="180"/>
      <c r="FZE75" s="180"/>
      <c r="FZF75" s="180"/>
      <c r="FZG75" s="180"/>
      <c r="FZH75" s="180"/>
      <c r="FZI75" s="180"/>
      <c r="FZJ75" s="180"/>
      <c r="FZK75" s="180"/>
      <c r="FZL75" s="180"/>
      <c r="FZM75" s="180"/>
      <c r="FZN75" s="180"/>
      <c r="FZO75" s="180"/>
      <c r="FZP75" s="180"/>
      <c r="FZQ75" s="180"/>
      <c r="FZR75" s="180"/>
      <c r="FZS75" s="180"/>
      <c r="FZT75" s="180"/>
      <c r="FZU75" s="180"/>
      <c r="FZV75" s="180"/>
      <c r="FZW75" s="180"/>
      <c r="FZX75" s="180"/>
      <c r="FZY75" s="180"/>
      <c r="FZZ75" s="180"/>
      <c r="GAA75" s="180"/>
      <c r="GAB75" s="180"/>
      <c r="GAC75" s="180"/>
      <c r="GAD75" s="180"/>
      <c r="GAE75" s="180"/>
      <c r="GAF75" s="180"/>
      <c r="GAG75" s="180"/>
      <c r="GAH75" s="180"/>
      <c r="GAI75" s="180"/>
      <c r="GAJ75" s="180"/>
      <c r="GAK75" s="180"/>
      <c r="GAL75" s="180"/>
      <c r="GAM75" s="180"/>
      <c r="GAN75" s="180"/>
      <c r="GAO75" s="180"/>
      <c r="GAP75" s="180"/>
      <c r="GAQ75" s="180"/>
      <c r="GAR75" s="180"/>
      <c r="GAS75" s="180"/>
      <c r="GAT75" s="180"/>
      <c r="GAU75" s="180"/>
      <c r="GAV75" s="180"/>
      <c r="GAW75" s="180"/>
      <c r="GAX75" s="180"/>
      <c r="GAY75" s="180"/>
      <c r="GAZ75" s="180"/>
      <c r="GBA75" s="180"/>
      <c r="GBB75" s="180"/>
      <c r="GBC75" s="180"/>
      <c r="GBD75" s="180"/>
      <c r="GBE75" s="180"/>
      <c r="GBF75" s="180"/>
      <c r="GBG75" s="180"/>
      <c r="GBH75" s="180"/>
      <c r="GBI75" s="180"/>
      <c r="GBJ75" s="180"/>
      <c r="GBK75" s="180"/>
      <c r="GBL75" s="180"/>
      <c r="GBM75" s="180"/>
      <c r="GBN75" s="180"/>
      <c r="GBO75" s="180"/>
      <c r="GBP75" s="180"/>
      <c r="GBQ75" s="180"/>
      <c r="GBR75" s="180"/>
      <c r="GBS75" s="180"/>
      <c r="GBT75" s="180"/>
      <c r="GBU75" s="180"/>
      <c r="GBV75" s="180"/>
      <c r="GBW75" s="180"/>
      <c r="GBX75" s="180"/>
      <c r="GBY75" s="180"/>
      <c r="GBZ75" s="180"/>
      <c r="GCA75" s="180"/>
      <c r="GCB75" s="180"/>
      <c r="GCC75" s="180"/>
      <c r="GCD75" s="180"/>
      <c r="GCE75" s="180"/>
      <c r="GCF75" s="180"/>
      <c r="GCG75" s="180"/>
      <c r="GCH75" s="180"/>
      <c r="GCI75" s="180"/>
      <c r="GCJ75" s="180"/>
      <c r="GCK75" s="180"/>
      <c r="GCL75" s="180"/>
      <c r="GCM75" s="180"/>
      <c r="GCN75" s="180"/>
      <c r="GCO75" s="180"/>
      <c r="GCP75" s="180"/>
      <c r="GCQ75" s="180"/>
      <c r="GCR75" s="180"/>
      <c r="GCS75" s="180"/>
      <c r="GCT75" s="180"/>
      <c r="GCU75" s="180"/>
      <c r="GCV75" s="180"/>
      <c r="GCW75" s="180"/>
      <c r="GCX75" s="180"/>
      <c r="GCY75" s="180"/>
      <c r="GCZ75" s="180"/>
      <c r="GDA75" s="180"/>
      <c r="GDB75" s="180"/>
      <c r="GDC75" s="180"/>
      <c r="GDD75" s="180"/>
      <c r="GDE75" s="180"/>
      <c r="GDF75" s="180"/>
      <c r="GDG75" s="180"/>
      <c r="GDH75" s="180"/>
      <c r="GDI75" s="180"/>
      <c r="GDJ75" s="180"/>
      <c r="GDK75" s="180"/>
      <c r="GDL75" s="180"/>
      <c r="GDM75" s="180"/>
      <c r="GDN75" s="180"/>
      <c r="GDO75" s="180"/>
      <c r="GDP75" s="180"/>
      <c r="GDQ75" s="180"/>
      <c r="GDR75" s="180"/>
      <c r="GDS75" s="180"/>
      <c r="GDT75" s="180"/>
      <c r="GDU75" s="180"/>
      <c r="GDV75" s="180"/>
      <c r="GDW75" s="180"/>
      <c r="GDX75" s="180"/>
      <c r="GDY75" s="180"/>
      <c r="GDZ75" s="180"/>
      <c r="GEA75" s="180"/>
      <c r="GEB75" s="180"/>
      <c r="GEC75" s="180"/>
      <c r="GED75" s="180"/>
      <c r="GEE75" s="180"/>
      <c r="GEF75" s="180"/>
      <c r="GEG75" s="180"/>
      <c r="GEH75" s="180"/>
      <c r="GEI75" s="180"/>
      <c r="GEJ75" s="180"/>
      <c r="GEK75" s="180"/>
      <c r="GEL75" s="180"/>
      <c r="GEM75" s="180"/>
      <c r="GEN75" s="180"/>
      <c r="GEO75" s="180"/>
      <c r="GEP75" s="180"/>
      <c r="GEQ75" s="180"/>
      <c r="GER75" s="180"/>
      <c r="GES75" s="180"/>
      <c r="GET75" s="180"/>
      <c r="GEU75" s="180"/>
      <c r="GEV75" s="180"/>
      <c r="GEW75" s="180"/>
      <c r="GEX75" s="180"/>
      <c r="GEY75" s="180"/>
      <c r="GEZ75" s="180"/>
      <c r="GFA75" s="180"/>
      <c r="GFB75" s="180"/>
      <c r="GFC75" s="180"/>
      <c r="GFD75" s="180"/>
      <c r="GFE75" s="180"/>
      <c r="GFF75" s="180"/>
      <c r="GFG75" s="180"/>
      <c r="GFH75" s="180"/>
      <c r="GFI75" s="180"/>
      <c r="GFJ75" s="180"/>
      <c r="GFK75" s="180"/>
      <c r="GFL75" s="180"/>
      <c r="GFM75" s="180"/>
      <c r="GFN75" s="180"/>
      <c r="GFO75" s="180"/>
      <c r="GFP75" s="180"/>
      <c r="GFQ75" s="180"/>
      <c r="GFR75" s="180"/>
      <c r="GFS75" s="180"/>
      <c r="GFT75" s="180"/>
      <c r="GFU75" s="180"/>
      <c r="GFV75" s="180"/>
      <c r="GFW75" s="180"/>
      <c r="GFX75" s="180"/>
      <c r="GFY75" s="180"/>
      <c r="GFZ75" s="180"/>
      <c r="GGA75" s="180"/>
      <c r="GGB75" s="180"/>
      <c r="GGC75" s="180"/>
      <c r="GGD75" s="180"/>
      <c r="GGE75" s="180"/>
      <c r="GGF75" s="180"/>
      <c r="GGG75" s="180"/>
      <c r="GGH75" s="180"/>
      <c r="GGI75" s="180"/>
      <c r="GGJ75" s="180"/>
      <c r="GGK75" s="180"/>
      <c r="GGL75" s="180"/>
      <c r="GGM75" s="180"/>
      <c r="GGN75" s="180"/>
      <c r="GGO75" s="180"/>
      <c r="GGP75" s="180"/>
      <c r="GGQ75" s="180"/>
      <c r="GGR75" s="180"/>
      <c r="GGS75" s="180"/>
      <c r="GGT75" s="180"/>
      <c r="GGU75" s="180"/>
      <c r="GGV75" s="180"/>
      <c r="GGW75" s="180"/>
      <c r="GGX75" s="180"/>
      <c r="GGY75" s="180"/>
      <c r="GGZ75" s="180"/>
      <c r="GHA75" s="180"/>
      <c r="GHB75" s="180"/>
      <c r="GHC75" s="180"/>
      <c r="GHD75" s="180"/>
      <c r="GHE75" s="180"/>
      <c r="GHF75" s="180"/>
      <c r="GHG75" s="180"/>
      <c r="GHH75" s="180"/>
      <c r="GHI75" s="180"/>
      <c r="GHJ75" s="180"/>
      <c r="GHK75" s="180"/>
      <c r="GHL75" s="180"/>
      <c r="GHM75" s="180"/>
      <c r="GHN75" s="180"/>
      <c r="GHO75" s="180"/>
      <c r="GHP75" s="180"/>
      <c r="GHQ75" s="180"/>
      <c r="GHR75" s="180"/>
      <c r="GHS75" s="180"/>
      <c r="GHT75" s="180"/>
      <c r="GHU75" s="180"/>
      <c r="GHV75" s="180"/>
      <c r="GHW75" s="180"/>
      <c r="GHX75" s="180"/>
      <c r="GHY75" s="180"/>
      <c r="GHZ75" s="180"/>
      <c r="GIA75" s="180"/>
      <c r="GIB75" s="180"/>
      <c r="GIC75" s="180"/>
      <c r="GID75" s="180"/>
      <c r="GIE75" s="180"/>
      <c r="GIF75" s="180"/>
      <c r="GIG75" s="180"/>
      <c r="GIH75" s="180"/>
      <c r="GII75" s="180"/>
      <c r="GIJ75" s="180"/>
      <c r="GIK75" s="180"/>
      <c r="GIL75" s="180"/>
      <c r="GIM75" s="180"/>
      <c r="GIN75" s="180"/>
      <c r="GIO75" s="180"/>
      <c r="GIP75" s="180"/>
      <c r="GIQ75" s="180"/>
      <c r="GIR75" s="180"/>
      <c r="GIS75" s="180"/>
      <c r="GIT75" s="180"/>
      <c r="GIU75" s="180"/>
      <c r="GIV75" s="180"/>
      <c r="GIW75" s="180"/>
      <c r="GIX75" s="180"/>
      <c r="GIY75" s="180"/>
      <c r="GIZ75" s="180"/>
      <c r="GJA75" s="180"/>
      <c r="GJB75" s="180"/>
      <c r="GJC75" s="180"/>
      <c r="GJD75" s="180"/>
      <c r="GJE75" s="180"/>
      <c r="GJF75" s="180"/>
      <c r="GJG75" s="180"/>
      <c r="GJH75" s="180"/>
      <c r="GJI75" s="180"/>
      <c r="GJJ75" s="180"/>
      <c r="GJK75" s="180"/>
      <c r="GJL75" s="180"/>
      <c r="GJM75" s="180"/>
      <c r="GJN75" s="180"/>
      <c r="GJO75" s="180"/>
      <c r="GJP75" s="180"/>
      <c r="GJQ75" s="180"/>
      <c r="GJR75" s="180"/>
      <c r="GJS75" s="180"/>
      <c r="GJT75" s="180"/>
      <c r="GJU75" s="180"/>
      <c r="GJV75" s="180"/>
      <c r="GJW75" s="180"/>
      <c r="GJX75" s="180"/>
      <c r="GJY75" s="180"/>
      <c r="GJZ75" s="180"/>
      <c r="GKA75" s="180"/>
      <c r="GKB75" s="180"/>
      <c r="GKC75" s="180"/>
      <c r="GKD75" s="180"/>
      <c r="GKE75" s="180"/>
      <c r="GKF75" s="180"/>
      <c r="GKG75" s="180"/>
      <c r="GKH75" s="180"/>
      <c r="GKI75" s="180"/>
      <c r="GKJ75" s="180"/>
      <c r="GKK75" s="180"/>
      <c r="GKL75" s="180"/>
      <c r="GKM75" s="180"/>
      <c r="GKN75" s="180"/>
      <c r="GKO75" s="180"/>
      <c r="GKP75" s="180"/>
      <c r="GKQ75" s="180"/>
      <c r="GKR75" s="180"/>
      <c r="GKS75" s="180"/>
      <c r="GKT75" s="180"/>
      <c r="GKU75" s="180"/>
      <c r="GKV75" s="180"/>
      <c r="GKW75" s="180"/>
      <c r="GKX75" s="180"/>
      <c r="GKY75" s="180"/>
      <c r="GKZ75" s="180"/>
      <c r="GLA75" s="180"/>
      <c r="GLB75" s="180"/>
      <c r="GLC75" s="180"/>
      <c r="GLD75" s="180"/>
      <c r="GLE75" s="180"/>
      <c r="GLF75" s="180"/>
      <c r="GLG75" s="180"/>
      <c r="GLH75" s="180"/>
      <c r="GLI75" s="180"/>
      <c r="GLJ75" s="180"/>
      <c r="GLK75" s="180"/>
      <c r="GLL75" s="180"/>
      <c r="GLM75" s="180"/>
      <c r="GLN75" s="180"/>
      <c r="GLO75" s="180"/>
      <c r="GLP75" s="180"/>
      <c r="GLQ75" s="180"/>
      <c r="GLR75" s="180"/>
      <c r="GLS75" s="180"/>
      <c r="GLT75" s="180"/>
      <c r="GLU75" s="180"/>
      <c r="GLV75" s="180"/>
      <c r="GLW75" s="180"/>
      <c r="GLX75" s="180"/>
      <c r="GLY75" s="180"/>
      <c r="GLZ75" s="180"/>
      <c r="GMA75" s="180"/>
      <c r="GMB75" s="180"/>
      <c r="GMC75" s="180"/>
      <c r="GMD75" s="180"/>
      <c r="GME75" s="180"/>
      <c r="GMF75" s="180"/>
      <c r="GMG75" s="180"/>
      <c r="GMH75" s="180"/>
      <c r="GMI75" s="180"/>
      <c r="GMJ75" s="180"/>
      <c r="GMK75" s="180"/>
      <c r="GML75" s="180"/>
      <c r="GMM75" s="180"/>
      <c r="GMN75" s="180"/>
      <c r="GMO75" s="180"/>
      <c r="GMP75" s="180"/>
      <c r="GMQ75" s="180"/>
      <c r="GMR75" s="180"/>
      <c r="GMS75" s="180"/>
      <c r="GMT75" s="180"/>
      <c r="GMU75" s="180"/>
      <c r="GMV75" s="180"/>
      <c r="GMW75" s="180"/>
      <c r="GMX75" s="180"/>
      <c r="GMY75" s="180"/>
      <c r="GMZ75" s="180"/>
      <c r="GNA75" s="180"/>
      <c r="GNB75" s="180"/>
      <c r="GNC75" s="180"/>
      <c r="GND75" s="180"/>
      <c r="GNE75" s="180"/>
      <c r="GNF75" s="180"/>
      <c r="GNG75" s="180"/>
      <c r="GNH75" s="180"/>
      <c r="GNI75" s="180"/>
      <c r="GNJ75" s="180"/>
      <c r="GNK75" s="180"/>
      <c r="GNL75" s="180"/>
      <c r="GNM75" s="180"/>
      <c r="GNN75" s="180"/>
      <c r="GNO75" s="180"/>
      <c r="GNP75" s="180"/>
      <c r="GNQ75" s="180"/>
      <c r="GNR75" s="180"/>
      <c r="GNS75" s="180"/>
      <c r="GNT75" s="180"/>
      <c r="GNU75" s="180"/>
      <c r="GNV75" s="180"/>
      <c r="GNW75" s="180"/>
      <c r="GNX75" s="180"/>
      <c r="GNY75" s="180"/>
      <c r="GNZ75" s="180"/>
      <c r="GOA75" s="180"/>
      <c r="GOB75" s="180"/>
      <c r="GOC75" s="180"/>
      <c r="GOD75" s="180"/>
      <c r="GOE75" s="180"/>
      <c r="GOF75" s="180"/>
      <c r="GOG75" s="180"/>
      <c r="GOH75" s="180"/>
      <c r="GOI75" s="180"/>
      <c r="GOJ75" s="180"/>
      <c r="GOK75" s="180"/>
      <c r="GOL75" s="180"/>
      <c r="GOM75" s="180"/>
      <c r="GON75" s="180"/>
      <c r="GOO75" s="180"/>
      <c r="GOP75" s="180"/>
      <c r="GOQ75" s="180"/>
      <c r="GOR75" s="180"/>
      <c r="GOS75" s="180"/>
      <c r="GOT75" s="180"/>
      <c r="GOU75" s="180"/>
      <c r="GOV75" s="180"/>
      <c r="GOW75" s="180"/>
      <c r="GOX75" s="180"/>
      <c r="GOY75" s="180"/>
      <c r="GOZ75" s="180"/>
      <c r="GPA75" s="180"/>
      <c r="GPB75" s="180"/>
      <c r="GPC75" s="180"/>
      <c r="GPD75" s="180"/>
      <c r="GPE75" s="180"/>
      <c r="GPF75" s="180"/>
      <c r="GPG75" s="180"/>
      <c r="GPH75" s="180"/>
      <c r="GPI75" s="180"/>
      <c r="GPJ75" s="180"/>
      <c r="GPK75" s="180"/>
      <c r="GPL75" s="180"/>
      <c r="GPM75" s="180"/>
      <c r="GPN75" s="180"/>
      <c r="GPO75" s="180"/>
      <c r="GPP75" s="180"/>
      <c r="GPQ75" s="180"/>
      <c r="GPR75" s="180"/>
      <c r="GPS75" s="180"/>
      <c r="GPT75" s="180"/>
      <c r="GPU75" s="180"/>
      <c r="GPV75" s="180"/>
      <c r="GPW75" s="180"/>
      <c r="GPX75" s="180"/>
      <c r="GPY75" s="180"/>
      <c r="GPZ75" s="180"/>
      <c r="GQA75" s="180"/>
      <c r="GQB75" s="180"/>
      <c r="GQC75" s="180"/>
      <c r="GQD75" s="180"/>
      <c r="GQE75" s="180"/>
      <c r="GQF75" s="180"/>
      <c r="GQG75" s="180"/>
      <c r="GQH75" s="180"/>
      <c r="GQI75" s="180"/>
      <c r="GQJ75" s="180"/>
      <c r="GQK75" s="180"/>
      <c r="GQL75" s="180"/>
      <c r="GQM75" s="180"/>
      <c r="GQN75" s="180"/>
      <c r="GQO75" s="180"/>
      <c r="GQP75" s="180"/>
      <c r="GQQ75" s="180"/>
      <c r="GQR75" s="180"/>
      <c r="GQS75" s="180"/>
      <c r="GQT75" s="180"/>
      <c r="GQU75" s="180"/>
      <c r="GQV75" s="180"/>
      <c r="GQW75" s="180"/>
      <c r="GQX75" s="180"/>
      <c r="GQY75" s="180"/>
      <c r="GQZ75" s="180"/>
      <c r="GRA75" s="180"/>
      <c r="GRB75" s="180"/>
      <c r="GRC75" s="180"/>
      <c r="GRD75" s="180"/>
      <c r="GRE75" s="180"/>
      <c r="GRF75" s="180"/>
      <c r="GRG75" s="180"/>
      <c r="GRH75" s="180"/>
      <c r="GRI75" s="180"/>
      <c r="GRJ75" s="180"/>
      <c r="GRK75" s="180"/>
      <c r="GRL75" s="180"/>
      <c r="GRM75" s="180"/>
      <c r="GRN75" s="180"/>
      <c r="GRO75" s="180"/>
      <c r="GRP75" s="180"/>
      <c r="GRQ75" s="180"/>
      <c r="GRR75" s="180"/>
      <c r="GRS75" s="180"/>
      <c r="GRT75" s="180"/>
      <c r="GRU75" s="180"/>
      <c r="GRV75" s="180"/>
      <c r="GRW75" s="180"/>
      <c r="GRX75" s="180"/>
      <c r="GRY75" s="180"/>
      <c r="GRZ75" s="180"/>
      <c r="GSA75" s="180"/>
      <c r="GSB75" s="180"/>
      <c r="GSC75" s="180"/>
      <c r="GSD75" s="180"/>
      <c r="GSE75" s="180"/>
      <c r="GSF75" s="180"/>
      <c r="GSG75" s="180"/>
      <c r="GSH75" s="180"/>
      <c r="GSI75" s="180"/>
      <c r="GSJ75" s="180"/>
      <c r="GSK75" s="180"/>
      <c r="GSL75" s="180"/>
      <c r="GSM75" s="180"/>
      <c r="GSN75" s="180"/>
      <c r="GSO75" s="180"/>
      <c r="GSP75" s="180"/>
      <c r="GSQ75" s="180"/>
      <c r="GSR75" s="180"/>
      <c r="GSS75" s="180"/>
      <c r="GST75" s="180"/>
      <c r="GSU75" s="180"/>
      <c r="GSV75" s="180"/>
      <c r="GSW75" s="180"/>
      <c r="GSX75" s="180"/>
      <c r="GSY75" s="180"/>
      <c r="GSZ75" s="180"/>
      <c r="GTA75" s="180"/>
      <c r="GTB75" s="180"/>
      <c r="GTC75" s="180"/>
      <c r="GTD75" s="180"/>
      <c r="GTE75" s="180"/>
      <c r="GTF75" s="180"/>
      <c r="GTG75" s="180"/>
      <c r="GTH75" s="180"/>
      <c r="GTI75" s="180"/>
      <c r="GTJ75" s="180"/>
      <c r="GTK75" s="180"/>
      <c r="GTL75" s="180"/>
      <c r="GTM75" s="180"/>
      <c r="GTN75" s="180"/>
      <c r="GTO75" s="180"/>
      <c r="GTP75" s="180"/>
      <c r="GTQ75" s="180"/>
      <c r="GTR75" s="180"/>
      <c r="GTS75" s="180"/>
      <c r="GTT75" s="180"/>
      <c r="GTU75" s="180"/>
      <c r="GTV75" s="180"/>
      <c r="GTW75" s="180"/>
      <c r="GTX75" s="180"/>
      <c r="GTY75" s="180"/>
      <c r="GTZ75" s="180"/>
      <c r="GUA75" s="180"/>
      <c r="GUB75" s="180"/>
      <c r="GUC75" s="180"/>
      <c r="GUD75" s="180"/>
      <c r="GUE75" s="180"/>
      <c r="GUF75" s="180"/>
      <c r="GUG75" s="180"/>
      <c r="GUH75" s="180"/>
      <c r="GUI75" s="180"/>
      <c r="GUJ75" s="180"/>
      <c r="GUK75" s="180"/>
      <c r="GUL75" s="180"/>
      <c r="GUM75" s="180"/>
      <c r="GUN75" s="180"/>
      <c r="GUO75" s="180"/>
      <c r="GUP75" s="180"/>
      <c r="GUQ75" s="180"/>
      <c r="GUR75" s="180"/>
      <c r="GUS75" s="180"/>
      <c r="GUT75" s="180"/>
      <c r="GUU75" s="180"/>
      <c r="GUV75" s="180"/>
      <c r="GUW75" s="180"/>
      <c r="GUX75" s="180"/>
      <c r="GUY75" s="180"/>
      <c r="GUZ75" s="180"/>
      <c r="GVA75" s="180"/>
      <c r="GVB75" s="180"/>
      <c r="GVC75" s="180"/>
      <c r="GVD75" s="180"/>
      <c r="GVE75" s="180"/>
      <c r="GVF75" s="180"/>
      <c r="GVG75" s="180"/>
      <c r="GVH75" s="180"/>
      <c r="GVI75" s="180"/>
      <c r="GVJ75" s="180"/>
      <c r="GVK75" s="180"/>
      <c r="GVL75" s="180"/>
      <c r="GVM75" s="180"/>
      <c r="GVN75" s="180"/>
      <c r="GVO75" s="180"/>
      <c r="GVP75" s="180"/>
      <c r="GVQ75" s="180"/>
      <c r="GVR75" s="180"/>
      <c r="GVS75" s="180"/>
      <c r="GVT75" s="180"/>
      <c r="GVU75" s="180"/>
      <c r="GVV75" s="180"/>
      <c r="GVW75" s="180"/>
      <c r="GVX75" s="180"/>
      <c r="GVY75" s="180"/>
      <c r="GVZ75" s="180"/>
      <c r="GWA75" s="180"/>
      <c r="GWB75" s="180"/>
      <c r="GWC75" s="180"/>
      <c r="GWD75" s="180"/>
      <c r="GWE75" s="180"/>
      <c r="GWF75" s="180"/>
      <c r="GWG75" s="180"/>
      <c r="GWH75" s="180"/>
      <c r="GWI75" s="180"/>
      <c r="GWJ75" s="180"/>
      <c r="GWK75" s="180"/>
      <c r="GWL75" s="180"/>
      <c r="GWM75" s="180"/>
      <c r="GWN75" s="180"/>
      <c r="GWO75" s="180"/>
      <c r="GWP75" s="180"/>
      <c r="GWQ75" s="180"/>
      <c r="GWR75" s="180"/>
      <c r="GWS75" s="180"/>
      <c r="GWT75" s="180"/>
      <c r="GWU75" s="180"/>
      <c r="GWV75" s="180"/>
      <c r="GWW75" s="180"/>
      <c r="GWX75" s="180"/>
      <c r="GWY75" s="180"/>
      <c r="GWZ75" s="180"/>
      <c r="GXA75" s="180"/>
      <c r="GXB75" s="180"/>
      <c r="GXC75" s="180"/>
      <c r="GXD75" s="180"/>
      <c r="GXE75" s="180"/>
      <c r="GXF75" s="180"/>
      <c r="GXG75" s="180"/>
      <c r="GXH75" s="180"/>
      <c r="GXI75" s="180"/>
      <c r="GXJ75" s="180"/>
      <c r="GXK75" s="180"/>
      <c r="GXL75" s="180"/>
      <c r="GXM75" s="180"/>
      <c r="GXN75" s="180"/>
      <c r="GXO75" s="180"/>
      <c r="GXP75" s="180"/>
      <c r="GXQ75" s="180"/>
      <c r="GXR75" s="180"/>
      <c r="GXS75" s="180"/>
      <c r="GXT75" s="180"/>
      <c r="GXU75" s="180"/>
      <c r="GXV75" s="180"/>
      <c r="GXW75" s="180"/>
      <c r="GXX75" s="180"/>
      <c r="GXY75" s="180"/>
      <c r="GXZ75" s="180"/>
      <c r="GYA75" s="180"/>
      <c r="GYB75" s="180"/>
      <c r="GYC75" s="180"/>
      <c r="GYD75" s="180"/>
      <c r="GYE75" s="180"/>
      <c r="GYF75" s="180"/>
      <c r="GYG75" s="180"/>
      <c r="GYH75" s="180"/>
      <c r="GYI75" s="180"/>
      <c r="GYJ75" s="180"/>
      <c r="GYK75" s="180"/>
      <c r="GYL75" s="180"/>
      <c r="GYM75" s="180"/>
      <c r="GYN75" s="180"/>
      <c r="GYO75" s="180"/>
      <c r="GYP75" s="180"/>
      <c r="GYQ75" s="180"/>
      <c r="GYR75" s="180"/>
      <c r="GYS75" s="180"/>
      <c r="GYT75" s="180"/>
      <c r="GYU75" s="180"/>
      <c r="GYV75" s="180"/>
      <c r="GYW75" s="180"/>
      <c r="GYX75" s="180"/>
      <c r="GYY75" s="180"/>
      <c r="GYZ75" s="180"/>
      <c r="GZA75" s="180"/>
      <c r="GZB75" s="180"/>
      <c r="GZC75" s="180"/>
      <c r="GZD75" s="180"/>
      <c r="GZE75" s="180"/>
      <c r="GZF75" s="180"/>
      <c r="GZG75" s="180"/>
      <c r="GZH75" s="180"/>
      <c r="GZI75" s="180"/>
      <c r="GZJ75" s="180"/>
      <c r="GZK75" s="180"/>
      <c r="GZL75" s="180"/>
      <c r="GZM75" s="180"/>
      <c r="GZN75" s="180"/>
      <c r="GZO75" s="180"/>
      <c r="GZP75" s="180"/>
      <c r="GZQ75" s="180"/>
      <c r="GZR75" s="180"/>
      <c r="GZS75" s="180"/>
      <c r="GZT75" s="180"/>
      <c r="GZU75" s="180"/>
      <c r="GZV75" s="180"/>
      <c r="GZW75" s="180"/>
      <c r="GZX75" s="180"/>
      <c r="GZY75" s="180"/>
      <c r="GZZ75" s="180"/>
      <c r="HAA75" s="180"/>
      <c r="HAB75" s="180"/>
      <c r="HAC75" s="180"/>
      <c r="HAD75" s="180"/>
      <c r="HAE75" s="180"/>
      <c r="HAF75" s="180"/>
      <c r="HAG75" s="180"/>
      <c r="HAH75" s="180"/>
      <c r="HAI75" s="180"/>
      <c r="HAJ75" s="180"/>
      <c r="HAK75" s="180"/>
      <c r="HAL75" s="180"/>
      <c r="HAM75" s="180"/>
      <c r="HAN75" s="180"/>
      <c r="HAO75" s="180"/>
      <c r="HAP75" s="180"/>
      <c r="HAQ75" s="180"/>
      <c r="HAR75" s="180"/>
      <c r="HAS75" s="180"/>
      <c r="HAT75" s="180"/>
      <c r="HAU75" s="180"/>
      <c r="HAV75" s="180"/>
      <c r="HAW75" s="180"/>
      <c r="HAX75" s="180"/>
      <c r="HAY75" s="180"/>
      <c r="HAZ75" s="180"/>
      <c r="HBA75" s="180"/>
      <c r="HBB75" s="180"/>
      <c r="HBC75" s="180"/>
      <c r="HBD75" s="180"/>
      <c r="HBE75" s="180"/>
      <c r="HBF75" s="180"/>
      <c r="HBG75" s="180"/>
      <c r="HBH75" s="180"/>
      <c r="HBI75" s="180"/>
      <c r="HBJ75" s="180"/>
      <c r="HBK75" s="180"/>
      <c r="HBL75" s="180"/>
      <c r="HBM75" s="180"/>
      <c r="HBN75" s="180"/>
      <c r="HBO75" s="180"/>
      <c r="HBP75" s="180"/>
      <c r="HBQ75" s="180"/>
      <c r="HBR75" s="180"/>
      <c r="HBS75" s="180"/>
      <c r="HBT75" s="180"/>
      <c r="HBU75" s="180"/>
      <c r="HBV75" s="180"/>
      <c r="HBW75" s="180"/>
      <c r="HBX75" s="180"/>
      <c r="HBY75" s="180"/>
      <c r="HBZ75" s="180"/>
      <c r="HCA75" s="180"/>
      <c r="HCB75" s="180"/>
      <c r="HCC75" s="180"/>
      <c r="HCD75" s="180"/>
      <c r="HCE75" s="180"/>
      <c r="HCF75" s="180"/>
      <c r="HCG75" s="180"/>
      <c r="HCH75" s="180"/>
      <c r="HCI75" s="180"/>
      <c r="HCJ75" s="180"/>
      <c r="HCK75" s="180"/>
      <c r="HCL75" s="180"/>
      <c r="HCM75" s="180"/>
      <c r="HCN75" s="180"/>
      <c r="HCO75" s="180"/>
      <c r="HCP75" s="180"/>
      <c r="HCQ75" s="180"/>
      <c r="HCR75" s="180"/>
      <c r="HCS75" s="180"/>
      <c r="HCT75" s="180"/>
      <c r="HCU75" s="180"/>
      <c r="HCV75" s="180"/>
      <c r="HCW75" s="180"/>
      <c r="HCX75" s="180"/>
      <c r="HCY75" s="180"/>
      <c r="HCZ75" s="180"/>
      <c r="HDA75" s="180"/>
      <c r="HDB75" s="180"/>
      <c r="HDC75" s="180"/>
      <c r="HDD75" s="180"/>
      <c r="HDE75" s="180"/>
      <c r="HDF75" s="180"/>
      <c r="HDG75" s="180"/>
      <c r="HDH75" s="180"/>
      <c r="HDI75" s="180"/>
      <c r="HDJ75" s="180"/>
      <c r="HDK75" s="180"/>
      <c r="HDL75" s="180"/>
      <c r="HDM75" s="180"/>
      <c r="HDN75" s="180"/>
      <c r="HDO75" s="180"/>
      <c r="HDP75" s="180"/>
      <c r="HDQ75" s="180"/>
      <c r="HDR75" s="180"/>
      <c r="HDS75" s="180"/>
      <c r="HDT75" s="180"/>
      <c r="HDU75" s="180"/>
      <c r="HDV75" s="180"/>
      <c r="HDW75" s="180"/>
      <c r="HDX75" s="180"/>
      <c r="HDY75" s="180"/>
      <c r="HDZ75" s="180"/>
      <c r="HEA75" s="180"/>
      <c r="HEB75" s="180"/>
      <c r="HEC75" s="180"/>
      <c r="HED75" s="180"/>
      <c r="HEE75" s="180"/>
      <c r="HEF75" s="180"/>
      <c r="HEG75" s="180"/>
      <c r="HEH75" s="180"/>
      <c r="HEI75" s="180"/>
      <c r="HEJ75" s="180"/>
      <c r="HEK75" s="180"/>
      <c r="HEL75" s="180"/>
      <c r="HEM75" s="180"/>
      <c r="HEN75" s="180"/>
      <c r="HEO75" s="180"/>
      <c r="HEP75" s="180"/>
      <c r="HEQ75" s="180"/>
      <c r="HER75" s="180"/>
      <c r="HES75" s="180"/>
      <c r="HET75" s="180"/>
      <c r="HEU75" s="180"/>
      <c r="HEV75" s="180"/>
      <c r="HEW75" s="180"/>
      <c r="HEX75" s="180"/>
      <c r="HEY75" s="180"/>
      <c r="HEZ75" s="180"/>
      <c r="HFA75" s="180"/>
      <c r="HFB75" s="180"/>
      <c r="HFC75" s="180"/>
      <c r="HFD75" s="180"/>
      <c r="HFE75" s="180"/>
      <c r="HFF75" s="180"/>
      <c r="HFG75" s="180"/>
      <c r="HFH75" s="180"/>
      <c r="HFI75" s="180"/>
      <c r="HFJ75" s="180"/>
      <c r="HFK75" s="180"/>
      <c r="HFL75" s="180"/>
      <c r="HFM75" s="180"/>
      <c r="HFN75" s="180"/>
      <c r="HFO75" s="180"/>
      <c r="HFP75" s="180"/>
      <c r="HFQ75" s="180"/>
      <c r="HFR75" s="180"/>
      <c r="HFS75" s="180"/>
      <c r="HFT75" s="180"/>
      <c r="HFU75" s="180"/>
      <c r="HFV75" s="180"/>
      <c r="HFW75" s="180"/>
      <c r="HFX75" s="180"/>
      <c r="HFY75" s="180"/>
      <c r="HFZ75" s="180"/>
      <c r="HGA75" s="180"/>
      <c r="HGB75" s="180"/>
      <c r="HGC75" s="180"/>
      <c r="HGD75" s="180"/>
      <c r="HGE75" s="180"/>
      <c r="HGF75" s="180"/>
      <c r="HGG75" s="180"/>
      <c r="HGH75" s="180"/>
      <c r="HGI75" s="180"/>
      <c r="HGJ75" s="180"/>
      <c r="HGK75" s="180"/>
      <c r="HGL75" s="180"/>
      <c r="HGM75" s="180"/>
      <c r="HGN75" s="180"/>
      <c r="HGO75" s="180"/>
      <c r="HGP75" s="180"/>
      <c r="HGQ75" s="180"/>
      <c r="HGR75" s="180"/>
      <c r="HGS75" s="180"/>
      <c r="HGT75" s="180"/>
      <c r="HGU75" s="180"/>
      <c r="HGV75" s="180"/>
      <c r="HGW75" s="180"/>
      <c r="HGX75" s="180"/>
      <c r="HGY75" s="180"/>
      <c r="HGZ75" s="180"/>
      <c r="HHA75" s="180"/>
      <c r="HHB75" s="180"/>
      <c r="HHC75" s="180"/>
      <c r="HHD75" s="180"/>
      <c r="HHE75" s="180"/>
      <c r="HHF75" s="180"/>
      <c r="HHG75" s="180"/>
      <c r="HHH75" s="180"/>
      <c r="HHI75" s="180"/>
      <c r="HHJ75" s="180"/>
      <c r="HHK75" s="180"/>
      <c r="HHL75" s="180"/>
      <c r="HHM75" s="180"/>
      <c r="HHN75" s="180"/>
      <c r="HHO75" s="180"/>
      <c r="HHP75" s="180"/>
      <c r="HHQ75" s="180"/>
      <c r="HHR75" s="180"/>
      <c r="HHS75" s="180"/>
      <c r="HHT75" s="180"/>
      <c r="HHU75" s="180"/>
      <c r="HHV75" s="180"/>
      <c r="HHW75" s="180"/>
      <c r="HHX75" s="180"/>
      <c r="HHY75" s="180"/>
      <c r="HHZ75" s="180"/>
      <c r="HIA75" s="180"/>
      <c r="HIB75" s="180"/>
      <c r="HIC75" s="180"/>
      <c r="HID75" s="180"/>
      <c r="HIE75" s="180"/>
      <c r="HIF75" s="180"/>
      <c r="HIG75" s="180"/>
      <c r="HIH75" s="180"/>
      <c r="HII75" s="180"/>
      <c r="HIJ75" s="180"/>
      <c r="HIK75" s="180"/>
      <c r="HIL75" s="180"/>
      <c r="HIM75" s="180"/>
      <c r="HIN75" s="180"/>
      <c r="HIO75" s="180"/>
      <c r="HIP75" s="180"/>
      <c r="HIQ75" s="180"/>
      <c r="HIR75" s="180"/>
      <c r="HIS75" s="180"/>
      <c r="HIT75" s="180"/>
      <c r="HIU75" s="180"/>
      <c r="HIV75" s="180"/>
      <c r="HIW75" s="180"/>
      <c r="HIX75" s="180"/>
      <c r="HIY75" s="180"/>
      <c r="HIZ75" s="180"/>
      <c r="HJA75" s="180"/>
      <c r="HJB75" s="180"/>
      <c r="HJC75" s="180"/>
      <c r="HJD75" s="180"/>
      <c r="HJE75" s="180"/>
      <c r="HJF75" s="180"/>
      <c r="HJG75" s="180"/>
      <c r="HJH75" s="180"/>
      <c r="HJI75" s="180"/>
      <c r="HJJ75" s="180"/>
      <c r="HJK75" s="180"/>
      <c r="HJL75" s="180"/>
      <c r="HJM75" s="180"/>
      <c r="HJN75" s="180"/>
      <c r="HJO75" s="180"/>
      <c r="HJP75" s="180"/>
      <c r="HJQ75" s="180"/>
      <c r="HJR75" s="180"/>
      <c r="HJS75" s="180"/>
      <c r="HJT75" s="180"/>
      <c r="HJU75" s="180"/>
      <c r="HJV75" s="180"/>
      <c r="HJW75" s="180"/>
      <c r="HJX75" s="180"/>
      <c r="HJY75" s="180"/>
      <c r="HJZ75" s="180"/>
      <c r="HKA75" s="180"/>
      <c r="HKB75" s="180"/>
      <c r="HKC75" s="180"/>
      <c r="HKD75" s="180"/>
      <c r="HKE75" s="180"/>
      <c r="HKF75" s="180"/>
      <c r="HKG75" s="180"/>
      <c r="HKH75" s="180"/>
      <c r="HKI75" s="180"/>
      <c r="HKJ75" s="180"/>
      <c r="HKK75" s="180"/>
      <c r="HKL75" s="180"/>
      <c r="HKM75" s="180"/>
      <c r="HKN75" s="180"/>
      <c r="HKO75" s="180"/>
      <c r="HKP75" s="180"/>
      <c r="HKQ75" s="180"/>
      <c r="HKR75" s="180"/>
      <c r="HKS75" s="180"/>
      <c r="HKT75" s="180"/>
      <c r="HKU75" s="180"/>
      <c r="HKV75" s="180"/>
      <c r="HKW75" s="180"/>
      <c r="HKX75" s="180"/>
      <c r="HKY75" s="180"/>
      <c r="HKZ75" s="180"/>
      <c r="HLA75" s="180"/>
      <c r="HLB75" s="180"/>
      <c r="HLC75" s="180"/>
      <c r="HLD75" s="180"/>
      <c r="HLE75" s="180"/>
      <c r="HLF75" s="180"/>
      <c r="HLG75" s="180"/>
      <c r="HLH75" s="180"/>
      <c r="HLI75" s="180"/>
      <c r="HLJ75" s="180"/>
      <c r="HLK75" s="180"/>
      <c r="HLL75" s="180"/>
      <c r="HLM75" s="180"/>
      <c r="HLN75" s="180"/>
      <c r="HLO75" s="180"/>
      <c r="HLP75" s="180"/>
      <c r="HLQ75" s="180"/>
      <c r="HLR75" s="180"/>
      <c r="HLS75" s="180"/>
      <c r="HLT75" s="180"/>
      <c r="HLU75" s="180"/>
      <c r="HLV75" s="180"/>
      <c r="HLW75" s="180"/>
      <c r="HLX75" s="180"/>
      <c r="HLY75" s="180"/>
      <c r="HLZ75" s="180"/>
      <c r="HMA75" s="180"/>
      <c r="HMB75" s="180"/>
      <c r="HMC75" s="180"/>
      <c r="HMD75" s="180"/>
      <c r="HME75" s="180"/>
      <c r="HMF75" s="180"/>
      <c r="HMG75" s="180"/>
      <c r="HMH75" s="180"/>
      <c r="HMI75" s="180"/>
      <c r="HMJ75" s="180"/>
      <c r="HMK75" s="180"/>
      <c r="HML75" s="180"/>
      <c r="HMM75" s="180"/>
      <c r="HMN75" s="180"/>
      <c r="HMO75" s="180"/>
      <c r="HMP75" s="180"/>
      <c r="HMQ75" s="180"/>
      <c r="HMR75" s="180"/>
      <c r="HMS75" s="180"/>
      <c r="HMT75" s="180"/>
      <c r="HMU75" s="180"/>
      <c r="HMV75" s="180"/>
      <c r="HMW75" s="180"/>
      <c r="HMX75" s="180"/>
      <c r="HMY75" s="180"/>
      <c r="HMZ75" s="180"/>
      <c r="HNA75" s="180"/>
      <c r="HNB75" s="180"/>
      <c r="HNC75" s="180"/>
      <c r="HND75" s="180"/>
      <c r="HNE75" s="180"/>
      <c r="HNF75" s="180"/>
      <c r="HNG75" s="180"/>
      <c r="HNH75" s="180"/>
      <c r="HNI75" s="180"/>
      <c r="HNJ75" s="180"/>
      <c r="HNK75" s="180"/>
      <c r="HNL75" s="180"/>
      <c r="HNM75" s="180"/>
      <c r="HNN75" s="180"/>
      <c r="HNO75" s="180"/>
      <c r="HNP75" s="180"/>
      <c r="HNQ75" s="180"/>
      <c r="HNR75" s="180"/>
      <c r="HNS75" s="180"/>
      <c r="HNT75" s="180"/>
      <c r="HNU75" s="180"/>
      <c r="HNV75" s="180"/>
      <c r="HNW75" s="180"/>
      <c r="HNX75" s="180"/>
      <c r="HNY75" s="180"/>
      <c r="HNZ75" s="180"/>
      <c r="HOA75" s="180"/>
      <c r="HOB75" s="180"/>
      <c r="HOC75" s="180"/>
      <c r="HOD75" s="180"/>
      <c r="HOE75" s="180"/>
      <c r="HOF75" s="180"/>
      <c r="HOG75" s="180"/>
      <c r="HOH75" s="180"/>
      <c r="HOI75" s="180"/>
      <c r="HOJ75" s="180"/>
      <c r="HOK75" s="180"/>
      <c r="HOL75" s="180"/>
      <c r="HOM75" s="180"/>
      <c r="HON75" s="180"/>
      <c r="HOO75" s="180"/>
      <c r="HOP75" s="180"/>
      <c r="HOQ75" s="180"/>
      <c r="HOR75" s="180"/>
      <c r="HOS75" s="180"/>
      <c r="HOT75" s="180"/>
      <c r="HOU75" s="180"/>
      <c r="HOV75" s="180"/>
      <c r="HOW75" s="180"/>
      <c r="HOX75" s="180"/>
      <c r="HOY75" s="180"/>
      <c r="HOZ75" s="180"/>
      <c r="HPA75" s="180"/>
      <c r="HPB75" s="180"/>
      <c r="HPC75" s="180"/>
      <c r="HPD75" s="180"/>
      <c r="HPE75" s="180"/>
      <c r="HPF75" s="180"/>
      <c r="HPG75" s="180"/>
      <c r="HPH75" s="180"/>
      <c r="HPI75" s="180"/>
      <c r="HPJ75" s="180"/>
      <c r="HPK75" s="180"/>
      <c r="HPL75" s="180"/>
      <c r="HPM75" s="180"/>
      <c r="HPN75" s="180"/>
      <c r="HPO75" s="180"/>
      <c r="HPP75" s="180"/>
      <c r="HPQ75" s="180"/>
      <c r="HPR75" s="180"/>
      <c r="HPS75" s="180"/>
      <c r="HPT75" s="180"/>
      <c r="HPU75" s="180"/>
      <c r="HPV75" s="180"/>
      <c r="HPW75" s="180"/>
      <c r="HPX75" s="180"/>
      <c r="HPY75" s="180"/>
      <c r="HPZ75" s="180"/>
      <c r="HQA75" s="180"/>
      <c r="HQB75" s="180"/>
      <c r="HQC75" s="180"/>
      <c r="HQD75" s="180"/>
      <c r="HQE75" s="180"/>
      <c r="HQF75" s="180"/>
      <c r="HQG75" s="180"/>
      <c r="HQH75" s="180"/>
      <c r="HQI75" s="180"/>
      <c r="HQJ75" s="180"/>
      <c r="HQK75" s="180"/>
      <c r="HQL75" s="180"/>
      <c r="HQM75" s="180"/>
      <c r="HQN75" s="180"/>
      <c r="HQO75" s="180"/>
      <c r="HQP75" s="180"/>
      <c r="HQQ75" s="180"/>
      <c r="HQR75" s="180"/>
      <c r="HQS75" s="180"/>
      <c r="HQT75" s="180"/>
      <c r="HQU75" s="180"/>
      <c r="HQV75" s="180"/>
      <c r="HQW75" s="180"/>
      <c r="HQX75" s="180"/>
      <c r="HQY75" s="180"/>
      <c r="HQZ75" s="180"/>
      <c r="HRA75" s="180"/>
      <c r="HRB75" s="180"/>
      <c r="HRC75" s="180"/>
      <c r="HRD75" s="180"/>
      <c r="HRE75" s="180"/>
      <c r="HRF75" s="180"/>
      <c r="HRG75" s="180"/>
      <c r="HRH75" s="180"/>
      <c r="HRI75" s="180"/>
      <c r="HRJ75" s="180"/>
      <c r="HRK75" s="180"/>
      <c r="HRL75" s="180"/>
      <c r="HRM75" s="180"/>
      <c r="HRN75" s="180"/>
      <c r="HRO75" s="180"/>
      <c r="HRP75" s="180"/>
      <c r="HRQ75" s="180"/>
      <c r="HRR75" s="180"/>
      <c r="HRS75" s="180"/>
      <c r="HRT75" s="180"/>
      <c r="HRU75" s="180"/>
      <c r="HRV75" s="180"/>
      <c r="HRW75" s="180"/>
      <c r="HRX75" s="180"/>
      <c r="HRY75" s="180"/>
      <c r="HRZ75" s="180"/>
      <c r="HSA75" s="180"/>
      <c r="HSB75" s="180"/>
      <c r="HSC75" s="180"/>
      <c r="HSD75" s="180"/>
      <c r="HSE75" s="180"/>
      <c r="HSF75" s="180"/>
      <c r="HSG75" s="180"/>
      <c r="HSH75" s="180"/>
      <c r="HSI75" s="180"/>
      <c r="HSJ75" s="180"/>
      <c r="HSK75" s="180"/>
      <c r="HSL75" s="180"/>
      <c r="HSM75" s="180"/>
      <c r="HSN75" s="180"/>
      <c r="HSO75" s="180"/>
      <c r="HSP75" s="180"/>
      <c r="HSQ75" s="180"/>
      <c r="HSR75" s="180"/>
      <c r="HSS75" s="180"/>
      <c r="HST75" s="180"/>
      <c r="HSU75" s="180"/>
      <c r="HSV75" s="180"/>
      <c r="HSW75" s="180"/>
      <c r="HSX75" s="180"/>
      <c r="HSY75" s="180"/>
      <c r="HSZ75" s="180"/>
      <c r="HTA75" s="180"/>
      <c r="HTB75" s="180"/>
      <c r="HTC75" s="180"/>
      <c r="HTD75" s="180"/>
      <c r="HTE75" s="180"/>
      <c r="HTF75" s="180"/>
      <c r="HTG75" s="180"/>
      <c r="HTH75" s="180"/>
      <c r="HTI75" s="180"/>
      <c r="HTJ75" s="180"/>
      <c r="HTK75" s="180"/>
      <c r="HTL75" s="180"/>
      <c r="HTM75" s="180"/>
      <c r="HTN75" s="180"/>
      <c r="HTO75" s="180"/>
      <c r="HTP75" s="180"/>
      <c r="HTQ75" s="180"/>
      <c r="HTR75" s="180"/>
      <c r="HTS75" s="180"/>
      <c r="HTT75" s="180"/>
      <c r="HTU75" s="180"/>
      <c r="HTV75" s="180"/>
      <c r="HTW75" s="180"/>
      <c r="HTX75" s="180"/>
      <c r="HTY75" s="180"/>
      <c r="HTZ75" s="180"/>
      <c r="HUA75" s="180"/>
      <c r="HUB75" s="180"/>
      <c r="HUC75" s="180"/>
      <c r="HUD75" s="180"/>
      <c r="HUE75" s="180"/>
      <c r="HUF75" s="180"/>
      <c r="HUG75" s="180"/>
      <c r="HUH75" s="180"/>
      <c r="HUI75" s="180"/>
      <c r="HUJ75" s="180"/>
      <c r="HUK75" s="180"/>
      <c r="HUL75" s="180"/>
      <c r="HUM75" s="180"/>
      <c r="HUN75" s="180"/>
      <c r="HUO75" s="180"/>
      <c r="HUP75" s="180"/>
      <c r="HUQ75" s="180"/>
      <c r="HUR75" s="180"/>
      <c r="HUS75" s="180"/>
      <c r="HUT75" s="180"/>
      <c r="HUU75" s="180"/>
      <c r="HUV75" s="180"/>
      <c r="HUW75" s="180"/>
      <c r="HUX75" s="180"/>
      <c r="HUY75" s="180"/>
      <c r="HUZ75" s="180"/>
      <c r="HVA75" s="180"/>
      <c r="HVB75" s="180"/>
      <c r="HVC75" s="180"/>
      <c r="HVD75" s="180"/>
      <c r="HVE75" s="180"/>
      <c r="HVF75" s="180"/>
      <c r="HVG75" s="180"/>
      <c r="HVH75" s="180"/>
      <c r="HVI75" s="180"/>
      <c r="HVJ75" s="180"/>
      <c r="HVK75" s="180"/>
      <c r="HVL75" s="180"/>
      <c r="HVM75" s="180"/>
      <c r="HVN75" s="180"/>
      <c r="HVO75" s="180"/>
      <c r="HVP75" s="180"/>
      <c r="HVQ75" s="180"/>
      <c r="HVR75" s="180"/>
      <c r="HVS75" s="180"/>
      <c r="HVT75" s="180"/>
      <c r="HVU75" s="180"/>
      <c r="HVV75" s="180"/>
      <c r="HVW75" s="180"/>
      <c r="HVX75" s="180"/>
      <c r="HVY75" s="180"/>
      <c r="HVZ75" s="180"/>
      <c r="HWA75" s="180"/>
      <c r="HWB75" s="180"/>
      <c r="HWC75" s="180"/>
      <c r="HWD75" s="180"/>
      <c r="HWE75" s="180"/>
      <c r="HWF75" s="180"/>
      <c r="HWG75" s="180"/>
      <c r="HWH75" s="180"/>
      <c r="HWI75" s="180"/>
      <c r="HWJ75" s="180"/>
      <c r="HWK75" s="180"/>
      <c r="HWL75" s="180"/>
      <c r="HWM75" s="180"/>
      <c r="HWN75" s="180"/>
      <c r="HWO75" s="180"/>
      <c r="HWP75" s="180"/>
      <c r="HWQ75" s="180"/>
      <c r="HWR75" s="180"/>
      <c r="HWS75" s="180"/>
      <c r="HWT75" s="180"/>
      <c r="HWU75" s="180"/>
      <c r="HWV75" s="180"/>
      <c r="HWW75" s="180"/>
      <c r="HWX75" s="180"/>
      <c r="HWY75" s="180"/>
      <c r="HWZ75" s="180"/>
      <c r="HXA75" s="180"/>
      <c r="HXB75" s="180"/>
      <c r="HXC75" s="180"/>
      <c r="HXD75" s="180"/>
      <c r="HXE75" s="180"/>
      <c r="HXF75" s="180"/>
      <c r="HXG75" s="180"/>
      <c r="HXH75" s="180"/>
      <c r="HXI75" s="180"/>
      <c r="HXJ75" s="180"/>
      <c r="HXK75" s="180"/>
      <c r="HXL75" s="180"/>
      <c r="HXM75" s="180"/>
      <c r="HXN75" s="180"/>
      <c r="HXO75" s="180"/>
      <c r="HXP75" s="180"/>
      <c r="HXQ75" s="180"/>
      <c r="HXR75" s="180"/>
      <c r="HXS75" s="180"/>
      <c r="HXT75" s="180"/>
      <c r="HXU75" s="180"/>
      <c r="HXV75" s="180"/>
      <c r="HXW75" s="180"/>
      <c r="HXX75" s="180"/>
      <c r="HXY75" s="180"/>
      <c r="HXZ75" s="180"/>
      <c r="HYA75" s="180"/>
      <c r="HYB75" s="180"/>
      <c r="HYC75" s="180"/>
      <c r="HYD75" s="180"/>
      <c r="HYE75" s="180"/>
      <c r="HYF75" s="180"/>
      <c r="HYG75" s="180"/>
      <c r="HYH75" s="180"/>
      <c r="HYI75" s="180"/>
      <c r="HYJ75" s="180"/>
      <c r="HYK75" s="180"/>
      <c r="HYL75" s="180"/>
      <c r="HYM75" s="180"/>
      <c r="HYN75" s="180"/>
      <c r="HYO75" s="180"/>
      <c r="HYP75" s="180"/>
      <c r="HYQ75" s="180"/>
      <c r="HYR75" s="180"/>
      <c r="HYS75" s="180"/>
      <c r="HYT75" s="180"/>
      <c r="HYU75" s="180"/>
      <c r="HYV75" s="180"/>
      <c r="HYW75" s="180"/>
      <c r="HYX75" s="180"/>
      <c r="HYY75" s="180"/>
      <c r="HYZ75" s="180"/>
      <c r="HZA75" s="180"/>
      <c r="HZB75" s="180"/>
      <c r="HZC75" s="180"/>
      <c r="HZD75" s="180"/>
      <c r="HZE75" s="180"/>
      <c r="HZF75" s="180"/>
      <c r="HZG75" s="180"/>
      <c r="HZH75" s="180"/>
      <c r="HZI75" s="180"/>
      <c r="HZJ75" s="180"/>
      <c r="HZK75" s="180"/>
      <c r="HZL75" s="180"/>
      <c r="HZM75" s="180"/>
      <c r="HZN75" s="180"/>
      <c r="HZO75" s="180"/>
      <c r="HZP75" s="180"/>
      <c r="HZQ75" s="180"/>
      <c r="HZR75" s="180"/>
      <c r="HZS75" s="180"/>
      <c r="HZT75" s="180"/>
      <c r="HZU75" s="180"/>
      <c r="HZV75" s="180"/>
      <c r="HZW75" s="180"/>
      <c r="HZX75" s="180"/>
      <c r="HZY75" s="180"/>
      <c r="HZZ75" s="180"/>
      <c r="IAA75" s="180"/>
      <c r="IAB75" s="180"/>
      <c r="IAC75" s="180"/>
      <c r="IAD75" s="180"/>
      <c r="IAE75" s="180"/>
      <c r="IAF75" s="180"/>
      <c r="IAG75" s="180"/>
      <c r="IAH75" s="180"/>
      <c r="IAI75" s="180"/>
      <c r="IAJ75" s="180"/>
      <c r="IAK75" s="180"/>
      <c r="IAL75" s="180"/>
      <c r="IAM75" s="180"/>
      <c r="IAN75" s="180"/>
      <c r="IAO75" s="180"/>
      <c r="IAP75" s="180"/>
      <c r="IAQ75" s="180"/>
      <c r="IAR75" s="180"/>
      <c r="IAS75" s="180"/>
      <c r="IAT75" s="180"/>
      <c r="IAU75" s="180"/>
      <c r="IAV75" s="180"/>
      <c r="IAW75" s="180"/>
      <c r="IAX75" s="180"/>
      <c r="IAY75" s="180"/>
      <c r="IAZ75" s="180"/>
      <c r="IBA75" s="180"/>
      <c r="IBB75" s="180"/>
      <c r="IBC75" s="180"/>
      <c r="IBD75" s="180"/>
      <c r="IBE75" s="180"/>
      <c r="IBF75" s="180"/>
      <c r="IBG75" s="180"/>
      <c r="IBH75" s="180"/>
      <c r="IBI75" s="180"/>
      <c r="IBJ75" s="180"/>
      <c r="IBK75" s="180"/>
      <c r="IBL75" s="180"/>
      <c r="IBM75" s="180"/>
      <c r="IBN75" s="180"/>
      <c r="IBO75" s="180"/>
      <c r="IBP75" s="180"/>
      <c r="IBQ75" s="180"/>
      <c r="IBR75" s="180"/>
      <c r="IBS75" s="180"/>
      <c r="IBT75" s="180"/>
      <c r="IBU75" s="180"/>
      <c r="IBV75" s="180"/>
      <c r="IBW75" s="180"/>
      <c r="IBX75" s="180"/>
      <c r="IBY75" s="180"/>
      <c r="IBZ75" s="180"/>
      <c r="ICA75" s="180"/>
      <c r="ICB75" s="180"/>
      <c r="ICC75" s="180"/>
      <c r="ICD75" s="180"/>
      <c r="ICE75" s="180"/>
      <c r="ICF75" s="180"/>
      <c r="ICG75" s="180"/>
      <c r="ICH75" s="180"/>
      <c r="ICI75" s="180"/>
      <c r="ICJ75" s="180"/>
      <c r="ICK75" s="180"/>
      <c r="ICL75" s="180"/>
      <c r="ICM75" s="180"/>
      <c r="ICN75" s="180"/>
      <c r="ICO75" s="180"/>
      <c r="ICP75" s="180"/>
      <c r="ICQ75" s="180"/>
      <c r="ICR75" s="180"/>
      <c r="ICS75" s="180"/>
      <c r="ICT75" s="180"/>
      <c r="ICU75" s="180"/>
      <c r="ICV75" s="180"/>
      <c r="ICW75" s="180"/>
      <c r="ICX75" s="180"/>
      <c r="ICY75" s="180"/>
      <c r="ICZ75" s="180"/>
      <c r="IDA75" s="180"/>
      <c r="IDB75" s="180"/>
      <c r="IDC75" s="180"/>
      <c r="IDD75" s="180"/>
      <c r="IDE75" s="180"/>
      <c r="IDF75" s="180"/>
      <c r="IDG75" s="180"/>
      <c r="IDH75" s="180"/>
      <c r="IDI75" s="180"/>
      <c r="IDJ75" s="180"/>
      <c r="IDK75" s="180"/>
      <c r="IDL75" s="180"/>
      <c r="IDM75" s="180"/>
      <c r="IDN75" s="180"/>
      <c r="IDO75" s="180"/>
      <c r="IDP75" s="180"/>
      <c r="IDQ75" s="180"/>
      <c r="IDR75" s="180"/>
      <c r="IDS75" s="180"/>
      <c r="IDT75" s="180"/>
      <c r="IDU75" s="180"/>
      <c r="IDV75" s="180"/>
      <c r="IDW75" s="180"/>
      <c r="IDX75" s="180"/>
      <c r="IDY75" s="180"/>
      <c r="IDZ75" s="180"/>
      <c r="IEA75" s="180"/>
      <c r="IEB75" s="180"/>
      <c r="IEC75" s="180"/>
      <c r="IED75" s="180"/>
      <c r="IEE75" s="180"/>
      <c r="IEF75" s="180"/>
      <c r="IEG75" s="180"/>
      <c r="IEH75" s="180"/>
      <c r="IEI75" s="180"/>
      <c r="IEJ75" s="180"/>
      <c r="IEK75" s="180"/>
      <c r="IEL75" s="180"/>
      <c r="IEM75" s="180"/>
      <c r="IEN75" s="180"/>
      <c r="IEO75" s="180"/>
      <c r="IEP75" s="180"/>
      <c r="IEQ75" s="180"/>
      <c r="IER75" s="180"/>
      <c r="IES75" s="180"/>
      <c r="IET75" s="180"/>
      <c r="IEU75" s="180"/>
      <c r="IEV75" s="180"/>
      <c r="IEW75" s="180"/>
      <c r="IEX75" s="180"/>
      <c r="IEY75" s="180"/>
      <c r="IEZ75" s="180"/>
      <c r="IFA75" s="180"/>
      <c r="IFB75" s="180"/>
      <c r="IFC75" s="180"/>
      <c r="IFD75" s="180"/>
      <c r="IFE75" s="180"/>
      <c r="IFF75" s="180"/>
      <c r="IFG75" s="180"/>
      <c r="IFH75" s="180"/>
      <c r="IFI75" s="180"/>
      <c r="IFJ75" s="180"/>
      <c r="IFK75" s="180"/>
      <c r="IFL75" s="180"/>
      <c r="IFM75" s="180"/>
      <c r="IFN75" s="180"/>
      <c r="IFO75" s="180"/>
      <c r="IFP75" s="180"/>
      <c r="IFQ75" s="180"/>
      <c r="IFR75" s="180"/>
      <c r="IFS75" s="180"/>
      <c r="IFT75" s="180"/>
      <c r="IFU75" s="180"/>
      <c r="IFV75" s="180"/>
      <c r="IFW75" s="180"/>
      <c r="IFX75" s="180"/>
      <c r="IFY75" s="180"/>
      <c r="IFZ75" s="180"/>
      <c r="IGA75" s="180"/>
      <c r="IGB75" s="180"/>
      <c r="IGC75" s="180"/>
      <c r="IGD75" s="180"/>
      <c r="IGE75" s="180"/>
      <c r="IGF75" s="180"/>
      <c r="IGG75" s="180"/>
      <c r="IGH75" s="180"/>
      <c r="IGI75" s="180"/>
      <c r="IGJ75" s="180"/>
      <c r="IGK75" s="180"/>
      <c r="IGL75" s="180"/>
      <c r="IGM75" s="180"/>
      <c r="IGN75" s="180"/>
      <c r="IGO75" s="180"/>
      <c r="IGP75" s="180"/>
      <c r="IGQ75" s="180"/>
      <c r="IGR75" s="180"/>
      <c r="IGS75" s="180"/>
      <c r="IGT75" s="180"/>
      <c r="IGU75" s="180"/>
      <c r="IGV75" s="180"/>
      <c r="IGW75" s="180"/>
      <c r="IGX75" s="180"/>
      <c r="IGY75" s="180"/>
      <c r="IGZ75" s="180"/>
      <c r="IHA75" s="180"/>
      <c r="IHB75" s="180"/>
      <c r="IHC75" s="180"/>
      <c r="IHD75" s="180"/>
      <c r="IHE75" s="180"/>
      <c r="IHF75" s="180"/>
      <c r="IHG75" s="180"/>
      <c r="IHH75" s="180"/>
      <c r="IHI75" s="180"/>
      <c r="IHJ75" s="180"/>
      <c r="IHK75" s="180"/>
      <c r="IHL75" s="180"/>
      <c r="IHM75" s="180"/>
      <c r="IHN75" s="180"/>
      <c r="IHO75" s="180"/>
      <c r="IHP75" s="180"/>
      <c r="IHQ75" s="180"/>
      <c r="IHR75" s="180"/>
      <c r="IHS75" s="180"/>
      <c r="IHT75" s="180"/>
      <c r="IHU75" s="180"/>
      <c r="IHV75" s="180"/>
      <c r="IHW75" s="180"/>
      <c r="IHX75" s="180"/>
      <c r="IHY75" s="180"/>
      <c r="IHZ75" s="180"/>
      <c r="IIA75" s="180"/>
      <c r="IIB75" s="180"/>
      <c r="IIC75" s="180"/>
      <c r="IID75" s="180"/>
      <c r="IIE75" s="180"/>
      <c r="IIF75" s="180"/>
      <c r="IIG75" s="180"/>
      <c r="IIH75" s="180"/>
      <c r="III75" s="180"/>
      <c r="IIJ75" s="180"/>
      <c r="IIK75" s="180"/>
      <c r="IIL75" s="180"/>
      <c r="IIM75" s="180"/>
      <c r="IIN75" s="180"/>
      <c r="IIO75" s="180"/>
      <c r="IIP75" s="180"/>
      <c r="IIQ75" s="180"/>
      <c r="IIR75" s="180"/>
      <c r="IIS75" s="180"/>
      <c r="IIT75" s="180"/>
      <c r="IIU75" s="180"/>
      <c r="IIV75" s="180"/>
      <c r="IIW75" s="180"/>
      <c r="IIX75" s="180"/>
      <c r="IIY75" s="180"/>
      <c r="IIZ75" s="180"/>
      <c r="IJA75" s="180"/>
      <c r="IJB75" s="180"/>
      <c r="IJC75" s="180"/>
      <c r="IJD75" s="180"/>
      <c r="IJE75" s="180"/>
      <c r="IJF75" s="180"/>
      <c r="IJG75" s="180"/>
      <c r="IJH75" s="180"/>
      <c r="IJI75" s="180"/>
      <c r="IJJ75" s="180"/>
      <c r="IJK75" s="180"/>
      <c r="IJL75" s="180"/>
      <c r="IJM75" s="180"/>
      <c r="IJN75" s="180"/>
      <c r="IJO75" s="180"/>
      <c r="IJP75" s="180"/>
      <c r="IJQ75" s="180"/>
      <c r="IJR75" s="180"/>
      <c r="IJS75" s="180"/>
      <c r="IJT75" s="180"/>
      <c r="IJU75" s="180"/>
      <c r="IJV75" s="180"/>
      <c r="IJW75" s="180"/>
      <c r="IJX75" s="180"/>
      <c r="IJY75" s="180"/>
      <c r="IJZ75" s="180"/>
      <c r="IKA75" s="180"/>
      <c r="IKB75" s="180"/>
      <c r="IKC75" s="180"/>
      <c r="IKD75" s="180"/>
      <c r="IKE75" s="180"/>
      <c r="IKF75" s="180"/>
      <c r="IKG75" s="180"/>
      <c r="IKH75" s="180"/>
      <c r="IKI75" s="180"/>
      <c r="IKJ75" s="180"/>
      <c r="IKK75" s="180"/>
      <c r="IKL75" s="180"/>
      <c r="IKM75" s="180"/>
      <c r="IKN75" s="180"/>
      <c r="IKO75" s="180"/>
      <c r="IKP75" s="180"/>
      <c r="IKQ75" s="180"/>
      <c r="IKR75" s="180"/>
      <c r="IKS75" s="180"/>
      <c r="IKT75" s="180"/>
      <c r="IKU75" s="180"/>
      <c r="IKV75" s="180"/>
      <c r="IKW75" s="180"/>
      <c r="IKX75" s="180"/>
      <c r="IKY75" s="180"/>
      <c r="IKZ75" s="180"/>
      <c r="ILA75" s="180"/>
      <c r="ILB75" s="180"/>
      <c r="ILC75" s="180"/>
      <c r="ILD75" s="180"/>
      <c r="ILE75" s="180"/>
      <c r="ILF75" s="180"/>
      <c r="ILG75" s="180"/>
      <c r="ILH75" s="180"/>
      <c r="ILI75" s="180"/>
      <c r="ILJ75" s="180"/>
      <c r="ILK75" s="180"/>
      <c r="ILL75" s="180"/>
      <c r="ILM75" s="180"/>
      <c r="ILN75" s="180"/>
      <c r="ILO75" s="180"/>
      <c r="ILP75" s="180"/>
      <c r="ILQ75" s="180"/>
      <c r="ILR75" s="180"/>
      <c r="ILS75" s="180"/>
      <c r="ILT75" s="180"/>
      <c r="ILU75" s="180"/>
      <c r="ILV75" s="180"/>
      <c r="ILW75" s="180"/>
      <c r="ILX75" s="180"/>
      <c r="ILY75" s="180"/>
      <c r="ILZ75" s="180"/>
      <c r="IMA75" s="180"/>
      <c r="IMB75" s="180"/>
      <c r="IMC75" s="180"/>
      <c r="IMD75" s="180"/>
      <c r="IME75" s="180"/>
      <c r="IMF75" s="180"/>
      <c r="IMG75" s="180"/>
      <c r="IMH75" s="180"/>
      <c r="IMI75" s="180"/>
      <c r="IMJ75" s="180"/>
      <c r="IMK75" s="180"/>
      <c r="IML75" s="180"/>
      <c r="IMM75" s="180"/>
      <c r="IMN75" s="180"/>
      <c r="IMO75" s="180"/>
      <c r="IMP75" s="180"/>
      <c r="IMQ75" s="180"/>
      <c r="IMR75" s="180"/>
      <c r="IMS75" s="180"/>
      <c r="IMT75" s="180"/>
      <c r="IMU75" s="180"/>
      <c r="IMV75" s="180"/>
      <c r="IMW75" s="180"/>
      <c r="IMX75" s="180"/>
      <c r="IMY75" s="180"/>
      <c r="IMZ75" s="180"/>
      <c r="INA75" s="180"/>
      <c r="INB75" s="180"/>
      <c r="INC75" s="180"/>
      <c r="IND75" s="180"/>
      <c r="INE75" s="180"/>
      <c r="INF75" s="180"/>
      <c r="ING75" s="180"/>
      <c r="INH75" s="180"/>
      <c r="INI75" s="180"/>
      <c r="INJ75" s="180"/>
      <c r="INK75" s="180"/>
      <c r="INL75" s="180"/>
      <c r="INM75" s="180"/>
      <c r="INN75" s="180"/>
      <c r="INO75" s="180"/>
      <c r="INP75" s="180"/>
      <c r="INQ75" s="180"/>
      <c r="INR75" s="180"/>
      <c r="INS75" s="180"/>
      <c r="INT75" s="180"/>
      <c r="INU75" s="180"/>
      <c r="INV75" s="180"/>
      <c r="INW75" s="180"/>
      <c r="INX75" s="180"/>
      <c r="INY75" s="180"/>
      <c r="INZ75" s="180"/>
      <c r="IOA75" s="180"/>
      <c r="IOB75" s="180"/>
      <c r="IOC75" s="180"/>
      <c r="IOD75" s="180"/>
      <c r="IOE75" s="180"/>
      <c r="IOF75" s="180"/>
      <c r="IOG75" s="180"/>
      <c r="IOH75" s="180"/>
      <c r="IOI75" s="180"/>
      <c r="IOJ75" s="180"/>
      <c r="IOK75" s="180"/>
      <c r="IOL75" s="180"/>
      <c r="IOM75" s="180"/>
      <c r="ION75" s="180"/>
      <c r="IOO75" s="180"/>
      <c r="IOP75" s="180"/>
      <c r="IOQ75" s="180"/>
      <c r="IOR75" s="180"/>
      <c r="IOS75" s="180"/>
      <c r="IOT75" s="180"/>
      <c r="IOU75" s="180"/>
      <c r="IOV75" s="180"/>
      <c r="IOW75" s="180"/>
      <c r="IOX75" s="180"/>
      <c r="IOY75" s="180"/>
      <c r="IOZ75" s="180"/>
      <c r="IPA75" s="180"/>
      <c r="IPB75" s="180"/>
      <c r="IPC75" s="180"/>
      <c r="IPD75" s="180"/>
      <c r="IPE75" s="180"/>
      <c r="IPF75" s="180"/>
      <c r="IPG75" s="180"/>
      <c r="IPH75" s="180"/>
      <c r="IPI75" s="180"/>
      <c r="IPJ75" s="180"/>
      <c r="IPK75" s="180"/>
      <c r="IPL75" s="180"/>
      <c r="IPM75" s="180"/>
      <c r="IPN75" s="180"/>
      <c r="IPO75" s="180"/>
      <c r="IPP75" s="180"/>
      <c r="IPQ75" s="180"/>
      <c r="IPR75" s="180"/>
      <c r="IPS75" s="180"/>
      <c r="IPT75" s="180"/>
      <c r="IPU75" s="180"/>
      <c r="IPV75" s="180"/>
      <c r="IPW75" s="180"/>
      <c r="IPX75" s="180"/>
      <c r="IPY75" s="180"/>
      <c r="IPZ75" s="180"/>
      <c r="IQA75" s="180"/>
      <c r="IQB75" s="180"/>
      <c r="IQC75" s="180"/>
      <c r="IQD75" s="180"/>
      <c r="IQE75" s="180"/>
      <c r="IQF75" s="180"/>
      <c r="IQG75" s="180"/>
      <c r="IQH75" s="180"/>
      <c r="IQI75" s="180"/>
      <c r="IQJ75" s="180"/>
      <c r="IQK75" s="180"/>
      <c r="IQL75" s="180"/>
      <c r="IQM75" s="180"/>
      <c r="IQN75" s="180"/>
      <c r="IQO75" s="180"/>
      <c r="IQP75" s="180"/>
      <c r="IQQ75" s="180"/>
      <c r="IQR75" s="180"/>
      <c r="IQS75" s="180"/>
      <c r="IQT75" s="180"/>
      <c r="IQU75" s="180"/>
      <c r="IQV75" s="180"/>
      <c r="IQW75" s="180"/>
      <c r="IQX75" s="180"/>
      <c r="IQY75" s="180"/>
      <c r="IQZ75" s="180"/>
      <c r="IRA75" s="180"/>
      <c r="IRB75" s="180"/>
      <c r="IRC75" s="180"/>
      <c r="IRD75" s="180"/>
      <c r="IRE75" s="180"/>
      <c r="IRF75" s="180"/>
      <c r="IRG75" s="180"/>
      <c r="IRH75" s="180"/>
      <c r="IRI75" s="180"/>
      <c r="IRJ75" s="180"/>
      <c r="IRK75" s="180"/>
      <c r="IRL75" s="180"/>
      <c r="IRM75" s="180"/>
      <c r="IRN75" s="180"/>
      <c r="IRO75" s="180"/>
      <c r="IRP75" s="180"/>
      <c r="IRQ75" s="180"/>
      <c r="IRR75" s="180"/>
      <c r="IRS75" s="180"/>
      <c r="IRT75" s="180"/>
      <c r="IRU75" s="180"/>
      <c r="IRV75" s="180"/>
      <c r="IRW75" s="180"/>
      <c r="IRX75" s="180"/>
      <c r="IRY75" s="180"/>
      <c r="IRZ75" s="180"/>
      <c r="ISA75" s="180"/>
      <c r="ISB75" s="180"/>
      <c r="ISC75" s="180"/>
      <c r="ISD75" s="180"/>
      <c r="ISE75" s="180"/>
      <c r="ISF75" s="180"/>
      <c r="ISG75" s="180"/>
      <c r="ISH75" s="180"/>
      <c r="ISI75" s="180"/>
      <c r="ISJ75" s="180"/>
      <c r="ISK75" s="180"/>
      <c r="ISL75" s="180"/>
      <c r="ISM75" s="180"/>
      <c r="ISN75" s="180"/>
      <c r="ISO75" s="180"/>
      <c r="ISP75" s="180"/>
      <c r="ISQ75" s="180"/>
      <c r="ISR75" s="180"/>
      <c r="ISS75" s="180"/>
      <c r="IST75" s="180"/>
      <c r="ISU75" s="180"/>
      <c r="ISV75" s="180"/>
      <c r="ISW75" s="180"/>
      <c r="ISX75" s="180"/>
      <c r="ISY75" s="180"/>
      <c r="ISZ75" s="180"/>
      <c r="ITA75" s="180"/>
      <c r="ITB75" s="180"/>
      <c r="ITC75" s="180"/>
      <c r="ITD75" s="180"/>
      <c r="ITE75" s="180"/>
      <c r="ITF75" s="180"/>
      <c r="ITG75" s="180"/>
      <c r="ITH75" s="180"/>
      <c r="ITI75" s="180"/>
      <c r="ITJ75" s="180"/>
      <c r="ITK75" s="180"/>
      <c r="ITL75" s="180"/>
      <c r="ITM75" s="180"/>
      <c r="ITN75" s="180"/>
      <c r="ITO75" s="180"/>
      <c r="ITP75" s="180"/>
      <c r="ITQ75" s="180"/>
      <c r="ITR75" s="180"/>
      <c r="ITS75" s="180"/>
      <c r="ITT75" s="180"/>
      <c r="ITU75" s="180"/>
      <c r="ITV75" s="180"/>
      <c r="ITW75" s="180"/>
      <c r="ITX75" s="180"/>
      <c r="ITY75" s="180"/>
      <c r="ITZ75" s="180"/>
      <c r="IUA75" s="180"/>
      <c r="IUB75" s="180"/>
      <c r="IUC75" s="180"/>
      <c r="IUD75" s="180"/>
      <c r="IUE75" s="180"/>
      <c r="IUF75" s="180"/>
      <c r="IUG75" s="180"/>
      <c r="IUH75" s="180"/>
      <c r="IUI75" s="180"/>
      <c r="IUJ75" s="180"/>
      <c r="IUK75" s="180"/>
      <c r="IUL75" s="180"/>
      <c r="IUM75" s="180"/>
      <c r="IUN75" s="180"/>
      <c r="IUO75" s="180"/>
      <c r="IUP75" s="180"/>
      <c r="IUQ75" s="180"/>
      <c r="IUR75" s="180"/>
      <c r="IUS75" s="180"/>
      <c r="IUT75" s="180"/>
      <c r="IUU75" s="180"/>
      <c r="IUV75" s="180"/>
      <c r="IUW75" s="180"/>
      <c r="IUX75" s="180"/>
      <c r="IUY75" s="180"/>
      <c r="IUZ75" s="180"/>
      <c r="IVA75" s="180"/>
      <c r="IVB75" s="180"/>
      <c r="IVC75" s="180"/>
      <c r="IVD75" s="180"/>
      <c r="IVE75" s="180"/>
      <c r="IVF75" s="180"/>
      <c r="IVG75" s="180"/>
      <c r="IVH75" s="180"/>
      <c r="IVI75" s="180"/>
      <c r="IVJ75" s="180"/>
      <c r="IVK75" s="180"/>
      <c r="IVL75" s="180"/>
      <c r="IVM75" s="180"/>
      <c r="IVN75" s="180"/>
      <c r="IVO75" s="180"/>
      <c r="IVP75" s="180"/>
      <c r="IVQ75" s="180"/>
      <c r="IVR75" s="180"/>
      <c r="IVS75" s="180"/>
      <c r="IVT75" s="180"/>
      <c r="IVU75" s="180"/>
      <c r="IVV75" s="180"/>
      <c r="IVW75" s="180"/>
      <c r="IVX75" s="180"/>
      <c r="IVY75" s="180"/>
      <c r="IVZ75" s="180"/>
      <c r="IWA75" s="180"/>
      <c r="IWB75" s="180"/>
      <c r="IWC75" s="180"/>
      <c r="IWD75" s="180"/>
      <c r="IWE75" s="180"/>
      <c r="IWF75" s="180"/>
      <c r="IWG75" s="180"/>
      <c r="IWH75" s="180"/>
      <c r="IWI75" s="180"/>
      <c r="IWJ75" s="180"/>
      <c r="IWK75" s="180"/>
      <c r="IWL75" s="180"/>
      <c r="IWM75" s="180"/>
      <c r="IWN75" s="180"/>
      <c r="IWO75" s="180"/>
      <c r="IWP75" s="180"/>
      <c r="IWQ75" s="180"/>
      <c r="IWR75" s="180"/>
      <c r="IWS75" s="180"/>
      <c r="IWT75" s="180"/>
      <c r="IWU75" s="180"/>
      <c r="IWV75" s="180"/>
      <c r="IWW75" s="180"/>
      <c r="IWX75" s="180"/>
      <c r="IWY75" s="180"/>
      <c r="IWZ75" s="180"/>
      <c r="IXA75" s="180"/>
      <c r="IXB75" s="180"/>
      <c r="IXC75" s="180"/>
      <c r="IXD75" s="180"/>
      <c r="IXE75" s="180"/>
      <c r="IXF75" s="180"/>
      <c r="IXG75" s="180"/>
      <c r="IXH75" s="180"/>
      <c r="IXI75" s="180"/>
      <c r="IXJ75" s="180"/>
      <c r="IXK75" s="180"/>
      <c r="IXL75" s="180"/>
      <c r="IXM75" s="180"/>
      <c r="IXN75" s="180"/>
      <c r="IXO75" s="180"/>
      <c r="IXP75" s="180"/>
      <c r="IXQ75" s="180"/>
      <c r="IXR75" s="180"/>
      <c r="IXS75" s="180"/>
      <c r="IXT75" s="180"/>
      <c r="IXU75" s="180"/>
      <c r="IXV75" s="180"/>
      <c r="IXW75" s="180"/>
      <c r="IXX75" s="180"/>
      <c r="IXY75" s="180"/>
      <c r="IXZ75" s="180"/>
      <c r="IYA75" s="180"/>
      <c r="IYB75" s="180"/>
      <c r="IYC75" s="180"/>
      <c r="IYD75" s="180"/>
      <c r="IYE75" s="180"/>
      <c r="IYF75" s="180"/>
      <c r="IYG75" s="180"/>
      <c r="IYH75" s="180"/>
      <c r="IYI75" s="180"/>
      <c r="IYJ75" s="180"/>
      <c r="IYK75" s="180"/>
      <c r="IYL75" s="180"/>
      <c r="IYM75" s="180"/>
      <c r="IYN75" s="180"/>
      <c r="IYO75" s="180"/>
      <c r="IYP75" s="180"/>
      <c r="IYQ75" s="180"/>
      <c r="IYR75" s="180"/>
      <c r="IYS75" s="180"/>
      <c r="IYT75" s="180"/>
      <c r="IYU75" s="180"/>
      <c r="IYV75" s="180"/>
      <c r="IYW75" s="180"/>
      <c r="IYX75" s="180"/>
      <c r="IYY75" s="180"/>
      <c r="IYZ75" s="180"/>
      <c r="IZA75" s="180"/>
      <c r="IZB75" s="180"/>
      <c r="IZC75" s="180"/>
      <c r="IZD75" s="180"/>
      <c r="IZE75" s="180"/>
      <c r="IZF75" s="180"/>
      <c r="IZG75" s="180"/>
      <c r="IZH75" s="180"/>
      <c r="IZI75" s="180"/>
      <c r="IZJ75" s="180"/>
      <c r="IZK75" s="180"/>
      <c r="IZL75" s="180"/>
      <c r="IZM75" s="180"/>
      <c r="IZN75" s="180"/>
      <c r="IZO75" s="180"/>
      <c r="IZP75" s="180"/>
      <c r="IZQ75" s="180"/>
      <c r="IZR75" s="180"/>
      <c r="IZS75" s="180"/>
      <c r="IZT75" s="180"/>
      <c r="IZU75" s="180"/>
      <c r="IZV75" s="180"/>
      <c r="IZW75" s="180"/>
      <c r="IZX75" s="180"/>
      <c r="IZY75" s="180"/>
      <c r="IZZ75" s="180"/>
      <c r="JAA75" s="180"/>
      <c r="JAB75" s="180"/>
      <c r="JAC75" s="180"/>
      <c r="JAD75" s="180"/>
      <c r="JAE75" s="180"/>
      <c r="JAF75" s="180"/>
      <c r="JAG75" s="180"/>
      <c r="JAH75" s="180"/>
      <c r="JAI75" s="180"/>
      <c r="JAJ75" s="180"/>
      <c r="JAK75" s="180"/>
      <c r="JAL75" s="180"/>
      <c r="JAM75" s="180"/>
      <c r="JAN75" s="180"/>
      <c r="JAO75" s="180"/>
      <c r="JAP75" s="180"/>
      <c r="JAQ75" s="180"/>
      <c r="JAR75" s="180"/>
      <c r="JAS75" s="180"/>
      <c r="JAT75" s="180"/>
      <c r="JAU75" s="180"/>
      <c r="JAV75" s="180"/>
      <c r="JAW75" s="180"/>
      <c r="JAX75" s="180"/>
      <c r="JAY75" s="180"/>
      <c r="JAZ75" s="180"/>
      <c r="JBA75" s="180"/>
      <c r="JBB75" s="180"/>
      <c r="JBC75" s="180"/>
      <c r="JBD75" s="180"/>
      <c r="JBE75" s="180"/>
      <c r="JBF75" s="180"/>
      <c r="JBG75" s="180"/>
      <c r="JBH75" s="180"/>
      <c r="JBI75" s="180"/>
      <c r="JBJ75" s="180"/>
      <c r="JBK75" s="180"/>
      <c r="JBL75" s="180"/>
      <c r="JBM75" s="180"/>
      <c r="JBN75" s="180"/>
      <c r="JBO75" s="180"/>
      <c r="JBP75" s="180"/>
      <c r="JBQ75" s="180"/>
      <c r="JBR75" s="180"/>
      <c r="JBS75" s="180"/>
      <c r="JBT75" s="180"/>
      <c r="JBU75" s="180"/>
      <c r="JBV75" s="180"/>
      <c r="JBW75" s="180"/>
      <c r="JBX75" s="180"/>
      <c r="JBY75" s="180"/>
      <c r="JBZ75" s="180"/>
      <c r="JCA75" s="180"/>
      <c r="JCB75" s="180"/>
      <c r="JCC75" s="180"/>
      <c r="JCD75" s="180"/>
      <c r="JCE75" s="180"/>
      <c r="JCF75" s="180"/>
      <c r="JCG75" s="180"/>
      <c r="JCH75" s="180"/>
      <c r="JCI75" s="180"/>
      <c r="JCJ75" s="180"/>
      <c r="JCK75" s="180"/>
      <c r="JCL75" s="180"/>
      <c r="JCM75" s="180"/>
      <c r="JCN75" s="180"/>
      <c r="JCO75" s="180"/>
      <c r="JCP75" s="180"/>
      <c r="JCQ75" s="180"/>
      <c r="JCR75" s="180"/>
      <c r="JCS75" s="180"/>
      <c r="JCT75" s="180"/>
      <c r="JCU75" s="180"/>
      <c r="JCV75" s="180"/>
      <c r="JCW75" s="180"/>
      <c r="JCX75" s="180"/>
      <c r="JCY75" s="180"/>
      <c r="JCZ75" s="180"/>
      <c r="JDA75" s="180"/>
      <c r="JDB75" s="180"/>
      <c r="JDC75" s="180"/>
      <c r="JDD75" s="180"/>
      <c r="JDE75" s="180"/>
      <c r="JDF75" s="180"/>
      <c r="JDG75" s="180"/>
      <c r="JDH75" s="180"/>
      <c r="JDI75" s="180"/>
      <c r="JDJ75" s="180"/>
      <c r="JDK75" s="180"/>
      <c r="JDL75" s="180"/>
      <c r="JDM75" s="180"/>
      <c r="JDN75" s="180"/>
      <c r="JDO75" s="180"/>
      <c r="JDP75" s="180"/>
      <c r="JDQ75" s="180"/>
      <c r="JDR75" s="180"/>
      <c r="JDS75" s="180"/>
      <c r="JDT75" s="180"/>
      <c r="JDU75" s="180"/>
      <c r="JDV75" s="180"/>
      <c r="JDW75" s="180"/>
      <c r="JDX75" s="180"/>
      <c r="JDY75" s="180"/>
      <c r="JDZ75" s="180"/>
      <c r="JEA75" s="180"/>
      <c r="JEB75" s="180"/>
      <c r="JEC75" s="180"/>
      <c r="JED75" s="180"/>
      <c r="JEE75" s="180"/>
      <c r="JEF75" s="180"/>
      <c r="JEG75" s="180"/>
      <c r="JEH75" s="180"/>
      <c r="JEI75" s="180"/>
      <c r="JEJ75" s="180"/>
      <c r="JEK75" s="180"/>
      <c r="JEL75" s="180"/>
      <c r="JEM75" s="180"/>
      <c r="JEN75" s="180"/>
      <c r="JEO75" s="180"/>
      <c r="JEP75" s="180"/>
      <c r="JEQ75" s="180"/>
      <c r="JER75" s="180"/>
      <c r="JES75" s="180"/>
      <c r="JET75" s="180"/>
      <c r="JEU75" s="180"/>
      <c r="JEV75" s="180"/>
      <c r="JEW75" s="180"/>
      <c r="JEX75" s="180"/>
      <c r="JEY75" s="180"/>
      <c r="JEZ75" s="180"/>
      <c r="JFA75" s="180"/>
      <c r="JFB75" s="180"/>
      <c r="JFC75" s="180"/>
      <c r="JFD75" s="180"/>
      <c r="JFE75" s="180"/>
      <c r="JFF75" s="180"/>
      <c r="JFG75" s="180"/>
      <c r="JFH75" s="180"/>
      <c r="JFI75" s="180"/>
      <c r="JFJ75" s="180"/>
      <c r="JFK75" s="180"/>
      <c r="JFL75" s="180"/>
      <c r="JFM75" s="180"/>
      <c r="JFN75" s="180"/>
      <c r="JFO75" s="180"/>
      <c r="JFP75" s="180"/>
      <c r="JFQ75" s="180"/>
      <c r="JFR75" s="180"/>
      <c r="JFS75" s="180"/>
      <c r="JFT75" s="180"/>
      <c r="JFU75" s="180"/>
      <c r="JFV75" s="180"/>
      <c r="JFW75" s="180"/>
      <c r="JFX75" s="180"/>
      <c r="JFY75" s="180"/>
      <c r="JFZ75" s="180"/>
      <c r="JGA75" s="180"/>
      <c r="JGB75" s="180"/>
      <c r="JGC75" s="180"/>
      <c r="JGD75" s="180"/>
      <c r="JGE75" s="180"/>
      <c r="JGF75" s="180"/>
      <c r="JGG75" s="180"/>
      <c r="JGH75" s="180"/>
      <c r="JGI75" s="180"/>
      <c r="JGJ75" s="180"/>
      <c r="JGK75" s="180"/>
      <c r="JGL75" s="180"/>
      <c r="JGM75" s="180"/>
      <c r="JGN75" s="180"/>
      <c r="JGO75" s="180"/>
      <c r="JGP75" s="180"/>
      <c r="JGQ75" s="180"/>
      <c r="JGR75" s="180"/>
      <c r="JGS75" s="180"/>
      <c r="JGT75" s="180"/>
      <c r="JGU75" s="180"/>
      <c r="JGV75" s="180"/>
      <c r="JGW75" s="180"/>
      <c r="JGX75" s="180"/>
      <c r="JGY75" s="180"/>
      <c r="JGZ75" s="180"/>
      <c r="JHA75" s="180"/>
      <c r="JHB75" s="180"/>
      <c r="JHC75" s="180"/>
      <c r="JHD75" s="180"/>
      <c r="JHE75" s="180"/>
      <c r="JHF75" s="180"/>
      <c r="JHG75" s="180"/>
      <c r="JHH75" s="180"/>
      <c r="JHI75" s="180"/>
      <c r="JHJ75" s="180"/>
      <c r="JHK75" s="180"/>
      <c r="JHL75" s="180"/>
      <c r="JHM75" s="180"/>
      <c r="JHN75" s="180"/>
      <c r="JHO75" s="180"/>
      <c r="JHP75" s="180"/>
      <c r="JHQ75" s="180"/>
      <c r="JHR75" s="180"/>
      <c r="JHS75" s="180"/>
      <c r="JHT75" s="180"/>
      <c r="JHU75" s="180"/>
      <c r="JHV75" s="180"/>
      <c r="JHW75" s="180"/>
      <c r="JHX75" s="180"/>
      <c r="JHY75" s="180"/>
      <c r="JHZ75" s="180"/>
      <c r="JIA75" s="180"/>
      <c r="JIB75" s="180"/>
      <c r="JIC75" s="180"/>
      <c r="JID75" s="180"/>
      <c r="JIE75" s="180"/>
      <c r="JIF75" s="180"/>
      <c r="JIG75" s="180"/>
      <c r="JIH75" s="180"/>
      <c r="JII75" s="180"/>
      <c r="JIJ75" s="180"/>
      <c r="JIK75" s="180"/>
      <c r="JIL75" s="180"/>
      <c r="JIM75" s="180"/>
      <c r="JIN75" s="180"/>
      <c r="JIO75" s="180"/>
      <c r="JIP75" s="180"/>
      <c r="JIQ75" s="180"/>
      <c r="JIR75" s="180"/>
      <c r="JIS75" s="180"/>
      <c r="JIT75" s="180"/>
      <c r="JIU75" s="180"/>
      <c r="JIV75" s="180"/>
      <c r="JIW75" s="180"/>
      <c r="JIX75" s="180"/>
      <c r="JIY75" s="180"/>
      <c r="JIZ75" s="180"/>
      <c r="JJA75" s="180"/>
      <c r="JJB75" s="180"/>
      <c r="JJC75" s="180"/>
      <c r="JJD75" s="180"/>
      <c r="JJE75" s="180"/>
      <c r="JJF75" s="180"/>
      <c r="JJG75" s="180"/>
      <c r="JJH75" s="180"/>
      <c r="JJI75" s="180"/>
      <c r="JJJ75" s="180"/>
      <c r="JJK75" s="180"/>
      <c r="JJL75" s="180"/>
      <c r="JJM75" s="180"/>
      <c r="JJN75" s="180"/>
      <c r="JJO75" s="180"/>
      <c r="JJP75" s="180"/>
      <c r="JJQ75" s="180"/>
      <c r="JJR75" s="180"/>
      <c r="JJS75" s="180"/>
      <c r="JJT75" s="180"/>
      <c r="JJU75" s="180"/>
      <c r="JJV75" s="180"/>
      <c r="JJW75" s="180"/>
      <c r="JJX75" s="180"/>
      <c r="JJY75" s="180"/>
      <c r="JJZ75" s="180"/>
      <c r="JKA75" s="180"/>
      <c r="JKB75" s="180"/>
      <c r="JKC75" s="180"/>
      <c r="JKD75" s="180"/>
      <c r="JKE75" s="180"/>
      <c r="JKF75" s="180"/>
      <c r="JKG75" s="180"/>
      <c r="JKH75" s="180"/>
      <c r="JKI75" s="180"/>
      <c r="JKJ75" s="180"/>
      <c r="JKK75" s="180"/>
      <c r="JKL75" s="180"/>
      <c r="JKM75" s="180"/>
      <c r="JKN75" s="180"/>
      <c r="JKO75" s="180"/>
      <c r="JKP75" s="180"/>
      <c r="JKQ75" s="180"/>
      <c r="JKR75" s="180"/>
      <c r="JKS75" s="180"/>
      <c r="JKT75" s="180"/>
      <c r="JKU75" s="180"/>
      <c r="JKV75" s="180"/>
      <c r="JKW75" s="180"/>
      <c r="JKX75" s="180"/>
      <c r="JKY75" s="180"/>
      <c r="JKZ75" s="180"/>
      <c r="JLA75" s="180"/>
      <c r="JLB75" s="180"/>
      <c r="JLC75" s="180"/>
      <c r="JLD75" s="180"/>
      <c r="JLE75" s="180"/>
      <c r="JLF75" s="180"/>
      <c r="JLG75" s="180"/>
      <c r="JLH75" s="180"/>
      <c r="JLI75" s="180"/>
      <c r="JLJ75" s="180"/>
      <c r="JLK75" s="180"/>
      <c r="JLL75" s="180"/>
      <c r="JLM75" s="180"/>
      <c r="JLN75" s="180"/>
      <c r="JLO75" s="180"/>
      <c r="JLP75" s="180"/>
      <c r="JLQ75" s="180"/>
      <c r="JLR75" s="180"/>
      <c r="JLS75" s="180"/>
      <c r="JLT75" s="180"/>
      <c r="JLU75" s="180"/>
      <c r="JLV75" s="180"/>
      <c r="JLW75" s="180"/>
      <c r="JLX75" s="180"/>
      <c r="JLY75" s="180"/>
      <c r="JLZ75" s="180"/>
      <c r="JMA75" s="180"/>
      <c r="JMB75" s="180"/>
      <c r="JMC75" s="180"/>
      <c r="JMD75" s="180"/>
      <c r="JME75" s="180"/>
      <c r="JMF75" s="180"/>
      <c r="JMG75" s="180"/>
      <c r="JMH75" s="180"/>
      <c r="JMI75" s="180"/>
      <c r="JMJ75" s="180"/>
      <c r="JMK75" s="180"/>
      <c r="JML75" s="180"/>
      <c r="JMM75" s="180"/>
      <c r="JMN75" s="180"/>
      <c r="JMO75" s="180"/>
      <c r="JMP75" s="180"/>
      <c r="JMQ75" s="180"/>
      <c r="JMR75" s="180"/>
      <c r="JMS75" s="180"/>
      <c r="JMT75" s="180"/>
      <c r="JMU75" s="180"/>
      <c r="JMV75" s="180"/>
      <c r="JMW75" s="180"/>
      <c r="JMX75" s="180"/>
      <c r="JMY75" s="180"/>
      <c r="JMZ75" s="180"/>
      <c r="JNA75" s="180"/>
      <c r="JNB75" s="180"/>
      <c r="JNC75" s="180"/>
      <c r="JND75" s="180"/>
      <c r="JNE75" s="180"/>
      <c r="JNF75" s="180"/>
      <c r="JNG75" s="180"/>
      <c r="JNH75" s="180"/>
      <c r="JNI75" s="180"/>
      <c r="JNJ75" s="180"/>
      <c r="JNK75" s="180"/>
      <c r="JNL75" s="180"/>
      <c r="JNM75" s="180"/>
      <c r="JNN75" s="180"/>
      <c r="JNO75" s="180"/>
      <c r="JNP75" s="180"/>
      <c r="JNQ75" s="180"/>
      <c r="JNR75" s="180"/>
      <c r="JNS75" s="180"/>
      <c r="JNT75" s="180"/>
      <c r="JNU75" s="180"/>
      <c r="JNV75" s="180"/>
      <c r="JNW75" s="180"/>
      <c r="JNX75" s="180"/>
      <c r="JNY75" s="180"/>
      <c r="JNZ75" s="180"/>
      <c r="JOA75" s="180"/>
      <c r="JOB75" s="180"/>
      <c r="JOC75" s="180"/>
      <c r="JOD75" s="180"/>
      <c r="JOE75" s="180"/>
      <c r="JOF75" s="180"/>
      <c r="JOG75" s="180"/>
      <c r="JOH75" s="180"/>
      <c r="JOI75" s="180"/>
      <c r="JOJ75" s="180"/>
      <c r="JOK75" s="180"/>
      <c r="JOL75" s="180"/>
      <c r="JOM75" s="180"/>
      <c r="JON75" s="180"/>
      <c r="JOO75" s="180"/>
      <c r="JOP75" s="180"/>
      <c r="JOQ75" s="180"/>
      <c r="JOR75" s="180"/>
      <c r="JOS75" s="180"/>
      <c r="JOT75" s="180"/>
      <c r="JOU75" s="180"/>
      <c r="JOV75" s="180"/>
      <c r="JOW75" s="180"/>
      <c r="JOX75" s="180"/>
      <c r="JOY75" s="180"/>
      <c r="JOZ75" s="180"/>
      <c r="JPA75" s="180"/>
      <c r="JPB75" s="180"/>
      <c r="JPC75" s="180"/>
      <c r="JPD75" s="180"/>
      <c r="JPE75" s="180"/>
      <c r="JPF75" s="180"/>
      <c r="JPG75" s="180"/>
      <c r="JPH75" s="180"/>
      <c r="JPI75" s="180"/>
      <c r="JPJ75" s="180"/>
      <c r="JPK75" s="180"/>
      <c r="JPL75" s="180"/>
      <c r="JPM75" s="180"/>
      <c r="JPN75" s="180"/>
      <c r="JPO75" s="180"/>
      <c r="JPP75" s="180"/>
      <c r="JPQ75" s="180"/>
      <c r="JPR75" s="180"/>
      <c r="JPS75" s="180"/>
      <c r="JPT75" s="180"/>
      <c r="JPU75" s="180"/>
      <c r="JPV75" s="180"/>
      <c r="JPW75" s="180"/>
      <c r="JPX75" s="180"/>
      <c r="JPY75" s="180"/>
      <c r="JPZ75" s="180"/>
      <c r="JQA75" s="180"/>
      <c r="JQB75" s="180"/>
      <c r="JQC75" s="180"/>
      <c r="JQD75" s="180"/>
      <c r="JQE75" s="180"/>
      <c r="JQF75" s="180"/>
      <c r="JQG75" s="180"/>
      <c r="JQH75" s="180"/>
      <c r="JQI75" s="180"/>
      <c r="JQJ75" s="180"/>
      <c r="JQK75" s="180"/>
      <c r="JQL75" s="180"/>
      <c r="JQM75" s="180"/>
      <c r="JQN75" s="180"/>
      <c r="JQO75" s="180"/>
      <c r="JQP75" s="180"/>
      <c r="JQQ75" s="180"/>
      <c r="JQR75" s="180"/>
      <c r="JQS75" s="180"/>
      <c r="JQT75" s="180"/>
      <c r="JQU75" s="180"/>
      <c r="JQV75" s="180"/>
      <c r="JQW75" s="180"/>
      <c r="JQX75" s="180"/>
      <c r="JQY75" s="180"/>
      <c r="JQZ75" s="180"/>
      <c r="JRA75" s="180"/>
      <c r="JRB75" s="180"/>
      <c r="JRC75" s="180"/>
      <c r="JRD75" s="180"/>
      <c r="JRE75" s="180"/>
      <c r="JRF75" s="180"/>
      <c r="JRG75" s="180"/>
      <c r="JRH75" s="180"/>
      <c r="JRI75" s="180"/>
      <c r="JRJ75" s="180"/>
      <c r="JRK75" s="180"/>
      <c r="JRL75" s="180"/>
      <c r="JRM75" s="180"/>
      <c r="JRN75" s="180"/>
      <c r="JRO75" s="180"/>
      <c r="JRP75" s="180"/>
      <c r="JRQ75" s="180"/>
      <c r="JRR75" s="180"/>
      <c r="JRS75" s="180"/>
      <c r="JRT75" s="180"/>
      <c r="JRU75" s="180"/>
      <c r="JRV75" s="180"/>
      <c r="JRW75" s="180"/>
      <c r="JRX75" s="180"/>
      <c r="JRY75" s="180"/>
      <c r="JRZ75" s="180"/>
      <c r="JSA75" s="180"/>
      <c r="JSB75" s="180"/>
      <c r="JSC75" s="180"/>
      <c r="JSD75" s="180"/>
      <c r="JSE75" s="180"/>
      <c r="JSF75" s="180"/>
      <c r="JSG75" s="180"/>
      <c r="JSH75" s="180"/>
      <c r="JSI75" s="180"/>
      <c r="JSJ75" s="180"/>
      <c r="JSK75" s="180"/>
      <c r="JSL75" s="180"/>
      <c r="JSM75" s="180"/>
      <c r="JSN75" s="180"/>
      <c r="JSO75" s="180"/>
      <c r="JSP75" s="180"/>
      <c r="JSQ75" s="180"/>
      <c r="JSR75" s="180"/>
      <c r="JSS75" s="180"/>
      <c r="JST75" s="180"/>
      <c r="JSU75" s="180"/>
      <c r="JSV75" s="180"/>
      <c r="JSW75" s="180"/>
      <c r="JSX75" s="180"/>
      <c r="JSY75" s="180"/>
      <c r="JSZ75" s="180"/>
      <c r="JTA75" s="180"/>
      <c r="JTB75" s="180"/>
      <c r="JTC75" s="180"/>
      <c r="JTD75" s="180"/>
      <c r="JTE75" s="180"/>
      <c r="JTF75" s="180"/>
      <c r="JTG75" s="180"/>
      <c r="JTH75" s="180"/>
      <c r="JTI75" s="180"/>
      <c r="JTJ75" s="180"/>
      <c r="JTK75" s="180"/>
      <c r="JTL75" s="180"/>
      <c r="JTM75" s="180"/>
      <c r="JTN75" s="180"/>
      <c r="JTO75" s="180"/>
      <c r="JTP75" s="180"/>
      <c r="JTQ75" s="180"/>
      <c r="JTR75" s="180"/>
      <c r="JTS75" s="180"/>
      <c r="JTT75" s="180"/>
      <c r="JTU75" s="180"/>
      <c r="JTV75" s="180"/>
      <c r="JTW75" s="180"/>
      <c r="JTX75" s="180"/>
      <c r="JTY75" s="180"/>
      <c r="JTZ75" s="180"/>
      <c r="JUA75" s="180"/>
      <c r="JUB75" s="180"/>
      <c r="JUC75" s="180"/>
      <c r="JUD75" s="180"/>
      <c r="JUE75" s="180"/>
      <c r="JUF75" s="180"/>
      <c r="JUG75" s="180"/>
      <c r="JUH75" s="180"/>
      <c r="JUI75" s="180"/>
      <c r="JUJ75" s="180"/>
      <c r="JUK75" s="180"/>
      <c r="JUL75" s="180"/>
      <c r="JUM75" s="180"/>
      <c r="JUN75" s="180"/>
      <c r="JUO75" s="180"/>
      <c r="JUP75" s="180"/>
      <c r="JUQ75" s="180"/>
      <c r="JUR75" s="180"/>
      <c r="JUS75" s="180"/>
      <c r="JUT75" s="180"/>
      <c r="JUU75" s="180"/>
      <c r="JUV75" s="180"/>
      <c r="JUW75" s="180"/>
      <c r="JUX75" s="180"/>
      <c r="JUY75" s="180"/>
      <c r="JUZ75" s="180"/>
      <c r="JVA75" s="180"/>
      <c r="JVB75" s="180"/>
      <c r="JVC75" s="180"/>
      <c r="JVD75" s="180"/>
      <c r="JVE75" s="180"/>
      <c r="JVF75" s="180"/>
      <c r="JVG75" s="180"/>
      <c r="JVH75" s="180"/>
      <c r="JVI75" s="180"/>
      <c r="JVJ75" s="180"/>
      <c r="JVK75" s="180"/>
      <c r="JVL75" s="180"/>
      <c r="JVM75" s="180"/>
      <c r="JVN75" s="180"/>
      <c r="JVO75" s="180"/>
      <c r="JVP75" s="180"/>
      <c r="JVQ75" s="180"/>
      <c r="JVR75" s="180"/>
      <c r="JVS75" s="180"/>
      <c r="JVT75" s="180"/>
      <c r="JVU75" s="180"/>
      <c r="JVV75" s="180"/>
      <c r="JVW75" s="180"/>
      <c r="JVX75" s="180"/>
      <c r="JVY75" s="180"/>
      <c r="JVZ75" s="180"/>
      <c r="JWA75" s="180"/>
      <c r="JWB75" s="180"/>
      <c r="JWC75" s="180"/>
      <c r="JWD75" s="180"/>
      <c r="JWE75" s="180"/>
      <c r="JWF75" s="180"/>
      <c r="JWG75" s="180"/>
      <c r="JWH75" s="180"/>
      <c r="JWI75" s="180"/>
      <c r="JWJ75" s="180"/>
      <c r="JWK75" s="180"/>
      <c r="JWL75" s="180"/>
      <c r="JWM75" s="180"/>
      <c r="JWN75" s="180"/>
      <c r="JWO75" s="180"/>
      <c r="JWP75" s="180"/>
      <c r="JWQ75" s="180"/>
      <c r="JWR75" s="180"/>
      <c r="JWS75" s="180"/>
      <c r="JWT75" s="180"/>
      <c r="JWU75" s="180"/>
      <c r="JWV75" s="180"/>
      <c r="JWW75" s="180"/>
      <c r="JWX75" s="180"/>
      <c r="JWY75" s="180"/>
      <c r="JWZ75" s="180"/>
      <c r="JXA75" s="180"/>
      <c r="JXB75" s="180"/>
      <c r="JXC75" s="180"/>
      <c r="JXD75" s="180"/>
      <c r="JXE75" s="180"/>
      <c r="JXF75" s="180"/>
      <c r="JXG75" s="180"/>
      <c r="JXH75" s="180"/>
      <c r="JXI75" s="180"/>
      <c r="JXJ75" s="180"/>
      <c r="JXK75" s="180"/>
      <c r="JXL75" s="180"/>
      <c r="JXM75" s="180"/>
      <c r="JXN75" s="180"/>
      <c r="JXO75" s="180"/>
      <c r="JXP75" s="180"/>
      <c r="JXQ75" s="180"/>
      <c r="JXR75" s="180"/>
      <c r="JXS75" s="180"/>
      <c r="JXT75" s="180"/>
      <c r="JXU75" s="180"/>
      <c r="JXV75" s="180"/>
      <c r="JXW75" s="180"/>
      <c r="JXX75" s="180"/>
      <c r="JXY75" s="180"/>
      <c r="JXZ75" s="180"/>
      <c r="JYA75" s="180"/>
      <c r="JYB75" s="180"/>
      <c r="JYC75" s="180"/>
      <c r="JYD75" s="180"/>
      <c r="JYE75" s="180"/>
      <c r="JYF75" s="180"/>
      <c r="JYG75" s="180"/>
      <c r="JYH75" s="180"/>
      <c r="JYI75" s="180"/>
      <c r="JYJ75" s="180"/>
      <c r="JYK75" s="180"/>
      <c r="JYL75" s="180"/>
      <c r="JYM75" s="180"/>
      <c r="JYN75" s="180"/>
      <c r="JYO75" s="180"/>
      <c r="JYP75" s="180"/>
      <c r="JYQ75" s="180"/>
      <c r="JYR75" s="180"/>
      <c r="JYS75" s="180"/>
      <c r="JYT75" s="180"/>
      <c r="JYU75" s="180"/>
      <c r="JYV75" s="180"/>
      <c r="JYW75" s="180"/>
      <c r="JYX75" s="180"/>
      <c r="JYY75" s="180"/>
      <c r="JYZ75" s="180"/>
      <c r="JZA75" s="180"/>
      <c r="JZB75" s="180"/>
      <c r="JZC75" s="180"/>
      <c r="JZD75" s="180"/>
      <c r="JZE75" s="180"/>
      <c r="JZF75" s="180"/>
      <c r="JZG75" s="180"/>
      <c r="JZH75" s="180"/>
      <c r="JZI75" s="180"/>
      <c r="JZJ75" s="180"/>
      <c r="JZK75" s="180"/>
      <c r="JZL75" s="180"/>
      <c r="JZM75" s="180"/>
      <c r="JZN75" s="180"/>
      <c r="JZO75" s="180"/>
      <c r="JZP75" s="180"/>
      <c r="JZQ75" s="180"/>
      <c r="JZR75" s="180"/>
      <c r="JZS75" s="180"/>
      <c r="JZT75" s="180"/>
      <c r="JZU75" s="180"/>
      <c r="JZV75" s="180"/>
      <c r="JZW75" s="180"/>
      <c r="JZX75" s="180"/>
      <c r="JZY75" s="180"/>
      <c r="JZZ75" s="180"/>
      <c r="KAA75" s="180"/>
      <c r="KAB75" s="180"/>
      <c r="KAC75" s="180"/>
      <c r="KAD75" s="180"/>
      <c r="KAE75" s="180"/>
      <c r="KAF75" s="180"/>
      <c r="KAG75" s="180"/>
      <c r="KAH75" s="180"/>
      <c r="KAI75" s="180"/>
      <c r="KAJ75" s="180"/>
      <c r="KAK75" s="180"/>
      <c r="KAL75" s="180"/>
      <c r="KAM75" s="180"/>
      <c r="KAN75" s="180"/>
      <c r="KAO75" s="180"/>
      <c r="KAP75" s="180"/>
      <c r="KAQ75" s="180"/>
      <c r="KAR75" s="180"/>
      <c r="KAS75" s="180"/>
      <c r="KAT75" s="180"/>
      <c r="KAU75" s="180"/>
      <c r="KAV75" s="180"/>
      <c r="KAW75" s="180"/>
      <c r="KAX75" s="180"/>
      <c r="KAY75" s="180"/>
      <c r="KAZ75" s="180"/>
      <c r="KBA75" s="180"/>
      <c r="KBB75" s="180"/>
      <c r="KBC75" s="180"/>
      <c r="KBD75" s="180"/>
      <c r="KBE75" s="180"/>
      <c r="KBF75" s="180"/>
      <c r="KBG75" s="180"/>
      <c r="KBH75" s="180"/>
      <c r="KBI75" s="180"/>
      <c r="KBJ75" s="180"/>
      <c r="KBK75" s="180"/>
      <c r="KBL75" s="180"/>
      <c r="KBM75" s="180"/>
      <c r="KBN75" s="180"/>
      <c r="KBO75" s="180"/>
      <c r="KBP75" s="180"/>
      <c r="KBQ75" s="180"/>
      <c r="KBR75" s="180"/>
      <c r="KBS75" s="180"/>
      <c r="KBT75" s="180"/>
      <c r="KBU75" s="180"/>
      <c r="KBV75" s="180"/>
      <c r="KBW75" s="180"/>
      <c r="KBX75" s="180"/>
      <c r="KBY75" s="180"/>
      <c r="KBZ75" s="180"/>
      <c r="KCA75" s="180"/>
      <c r="KCB75" s="180"/>
      <c r="KCC75" s="180"/>
      <c r="KCD75" s="180"/>
      <c r="KCE75" s="180"/>
      <c r="KCF75" s="180"/>
      <c r="KCG75" s="180"/>
      <c r="KCH75" s="180"/>
      <c r="KCI75" s="180"/>
      <c r="KCJ75" s="180"/>
      <c r="KCK75" s="180"/>
      <c r="KCL75" s="180"/>
      <c r="KCM75" s="180"/>
      <c r="KCN75" s="180"/>
      <c r="KCO75" s="180"/>
      <c r="KCP75" s="180"/>
      <c r="KCQ75" s="180"/>
      <c r="KCR75" s="180"/>
      <c r="KCS75" s="180"/>
      <c r="KCT75" s="180"/>
      <c r="KCU75" s="180"/>
      <c r="KCV75" s="180"/>
      <c r="KCW75" s="180"/>
      <c r="KCX75" s="180"/>
      <c r="KCY75" s="180"/>
      <c r="KCZ75" s="180"/>
      <c r="KDA75" s="180"/>
      <c r="KDB75" s="180"/>
      <c r="KDC75" s="180"/>
      <c r="KDD75" s="180"/>
      <c r="KDE75" s="180"/>
      <c r="KDF75" s="180"/>
      <c r="KDG75" s="180"/>
      <c r="KDH75" s="180"/>
      <c r="KDI75" s="180"/>
      <c r="KDJ75" s="180"/>
      <c r="KDK75" s="180"/>
      <c r="KDL75" s="180"/>
      <c r="KDM75" s="180"/>
      <c r="KDN75" s="180"/>
      <c r="KDO75" s="180"/>
      <c r="KDP75" s="180"/>
      <c r="KDQ75" s="180"/>
      <c r="KDR75" s="180"/>
      <c r="KDS75" s="180"/>
      <c r="KDT75" s="180"/>
      <c r="KDU75" s="180"/>
      <c r="KDV75" s="180"/>
      <c r="KDW75" s="180"/>
      <c r="KDX75" s="180"/>
      <c r="KDY75" s="180"/>
      <c r="KDZ75" s="180"/>
      <c r="KEA75" s="180"/>
      <c r="KEB75" s="180"/>
      <c r="KEC75" s="180"/>
      <c r="KED75" s="180"/>
      <c r="KEE75" s="180"/>
      <c r="KEF75" s="180"/>
      <c r="KEG75" s="180"/>
      <c r="KEH75" s="180"/>
      <c r="KEI75" s="180"/>
      <c r="KEJ75" s="180"/>
      <c r="KEK75" s="180"/>
      <c r="KEL75" s="180"/>
      <c r="KEM75" s="180"/>
      <c r="KEN75" s="180"/>
      <c r="KEO75" s="180"/>
      <c r="KEP75" s="180"/>
      <c r="KEQ75" s="180"/>
      <c r="KER75" s="180"/>
      <c r="KES75" s="180"/>
      <c r="KET75" s="180"/>
      <c r="KEU75" s="180"/>
      <c r="KEV75" s="180"/>
      <c r="KEW75" s="180"/>
      <c r="KEX75" s="180"/>
      <c r="KEY75" s="180"/>
      <c r="KEZ75" s="180"/>
      <c r="KFA75" s="180"/>
      <c r="KFB75" s="180"/>
      <c r="KFC75" s="180"/>
      <c r="KFD75" s="180"/>
      <c r="KFE75" s="180"/>
      <c r="KFF75" s="180"/>
      <c r="KFG75" s="180"/>
      <c r="KFH75" s="180"/>
      <c r="KFI75" s="180"/>
      <c r="KFJ75" s="180"/>
      <c r="KFK75" s="180"/>
      <c r="KFL75" s="180"/>
      <c r="KFM75" s="180"/>
      <c r="KFN75" s="180"/>
      <c r="KFO75" s="180"/>
      <c r="KFP75" s="180"/>
      <c r="KFQ75" s="180"/>
      <c r="KFR75" s="180"/>
      <c r="KFS75" s="180"/>
      <c r="KFT75" s="180"/>
      <c r="KFU75" s="180"/>
      <c r="KFV75" s="180"/>
      <c r="KFW75" s="180"/>
      <c r="KFX75" s="180"/>
      <c r="KFY75" s="180"/>
      <c r="KFZ75" s="180"/>
      <c r="KGA75" s="180"/>
      <c r="KGB75" s="180"/>
      <c r="KGC75" s="180"/>
      <c r="KGD75" s="180"/>
      <c r="KGE75" s="180"/>
      <c r="KGF75" s="180"/>
      <c r="KGG75" s="180"/>
      <c r="KGH75" s="180"/>
      <c r="KGI75" s="180"/>
      <c r="KGJ75" s="180"/>
      <c r="KGK75" s="180"/>
      <c r="KGL75" s="180"/>
      <c r="KGM75" s="180"/>
      <c r="KGN75" s="180"/>
      <c r="KGO75" s="180"/>
      <c r="KGP75" s="180"/>
      <c r="KGQ75" s="180"/>
      <c r="KGR75" s="180"/>
      <c r="KGS75" s="180"/>
      <c r="KGT75" s="180"/>
      <c r="KGU75" s="180"/>
      <c r="KGV75" s="180"/>
      <c r="KGW75" s="180"/>
      <c r="KGX75" s="180"/>
      <c r="KGY75" s="180"/>
      <c r="KGZ75" s="180"/>
      <c r="KHA75" s="180"/>
      <c r="KHB75" s="180"/>
      <c r="KHC75" s="180"/>
      <c r="KHD75" s="180"/>
      <c r="KHE75" s="180"/>
      <c r="KHF75" s="180"/>
      <c r="KHG75" s="180"/>
      <c r="KHH75" s="180"/>
      <c r="KHI75" s="180"/>
      <c r="KHJ75" s="180"/>
      <c r="KHK75" s="180"/>
      <c r="KHL75" s="180"/>
      <c r="KHM75" s="180"/>
      <c r="KHN75" s="180"/>
      <c r="KHO75" s="180"/>
      <c r="KHP75" s="180"/>
      <c r="KHQ75" s="180"/>
      <c r="KHR75" s="180"/>
      <c r="KHS75" s="180"/>
      <c r="KHT75" s="180"/>
      <c r="KHU75" s="180"/>
      <c r="KHV75" s="180"/>
      <c r="KHW75" s="180"/>
      <c r="KHX75" s="180"/>
      <c r="KHY75" s="180"/>
      <c r="KHZ75" s="180"/>
      <c r="KIA75" s="180"/>
      <c r="KIB75" s="180"/>
      <c r="KIC75" s="180"/>
      <c r="KID75" s="180"/>
      <c r="KIE75" s="180"/>
      <c r="KIF75" s="180"/>
      <c r="KIG75" s="180"/>
      <c r="KIH75" s="180"/>
      <c r="KII75" s="180"/>
      <c r="KIJ75" s="180"/>
      <c r="KIK75" s="180"/>
      <c r="KIL75" s="180"/>
      <c r="KIM75" s="180"/>
      <c r="KIN75" s="180"/>
      <c r="KIO75" s="180"/>
      <c r="KIP75" s="180"/>
      <c r="KIQ75" s="180"/>
      <c r="KIR75" s="180"/>
      <c r="KIS75" s="180"/>
      <c r="KIT75" s="180"/>
      <c r="KIU75" s="180"/>
      <c r="KIV75" s="180"/>
      <c r="KIW75" s="180"/>
      <c r="KIX75" s="180"/>
      <c r="KIY75" s="180"/>
      <c r="KIZ75" s="180"/>
      <c r="KJA75" s="180"/>
      <c r="KJB75" s="180"/>
      <c r="KJC75" s="180"/>
      <c r="KJD75" s="180"/>
      <c r="KJE75" s="180"/>
      <c r="KJF75" s="180"/>
      <c r="KJG75" s="180"/>
      <c r="KJH75" s="180"/>
      <c r="KJI75" s="180"/>
      <c r="KJJ75" s="180"/>
      <c r="KJK75" s="180"/>
      <c r="KJL75" s="180"/>
      <c r="KJM75" s="180"/>
      <c r="KJN75" s="180"/>
      <c r="KJO75" s="180"/>
      <c r="KJP75" s="180"/>
      <c r="KJQ75" s="180"/>
      <c r="KJR75" s="180"/>
      <c r="KJS75" s="180"/>
      <c r="KJT75" s="180"/>
      <c r="KJU75" s="180"/>
      <c r="KJV75" s="180"/>
      <c r="KJW75" s="180"/>
      <c r="KJX75" s="180"/>
      <c r="KJY75" s="180"/>
      <c r="KJZ75" s="180"/>
      <c r="KKA75" s="180"/>
      <c r="KKB75" s="180"/>
      <c r="KKC75" s="180"/>
      <c r="KKD75" s="180"/>
      <c r="KKE75" s="180"/>
      <c r="KKF75" s="180"/>
      <c r="KKG75" s="180"/>
      <c r="KKH75" s="180"/>
      <c r="KKI75" s="180"/>
      <c r="KKJ75" s="180"/>
      <c r="KKK75" s="180"/>
      <c r="KKL75" s="180"/>
      <c r="KKM75" s="180"/>
      <c r="KKN75" s="180"/>
      <c r="KKO75" s="180"/>
      <c r="KKP75" s="180"/>
      <c r="KKQ75" s="180"/>
      <c r="KKR75" s="180"/>
      <c r="KKS75" s="180"/>
      <c r="KKT75" s="180"/>
      <c r="KKU75" s="180"/>
      <c r="KKV75" s="180"/>
      <c r="KKW75" s="180"/>
      <c r="KKX75" s="180"/>
      <c r="KKY75" s="180"/>
      <c r="KKZ75" s="180"/>
      <c r="KLA75" s="180"/>
      <c r="KLB75" s="180"/>
      <c r="KLC75" s="180"/>
      <c r="KLD75" s="180"/>
      <c r="KLE75" s="180"/>
      <c r="KLF75" s="180"/>
      <c r="KLG75" s="180"/>
      <c r="KLH75" s="180"/>
      <c r="KLI75" s="180"/>
      <c r="KLJ75" s="180"/>
      <c r="KLK75" s="180"/>
      <c r="KLL75" s="180"/>
      <c r="KLM75" s="180"/>
      <c r="KLN75" s="180"/>
      <c r="KLO75" s="180"/>
      <c r="KLP75" s="180"/>
      <c r="KLQ75" s="180"/>
      <c r="KLR75" s="180"/>
      <c r="KLS75" s="180"/>
      <c r="KLT75" s="180"/>
      <c r="KLU75" s="180"/>
      <c r="KLV75" s="180"/>
      <c r="KLW75" s="180"/>
      <c r="KLX75" s="180"/>
      <c r="KLY75" s="180"/>
      <c r="KLZ75" s="180"/>
      <c r="KMA75" s="180"/>
      <c r="KMB75" s="180"/>
      <c r="KMC75" s="180"/>
      <c r="KMD75" s="180"/>
      <c r="KME75" s="180"/>
      <c r="KMF75" s="180"/>
      <c r="KMG75" s="180"/>
      <c r="KMH75" s="180"/>
      <c r="KMI75" s="180"/>
      <c r="KMJ75" s="180"/>
      <c r="KMK75" s="180"/>
      <c r="KML75" s="180"/>
      <c r="KMM75" s="180"/>
      <c r="KMN75" s="180"/>
      <c r="KMO75" s="180"/>
      <c r="KMP75" s="180"/>
      <c r="KMQ75" s="180"/>
      <c r="KMR75" s="180"/>
      <c r="KMS75" s="180"/>
      <c r="KMT75" s="180"/>
      <c r="KMU75" s="180"/>
      <c r="KMV75" s="180"/>
      <c r="KMW75" s="180"/>
      <c r="KMX75" s="180"/>
      <c r="KMY75" s="180"/>
      <c r="KMZ75" s="180"/>
      <c r="KNA75" s="180"/>
      <c r="KNB75" s="180"/>
      <c r="KNC75" s="180"/>
      <c r="KND75" s="180"/>
      <c r="KNE75" s="180"/>
      <c r="KNF75" s="180"/>
      <c r="KNG75" s="180"/>
      <c r="KNH75" s="180"/>
      <c r="KNI75" s="180"/>
      <c r="KNJ75" s="180"/>
      <c r="KNK75" s="180"/>
      <c r="KNL75" s="180"/>
      <c r="KNM75" s="180"/>
      <c r="KNN75" s="180"/>
      <c r="KNO75" s="180"/>
      <c r="KNP75" s="180"/>
      <c r="KNQ75" s="180"/>
      <c r="KNR75" s="180"/>
      <c r="KNS75" s="180"/>
      <c r="KNT75" s="180"/>
      <c r="KNU75" s="180"/>
      <c r="KNV75" s="180"/>
      <c r="KNW75" s="180"/>
      <c r="KNX75" s="180"/>
      <c r="KNY75" s="180"/>
      <c r="KNZ75" s="180"/>
      <c r="KOA75" s="180"/>
      <c r="KOB75" s="180"/>
      <c r="KOC75" s="180"/>
      <c r="KOD75" s="180"/>
      <c r="KOE75" s="180"/>
      <c r="KOF75" s="180"/>
      <c r="KOG75" s="180"/>
      <c r="KOH75" s="180"/>
      <c r="KOI75" s="180"/>
      <c r="KOJ75" s="180"/>
      <c r="KOK75" s="180"/>
      <c r="KOL75" s="180"/>
      <c r="KOM75" s="180"/>
      <c r="KON75" s="180"/>
      <c r="KOO75" s="180"/>
      <c r="KOP75" s="180"/>
      <c r="KOQ75" s="180"/>
      <c r="KOR75" s="180"/>
      <c r="KOS75" s="180"/>
      <c r="KOT75" s="180"/>
      <c r="KOU75" s="180"/>
      <c r="KOV75" s="180"/>
      <c r="KOW75" s="180"/>
      <c r="KOX75" s="180"/>
      <c r="KOY75" s="180"/>
      <c r="KOZ75" s="180"/>
      <c r="KPA75" s="180"/>
      <c r="KPB75" s="180"/>
      <c r="KPC75" s="180"/>
      <c r="KPD75" s="180"/>
      <c r="KPE75" s="180"/>
      <c r="KPF75" s="180"/>
      <c r="KPG75" s="180"/>
      <c r="KPH75" s="180"/>
      <c r="KPI75" s="180"/>
      <c r="KPJ75" s="180"/>
      <c r="KPK75" s="180"/>
      <c r="KPL75" s="180"/>
      <c r="KPM75" s="180"/>
      <c r="KPN75" s="180"/>
      <c r="KPO75" s="180"/>
      <c r="KPP75" s="180"/>
      <c r="KPQ75" s="180"/>
      <c r="KPR75" s="180"/>
      <c r="KPS75" s="180"/>
      <c r="KPT75" s="180"/>
      <c r="KPU75" s="180"/>
      <c r="KPV75" s="180"/>
      <c r="KPW75" s="180"/>
      <c r="KPX75" s="180"/>
      <c r="KPY75" s="180"/>
      <c r="KPZ75" s="180"/>
      <c r="KQA75" s="180"/>
      <c r="KQB75" s="180"/>
      <c r="KQC75" s="180"/>
      <c r="KQD75" s="180"/>
      <c r="KQE75" s="180"/>
      <c r="KQF75" s="180"/>
      <c r="KQG75" s="180"/>
      <c r="KQH75" s="180"/>
      <c r="KQI75" s="180"/>
      <c r="KQJ75" s="180"/>
      <c r="KQK75" s="180"/>
      <c r="KQL75" s="180"/>
      <c r="KQM75" s="180"/>
      <c r="KQN75" s="180"/>
      <c r="KQO75" s="180"/>
      <c r="KQP75" s="180"/>
      <c r="KQQ75" s="180"/>
      <c r="KQR75" s="180"/>
      <c r="KQS75" s="180"/>
      <c r="KQT75" s="180"/>
      <c r="KQU75" s="180"/>
      <c r="KQV75" s="180"/>
      <c r="KQW75" s="180"/>
      <c r="KQX75" s="180"/>
      <c r="KQY75" s="180"/>
      <c r="KQZ75" s="180"/>
      <c r="KRA75" s="180"/>
      <c r="KRB75" s="180"/>
      <c r="KRC75" s="180"/>
      <c r="KRD75" s="180"/>
      <c r="KRE75" s="180"/>
      <c r="KRF75" s="180"/>
      <c r="KRG75" s="180"/>
      <c r="KRH75" s="180"/>
      <c r="KRI75" s="180"/>
      <c r="KRJ75" s="180"/>
      <c r="KRK75" s="180"/>
      <c r="KRL75" s="180"/>
      <c r="KRM75" s="180"/>
      <c r="KRN75" s="180"/>
      <c r="KRO75" s="180"/>
      <c r="KRP75" s="180"/>
      <c r="KRQ75" s="180"/>
      <c r="KRR75" s="180"/>
      <c r="KRS75" s="180"/>
      <c r="KRT75" s="180"/>
      <c r="KRU75" s="180"/>
      <c r="KRV75" s="180"/>
      <c r="KRW75" s="180"/>
      <c r="KRX75" s="180"/>
      <c r="KRY75" s="180"/>
      <c r="KRZ75" s="180"/>
      <c r="KSA75" s="180"/>
      <c r="KSB75" s="180"/>
      <c r="KSC75" s="180"/>
      <c r="KSD75" s="180"/>
      <c r="KSE75" s="180"/>
      <c r="KSF75" s="180"/>
      <c r="KSG75" s="180"/>
      <c r="KSH75" s="180"/>
      <c r="KSI75" s="180"/>
      <c r="KSJ75" s="180"/>
      <c r="KSK75" s="180"/>
      <c r="KSL75" s="180"/>
      <c r="KSM75" s="180"/>
      <c r="KSN75" s="180"/>
      <c r="KSO75" s="180"/>
      <c r="KSP75" s="180"/>
      <c r="KSQ75" s="180"/>
      <c r="KSR75" s="180"/>
      <c r="KSS75" s="180"/>
      <c r="KST75" s="180"/>
      <c r="KSU75" s="180"/>
      <c r="KSV75" s="180"/>
      <c r="KSW75" s="180"/>
      <c r="KSX75" s="180"/>
      <c r="KSY75" s="180"/>
      <c r="KSZ75" s="180"/>
      <c r="KTA75" s="180"/>
      <c r="KTB75" s="180"/>
      <c r="KTC75" s="180"/>
      <c r="KTD75" s="180"/>
      <c r="KTE75" s="180"/>
      <c r="KTF75" s="180"/>
      <c r="KTG75" s="180"/>
      <c r="KTH75" s="180"/>
      <c r="KTI75" s="180"/>
      <c r="KTJ75" s="180"/>
      <c r="KTK75" s="180"/>
      <c r="KTL75" s="180"/>
      <c r="KTM75" s="180"/>
      <c r="KTN75" s="180"/>
      <c r="KTO75" s="180"/>
      <c r="KTP75" s="180"/>
      <c r="KTQ75" s="180"/>
      <c r="KTR75" s="180"/>
      <c r="KTS75" s="180"/>
      <c r="KTT75" s="180"/>
      <c r="KTU75" s="180"/>
      <c r="KTV75" s="180"/>
      <c r="KTW75" s="180"/>
      <c r="KTX75" s="180"/>
      <c r="KTY75" s="180"/>
      <c r="KTZ75" s="180"/>
      <c r="KUA75" s="180"/>
      <c r="KUB75" s="180"/>
      <c r="KUC75" s="180"/>
      <c r="KUD75" s="180"/>
      <c r="KUE75" s="180"/>
      <c r="KUF75" s="180"/>
      <c r="KUG75" s="180"/>
      <c r="KUH75" s="180"/>
      <c r="KUI75" s="180"/>
      <c r="KUJ75" s="180"/>
      <c r="KUK75" s="180"/>
      <c r="KUL75" s="180"/>
      <c r="KUM75" s="180"/>
      <c r="KUN75" s="180"/>
      <c r="KUO75" s="180"/>
      <c r="KUP75" s="180"/>
      <c r="KUQ75" s="180"/>
      <c r="KUR75" s="180"/>
      <c r="KUS75" s="180"/>
      <c r="KUT75" s="180"/>
      <c r="KUU75" s="180"/>
      <c r="KUV75" s="180"/>
      <c r="KUW75" s="180"/>
      <c r="KUX75" s="180"/>
      <c r="KUY75" s="180"/>
      <c r="KUZ75" s="180"/>
      <c r="KVA75" s="180"/>
      <c r="KVB75" s="180"/>
      <c r="KVC75" s="180"/>
      <c r="KVD75" s="180"/>
      <c r="KVE75" s="180"/>
      <c r="KVF75" s="180"/>
      <c r="KVG75" s="180"/>
      <c r="KVH75" s="180"/>
      <c r="KVI75" s="180"/>
      <c r="KVJ75" s="180"/>
      <c r="KVK75" s="180"/>
      <c r="KVL75" s="180"/>
      <c r="KVM75" s="180"/>
      <c r="KVN75" s="180"/>
      <c r="KVO75" s="180"/>
      <c r="KVP75" s="180"/>
      <c r="KVQ75" s="180"/>
      <c r="KVR75" s="180"/>
      <c r="KVS75" s="180"/>
      <c r="KVT75" s="180"/>
      <c r="KVU75" s="180"/>
      <c r="KVV75" s="180"/>
      <c r="KVW75" s="180"/>
      <c r="KVX75" s="180"/>
      <c r="KVY75" s="180"/>
      <c r="KVZ75" s="180"/>
      <c r="KWA75" s="180"/>
      <c r="KWB75" s="180"/>
      <c r="KWC75" s="180"/>
      <c r="KWD75" s="180"/>
      <c r="KWE75" s="180"/>
      <c r="KWF75" s="180"/>
      <c r="KWG75" s="180"/>
      <c r="KWH75" s="180"/>
      <c r="KWI75" s="180"/>
      <c r="KWJ75" s="180"/>
      <c r="KWK75" s="180"/>
      <c r="KWL75" s="180"/>
      <c r="KWM75" s="180"/>
      <c r="KWN75" s="180"/>
      <c r="KWO75" s="180"/>
      <c r="KWP75" s="180"/>
      <c r="KWQ75" s="180"/>
      <c r="KWR75" s="180"/>
      <c r="KWS75" s="180"/>
      <c r="KWT75" s="180"/>
      <c r="KWU75" s="180"/>
      <c r="KWV75" s="180"/>
      <c r="KWW75" s="180"/>
      <c r="KWX75" s="180"/>
      <c r="KWY75" s="180"/>
      <c r="KWZ75" s="180"/>
      <c r="KXA75" s="180"/>
      <c r="KXB75" s="180"/>
      <c r="KXC75" s="180"/>
      <c r="KXD75" s="180"/>
      <c r="KXE75" s="180"/>
      <c r="KXF75" s="180"/>
      <c r="KXG75" s="180"/>
      <c r="KXH75" s="180"/>
      <c r="KXI75" s="180"/>
      <c r="KXJ75" s="180"/>
      <c r="KXK75" s="180"/>
      <c r="KXL75" s="180"/>
      <c r="KXM75" s="180"/>
      <c r="KXN75" s="180"/>
      <c r="KXO75" s="180"/>
      <c r="KXP75" s="180"/>
      <c r="KXQ75" s="180"/>
      <c r="KXR75" s="180"/>
      <c r="KXS75" s="180"/>
      <c r="KXT75" s="180"/>
      <c r="KXU75" s="180"/>
      <c r="KXV75" s="180"/>
      <c r="KXW75" s="180"/>
      <c r="KXX75" s="180"/>
      <c r="KXY75" s="180"/>
      <c r="KXZ75" s="180"/>
      <c r="KYA75" s="180"/>
      <c r="KYB75" s="180"/>
      <c r="KYC75" s="180"/>
      <c r="KYD75" s="180"/>
      <c r="KYE75" s="180"/>
      <c r="KYF75" s="180"/>
      <c r="KYG75" s="180"/>
      <c r="KYH75" s="180"/>
      <c r="KYI75" s="180"/>
      <c r="KYJ75" s="180"/>
      <c r="KYK75" s="180"/>
      <c r="KYL75" s="180"/>
      <c r="KYM75" s="180"/>
      <c r="KYN75" s="180"/>
      <c r="KYO75" s="180"/>
      <c r="KYP75" s="180"/>
      <c r="KYQ75" s="180"/>
      <c r="KYR75" s="180"/>
      <c r="KYS75" s="180"/>
      <c r="KYT75" s="180"/>
      <c r="KYU75" s="180"/>
      <c r="KYV75" s="180"/>
      <c r="KYW75" s="180"/>
      <c r="KYX75" s="180"/>
      <c r="KYY75" s="180"/>
      <c r="KYZ75" s="180"/>
      <c r="KZA75" s="180"/>
      <c r="KZB75" s="180"/>
      <c r="KZC75" s="180"/>
      <c r="KZD75" s="180"/>
      <c r="KZE75" s="180"/>
      <c r="KZF75" s="180"/>
      <c r="KZG75" s="180"/>
      <c r="KZH75" s="180"/>
      <c r="KZI75" s="180"/>
      <c r="KZJ75" s="180"/>
      <c r="KZK75" s="180"/>
      <c r="KZL75" s="180"/>
      <c r="KZM75" s="180"/>
      <c r="KZN75" s="180"/>
      <c r="KZO75" s="180"/>
      <c r="KZP75" s="180"/>
      <c r="KZQ75" s="180"/>
      <c r="KZR75" s="180"/>
      <c r="KZS75" s="180"/>
      <c r="KZT75" s="180"/>
      <c r="KZU75" s="180"/>
      <c r="KZV75" s="180"/>
      <c r="KZW75" s="180"/>
      <c r="KZX75" s="180"/>
      <c r="KZY75" s="180"/>
      <c r="KZZ75" s="180"/>
      <c r="LAA75" s="180"/>
      <c r="LAB75" s="180"/>
      <c r="LAC75" s="180"/>
      <c r="LAD75" s="180"/>
      <c r="LAE75" s="180"/>
      <c r="LAF75" s="180"/>
      <c r="LAG75" s="180"/>
      <c r="LAH75" s="180"/>
      <c r="LAI75" s="180"/>
      <c r="LAJ75" s="180"/>
      <c r="LAK75" s="180"/>
      <c r="LAL75" s="180"/>
      <c r="LAM75" s="180"/>
      <c r="LAN75" s="180"/>
      <c r="LAO75" s="180"/>
      <c r="LAP75" s="180"/>
      <c r="LAQ75" s="180"/>
      <c r="LAR75" s="180"/>
      <c r="LAS75" s="180"/>
      <c r="LAT75" s="180"/>
      <c r="LAU75" s="180"/>
      <c r="LAV75" s="180"/>
      <c r="LAW75" s="180"/>
      <c r="LAX75" s="180"/>
      <c r="LAY75" s="180"/>
      <c r="LAZ75" s="180"/>
      <c r="LBA75" s="180"/>
      <c r="LBB75" s="180"/>
      <c r="LBC75" s="180"/>
      <c r="LBD75" s="180"/>
      <c r="LBE75" s="180"/>
      <c r="LBF75" s="180"/>
      <c r="LBG75" s="180"/>
      <c r="LBH75" s="180"/>
      <c r="LBI75" s="180"/>
      <c r="LBJ75" s="180"/>
      <c r="LBK75" s="180"/>
      <c r="LBL75" s="180"/>
      <c r="LBM75" s="180"/>
      <c r="LBN75" s="180"/>
      <c r="LBO75" s="180"/>
      <c r="LBP75" s="180"/>
      <c r="LBQ75" s="180"/>
      <c r="LBR75" s="180"/>
      <c r="LBS75" s="180"/>
      <c r="LBT75" s="180"/>
      <c r="LBU75" s="180"/>
      <c r="LBV75" s="180"/>
      <c r="LBW75" s="180"/>
      <c r="LBX75" s="180"/>
      <c r="LBY75" s="180"/>
      <c r="LBZ75" s="180"/>
      <c r="LCA75" s="180"/>
      <c r="LCB75" s="180"/>
      <c r="LCC75" s="180"/>
      <c r="LCD75" s="180"/>
      <c r="LCE75" s="180"/>
      <c r="LCF75" s="180"/>
      <c r="LCG75" s="180"/>
      <c r="LCH75" s="180"/>
      <c r="LCI75" s="180"/>
      <c r="LCJ75" s="180"/>
      <c r="LCK75" s="180"/>
      <c r="LCL75" s="180"/>
      <c r="LCM75" s="180"/>
      <c r="LCN75" s="180"/>
      <c r="LCO75" s="180"/>
      <c r="LCP75" s="180"/>
      <c r="LCQ75" s="180"/>
      <c r="LCR75" s="180"/>
      <c r="LCS75" s="180"/>
      <c r="LCT75" s="180"/>
      <c r="LCU75" s="180"/>
      <c r="LCV75" s="180"/>
      <c r="LCW75" s="180"/>
      <c r="LCX75" s="180"/>
      <c r="LCY75" s="180"/>
      <c r="LCZ75" s="180"/>
      <c r="LDA75" s="180"/>
      <c r="LDB75" s="180"/>
      <c r="LDC75" s="180"/>
      <c r="LDD75" s="180"/>
      <c r="LDE75" s="180"/>
      <c r="LDF75" s="180"/>
      <c r="LDG75" s="180"/>
      <c r="LDH75" s="180"/>
      <c r="LDI75" s="180"/>
      <c r="LDJ75" s="180"/>
      <c r="LDK75" s="180"/>
      <c r="LDL75" s="180"/>
      <c r="LDM75" s="180"/>
      <c r="LDN75" s="180"/>
      <c r="LDO75" s="180"/>
      <c r="LDP75" s="180"/>
      <c r="LDQ75" s="180"/>
      <c r="LDR75" s="180"/>
      <c r="LDS75" s="180"/>
      <c r="LDT75" s="180"/>
      <c r="LDU75" s="180"/>
      <c r="LDV75" s="180"/>
      <c r="LDW75" s="180"/>
      <c r="LDX75" s="180"/>
      <c r="LDY75" s="180"/>
      <c r="LDZ75" s="180"/>
      <c r="LEA75" s="180"/>
      <c r="LEB75" s="180"/>
      <c r="LEC75" s="180"/>
      <c r="LED75" s="180"/>
      <c r="LEE75" s="180"/>
      <c r="LEF75" s="180"/>
      <c r="LEG75" s="180"/>
      <c r="LEH75" s="180"/>
      <c r="LEI75" s="180"/>
      <c r="LEJ75" s="180"/>
      <c r="LEK75" s="180"/>
      <c r="LEL75" s="180"/>
      <c r="LEM75" s="180"/>
      <c r="LEN75" s="180"/>
      <c r="LEO75" s="180"/>
      <c r="LEP75" s="180"/>
      <c r="LEQ75" s="180"/>
      <c r="LER75" s="180"/>
      <c r="LES75" s="180"/>
      <c r="LET75" s="180"/>
      <c r="LEU75" s="180"/>
      <c r="LEV75" s="180"/>
      <c r="LEW75" s="180"/>
      <c r="LEX75" s="180"/>
      <c r="LEY75" s="180"/>
      <c r="LEZ75" s="180"/>
      <c r="LFA75" s="180"/>
      <c r="LFB75" s="180"/>
      <c r="LFC75" s="180"/>
      <c r="LFD75" s="180"/>
      <c r="LFE75" s="180"/>
      <c r="LFF75" s="180"/>
      <c r="LFG75" s="180"/>
      <c r="LFH75" s="180"/>
      <c r="LFI75" s="180"/>
      <c r="LFJ75" s="180"/>
      <c r="LFK75" s="180"/>
      <c r="LFL75" s="180"/>
      <c r="LFM75" s="180"/>
      <c r="LFN75" s="180"/>
      <c r="LFO75" s="180"/>
      <c r="LFP75" s="180"/>
      <c r="LFQ75" s="180"/>
      <c r="LFR75" s="180"/>
      <c r="LFS75" s="180"/>
      <c r="LFT75" s="180"/>
      <c r="LFU75" s="180"/>
      <c r="LFV75" s="180"/>
      <c r="LFW75" s="180"/>
      <c r="LFX75" s="180"/>
      <c r="LFY75" s="180"/>
      <c r="LFZ75" s="180"/>
      <c r="LGA75" s="180"/>
      <c r="LGB75" s="180"/>
      <c r="LGC75" s="180"/>
      <c r="LGD75" s="180"/>
      <c r="LGE75" s="180"/>
      <c r="LGF75" s="180"/>
      <c r="LGG75" s="180"/>
      <c r="LGH75" s="180"/>
      <c r="LGI75" s="180"/>
      <c r="LGJ75" s="180"/>
      <c r="LGK75" s="180"/>
      <c r="LGL75" s="180"/>
      <c r="LGM75" s="180"/>
      <c r="LGN75" s="180"/>
      <c r="LGO75" s="180"/>
      <c r="LGP75" s="180"/>
      <c r="LGQ75" s="180"/>
      <c r="LGR75" s="180"/>
      <c r="LGS75" s="180"/>
      <c r="LGT75" s="180"/>
      <c r="LGU75" s="180"/>
      <c r="LGV75" s="180"/>
      <c r="LGW75" s="180"/>
      <c r="LGX75" s="180"/>
      <c r="LGY75" s="180"/>
      <c r="LGZ75" s="180"/>
      <c r="LHA75" s="180"/>
      <c r="LHB75" s="180"/>
      <c r="LHC75" s="180"/>
      <c r="LHD75" s="180"/>
      <c r="LHE75" s="180"/>
      <c r="LHF75" s="180"/>
      <c r="LHG75" s="180"/>
      <c r="LHH75" s="180"/>
      <c r="LHI75" s="180"/>
      <c r="LHJ75" s="180"/>
      <c r="LHK75" s="180"/>
      <c r="LHL75" s="180"/>
      <c r="LHM75" s="180"/>
      <c r="LHN75" s="180"/>
      <c r="LHO75" s="180"/>
      <c r="LHP75" s="180"/>
      <c r="LHQ75" s="180"/>
      <c r="LHR75" s="180"/>
      <c r="LHS75" s="180"/>
      <c r="LHT75" s="180"/>
      <c r="LHU75" s="180"/>
      <c r="LHV75" s="180"/>
      <c r="LHW75" s="180"/>
      <c r="LHX75" s="180"/>
      <c r="LHY75" s="180"/>
      <c r="LHZ75" s="180"/>
      <c r="LIA75" s="180"/>
      <c r="LIB75" s="180"/>
      <c r="LIC75" s="180"/>
      <c r="LID75" s="180"/>
      <c r="LIE75" s="180"/>
      <c r="LIF75" s="180"/>
      <c r="LIG75" s="180"/>
      <c r="LIH75" s="180"/>
      <c r="LII75" s="180"/>
      <c r="LIJ75" s="180"/>
      <c r="LIK75" s="180"/>
      <c r="LIL75" s="180"/>
      <c r="LIM75" s="180"/>
      <c r="LIN75" s="180"/>
      <c r="LIO75" s="180"/>
      <c r="LIP75" s="180"/>
      <c r="LIQ75" s="180"/>
      <c r="LIR75" s="180"/>
      <c r="LIS75" s="180"/>
      <c r="LIT75" s="180"/>
      <c r="LIU75" s="180"/>
      <c r="LIV75" s="180"/>
      <c r="LIW75" s="180"/>
      <c r="LIX75" s="180"/>
      <c r="LIY75" s="180"/>
      <c r="LIZ75" s="180"/>
      <c r="LJA75" s="180"/>
      <c r="LJB75" s="180"/>
      <c r="LJC75" s="180"/>
      <c r="LJD75" s="180"/>
      <c r="LJE75" s="180"/>
      <c r="LJF75" s="180"/>
      <c r="LJG75" s="180"/>
      <c r="LJH75" s="180"/>
      <c r="LJI75" s="180"/>
      <c r="LJJ75" s="180"/>
      <c r="LJK75" s="180"/>
      <c r="LJL75" s="180"/>
      <c r="LJM75" s="180"/>
      <c r="LJN75" s="180"/>
      <c r="LJO75" s="180"/>
      <c r="LJP75" s="180"/>
      <c r="LJQ75" s="180"/>
      <c r="LJR75" s="180"/>
      <c r="LJS75" s="180"/>
      <c r="LJT75" s="180"/>
      <c r="LJU75" s="180"/>
      <c r="LJV75" s="180"/>
      <c r="LJW75" s="180"/>
      <c r="LJX75" s="180"/>
      <c r="LJY75" s="180"/>
      <c r="LJZ75" s="180"/>
      <c r="LKA75" s="180"/>
      <c r="LKB75" s="180"/>
      <c r="LKC75" s="180"/>
      <c r="LKD75" s="180"/>
      <c r="LKE75" s="180"/>
      <c r="LKF75" s="180"/>
      <c r="LKG75" s="180"/>
      <c r="LKH75" s="180"/>
      <c r="LKI75" s="180"/>
      <c r="LKJ75" s="180"/>
      <c r="LKK75" s="180"/>
      <c r="LKL75" s="180"/>
      <c r="LKM75" s="180"/>
      <c r="LKN75" s="180"/>
      <c r="LKO75" s="180"/>
      <c r="LKP75" s="180"/>
      <c r="LKQ75" s="180"/>
      <c r="LKR75" s="180"/>
      <c r="LKS75" s="180"/>
      <c r="LKT75" s="180"/>
      <c r="LKU75" s="180"/>
      <c r="LKV75" s="180"/>
      <c r="LKW75" s="180"/>
      <c r="LKX75" s="180"/>
      <c r="LKY75" s="180"/>
      <c r="LKZ75" s="180"/>
      <c r="LLA75" s="180"/>
      <c r="LLB75" s="180"/>
      <c r="LLC75" s="180"/>
      <c r="LLD75" s="180"/>
      <c r="LLE75" s="180"/>
      <c r="LLF75" s="180"/>
      <c r="LLG75" s="180"/>
      <c r="LLH75" s="180"/>
      <c r="LLI75" s="180"/>
      <c r="LLJ75" s="180"/>
      <c r="LLK75" s="180"/>
      <c r="LLL75" s="180"/>
      <c r="LLM75" s="180"/>
      <c r="LLN75" s="180"/>
      <c r="LLO75" s="180"/>
      <c r="LLP75" s="180"/>
      <c r="LLQ75" s="180"/>
      <c r="LLR75" s="180"/>
      <c r="LLS75" s="180"/>
      <c r="LLT75" s="180"/>
      <c r="LLU75" s="180"/>
      <c r="LLV75" s="180"/>
      <c r="LLW75" s="180"/>
      <c r="LLX75" s="180"/>
      <c r="LLY75" s="180"/>
      <c r="LLZ75" s="180"/>
      <c r="LMA75" s="180"/>
      <c r="LMB75" s="180"/>
      <c r="LMC75" s="180"/>
      <c r="LMD75" s="180"/>
      <c r="LME75" s="180"/>
      <c r="LMF75" s="180"/>
      <c r="LMG75" s="180"/>
      <c r="LMH75" s="180"/>
      <c r="LMI75" s="180"/>
      <c r="LMJ75" s="180"/>
      <c r="LMK75" s="180"/>
      <c r="LML75" s="180"/>
      <c r="LMM75" s="180"/>
      <c r="LMN75" s="180"/>
      <c r="LMO75" s="180"/>
      <c r="LMP75" s="180"/>
      <c r="LMQ75" s="180"/>
      <c r="LMR75" s="180"/>
      <c r="LMS75" s="180"/>
      <c r="LMT75" s="180"/>
      <c r="LMU75" s="180"/>
      <c r="LMV75" s="180"/>
      <c r="LMW75" s="180"/>
      <c r="LMX75" s="180"/>
      <c r="LMY75" s="180"/>
      <c r="LMZ75" s="180"/>
      <c r="LNA75" s="180"/>
      <c r="LNB75" s="180"/>
      <c r="LNC75" s="180"/>
      <c r="LND75" s="180"/>
      <c r="LNE75" s="180"/>
      <c r="LNF75" s="180"/>
      <c r="LNG75" s="180"/>
      <c r="LNH75" s="180"/>
      <c r="LNI75" s="180"/>
      <c r="LNJ75" s="180"/>
      <c r="LNK75" s="180"/>
      <c r="LNL75" s="180"/>
      <c r="LNM75" s="180"/>
      <c r="LNN75" s="180"/>
      <c r="LNO75" s="180"/>
      <c r="LNP75" s="180"/>
      <c r="LNQ75" s="180"/>
      <c r="LNR75" s="180"/>
      <c r="LNS75" s="180"/>
      <c r="LNT75" s="180"/>
      <c r="LNU75" s="180"/>
      <c r="LNV75" s="180"/>
      <c r="LNW75" s="180"/>
      <c r="LNX75" s="180"/>
      <c r="LNY75" s="180"/>
      <c r="LNZ75" s="180"/>
      <c r="LOA75" s="180"/>
      <c r="LOB75" s="180"/>
      <c r="LOC75" s="180"/>
      <c r="LOD75" s="180"/>
      <c r="LOE75" s="180"/>
      <c r="LOF75" s="180"/>
      <c r="LOG75" s="180"/>
      <c r="LOH75" s="180"/>
      <c r="LOI75" s="180"/>
      <c r="LOJ75" s="180"/>
      <c r="LOK75" s="180"/>
      <c r="LOL75" s="180"/>
      <c r="LOM75" s="180"/>
      <c r="LON75" s="180"/>
      <c r="LOO75" s="180"/>
      <c r="LOP75" s="180"/>
      <c r="LOQ75" s="180"/>
      <c r="LOR75" s="180"/>
      <c r="LOS75" s="180"/>
      <c r="LOT75" s="180"/>
      <c r="LOU75" s="180"/>
      <c r="LOV75" s="180"/>
      <c r="LOW75" s="180"/>
      <c r="LOX75" s="180"/>
      <c r="LOY75" s="180"/>
      <c r="LOZ75" s="180"/>
      <c r="LPA75" s="180"/>
      <c r="LPB75" s="180"/>
      <c r="LPC75" s="180"/>
      <c r="LPD75" s="180"/>
      <c r="LPE75" s="180"/>
      <c r="LPF75" s="180"/>
      <c r="LPG75" s="180"/>
      <c r="LPH75" s="180"/>
      <c r="LPI75" s="180"/>
      <c r="LPJ75" s="180"/>
      <c r="LPK75" s="180"/>
      <c r="LPL75" s="180"/>
      <c r="LPM75" s="180"/>
      <c r="LPN75" s="180"/>
      <c r="LPO75" s="180"/>
      <c r="LPP75" s="180"/>
      <c r="LPQ75" s="180"/>
      <c r="LPR75" s="180"/>
      <c r="LPS75" s="180"/>
      <c r="LPT75" s="180"/>
      <c r="LPU75" s="180"/>
      <c r="LPV75" s="180"/>
      <c r="LPW75" s="180"/>
      <c r="LPX75" s="180"/>
      <c r="LPY75" s="180"/>
      <c r="LPZ75" s="180"/>
      <c r="LQA75" s="180"/>
      <c r="LQB75" s="180"/>
      <c r="LQC75" s="180"/>
      <c r="LQD75" s="180"/>
      <c r="LQE75" s="180"/>
      <c r="LQF75" s="180"/>
      <c r="LQG75" s="180"/>
      <c r="LQH75" s="180"/>
      <c r="LQI75" s="180"/>
      <c r="LQJ75" s="180"/>
      <c r="LQK75" s="180"/>
      <c r="LQL75" s="180"/>
      <c r="LQM75" s="180"/>
      <c r="LQN75" s="180"/>
      <c r="LQO75" s="180"/>
      <c r="LQP75" s="180"/>
      <c r="LQQ75" s="180"/>
      <c r="LQR75" s="180"/>
      <c r="LQS75" s="180"/>
      <c r="LQT75" s="180"/>
      <c r="LQU75" s="180"/>
      <c r="LQV75" s="180"/>
      <c r="LQW75" s="180"/>
      <c r="LQX75" s="180"/>
      <c r="LQY75" s="180"/>
      <c r="LQZ75" s="180"/>
      <c r="LRA75" s="180"/>
      <c r="LRB75" s="180"/>
      <c r="LRC75" s="180"/>
      <c r="LRD75" s="180"/>
      <c r="LRE75" s="180"/>
      <c r="LRF75" s="180"/>
      <c r="LRG75" s="180"/>
      <c r="LRH75" s="180"/>
      <c r="LRI75" s="180"/>
      <c r="LRJ75" s="180"/>
      <c r="LRK75" s="180"/>
      <c r="LRL75" s="180"/>
      <c r="LRM75" s="180"/>
      <c r="LRN75" s="180"/>
      <c r="LRO75" s="180"/>
      <c r="LRP75" s="180"/>
      <c r="LRQ75" s="180"/>
      <c r="LRR75" s="180"/>
      <c r="LRS75" s="180"/>
      <c r="LRT75" s="180"/>
      <c r="LRU75" s="180"/>
      <c r="LRV75" s="180"/>
      <c r="LRW75" s="180"/>
      <c r="LRX75" s="180"/>
      <c r="LRY75" s="180"/>
      <c r="LRZ75" s="180"/>
      <c r="LSA75" s="180"/>
      <c r="LSB75" s="180"/>
      <c r="LSC75" s="180"/>
      <c r="LSD75" s="180"/>
      <c r="LSE75" s="180"/>
      <c r="LSF75" s="180"/>
      <c r="LSG75" s="180"/>
      <c r="LSH75" s="180"/>
      <c r="LSI75" s="180"/>
      <c r="LSJ75" s="180"/>
      <c r="LSK75" s="180"/>
      <c r="LSL75" s="180"/>
      <c r="LSM75" s="180"/>
      <c r="LSN75" s="180"/>
      <c r="LSO75" s="180"/>
      <c r="LSP75" s="180"/>
      <c r="LSQ75" s="180"/>
      <c r="LSR75" s="180"/>
      <c r="LSS75" s="180"/>
      <c r="LST75" s="180"/>
      <c r="LSU75" s="180"/>
      <c r="LSV75" s="180"/>
      <c r="LSW75" s="180"/>
      <c r="LSX75" s="180"/>
      <c r="LSY75" s="180"/>
      <c r="LSZ75" s="180"/>
      <c r="LTA75" s="180"/>
      <c r="LTB75" s="180"/>
      <c r="LTC75" s="180"/>
      <c r="LTD75" s="180"/>
      <c r="LTE75" s="180"/>
      <c r="LTF75" s="180"/>
      <c r="LTG75" s="180"/>
      <c r="LTH75" s="180"/>
      <c r="LTI75" s="180"/>
      <c r="LTJ75" s="180"/>
      <c r="LTK75" s="180"/>
      <c r="LTL75" s="180"/>
      <c r="LTM75" s="180"/>
      <c r="LTN75" s="180"/>
      <c r="LTO75" s="180"/>
      <c r="LTP75" s="180"/>
      <c r="LTQ75" s="180"/>
      <c r="LTR75" s="180"/>
      <c r="LTS75" s="180"/>
      <c r="LTT75" s="180"/>
      <c r="LTU75" s="180"/>
      <c r="LTV75" s="180"/>
      <c r="LTW75" s="180"/>
      <c r="LTX75" s="180"/>
      <c r="LTY75" s="180"/>
      <c r="LTZ75" s="180"/>
      <c r="LUA75" s="180"/>
      <c r="LUB75" s="180"/>
      <c r="LUC75" s="180"/>
      <c r="LUD75" s="180"/>
      <c r="LUE75" s="180"/>
      <c r="LUF75" s="180"/>
      <c r="LUG75" s="180"/>
      <c r="LUH75" s="180"/>
      <c r="LUI75" s="180"/>
      <c r="LUJ75" s="180"/>
      <c r="LUK75" s="180"/>
      <c r="LUL75" s="180"/>
      <c r="LUM75" s="180"/>
      <c r="LUN75" s="180"/>
      <c r="LUO75" s="180"/>
      <c r="LUP75" s="180"/>
      <c r="LUQ75" s="180"/>
      <c r="LUR75" s="180"/>
      <c r="LUS75" s="180"/>
      <c r="LUT75" s="180"/>
      <c r="LUU75" s="180"/>
      <c r="LUV75" s="180"/>
      <c r="LUW75" s="180"/>
      <c r="LUX75" s="180"/>
      <c r="LUY75" s="180"/>
      <c r="LUZ75" s="180"/>
      <c r="LVA75" s="180"/>
      <c r="LVB75" s="180"/>
      <c r="LVC75" s="180"/>
      <c r="LVD75" s="180"/>
      <c r="LVE75" s="180"/>
      <c r="LVF75" s="180"/>
      <c r="LVG75" s="180"/>
      <c r="LVH75" s="180"/>
      <c r="LVI75" s="180"/>
      <c r="LVJ75" s="180"/>
      <c r="LVK75" s="180"/>
      <c r="LVL75" s="180"/>
      <c r="LVM75" s="180"/>
      <c r="LVN75" s="180"/>
      <c r="LVO75" s="180"/>
      <c r="LVP75" s="180"/>
      <c r="LVQ75" s="180"/>
      <c r="LVR75" s="180"/>
      <c r="LVS75" s="180"/>
      <c r="LVT75" s="180"/>
      <c r="LVU75" s="180"/>
      <c r="LVV75" s="180"/>
      <c r="LVW75" s="180"/>
      <c r="LVX75" s="180"/>
      <c r="LVY75" s="180"/>
      <c r="LVZ75" s="180"/>
      <c r="LWA75" s="180"/>
      <c r="LWB75" s="180"/>
      <c r="LWC75" s="180"/>
      <c r="LWD75" s="180"/>
      <c r="LWE75" s="180"/>
      <c r="LWF75" s="180"/>
      <c r="LWG75" s="180"/>
      <c r="LWH75" s="180"/>
      <c r="LWI75" s="180"/>
      <c r="LWJ75" s="180"/>
      <c r="LWK75" s="180"/>
      <c r="LWL75" s="180"/>
      <c r="LWM75" s="180"/>
      <c r="LWN75" s="180"/>
      <c r="LWO75" s="180"/>
      <c r="LWP75" s="180"/>
      <c r="LWQ75" s="180"/>
      <c r="LWR75" s="180"/>
      <c r="LWS75" s="180"/>
      <c r="LWT75" s="180"/>
      <c r="LWU75" s="180"/>
      <c r="LWV75" s="180"/>
      <c r="LWW75" s="180"/>
      <c r="LWX75" s="180"/>
      <c r="LWY75" s="180"/>
      <c r="LWZ75" s="180"/>
      <c r="LXA75" s="180"/>
      <c r="LXB75" s="180"/>
      <c r="LXC75" s="180"/>
      <c r="LXD75" s="180"/>
      <c r="LXE75" s="180"/>
      <c r="LXF75" s="180"/>
      <c r="LXG75" s="180"/>
      <c r="LXH75" s="180"/>
      <c r="LXI75" s="180"/>
      <c r="LXJ75" s="180"/>
      <c r="LXK75" s="180"/>
      <c r="LXL75" s="180"/>
      <c r="LXM75" s="180"/>
      <c r="LXN75" s="180"/>
      <c r="LXO75" s="180"/>
      <c r="LXP75" s="180"/>
      <c r="LXQ75" s="180"/>
      <c r="LXR75" s="180"/>
      <c r="LXS75" s="180"/>
      <c r="LXT75" s="180"/>
      <c r="LXU75" s="180"/>
      <c r="LXV75" s="180"/>
      <c r="LXW75" s="180"/>
      <c r="LXX75" s="180"/>
      <c r="LXY75" s="180"/>
      <c r="LXZ75" s="180"/>
      <c r="LYA75" s="180"/>
      <c r="LYB75" s="180"/>
      <c r="LYC75" s="180"/>
      <c r="LYD75" s="180"/>
      <c r="LYE75" s="180"/>
      <c r="LYF75" s="180"/>
      <c r="LYG75" s="180"/>
      <c r="LYH75" s="180"/>
      <c r="LYI75" s="180"/>
      <c r="LYJ75" s="180"/>
      <c r="LYK75" s="180"/>
      <c r="LYL75" s="180"/>
      <c r="LYM75" s="180"/>
      <c r="LYN75" s="180"/>
      <c r="LYO75" s="180"/>
      <c r="LYP75" s="180"/>
      <c r="LYQ75" s="180"/>
      <c r="LYR75" s="180"/>
      <c r="LYS75" s="180"/>
      <c r="LYT75" s="180"/>
      <c r="LYU75" s="180"/>
      <c r="LYV75" s="180"/>
      <c r="LYW75" s="180"/>
      <c r="LYX75" s="180"/>
      <c r="LYY75" s="180"/>
      <c r="LYZ75" s="180"/>
      <c r="LZA75" s="180"/>
      <c r="LZB75" s="180"/>
      <c r="LZC75" s="180"/>
      <c r="LZD75" s="180"/>
      <c r="LZE75" s="180"/>
      <c r="LZF75" s="180"/>
      <c r="LZG75" s="180"/>
      <c r="LZH75" s="180"/>
      <c r="LZI75" s="180"/>
      <c r="LZJ75" s="180"/>
      <c r="LZK75" s="180"/>
      <c r="LZL75" s="180"/>
      <c r="LZM75" s="180"/>
      <c r="LZN75" s="180"/>
      <c r="LZO75" s="180"/>
      <c r="LZP75" s="180"/>
      <c r="LZQ75" s="180"/>
      <c r="LZR75" s="180"/>
      <c r="LZS75" s="180"/>
      <c r="LZT75" s="180"/>
      <c r="LZU75" s="180"/>
      <c r="LZV75" s="180"/>
      <c r="LZW75" s="180"/>
      <c r="LZX75" s="180"/>
      <c r="LZY75" s="180"/>
      <c r="LZZ75" s="180"/>
      <c r="MAA75" s="180"/>
      <c r="MAB75" s="180"/>
      <c r="MAC75" s="180"/>
      <c r="MAD75" s="180"/>
      <c r="MAE75" s="180"/>
      <c r="MAF75" s="180"/>
      <c r="MAG75" s="180"/>
      <c r="MAH75" s="180"/>
      <c r="MAI75" s="180"/>
      <c r="MAJ75" s="180"/>
      <c r="MAK75" s="180"/>
      <c r="MAL75" s="180"/>
      <c r="MAM75" s="180"/>
      <c r="MAN75" s="180"/>
      <c r="MAO75" s="180"/>
      <c r="MAP75" s="180"/>
      <c r="MAQ75" s="180"/>
      <c r="MAR75" s="180"/>
      <c r="MAS75" s="180"/>
      <c r="MAT75" s="180"/>
      <c r="MAU75" s="180"/>
      <c r="MAV75" s="180"/>
      <c r="MAW75" s="180"/>
      <c r="MAX75" s="180"/>
      <c r="MAY75" s="180"/>
      <c r="MAZ75" s="180"/>
      <c r="MBA75" s="180"/>
      <c r="MBB75" s="180"/>
      <c r="MBC75" s="180"/>
      <c r="MBD75" s="180"/>
      <c r="MBE75" s="180"/>
      <c r="MBF75" s="180"/>
      <c r="MBG75" s="180"/>
      <c r="MBH75" s="180"/>
      <c r="MBI75" s="180"/>
      <c r="MBJ75" s="180"/>
      <c r="MBK75" s="180"/>
      <c r="MBL75" s="180"/>
      <c r="MBM75" s="180"/>
      <c r="MBN75" s="180"/>
      <c r="MBO75" s="180"/>
      <c r="MBP75" s="180"/>
      <c r="MBQ75" s="180"/>
      <c r="MBR75" s="180"/>
      <c r="MBS75" s="180"/>
      <c r="MBT75" s="180"/>
      <c r="MBU75" s="180"/>
      <c r="MBV75" s="180"/>
      <c r="MBW75" s="180"/>
      <c r="MBX75" s="180"/>
      <c r="MBY75" s="180"/>
      <c r="MBZ75" s="180"/>
      <c r="MCA75" s="180"/>
      <c r="MCB75" s="180"/>
      <c r="MCC75" s="180"/>
      <c r="MCD75" s="180"/>
      <c r="MCE75" s="180"/>
      <c r="MCF75" s="180"/>
      <c r="MCG75" s="180"/>
      <c r="MCH75" s="180"/>
      <c r="MCI75" s="180"/>
      <c r="MCJ75" s="180"/>
      <c r="MCK75" s="180"/>
      <c r="MCL75" s="180"/>
      <c r="MCM75" s="180"/>
      <c r="MCN75" s="180"/>
      <c r="MCO75" s="180"/>
      <c r="MCP75" s="180"/>
      <c r="MCQ75" s="180"/>
      <c r="MCR75" s="180"/>
      <c r="MCS75" s="180"/>
      <c r="MCT75" s="180"/>
      <c r="MCU75" s="180"/>
      <c r="MCV75" s="180"/>
      <c r="MCW75" s="180"/>
      <c r="MCX75" s="180"/>
      <c r="MCY75" s="180"/>
      <c r="MCZ75" s="180"/>
      <c r="MDA75" s="180"/>
      <c r="MDB75" s="180"/>
      <c r="MDC75" s="180"/>
      <c r="MDD75" s="180"/>
      <c r="MDE75" s="180"/>
      <c r="MDF75" s="180"/>
      <c r="MDG75" s="180"/>
      <c r="MDH75" s="180"/>
      <c r="MDI75" s="180"/>
      <c r="MDJ75" s="180"/>
      <c r="MDK75" s="180"/>
      <c r="MDL75" s="180"/>
      <c r="MDM75" s="180"/>
      <c r="MDN75" s="180"/>
      <c r="MDO75" s="180"/>
      <c r="MDP75" s="180"/>
      <c r="MDQ75" s="180"/>
      <c r="MDR75" s="180"/>
      <c r="MDS75" s="180"/>
      <c r="MDT75" s="180"/>
      <c r="MDU75" s="180"/>
      <c r="MDV75" s="180"/>
      <c r="MDW75" s="180"/>
      <c r="MDX75" s="180"/>
      <c r="MDY75" s="180"/>
      <c r="MDZ75" s="180"/>
      <c r="MEA75" s="180"/>
      <c r="MEB75" s="180"/>
      <c r="MEC75" s="180"/>
      <c r="MED75" s="180"/>
      <c r="MEE75" s="180"/>
      <c r="MEF75" s="180"/>
      <c r="MEG75" s="180"/>
      <c r="MEH75" s="180"/>
      <c r="MEI75" s="180"/>
      <c r="MEJ75" s="180"/>
      <c r="MEK75" s="180"/>
      <c r="MEL75" s="180"/>
      <c r="MEM75" s="180"/>
      <c r="MEN75" s="180"/>
      <c r="MEO75" s="180"/>
      <c r="MEP75" s="180"/>
      <c r="MEQ75" s="180"/>
      <c r="MER75" s="180"/>
      <c r="MES75" s="180"/>
      <c r="MET75" s="180"/>
      <c r="MEU75" s="180"/>
      <c r="MEV75" s="180"/>
      <c r="MEW75" s="180"/>
      <c r="MEX75" s="180"/>
      <c r="MEY75" s="180"/>
      <c r="MEZ75" s="180"/>
      <c r="MFA75" s="180"/>
      <c r="MFB75" s="180"/>
      <c r="MFC75" s="180"/>
      <c r="MFD75" s="180"/>
      <c r="MFE75" s="180"/>
      <c r="MFF75" s="180"/>
      <c r="MFG75" s="180"/>
      <c r="MFH75" s="180"/>
      <c r="MFI75" s="180"/>
      <c r="MFJ75" s="180"/>
      <c r="MFK75" s="180"/>
      <c r="MFL75" s="180"/>
      <c r="MFM75" s="180"/>
      <c r="MFN75" s="180"/>
      <c r="MFO75" s="180"/>
      <c r="MFP75" s="180"/>
      <c r="MFQ75" s="180"/>
      <c r="MFR75" s="180"/>
      <c r="MFS75" s="180"/>
      <c r="MFT75" s="180"/>
      <c r="MFU75" s="180"/>
      <c r="MFV75" s="180"/>
      <c r="MFW75" s="180"/>
      <c r="MFX75" s="180"/>
      <c r="MFY75" s="180"/>
      <c r="MFZ75" s="180"/>
      <c r="MGA75" s="180"/>
      <c r="MGB75" s="180"/>
      <c r="MGC75" s="180"/>
      <c r="MGD75" s="180"/>
      <c r="MGE75" s="180"/>
      <c r="MGF75" s="180"/>
      <c r="MGG75" s="180"/>
      <c r="MGH75" s="180"/>
      <c r="MGI75" s="180"/>
      <c r="MGJ75" s="180"/>
      <c r="MGK75" s="180"/>
      <c r="MGL75" s="180"/>
      <c r="MGM75" s="180"/>
      <c r="MGN75" s="180"/>
      <c r="MGO75" s="180"/>
      <c r="MGP75" s="180"/>
      <c r="MGQ75" s="180"/>
      <c r="MGR75" s="180"/>
      <c r="MGS75" s="180"/>
      <c r="MGT75" s="180"/>
      <c r="MGU75" s="180"/>
      <c r="MGV75" s="180"/>
      <c r="MGW75" s="180"/>
      <c r="MGX75" s="180"/>
      <c r="MGY75" s="180"/>
      <c r="MGZ75" s="180"/>
      <c r="MHA75" s="180"/>
      <c r="MHB75" s="180"/>
      <c r="MHC75" s="180"/>
      <c r="MHD75" s="180"/>
      <c r="MHE75" s="180"/>
      <c r="MHF75" s="180"/>
      <c r="MHG75" s="180"/>
      <c r="MHH75" s="180"/>
      <c r="MHI75" s="180"/>
      <c r="MHJ75" s="180"/>
      <c r="MHK75" s="180"/>
      <c r="MHL75" s="180"/>
      <c r="MHM75" s="180"/>
      <c r="MHN75" s="180"/>
      <c r="MHO75" s="180"/>
      <c r="MHP75" s="180"/>
      <c r="MHQ75" s="180"/>
      <c r="MHR75" s="180"/>
      <c r="MHS75" s="180"/>
      <c r="MHT75" s="180"/>
      <c r="MHU75" s="180"/>
      <c r="MHV75" s="180"/>
      <c r="MHW75" s="180"/>
      <c r="MHX75" s="180"/>
      <c r="MHY75" s="180"/>
      <c r="MHZ75" s="180"/>
      <c r="MIA75" s="180"/>
      <c r="MIB75" s="180"/>
      <c r="MIC75" s="180"/>
      <c r="MID75" s="180"/>
      <c r="MIE75" s="180"/>
      <c r="MIF75" s="180"/>
      <c r="MIG75" s="180"/>
      <c r="MIH75" s="180"/>
      <c r="MII75" s="180"/>
      <c r="MIJ75" s="180"/>
      <c r="MIK75" s="180"/>
      <c r="MIL75" s="180"/>
      <c r="MIM75" s="180"/>
      <c r="MIN75" s="180"/>
      <c r="MIO75" s="180"/>
      <c r="MIP75" s="180"/>
      <c r="MIQ75" s="180"/>
      <c r="MIR75" s="180"/>
      <c r="MIS75" s="180"/>
      <c r="MIT75" s="180"/>
      <c r="MIU75" s="180"/>
      <c r="MIV75" s="180"/>
      <c r="MIW75" s="180"/>
      <c r="MIX75" s="180"/>
      <c r="MIY75" s="180"/>
      <c r="MIZ75" s="180"/>
      <c r="MJA75" s="180"/>
      <c r="MJB75" s="180"/>
      <c r="MJC75" s="180"/>
      <c r="MJD75" s="180"/>
      <c r="MJE75" s="180"/>
      <c r="MJF75" s="180"/>
      <c r="MJG75" s="180"/>
      <c r="MJH75" s="180"/>
      <c r="MJI75" s="180"/>
      <c r="MJJ75" s="180"/>
      <c r="MJK75" s="180"/>
      <c r="MJL75" s="180"/>
      <c r="MJM75" s="180"/>
      <c r="MJN75" s="180"/>
      <c r="MJO75" s="180"/>
      <c r="MJP75" s="180"/>
      <c r="MJQ75" s="180"/>
      <c r="MJR75" s="180"/>
      <c r="MJS75" s="180"/>
      <c r="MJT75" s="180"/>
      <c r="MJU75" s="180"/>
      <c r="MJV75" s="180"/>
      <c r="MJW75" s="180"/>
      <c r="MJX75" s="180"/>
      <c r="MJY75" s="180"/>
      <c r="MJZ75" s="180"/>
      <c r="MKA75" s="180"/>
      <c r="MKB75" s="180"/>
      <c r="MKC75" s="180"/>
      <c r="MKD75" s="180"/>
      <c r="MKE75" s="180"/>
      <c r="MKF75" s="180"/>
      <c r="MKG75" s="180"/>
      <c r="MKH75" s="180"/>
      <c r="MKI75" s="180"/>
      <c r="MKJ75" s="180"/>
      <c r="MKK75" s="180"/>
      <c r="MKL75" s="180"/>
      <c r="MKM75" s="180"/>
      <c r="MKN75" s="180"/>
      <c r="MKO75" s="180"/>
      <c r="MKP75" s="180"/>
      <c r="MKQ75" s="180"/>
      <c r="MKR75" s="180"/>
      <c r="MKS75" s="180"/>
      <c r="MKT75" s="180"/>
      <c r="MKU75" s="180"/>
      <c r="MKV75" s="180"/>
      <c r="MKW75" s="180"/>
      <c r="MKX75" s="180"/>
      <c r="MKY75" s="180"/>
      <c r="MKZ75" s="180"/>
      <c r="MLA75" s="180"/>
      <c r="MLB75" s="180"/>
      <c r="MLC75" s="180"/>
      <c r="MLD75" s="180"/>
      <c r="MLE75" s="180"/>
      <c r="MLF75" s="180"/>
      <c r="MLG75" s="180"/>
      <c r="MLH75" s="180"/>
      <c r="MLI75" s="180"/>
      <c r="MLJ75" s="180"/>
      <c r="MLK75" s="180"/>
      <c r="MLL75" s="180"/>
      <c r="MLM75" s="180"/>
      <c r="MLN75" s="180"/>
      <c r="MLO75" s="180"/>
      <c r="MLP75" s="180"/>
      <c r="MLQ75" s="180"/>
      <c r="MLR75" s="180"/>
      <c r="MLS75" s="180"/>
      <c r="MLT75" s="180"/>
      <c r="MLU75" s="180"/>
      <c r="MLV75" s="180"/>
      <c r="MLW75" s="180"/>
      <c r="MLX75" s="180"/>
      <c r="MLY75" s="180"/>
      <c r="MLZ75" s="180"/>
      <c r="MMA75" s="180"/>
      <c r="MMB75" s="180"/>
      <c r="MMC75" s="180"/>
      <c r="MMD75" s="180"/>
      <c r="MME75" s="180"/>
      <c r="MMF75" s="180"/>
      <c r="MMG75" s="180"/>
      <c r="MMH75" s="180"/>
      <c r="MMI75" s="180"/>
      <c r="MMJ75" s="180"/>
      <c r="MMK75" s="180"/>
      <c r="MML75" s="180"/>
      <c r="MMM75" s="180"/>
      <c r="MMN75" s="180"/>
      <c r="MMO75" s="180"/>
      <c r="MMP75" s="180"/>
      <c r="MMQ75" s="180"/>
      <c r="MMR75" s="180"/>
      <c r="MMS75" s="180"/>
      <c r="MMT75" s="180"/>
      <c r="MMU75" s="180"/>
      <c r="MMV75" s="180"/>
      <c r="MMW75" s="180"/>
      <c r="MMX75" s="180"/>
      <c r="MMY75" s="180"/>
      <c r="MMZ75" s="180"/>
      <c r="MNA75" s="180"/>
      <c r="MNB75" s="180"/>
      <c r="MNC75" s="180"/>
      <c r="MND75" s="180"/>
      <c r="MNE75" s="180"/>
      <c r="MNF75" s="180"/>
      <c r="MNG75" s="180"/>
      <c r="MNH75" s="180"/>
      <c r="MNI75" s="180"/>
      <c r="MNJ75" s="180"/>
      <c r="MNK75" s="180"/>
      <c r="MNL75" s="180"/>
      <c r="MNM75" s="180"/>
      <c r="MNN75" s="180"/>
      <c r="MNO75" s="180"/>
      <c r="MNP75" s="180"/>
      <c r="MNQ75" s="180"/>
      <c r="MNR75" s="180"/>
      <c r="MNS75" s="180"/>
      <c r="MNT75" s="180"/>
      <c r="MNU75" s="180"/>
      <c r="MNV75" s="180"/>
      <c r="MNW75" s="180"/>
      <c r="MNX75" s="180"/>
      <c r="MNY75" s="180"/>
      <c r="MNZ75" s="180"/>
      <c r="MOA75" s="180"/>
      <c r="MOB75" s="180"/>
      <c r="MOC75" s="180"/>
      <c r="MOD75" s="180"/>
      <c r="MOE75" s="180"/>
      <c r="MOF75" s="180"/>
      <c r="MOG75" s="180"/>
      <c r="MOH75" s="180"/>
      <c r="MOI75" s="180"/>
      <c r="MOJ75" s="180"/>
      <c r="MOK75" s="180"/>
      <c r="MOL75" s="180"/>
      <c r="MOM75" s="180"/>
      <c r="MON75" s="180"/>
      <c r="MOO75" s="180"/>
      <c r="MOP75" s="180"/>
      <c r="MOQ75" s="180"/>
      <c r="MOR75" s="180"/>
      <c r="MOS75" s="180"/>
      <c r="MOT75" s="180"/>
      <c r="MOU75" s="180"/>
      <c r="MOV75" s="180"/>
      <c r="MOW75" s="180"/>
      <c r="MOX75" s="180"/>
      <c r="MOY75" s="180"/>
      <c r="MOZ75" s="180"/>
      <c r="MPA75" s="180"/>
      <c r="MPB75" s="180"/>
      <c r="MPC75" s="180"/>
      <c r="MPD75" s="180"/>
      <c r="MPE75" s="180"/>
      <c r="MPF75" s="180"/>
      <c r="MPG75" s="180"/>
      <c r="MPH75" s="180"/>
      <c r="MPI75" s="180"/>
      <c r="MPJ75" s="180"/>
      <c r="MPK75" s="180"/>
      <c r="MPL75" s="180"/>
      <c r="MPM75" s="180"/>
      <c r="MPN75" s="180"/>
      <c r="MPO75" s="180"/>
      <c r="MPP75" s="180"/>
      <c r="MPQ75" s="180"/>
      <c r="MPR75" s="180"/>
      <c r="MPS75" s="180"/>
      <c r="MPT75" s="180"/>
      <c r="MPU75" s="180"/>
      <c r="MPV75" s="180"/>
      <c r="MPW75" s="180"/>
      <c r="MPX75" s="180"/>
      <c r="MPY75" s="180"/>
      <c r="MPZ75" s="180"/>
      <c r="MQA75" s="180"/>
      <c r="MQB75" s="180"/>
      <c r="MQC75" s="180"/>
      <c r="MQD75" s="180"/>
      <c r="MQE75" s="180"/>
      <c r="MQF75" s="180"/>
      <c r="MQG75" s="180"/>
      <c r="MQH75" s="180"/>
      <c r="MQI75" s="180"/>
      <c r="MQJ75" s="180"/>
      <c r="MQK75" s="180"/>
      <c r="MQL75" s="180"/>
      <c r="MQM75" s="180"/>
      <c r="MQN75" s="180"/>
      <c r="MQO75" s="180"/>
      <c r="MQP75" s="180"/>
      <c r="MQQ75" s="180"/>
      <c r="MQR75" s="180"/>
      <c r="MQS75" s="180"/>
      <c r="MQT75" s="180"/>
      <c r="MQU75" s="180"/>
      <c r="MQV75" s="180"/>
      <c r="MQW75" s="180"/>
      <c r="MQX75" s="180"/>
      <c r="MQY75" s="180"/>
      <c r="MQZ75" s="180"/>
      <c r="MRA75" s="180"/>
      <c r="MRB75" s="180"/>
      <c r="MRC75" s="180"/>
      <c r="MRD75" s="180"/>
      <c r="MRE75" s="180"/>
      <c r="MRF75" s="180"/>
      <c r="MRG75" s="180"/>
      <c r="MRH75" s="180"/>
      <c r="MRI75" s="180"/>
      <c r="MRJ75" s="180"/>
      <c r="MRK75" s="180"/>
      <c r="MRL75" s="180"/>
      <c r="MRM75" s="180"/>
      <c r="MRN75" s="180"/>
      <c r="MRO75" s="180"/>
      <c r="MRP75" s="180"/>
      <c r="MRQ75" s="180"/>
      <c r="MRR75" s="180"/>
      <c r="MRS75" s="180"/>
      <c r="MRT75" s="180"/>
      <c r="MRU75" s="180"/>
      <c r="MRV75" s="180"/>
      <c r="MRW75" s="180"/>
      <c r="MRX75" s="180"/>
      <c r="MRY75" s="180"/>
      <c r="MRZ75" s="180"/>
      <c r="MSA75" s="180"/>
      <c r="MSB75" s="180"/>
      <c r="MSC75" s="180"/>
      <c r="MSD75" s="180"/>
      <c r="MSE75" s="180"/>
      <c r="MSF75" s="180"/>
      <c r="MSG75" s="180"/>
      <c r="MSH75" s="180"/>
      <c r="MSI75" s="180"/>
      <c r="MSJ75" s="180"/>
      <c r="MSK75" s="180"/>
      <c r="MSL75" s="180"/>
      <c r="MSM75" s="180"/>
      <c r="MSN75" s="180"/>
      <c r="MSO75" s="180"/>
      <c r="MSP75" s="180"/>
      <c r="MSQ75" s="180"/>
      <c r="MSR75" s="180"/>
      <c r="MSS75" s="180"/>
      <c r="MST75" s="180"/>
      <c r="MSU75" s="180"/>
      <c r="MSV75" s="180"/>
      <c r="MSW75" s="180"/>
      <c r="MSX75" s="180"/>
      <c r="MSY75" s="180"/>
      <c r="MSZ75" s="180"/>
      <c r="MTA75" s="180"/>
      <c r="MTB75" s="180"/>
      <c r="MTC75" s="180"/>
      <c r="MTD75" s="180"/>
      <c r="MTE75" s="180"/>
      <c r="MTF75" s="180"/>
      <c r="MTG75" s="180"/>
      <c r="MTH75" s="180"/>
      <c r="MTI75" s="180"/>
      <c r="MTJ75" s="180"/>
      <c r="MTK75" s="180"/>
      <c r="MTL75" s="180"/>
      <c r="MTM75" s="180"/>
      <c r="MTN75" s="180"/>
      <c r="MTO75" s="180"/>
      <c r="MTP75" s="180"/>
      <c r="MTQ75" s="180"/>
      <c r="MTR75" s="180"/>
      <c r="MTS75" s="180"/>
      <c r="MTT75" s="180"/>
      <c r="MTU75" s="180"/>
      <c r="MTV75" s="180"/>
      <c r="MTW75" s="180"/>
      <c r="MTX75" s="180"/>
      <c r="MTY75" s="180"/>
      <c r="MTZ75" s="180"/>
      <c r="MUA75" s="180"/>
      <c r="MUB75" s="180"/>
      <c r="MUC75" s="180"/>
      <c r="MUD75" s="180"/>
      <c r="MUE75" s="180"/>
      <c r="MUF75" s="180"/>
      <c r="MUG75" s="180"/>
      <c r="MUH75" s="180"/>
      <c r="MUI75" s="180"/>
      <c r="MUJ75" s="180"/>
      <c r="MUK75" s="180"/>
      <c r="MUL75" s="180"/>
      <c r="MUM75" s="180"/>
      <c r="MUN75" s="180"/>
      <c r="MUO75" s="180"/>
      <c r="MUP75" s="180"/>
      <c r="MUQ75" s="180"/>
      <c r="MUR75" s="180"/>
      <c r="MUS75" s="180"/>
      <c r="MUT75" s="180"/>
      <c r="MUU75" s="180"/>
      <c r="MUV75" s="180"/>
      <c r="MUW75" s="180"/>
      <c r="MUX75" s="180"/>
      <c r="MUY75" s="180"/>
      <c r="MUZ75" s="180"/>
      <c r="MVA75" s="180"/>
      <c r="MVB75" s="180"/>
      <c r="MVC75" s="180"/>
      <c r="MVD75" s="180"/>
      <c r="MVE75" s="180"/>
      <c r="MVF75" s="180"/>
      <c r="MVG75" s="180"/>
      <c r="MVH75" s="180"/>
      <c r="MVI75" s="180"/>
      <c r="MVJ75" s="180"/>
      <c r="MVK75" s="180"/>
      <c r="MVL75" s="180"/>
      <c r="MVM75" s="180"/>
      <c r="MVN75" s="180"/>
      <c r="MVO75" s="180"/>
      <c r="MVP75" s="180"/>
      <c r="MVQ75" s="180"/>
      <c r="MVR75" s="180"/>
      <c r="MVS75" s="180"/>
      <c r="MVT75" s="180"/>
      <c r="MVU75" s="180"/>
      <c r="MVV75" s="180"/>
      <c r="MVW75" s="180"/>
      <c r="MVX75" s="180"/>
      <c r="MVY75" s="180"/>
      <c r="MVZ75" s="180"/>
      <c r="MWA75" s="180"/>
      <c r="MWB75" s="180"/>
      <c r="MWC75" s="180"/>
      <c r="MWD75" s="180"/>
      <c r="MWE75" s="180"/>
      <c r="MWF75" s="180"/>
      <c r="MWG75" s="180"/>
      <c r="MWH75" s="180"/>
      <c r="MWI75" s="180"/>
      <c r="MWJ75" s="180"/>
      <c r="MWK75" s="180"/>
      <c r="MWL75" s="180"/>
      <c r="MWM75" s="180"/>
      <c r="MWN75" s="180"/>
      <c r="MWO75" s="180"/>
      <c r="MWP75" s="180"/>
      <c r="MWQ75" s="180"/>
      <c r="MWR75" s="180"/>
      <c r="MWS75" s="180"/>
      <c r="MWT75" s="180"/>
      <c r="MWU75" s="180"/>
      <c r="MWV75" s="180"/>
      <c r="MWW75" s="180"/>
      <c r="MWX75" s="180"/>
      <c r="MWY75" s="180"/>
      <c r="MWZ75" s="180"/>
      <c r="MXA75" s="180"/>
      <c r="MXB75" s="180"/>
      <c r="MXC75" s="180"/>
      <c r="MXD75" s="180"/>
      <c r="MXE75" s="180"/>
      <c r="MXF75" s="180"/>
      <c r="MXG75" s="180"/>
      <c r="MXH75" s="180"/>
      <c r="MXI75" s="180"/>
      <c r="MXJ75" s="180"/>
      <c r="MXK75" s="180"/>
      <c r="MXL75" s="180"/>
      <c r="MXM75" s="180"/>
      <c r="MXN75" s="180"/>
      <c r="MXO75" s="180"/>
      <c r="MXP75" s="180"/>
      <c r="MXQ75" s="180"/>
      <c r="MXR75" s="180"/>
      <c r="MXS75" s="180"/>
      <c r="MXT75" s="180"/>
      <c r="MXU75" s="180"/>
      <c r="MXV75" s="180"/>
      <c r="MXW75" s="180"/>
      <c r="MXX75" s="180"/>
      <c r="MXY75" s="180"/>
      <c r="MXZ75" s="180"/>
      <c r="MYA75" s="180"/>
      <c r="MYB75" s="180"/>
      <c r="MYC75" s="180"/>
      <c r="MYD75" s="180"/>
      <c r="MYE75" s="180"/>
      <c r="MYF75" s="180"/>
      <c r="MYG75" s="180"/>
      <c r="MYH75" s="180"/>
      <c r="MYI75" s="180"/>
      <c r="MYJ75" s="180"/>
      <c r="MYK75" s="180"/>
      <c r="MYL75" s="180"/>
      <c r="MYM75" s="180"/>
      <c r="MYN75" s="180"/>
      <c r="MYO75" s="180"/>
      <c r="MYP75" s="180"/>
      <c r="MYQ75" s="180"/>
      <c r="MYR75" s="180"/>
      <c r="MYS75" s="180"/>
      <c r="MYT75" s="180"/>
      <c r="MYU75" s="180"/>
      <c r="MYV75" s="180"/>
      <c r="MYW75" s="180"/>
      <c r="MYX75" s="180"/>
      <c r="MYY75" s="180"/>
      <c r="MYZ75" s="180"/>
      <c r="MZA75" s="180"/>
      <c r="MZB75" s="180"/>
      <c r="MZC75" s="180"/>
      <c r="MZD75" s="180"/>
      <c r="MZE75" s="180"/>
      <c r="MZF75" s="180"/>
      <c r="MZG75" s="180"/>
      <c r="MZH75" s="180"/>
      <c r="MZI75" s="180"/>
      <c r="MZJ75" s="180"/>
      <c r="MZK75" s="180"/>
      <c r="MZL75" s="180"/>
      <c r="MZM75" s="180"/>
      <c r="MZN75" s="180"/>
      <c r="MZO75" s="180"/>
      <c r="MZP75" s="180"/>
      <c r="MZQ75" s="180"/>
      <c r="MZR75" s="180"/>
      <c r="MZS75" s="180"/>
      <c r="MZT75" s="180"/>
      <c r="MZU75" s="180"/>
      <c r="MZV75" s="180"/>
      <c r="MZW75" s="180"/>
      <c r="MZX75" s="180"/>
      <c r="MZY75" s="180"/>
      <c r="MZZ75" s="180"/>
      <c r="NAA75" s="180"/>
      <c r="NAB75" s="180"/>
      <c r="NAC75" s="180"/>
      <c r="NAD75" s="180"/>
      <c r="NAE75" s="180"/>
      <c r="NAF75" s="180"/>
      <c r="NAG75" s="180"/>
      <c r="NAH75" s="180"/>
      <c r="NAI75" s="180"/>
      <c r="NAJ75" s="180"/>
      <c r="NAK75" s="180"/>
      <c r="NAL75" s="180"/>
      <c r="NAM75" s="180"/>
      <c r="NAN75" s="180"/>
      <c r="NAO75" s="180"/>
      <c r="NAP75" s="180"/>
      <c r="NAQ75" s="180"/>
      <c r="NAR75" s="180"/>
      <c r="NAS75" s="180"/>
      <c r="NAT75" s="180"/>
      <c r="NAU75" s="180"/>
      <c r="NAV75" s="180"/>
      <c r="NAW75" s="180"/>
      <c r="NAX75" s="180"/>
      <c r="NAY75" s="180"/>
      <c r="NAZ75" s="180"/>
      <c r="NBA75" s="180"/>
      <c r="NBB75" s="180"/>
      <c r="NBC75" s="180"/>
      <c r="NBD75" s="180"/>
      <c r="NBE75" s="180"/>
      <c r="NBF75" s="180"/>
      <c r="NBG75" s="180"/>
      <c r="NBH75" s="180"/>
      <c r="NBI75" s="180"/>
      <c r="NBJ75" s="180"/>
      <c r="NBK75" s="180"/>
      <c r="NBL75" s="180"/>
      <c r="NBM75" s="180"/>
      <c r="NBN75" s="180"/>
      <c r="NBO75" s="180"/>
      <c r="NBP75" s="180"/>
      <c r="NBQ75" s="180"/>
      <c r="NBR75" s="180"/>
      <c r="NBS75" s="180"/>
      <c r="NBT75" s="180"/>
      <c r="NBU75" s="180"/>
      <c r="NBV75" s="180"/>
      <c r="NBW75" s="180"/>
      <c r="NBX75" s="180"/>
      <c r="NBY75" s="180"/>
      <c r="NBZ75" s="180"/>
      <c r="NCA75" s="180"/>
      <c r="NCB75" s="180"/>
      <c r="NCC75" s="180"/>
      <c r="NCD75" s="180"/>
      <c r="NCE75" s="180"/>
      <c r="NCF75" s="180"/>
      <c r="NCG75" s="180"/>
      <c r="NCH75" s="180"/>
      <c r="NCI75" s="180"/>
      <c r="NCJ75" s="180"/>
      <c r="NCK75" s="180"/>
      <c r="NCL75" s="180"/>
      <c r="NCM75" s="180"/>
      <c r="NCN75" s="180"/>
      <c r="NCO75" s="180"/>
      <c r="NCP75" s="180"/>
      <c r="NCQ75" s="180"/>
      <c r="NCR75" s="180"/>
      <c r="NCS75" s="180"/>
      <c r="NCT75" s="180"/>
      <c r="NCU75" s="180"/>
      <c r="NCV75" s="180"/>
      <c r="NCW75" s="180"/>
      <c r="NCX75" s="180"/>
      <c r="NCY75" s="180"/>
      <c r="NCZ75" s="180"/>
      <c r="NDA75" s="180"/>
      <c r="NDB75" s="180"/>
      <c r="NDC75" s="180"/>
      <c r="NDD75" s="180"/>
      <c r="NDE75" s="180"/>
      <c r="NDF75" s="180"/>
      <c r="NDG75" s="180"/>
      <c r="NDH75" s="180"/>
      <c r="NDI75" s="180"/>
      <c r="NDJ75" s="180"/>
      <c r="NDK75" s="180"/>
      <c r="NDL75" s="180"/>
      <c r="NDM75" s="180"/>
      <c r="NDN75" s="180"/>
      <c r="NDO75" s="180"/>
      <c r="NDP75" s="180"/>
      <c r="NDQ75" s="180"/>
      <c r="NDR75" s="180"/>
      <c r="NDS75" s="180"/>
      <c r="NDT75" s="180"/>
      <c r="NDU75" s="180"/>
      <c r="NDV75" s="180"/>
      <c r="NDW75" s="180"/>
      <c r="NDX75" s="180"/>
      <c r="NDY75" s="180"/>
      <c r="NDZ75" s="180"/>
      <c r="NEA75" s="180"/>
      <c r="NEB75" s="180"/>
      <c r="NEC75" s="180"/>
      <c r="NED75" s="180"/>
      <c r="NEE75" s="180"/>
      <c r="NEF75" s="180"/>
      <c r="NEG75" s="180"/>
      <c r="NEH75" s="180"/>
      <c r="NEI75" s="180"/>
      <c r="NEJ75" s="180"/>
      <c r="NEK75" s="180"/>
      <c r="NEL75" s="180"/>
      <c r="NEM75" s="180"/>
      <c r="NEN75" s="180"/>
      <c r="NEO75" s="180"/>
      <c r="NEP75" s="180"/>
      <c r="NEQ75" s="180"/>
      <c r="NER75" s="180"/>
      <c r="NES75" s="180"/>
      <c r="NET75" s="180"/>
      <c r="NEU75" s="180"/>
      <c r="NEV75" s="180"/>
      <c r="NEW75" s="180"/>
      <c r="NEX75" s="180"/>
      <c r="NEY75" s="180"/>
      <c r="NEZ75" s="180"/>
      <c r="NFA75" s="180"/>
      <c r="NFB75" s="180"/>
      <c r="NFC75" s="180"/>
      <c r="NFD75" s="180"/>
      <c r="NFE75" s="180"/>
      <c r="NFF75" s="180"/>
      <c r="NFG75" s="180"/>
      <c r="NFH75" s="180"/>
      <c r="NFI75" s="180"/>
      <c r="NFJ75" s="180"/>
      <c r="NFK75" s="180"/>
      <c r="NFL75" s="180"/>
      <c r="NFM75" s="180"/>
      <c r="NFN75" s="180"/>
      <c r="NFO75" s="180"/>
      <c r="NFP75" s="180"/>
      <c r="NFQ75" s="180"/>
      <c r="NFR75" s="180"/>
      <c r="NFS75" s="180"/>
      <c r="NFT75" s="180"/>
      <c r="NFU75" s="180"/>
      <c r="NFV75" s="180"/>
      <c r="NFW75" s="180"/>
      <c r="NFX75" s="180"/>
      <c r="NFY75" s="180"/>
      <c r="NFZ75" s="180"/>
      <c r="NGA75" s="180"/>
      <c r="NGB75" s="180"/>
      <c r="NGC75" s="180"/>
      <c r="NGD75" s="180"/>
      <c r="NGE75" s="180"/>
      <c r="NGF75" s="180"/>
      <c r="NGG75" s="180"/>
      <c r="NGH75" s="180"/>
      <c r="NGI75" s="180"/>
      <c r="NGJ75" s="180"/>
      <c r="NGK75" s="180"/>
      <c r="NGL75" s="180"/>
      <c r="NGM75" s="180"/>
      <c r="NGN75" s="180"/>
      <c r="NGO75" s="180"/>
      <c r="NGP75" s="180"/>
      <c r="NGQ75" s="180"/>
      <c r="NGR75" s="180"/>
      <c r="NGS75" s="180"/>
      <c r="NGT75" s="180"/>
      <c r="NGU75" s="180"/>
      <c r="NGV75" s="180"/>
      <c r="NGW75" s="180"/>
      <c r="NGX75" s="180"/>
      <c r="NGY75" s="180"/>
      <c r="NGZ75" s="180"/>
      <c r="NHA75" s="180"/>
      <c r="NHB75" s="180"/>
      <c r="NHC75" s="180"/>
      <c r="NHD75" s="180"/>
      <c r="NHE75" s="180"/>
      <c r="NHF75" s="180"/>
      <c r="NHG75" s="180"/>
      <c r="NHH75" s="180"/>
      <c r="NHI75" s="180"/>
      <c r="NHJ75" s="180"/>
      <c r="NHK75" s="180"/>
      <c r="NHL75" s="180"/>
      <c r="NHM75" s="180"/>
      <c r="NHN75" s="180"/>
      <c r="NHO75" s="180"/>
      <c r="NHP75" s="180"/>
      <c r="NHQ75" s="180"/>
      <c r="NHR75" s="180"/>
      <c r="NHS75" s="180"/>
      <c r="NHT75" s="180"/>
      <c r="NHU75" s="180"/>
      <c r="NHV75" s="180"/>
      <c r="NHW75" s="180"/>
      <c r="NHX75" s="180"/>
      <c r="NHY75" s="180"/>
      <c r="NHZ75" s="180"/>
      <c r="NIA75" s="180"/>
      <c r="NIB75" s="180"/>
      <c r="NIC75" s="180"/>
      <c r="NID75" s="180"/>
      <c r="NIE75" s="180"/>
      <c r="NIF75" s="180"/>
      <c r="NIG75" s="180"/>
      <c r="NIH75" s="180"/>
      <c r="NII75" s="180"/>
      <c r="NIJ75" s="180"/>
      <c r="NIK75" s="180"/>
      <c r="NIL75" s="180"/>
      <c r="NIM75" s="180"/>
      <c r="NIN75" s="180"/>
      <c r="NIO75" s="180"/>
      <c r="NIP75" s="180"/>
      <c r="NIQ75" s="180"/>
      <c r="NIR75" s="180"/>
      <c r="NIS75" s="180"/>
      <c r="NIT75" s="180"/>
      <c r="NIU75" s="180"/>
      <c r="NIV75" s="180"/>
      <c r="NIW75" s="180"/>
      <c r="NIX75" s="180"/>
      <c r="NIY75" s="180"/>
      <c r="NIZ75" s="180"/>
      <c r="NJA75" s="180"/>
      <c r="NJB75" s="180"/>
      <c r="NJC75" s="180"/>
      <c r="NJD75" s="180"/>
      <c r="NJE75" s="180"/>
      <c r="NJF75" s="180"/>
      <c r="NJG75" s="180"/>
      <c r="NJH75" s="180"/>
      <c r="NJI75" s="180"/>
      <c r="NJJ75" s="180"/>
      <c r="NJK75" s="180"/>
      <c r="NJL75" s="180"/>
      <c r="NJM75" s="180"/>
      <c r="NJN75" s="180"/>
      <c r="NJO75" s="180"/>
      <c r="NJP75" s="180"/>
      <c r="NJQ75" s="180"/>
      <c r="NJR75" s="180"/>
      <c r="NJS75" s="180"/>
      <c r="NJT75" s="180"/>
      <c r="NJU75" s="180"/>
      <c r="NJV75" s="180"/>
      <c r="NJW75" s="180"/>
      <c r="NJX75" s="180"/>
      <c r="NJY75" s="180"/>
      <c r="NJZ75" s="180"/>
      <c r="NKA75" s="180"/>
      <c r="NKB75" s="180"/>
      <c r="NKC75" s="180"/>
      <c r="NKD75" s="180"/>
      <c r="NKE75" s="180"/>
      <c r="NKF75" s="180"/>
      <c r="NKG75" s="180"/>
      <c r="NKH75" s="180"/>
      <c r="NKI75" s="180"/>
      <c r="NKJ75" s="180"/>
      <c r="NKK75" s="180"/>
      <c r="NKL75" s="180"/>
      <c r="NKM75" s="180"/>
      <c r="NKN75" s="180"/>
      <c r="NKO75" s="180"/>
      <c r="NKP75" s="180"/>
      <c r="NKQ75" s="180"/>
      <c r="NKR75" s="180"/>
      <c r="NKS75" s="180"/>
      <c r="NKT75" s="180"/>
      <c r="NKU75" s="180"/>
      <c r="NKV75" s="180"/>
      <c r="NKW75" s="180"/>
      <c r="NKX75" s="180"/>
      <c r="NKY75" s="180"/>
      <c r="NKZ75" s="180"/>
      <c r="NLA75" s="180"/>
      <c r="NLB75" s="180"/>
      <c r="NLC75" s="180"/>
      <c r="NLD75" s="180"/>
      <c r="NLE75" s="180"/>
      <c r="NLF75" s="180"/>
      <c r="NLG75" s="180"/>
      <c r="NLH75" s="180"/>
      <c r="NLI75" s="180"/>
      <c r="NLJ75" s="180"/>
      <c r="NLK75" s="180"/>
      <c r="NLL75" s="180"/>
      <c r="NLM75" s="180"/>
      <c r="NLN75" s="180"/>
      <c r="NLO75" s="180"/>
      <c r="NLP75" s="180"/>
      <c r="NLQ75" s="180"/>
      <c r="NLR75" s="180"/>
      <c r="NLS75" s="180"/>
      <c r="NLT75" s="180"/>
      <c r="NLU75" s="180"/>
      <c r="NLV75" s="180"/>
      <c r="NLW75" s="180"/>
      <c r="NLX75" s="180"/>
      <c r="NLY75" s="180"/>
      <c r="NLZ75" s="180"/>
      <c r="NMA75" s="180"/>
      <c r="NMB75" s="180"/>
      <c r="NMC75" s="180"/>
      <c r="NMD75" s="180"/>
      <c r="NME75" s="180"/>
      <c r="NMF75" s="180"/>
      <c r="NMG75" s="180"/>
      <c r="NMH75" s="180"/>
      <c r="NMI75" s="180"/>
      <c r="NMJ75" s="180"/>
      <c r="NMK75" s="180"/>
      <c r="NML75" s="180"/>
      <c r="NMM75" s="180"/>
      <c r="NMN75" s="180"/>
      <c r="NMO75" s="180"/>
      <c r="NMP75" s="180"/>
      <c r="NMQ75" s="180"/>
      <c r="NMR75" s="180"/>
      <c r="NMS75" s="180"/>
      <c r="NMT75" s="180"/>
      <c r="NMU75" s="180"/>
      <c r="NMV75" s="180"/>
      <c r="NMW75" s="180"/>
      <c r="NMX75" s="180"/>
      <c r="NMY75" s="180"/>
      <c r="NMZ75" s="180"/>
      <c r="NNA75" s="180"/>
      <c r="NNB75" s="180"/>
      <c r="NNC75" s="180"/>
      <c r="NND75" s="180"/>
      <c r="NNE75" s="180"/>
      <c r="NNF75" s="180"/>
      <c r="NNG75" s="180"/>
      <c r="NNH75" s="180"/>
      <c r="NNI75" s="180"/>
      <c r="NNJ75" s="180"/>
      <c r="NNK75" s="180"/>
      <c r="NNL75" s="180"/>
      <c r="NNM75" s="180"/>
      <c r="NNN75" s="180"/>
      <c r="NNO75" s="180"/>
      <c r="NNP75" s="180"/>
      <c r="NNQ75" s="180"/>
      <c r="NNR75" s="180"/>
      <c r="NNS75" s="180"/>
      <c r="NNT75" s="180"/>
      <c r="NNU75" s="180"/>
      <c r="NNV75" s="180"/>
      <c r="NNW75" s="180"/>
      <c r="NNX75" s="180"/>
      <c r="NNY75" s="180"/>
      <c r="NNZ75" s="180"/>
      <c r="NOA75" s="180"/>
      <c r="NOB75" s="180"/>
      <c r="NOC75" s="180"/>
      <c r="NOD75" s="180"/>
      <c r="NOE75" s="180"/>
      <c r="NOF75" s="180"/>
      <c r="NOG75" s="180"/>
      <c r="NOH75" s="180"/>
      <c r="NOI75" s="180"/>
      <c r="NOJ75" s="180"/>
      <c r="NOK75" s="180"/>
      <c r="NOL75" s="180"/>
      <c r="NOM75" s="180"/>
      <c r="NON75" s="180"/>
      <c r="NOO75" s="180"/>
      <c r="NOP75" s="180"/>
      <c r="NOQ75" s="180"/>
      <c r="NOR75" s="180"/>
      <c r="NOS75" s="180"/>
      <c r="NOT75" s="180"/>
      <c r="NOU75" s="180"/>
      <c r="NOV75" s="180"/>
      <c r="NOW75" s="180"/>
      <c r="NOX75" s="180"/>
      <c r="NOY75" s="180"/>
      <c r="NOZ75" s="180"/>
      <c r="NPA75" s="180"/>
      <c r="NPB75" s="180"/>
      <c r="NPC75" s="180"/>
      <c r="NPD75" s="180"/>
      <c r="NPE75" s="180"/>
      <c r="NPF75" s="180"/>
      <c r="NPG75" s="180"/>
      <c r="NPH75" s="180"/>
      <c r="NPI75" s="180"/>
      <c r="NPJ75" s="180"/>
      <c r="NPK75" s="180"/>
      <c r="NPL75" s="180"/>
      <c r="NPM75" s="180"/>
      <c r="NPN75" s="180"/>
      <c r="NPO75" s="180"/>
      <c r="NPP75" s="180"/>
      <c r="NPQ75" s="180"/>
      <c r="NPR75" s="180"/>
      <c r="NPS75" s="180"/>
      <c r="NPT75" s="180"/>
      <c r="NPU75" s="180"/>
      <c r="NPV75" s="180"/>
      <c r="NPW75" s="180"/>
      <c r="NPX75" s="180"/>
      <c r="NPY75" s="180"/>
      <c r="NPZ75" s="180"/>
      <c r="NQA75" s="180"/>
      <c r="NQB75" s="180"/>
      <c r="NQC75" s="180"/>
      <c r="NQD75" s="180"/>
      <c r="NQE75" s="180"/>
      <c r="NQF75" s="180"/>
      <c r="NQG75" s="180"/>
      <c r="NQH75" s="180"/>
      <c r="NQI75" s="180"/>
      <c r="NQJ75" s="180"/>
      <c r="NQK75" s="180"/>
      <c r="NQL75" s="180"/>
      <c r="NQM75" s="180"/>
      <c r="NQN75" s="180"/>
      <c r="NQO75" s="180"/>
      <c r="NQP75" s="180"/>
      <c r="NQQ75" s="180"/>
      <c r="NQR75" s="180"/>
      <c r="NQS75" s="180"/>
      <c r="NQT75" s="180"/>
      <c r="NQU75" s="180"/>
      <c r="NQV75" s="180"/>
      <c r="NQW75" s="180"/>
      <c r="NQX75" s="180"/>
      <c r="NQY75" s="180"/>
      <c r="NQZ75" s="180"/>
      <c r="NRA75" s="180"/>
      <c r="NRB75" s="180"/>
      <c r="NRC75" s="180"/>
      <c r="NRD75" s="180"/>
      <c r="NRE75" s="180"/>
      <c r="NRF75" s="180"/>
      <c r="NRG75" s="180"/>
      <c r="NRH75" s="180"/>
      <c r="NRI75" s="180"/>
      <c r="NRJ75" s="180"/>
      <c r="NRK75" s="180"/>
      <c r="NRL75" s="180"/>
      <c r="NRM75" s="180"/>
      <c r="NRN75" s="180"/>
      <c r="NRO75" s="180"/>
      <c r="NRP75" s="180"/>
      <c r="NRQ75" s="180"/>
      <c r="NRR75" s="180"/>
      <c r="NRS75" s="180"/>
      <c r="NRT75" s="180"/>
      <c r="NRU75" s="180"/>
      <c r="NRV75" s="180"/>
      <c r="NRW75" s="180"/>
      <c r="NRX75" s="180"/>
      <c r="NRY75" s="180"/>
      <c r="NRZ75" s="180"/>
      <c r="NSA75" s="180"/>
      <c r="NSB75" s="180"/>
      <c r="NSC75" s="180"/>
      <c r="NSD75" s="180"/>
      <c r="NSE75" s="180"/>
      <c r="NSF75" s="180"/>
      <c r="NSG75" s="180"/>
      <c r="NSH75" s="180"/>
      <c r="NSI75" s="180"/>
      <c r="NSJ75" s="180"/>
      <c r="NSK75" s="180"/>
      <c r="NSL75" s="180"/>
      <c r="NSM75" s="180"/>
      <c r="NSN75" s="180"/>
      <c r="NSO75" s="180"/>
      <c r="NSP75" s="180"/>
      <c r="NSQ75" s="180"/>
      <c r="NSR75" s="180"/>
      <c r="NSS75" s="180"/>
      <c r="NST75" s="180"/>
      <c r="NSU75" s="180"/>
      <c r="NSV75" s="180"/>
      <c r="NSW75" s="180"/>
      <c r="NSX75" s="180"/>
      <c r="NSY75" s="180"/>
      <c r="NSZ75" s="180"/>
      <c r="NTA75" s="180"/>
      <c r="NTB75" s="180"/>
      <c r="NTC75" s="180"/>
      <c r="NTD75" s="180"/>
      <c r="NTE75" s="180"/>
      <c r="NTF75" s="180"/>
      <c r="NTG75" s="180"/>
      <c r="NTH75" s="180"/>
      <c r="NTI75" s="180"/>
      <c r="NTJ75" s="180"/>
      <c r="NTK75" s="180"/>
      <c r="NTL75" s="180"/>
      <c r="NTM75" s="180"/>
      <c r="NTN75" s="180"/>
      <c r="NTO75" s="180"/>
      <c r="NTP75" s="180"/>
      <c r="NTQ75" s="180"/>
      <c r="NTR75" s="180"/>
      <c r="NTS75" s="180"/>
      <c r="NTT75" s="180"/>
      <c r="NTU75" s="180"/>
      <c r="NTV75" s="180"/>
      <c r="NTW75" s="180"/>
      <c r="NTX75" s="180"/>
      <c r="NTY75" s="180"/>
      <c r="NTZ75" s="180"/>
      <c r="NUA75" s="180"/>
      <c r="NUB75" s="180"/>
      <c r="NUC75" s="180"/>
      <c r="NUD75" s="180"/>
      <c r="NUE75" s="180"/>
      <c r="NUF75" s="180"/>
      <c r="NUG75" s="180"/>
      <c r="NUH75" s="180"/>
      <c r="NUI75" s="180"/>
      <c r="NUJ75" s="180"/>
      <c r="NUK75" s="180"/>
      <c r="NUL75" s="180"/>
      <c r="NUM75" s="180"/>
      <c r="NUN75" s="180"/>
      <c r="NUO75" s="180"/>
      <c r="NUP75" s="180"/>
      <c r="NUQ75" s="180"/>
      <c r="NUR75" s="180"/>
      <c r="NUS75" s="180"/>
      <c r="NUT75" s="180"/>
      <c r="NUU75" s="180"/>
      <c r="NUV75" s="180"/>
      <c r="NUW75" s="180"/>
      <c r="NUX75" s="180"/>
      <c r="NUY75" s="180"/>
      <c r="NUZ75" s="180"/>
      <c r="NVA75" s="180"/>
      <c r="NVB75" s="180"/>
      <c r="NVC75" s="180"/>
      <c r="NVD75" s="180"/>
      <c r="NVE75" s="180"/>
      <c r="NVF75" s="180"/>
      <c r="NVG75" s="180"/>
      <c r="NVH75" s="180"/>
      <c r="NVI75" s="180"/>
      <c r="NVJ75" s="180"/>
      <c r="NVK75" s="180"/>
      <c r="NVL75" s="180"/>
      <c r="NVM75" s="180"/>
      <c r="NVN75" s="180"/>
      <c r="NVO75" s="180"/>
      <c r="NVP75" s="180"/>
      <c r="NVQ75" s="180"/>
      <c r="NVR75" s="180"/>
      <c r="NVS75" s="180"/>
      <c r="NVT75" s="180"/>
      <c r="NVU75" s="180"/>
      <c r="NVV75" s="180"/>
      <c r="NVW75" s="180"/>
      <c r="NVX75" s="180"/>
      <c r="NVY75" s="180"/>
      <c r="NVZ75" s="180"/>
      <c r="NWA75" s="180"/>
      <c r="NWB75" s="180"/>
      <c r="NWC75" s="180"/>
      <c r="NWD75" s="180"/>
      <c r="NWE75" s="180"/>
      <c r="NWF75" s="180"/>
      <c r="NWG75" s="180"/>
      <c r="NWH75" s="180"/>
      <c r="NWI75" s="180"/>
      <c r="NWJ75" s="180"/>
      <c r="NWK75" s="180"/>
      <c r="NWL75" s="180"/>
      <c r="NWM75" s="180"/>
      <c r="NWN75" s="180"/>
      <c r="NWO75" s="180"/>
      <c r="NWP75" s="180"/>
      <c r="NWQ75" s="180"/>
      <c r="NWR75" s="180"/>
      <c r="NWS75" s="180"/>
      <c r="NWT75" s="180"/>
      <c r="NWU75" s="180"/>
      <c r="NWV75" s="180"/>
      <c r="NWW75" s="180"/>
      <c r="NWX75" s="180"/>
      <c r="NWY75" s="180"/>
      <c r="NWZ75" s="180"/>
      <c r="NXA75" s="180"/>
      <c r="NXB75" s="180"/>
      <c r="NXC75" s="180"/>
      <c r="NXD75" s="180"/>
      <c r="NXE75" s="180"/>
      <c r="NXF75" s="180"/>
      <c r="NXG75" s="180"/>
      <c r="NXH75" s="180"/>
      <c r="NXI75" s="180"/>
      <c r="NXJ75" s="180"/>
      <c r="NXK75" s="180"/>
      <c r="NXL75" s="180"/>
      <c r="NXM75" s="180"/>
      <c r="NXN75" s="180"/>
      <c r="NXO75" s="180"/>
      <c r="NXP75" s="180"/>
      <c r="NXQ75" s="180"/>
      <c r="NXR75" s="180"/>
      <c r="NXS75" s="180"/>
      <c r="NXT75" s="180"/>
      <c r="NXU75" s="180"/>
      <c r="NXV75" s="180"/>
      <c r="NXW75" s="180"/>
      <c r="NXX75" s="180"/>
      <c r="NXY75" s="180"/>
      <c r="NXZ75" s="180"/>
      <c r="NYA75" s="180"/>
      <c r="NYB75" s="180"/>
      <c r="NYC75" s="180"/>
      <c r="NYD75" s="180"/>
      <c r="NYE75" s="180"/>
      <c r="NYF75" s="180"/>
      <c r="NYG75" s="180"/>
      <c r="NYH75" s="180"/>
      <c r="NYI75" s="180"/>
      <c r="NYJ75" s="180"/>
      <c r="NYK75" s="180"/>
      <c r="NYL75" s="180"/>
      <c r="NYM75" s="180"/>
      <c r="NYN75" s="180"/>
      <c r="NYO75" s="180"/>
      <c r="NYP75" s="180"/>
      <c r="NYQ75" s="180"/>
      <c r="NYR75" s="180"/>
      <c r="NYS75" s="180"/>
      <c r="NYT75" s="180"/>
      <c r="NYU75" s="180"/>
      <c r="NYV75" s="180"/>
      <c r="NYW75" s="180"/>
      <c r="NYX75" s="180"/>
      <c r="NYY75" s="180"/>
      <c r="NYZ75" s="180"/>
      <c r="NZA75" s="180"/>
      <c r="NZB75" s="180"/>
      <c r="NZC75" s="180"/>
      <c r="NZD75" s="180"/>
      <c r="NZE75" s="180"/>
      <c r="NZF75" s="180"/>
      <c r="NZG75" s="180"/>
      <c r="NZH75" s="180"/>
      <c r="NZI75" s="180"/>
      <c r="NZJ75" s="180"/>
      <c r="NZK75" s="180"/>
      <c r="NZL75" s="180"/>
      <c r="NZM75" s="180"/>
      <c r="NZN75" s="180"/>
      <c r="NZO75" s="180"/>
      <c r="NZP75" s="180"/>
      <c r="NZQ75" s="180"/>
      <c r="NZR75" s="180"/>
      <c r="NZS75" s="180"/>
      <c r="NZT75" s="180"/>
      <c r="NZU75" s="180"/>
      <c r="NZV75" s="180"/>
      <c r="NZW75" s="180"/>
      <c r="NZX75" s="180"/>
      <c r="NZY75" s="180"/>
      <c r="NZZ75" s="180"/>
      <c r="OAA75" s="180"/>
      <c r="OAB75" s="180"/>
      <c r="OAC75" s="180"/>
      <c r="OAD75" s="180"/>
      <c r="OAE75" s="180"/>
      <c r="OAF75" s="180"/>
      <c r="OAG75" s="180"/>
      <c r="OAH75" s="180"/>
      <c r="OAI75" s="180"/>
      <c r="OAJ75" s="180"/>
      <c r="OAK75" s="180"/>
      <c r="OAL75" s="180"/>
      <c r="OAM75" s="180"/>
      <c r="OAN75" s="180"/>
      <c r="OAO75" s="180"/>
      <c r="OAP75" s="180"/>
      <c r="OAQ75" s="180"/>
      <c r="OAR75" s="180"/>
      <c r="OAS75" s="180"/>
      <c r="OAT75" s="180"/>
      <c r="OAU75" s="180"/>
      <c r="OAV75" s="180"/>
      <c r="OAW75" s="180"/>
      <c r="OAX75" s="180"/>
      <c r="OAY75" s="180"/>
      <c r="OAZ75" s="180"/>
      <c r="OBA75" s="180"/>
      <c r="OBB75" s="180"/>
      <c r="OBC75" s="180"/>
      <c r="OBD75" s="180"/>
      <c r="OBE75" s="180"/>
      <c r="OBF75" s="180"/>
      <c r="OBG75" s="180"/>
      <c r="OBH75" s="180"/>
      <c r="OBI75" s="180"/>
      <c r="OBJ75" s="180"/>
      <c r="OBK75" s="180"/>
      <c r="OBL75" s="180"/>
      <c r="OBM75" s="180"/>
      <c r="OBN75" s="180"/>
      <c r="OBO75" s="180"/>
      <c r="OBP75" s="180"/>
      <c r="OBQ75" s="180"/>
      <c r="OBR75" s="180"/>
      <c r="OBS75" s="180"/>
      <c r="OBT75" s="180"/>
      <c r="OBU75" s="180"/>
      <c r="OBV75" s="180"/>
      <c r="OBW75" s="180"/>
      <c r="OBX75" s="180"/>
      <c r="OBY75" s="180"/>
      <c r="OBZ75" s="180"/>
      <c r="OCA75" s="180"/>
      <c r="OCB75" s="180"/>
      <c r="OCC75" s="180"/>
      <c r="OCD75" s="180"/>
      <c r="OCE75" s="180"/>
      <c r="OCF75" s="180"/>
      <c r="OCG75" s="180"/>
      <c r="OCH75" s="180"/>
      <c r="OCI75" s="180"/>
      <c r="OCJ75" s="180"/>
      <c r="OCK75" s="180"/>
      <c r="OCL75" s="180"/>
      <c r="OCM75" s="180"/>
      <c r="OCN75" s="180"/>
      <c r="OCO75" s="180"/>
      <c r="OCP75" s="180"/>
      <c r="OCQ75" s="180"/>
      <c r="OCR75" s="180"/>
      <c r="OCS75" s="180"/>
      <c r="OCT75" s="180"/>
      <c r="OCU75" s="180"/>
      <c r="OCV75" s="180"/>
      <c r="OCW75" s="180"/>
      <c r="OCX75" s="180"/>
      <c r="OCY75" s="180"/>
      <c r="OCZ75" s="180"/>
      <c r="ODA75" s="180"/>
      <c r="ODB75" s="180"/>
      <c r="ODC75" s="180"/>
      <c r="ODD75" s="180"/>
      <c r="ODE75" s="180"/>
      <c r="ODF75" s="180"/>
      <c r="ODG75" s="180"/>
      <c r="ODH75" s="180"/>
      <c r="ODI75" s="180"/>
      <c r="ODJ75" s="180"/>
      <c r="ODK75" s="180"/>
      <c r="ODL75" s="180"/>
      <c r="ODM75" s="180"/>
      <c r="ODN75" s="180"/>
      <c r="ODO75" s="180"/>
      <c r="ODP75" s="180"/>
      <c r="ODQ75" s="180"/>
      <c r="ODR75" s="180"/>
      <c r="ODS75" s="180"/>
      <c r="ODT75" s="180"/>
      <c r="ODU75" s="180"/>
      <c r="ODV75" s="180"/>
      <c r="ODW75" s="180"/>
      <c r="ODX75" s="180"/>
      <c r="ODY75" s="180"/>
      <c r="ODZ75" s="180"/>
      <c r="OEA75" s="180"/>
      <c r="OEB75" s="180"/>
      <c r="OEC75" s="180"/>
      <c r="OED75" s="180"/>
      <c r="OEE75" s="180"/>
      <c r="OEF75" s="180"/>
      <c r="OEG75" s="180"/>
      <c r="OEH75" s="180"/>
      <c r="OEI75" s="180"/>
      <c r="OEJ75" s="180"/>
      <c r="OEK75" s="180"/>
      <c r="OEL75" s="180"/>
      <c r="OEM75" s="180"/>
      <c r="OEN75" s="180"/>
      <c r="OEO75" s="180"/>
      <c r="OEP75" s="180"/>
      <c r="OEQ75" s="180"/>
      <c r="OER75" s="180"/>
      <c r="OES75" s="180"/>
      <c r="OET75" s="180"/>
      <c r="OEU75" s="180"/>
      <c r="OEV75" s="180"/>
      <c r="OEW75" s="180"/>
      <c r="OEX75" s="180"/>
      <c r="OEY75" s="180"/>
      <c r="OEZ75" s="180"/>
      <c r="OFA75" s="180"/>
      <c r="OFB75" s="180"/>
      <c r="OFC75" s="180"/>
      <c r="OFD75" s="180"/>
      <c r="OFE75" s="180"/>
      <c r="OFF75" s="180"/>
      <c r="OFG75" s="180"/>
      <c r="OFH75" s="180"/>
      <c r="OFI75" s="180"/>
      <c r="OFJ75" s="180"/>
      <c r="OFK75" s="180"/>
      <c r="OFL75" s="180"/>
      <c r="OFM75" s="180"/>
      <c r="OFN75" s="180"/>
      <c r="OFO75" s="180"/>
      <c r="OFP75" s="180"/>
      <c r="OFQ75" s="180"/>
      <c r="OFR75" s="180"/>
      <c r="OFS75" s="180"/>
      <c r="OFT75" s="180"/>
      <c r="OFU75" s="180"/>
      <c r="OFV75" s="180"/>
      <c r="OFW75" s="180"/>
      <c r="OFX75" s="180"/>
      <c r="OFY75" s="180"/>
      <c r="OFZ75" s="180"/>
      <c r="OGA75" s="180"/>
      <c r="OGB75" s="180"/>
      <c r="OGC75" s="180"/>
      <c r="OGD75" s="180"/>
      <c r="OGE75" s="180"/>
      <c r="OGF75" s="180"/>
      <c r="OGG75" s="180"/>
      <c r="OGH75" s="180"/>
      <c r="OGI75" s="180"/>
      <c r="OGJ75" s="180"/>
      <c r="OGK75" s="180"/>
      <c r="OGL75" s="180"/>
      <c r="OGM75" s="180"/>
      <c r="OGN75" s="180"/>
      <c r="OGO75" s="180"/>
      <c r="OGP75" s="180"/>
      <c r="OGQ75" s="180"/>
      <c r="OGR75" s="180"/>
      <c r="OGS75" s="180"/>
      <c r="OGT75" s="180"/>
      <c r="OGU75" s="180"/>
      <c r="OGV75" s="180"/>
      <c r="OGW75" s="180"/>
      <c r="OGX75" s="180"/>
      <c r="OGY75" s="180"/>
      <c r="OGZ75" s="180"/>
      <c r="OHA75" s="180"/>
      <c r="OHB75" s="180"/>
      <c r="OHC75" s="180"/>
      <c r="OHD75" s="180"/>
      <c r="OHE75" s="180"/>
      <c r="OHF75" s="180"/>
      <c r="OHG75" s="180"/>
      <c r="OHH75" s="180"/>
      <c r="OHI75" s="180"/>
      <c r="OHJ75" s="180"/>
      <c r="OHK75" s="180"/>
      <c r="OHL75" s="180"/>
      <c r="OHM75" s="180"/>
      <c r="OHN75" s="180"/>
      <c r="OHO75" s="180"/>
      <c r="OHP75" s="180"/>
      <c r="OHQ75" s="180"/>
      <c r="OHR75" s="180"/>
      <c r="OHS75" s="180"/>
      <c r="OHT75" s="180"/>
      <c r="OHU75" s="180"/>
      <c r="OHV75" s="180"/>
      <c r="OHW75" s="180"/>
      <c r="OHX75" s="180"/>
      <c r="OHY75" s="180"/>
      <c r="OHZ75" s="180"/>
      <c r="OIA75" s="180"/>
      <c r="OIB75" s="180"/>
      <c r="OIC75" s="180"/>
      <c r="OID75" s="180"/>
      <c r="OIE75" s="180"/>
      <c r="OIF75" s="180"/>
      <c r="OIG75" s="180"/>
      <c r="OIH75" s="180"/>
      <c r="OII75" s="180"/>
      <c r="OIJ75" s="180"/>
      <c r="OIK75" s="180"/>
      <c r="OIL75" s="180"/>
      <c r="OIM75" s="180"/>
      <c r="OIN75" s="180"/>
      <c r="OIO75" s="180"/>
      <c r="OIP75" s="180"/>
      <c r="OIQ75" s="180"/>
      <c r="OIR75" s="180"/>
      <c r="OIS75" s="180"/>
      <c r="OIT75" s="180"/>
      <c r="OIU75" s="180"/>
      <c r="OIV75" s="180"/>
      <c r="OIW75" s="180"/>
      <c r="OIX75" s="180"/>
      <c r="OIY75" s="180"/>
      <c r="OIZ75" s="180"/>
      <c r="OJA75" s="180"/>
      <c r="OJB75" s="180"/>
      <c r="OJC75" s="180"/>
      <c r="OJD75" s="180"/>
      <c r="OJE75" s="180"/>
      <c r="OJF75" s="180"/>
      <c r="OJG75" s="180"/>
      <c r="OJH75" s="180"/>
      <c r="OJI75" s="180"/>
      <c r="OJJ75" s="180"/>
      <c r="OJK75" s="180"/>
      <c r="OJL75" s="180"/>
      <c r="OJM75" s="180"/>
      <c r="OJN75" s="180"/>
      <c r="OJO75" s="180"/>
      <c r="OJP75" s="180"/>
      <c r="OJQ75" s="180"/>
      <c r="OJR75" s="180"/>
      <c r="OJS75" s="180"/>
      <c r="OJT75" s="180"/>
      <c r="OJU75" s="180"/>
      <c r="OJV75" s="180"/>
      <c r="OJW75" s="180"/>
      <c r="OJX75" s="180"/>
      <c r="OJY75" s="180"/>
      <c r="OJZ75" s="180"/>
      <c r="OKA75" s="180"/>
      <c r="OKB75" s="180"/>
      <c r="OKC75" s="180"/>
      <c r="OKD75" s="180"/>
      <c r="OKE75" s="180"/>
      <c r="OKF75" s="180"/>
      <c r="OKG75" s="180"/>
      <c r="OKH75" s="180"/>
      <c r="OKI75" s="180"/>
      <c r="OKJ75" s="180"/>
      <c r="OKK75" s="180"/>
      <c r="OKL75" s="180"/>
      <c r="OKM75" s="180"/>
      <c r="OKN75" s="180"/>
      <c r="OKO75" s="180"/>
      <c r="OKP75" s="180"/>
      <c r="OKQ75" s="180"/>
      <c r="OKR75" s="180"/>
      <c r="OKS75" s="180"/>
      <c r="OKT75" s="180"/>
      <c r="OKU75" s="180"/>
      <c r="OKV75" s="180"/>
      <c r="OKW75" s="180"/>
      <c r="OKX75" s="180"/>
      <c r="OKY75" s="180"/>
      <c r="OKZ75" s="180"/>
      <c r="OLA75" s="180"/>
      <c r="OLB75" s="180"/>
      <c r="OLC75" s="180"/>
      <c r="OLD75" s="180"/>
      <c r="OLE75" s="180"/>
      <c r="OLF75" s="180"/>
      <c r="OLG75" s="180"/>
      <c r="OLH75" s="180"/>
      <c r="OLI75" s="180"/>
      <c r="OLJ75" s="180"/>
      <c r="OLK75" s="180"/>
      <c r="OLL75" s="180"/>
      <c r="OLM75" s="180"/>
      <c r="OLN75" s="180"/>
      <c r="OLO75" s="180"/>
      <c r="OLP75" s="180"/>
      <c r="OLQ75" s="180"/>
      <c r="OLR75" s="180"/>
      <c r="OLS75" s="180"/>
      <c r="OLT75" s="180"/>
      <c r="OLU75" s="180"/>
      <c r="OLV75" s="180"/>
      <c r="OLW75" s="180"/>
      <c r="OLX75" s="180"/>
      <c r="OLY75" s="180"/>
      <c r="OLZ75" s="180"/>
      <c r="OMA75" s="180"/>
      <c r="OMB75" s="180"/>
      <c r="OMC75" s="180"/>
      <c r="OMD75" s="180"/>
      <c r="OME75" s="180"/>
      <c r="OMF75" s="180"/>
      <c r="OMG75" s="180"/>
      <c r="OMH75" s="180"/>
      <c r="OMI75" s="180"/>
      <c r="OMJ75" s="180"/>
      <c r="OMK75" s="180"/>
      <c r="OML75" s="180"/>
      <c r="OMM75" s="180"/>
      <c r="OMN75" s="180"/>
      <c r="OMO75" s="180"/>
      <c r="OMP75" s="180"/>
      <c r="OMQ75" s="180"/>
      <c r="OMR75" s="180"/>
      <c r="OMS75" s="180"/>
      <c r="OMT75" s="180"/>
      <c r="OMU75" s="180"/>
      <c r="OMV75" s="180"/>
      <c r="OMW75" s="180"/>
      <c r="OMX75" s="180"/>
      <c r="OMY75" s="180"/>
      <c r="OMZ75" s="180"/>
      <c r="ONA75" s="180"/>
      <c r="ONB75" s="180"/>
      <c r="ONC75" s="180"/>
      <c r="OND75" s="180"/>
      <c r="ONE75" s="180"/>
      <c r="ONF75" s="180"/>
      <c r="ONG75" s="180"/>
      <c r="ONH75" s="180"/>
      <c r="ONI75" s="180"/>
      <c r="ONJ75" s="180"/>
      <c r="ONK75" s="180"/>
      <c r="ONL75" s="180"/>
      <c r="ONM75" s="180"/>
      <c r="ONN75" s="180"/>
      <c r="ONO75" s="180"/>
      <c r="ONP75" s="180"/>
      <c r="ONQ75" s="180"/>
      <c r="ONR75" s="180"/>
      <c r="ONS75" s="180"/>
      <c r="ONT75" s="180"/>
      <c r="ONU75" s="180"/>
      <c r="ONV75" s="180"/>
      <c r="ONW75" s="180"/>
      <c r="ONX75" s="180"/>
      <c r="ONY75" s="180"/>
      <c r="ONZ75" s="180"/>
      <c r="OOA75" s="180"/>
      <c r="OOB75" s="180"/>
      <c r="OOC75" s="180"/>
      <c r="OOD75" s="180"/>
      <c r="OOE75" s="180"/>
      <c r="OOF75" s="180"/>
      <c r="OOG75" s="180"/>
      <c r="OOH75" s="180"/>
      <c r="OOI75" s="180"/>
      <c r="OOJ75" s="180"/>
      <c r="OOK75" s="180"/>
      <c r="OOL75" s="180"/>
      <c r="OOM75" s="180"/>
      <c r="OON75" s="180"/>
      <c r="OOO75" s="180"/>
      <c r="OOP75" s="180"/>
      <c r="OOQ75" s="180"/>
      <c r="OOR75" s="180"/>
      <c r="OOS75" s="180"/>
      <c r="OOT75" s="180"/>
      <c r="OOU75" s="180"/>
      <c r="OOV75" s="180"/>
      <c r="OOW75" s="180"/>
      <c r="OOX75" s="180"/>
      <c r="OOY75" s="180"/>
      <c r="OOZ75" s="180"/>
      <c r="OPA75" s="180"/>
      <c r="OPB75" s="180"/>
      <c r="OPC75" s="180"/>
      <c r="OPD75" s="180"/>
      <c r="OPE75" s="180"/>
      <c r="OPF75" s="180"/>
      <c r="OPG75" s="180"/>
      <c r="OPH75" s="180"/>
      <c r="OPI75" s="180"/>
      <c r="OPJ75" s="180"/>
      <c r="OPK75" s="180"/>
      <c r="OPL75" s="180"/>
      <c r="OPM75" s="180"/>
      <c r="OPN75" s="180"/>
      <c r="OPO75" s="180"/>
      <c r="OPP75" s="180"/>
      <c r="OPQ75" s="180"/>
      <c r="OPR75" s="180"/>
      <c r="OPS75" s="180"/>
      <c r="OPT75" s="180"/>
      <c r="OPU75" s="180"/>
      <c r="OPV75" s="180"/>
      <c r="OPW75" s="180"/>
      <c r="OPX75" s="180"/>
      <c r="OPY75" s="180"/>
      <c r="OPZ75" s="180"/>
      <c r="OQA75" s="180"/>
      <c r="OQB75" s="180"/>
      <c r="OQC75" s="180"/>
      <c r="OQD75" s="180"/>
      <c r="OQE75" s="180"/>
      <c r="OQF75" s="180"/>
      <c r="OQG75" s="180"/>
      <c r="OQH75" s="180"/>
      <c r="OQI75" s="180"/>
      <c r="OQJ75" s="180"/>
      <c r="OQK75" s="180"/>
      <c r="OQL75" s="180"/>
      <c r="OQM75" s="180"/>
      <c r="OQN75" s="180"/>
      <c r="OQO75" s="180"/>
      <c r="OQP75" s="180"/>
      <c r="OQQ75" s="180"/>
      <c r="OQR75" s="180"/>
      <c r="OQS75" s="180"/>
      <c r="OQT75" s="180"/>
      <c r="OQU75" s="180"/>
      <c r="OQV75" s="180"/>
      <c r="OQW75" s="180"/>
      <c r="OQX75" s="180"/>
      <c r="OQY75" s="180"/>
      <c r="OQZ75" s="180"/>
      <c r="ORA75" s="180"/>
      <c r="ORB75" s="180"/>
      <c r="ORC75" s="180"/>
      <c r="ORD75" s="180"/>
      <c r="ORE75" s="180"/>
      <c r="ORF75" s="180"/>
      <c r="ORG75" s="180"/>
      <c r="ORH75" s="180"/>
      <c r="ORI75" s="180"/>
      <c r="ORJ75" s="180"/>
      <c r="ORK75" s="180"/>
      <c r="ORL75" s="180"/>
      <c r="ORM75" s="180"/>
      <c r="ORN75" s="180"/>
      <c r="ORO75" s="180"/>
      <c r="ORP75" s="180"/>
      <c r="ORQ75" s="180"/>
      <c r="ORR75" s="180"/>
      <c r="ORS75" s="180"/>
      <c r="ORT75" s="180"/>
      <c r="ORU75" s="180"/>
      <c r="ORV75" s="180"/>
      <c r="ORW75" s="180"/>
      <c r="ORX75" s="180"/>
      <c r="ORY75" s="180"/>
      <c r="ORZ75" s="180"/>
      <c r="OSA75" s="180"/>
      <c r="OSB75" s="180"/>
      <c r="OSC75" s="180"/>
      <c r="OSD75" s="180"/>
      <c r="OSE75" s="180"/>
      <c r="OSF75" s="180"/>
      <c r="OSG75" s="180"/>
      <c r="OSH75" s="180"/>
      <c r="OSI75" s="180"/>
      <c r="OSJ75" s="180"/>
      <c r="OSK75" s="180"/>
      <c r="OSL75" s="180"/>
      <c r="OSM75" s="180"/>
      <c r="OSN75" s="180"/>
      <c r="OSO75" s="180"/>
      <c r="OSP75" s="180"/>
      <c r="OSQ75" s="180"/>
      <c r="OSR75" s="180"/>
      <c r="OSS75" s="180"/>
      <c r="OST75" s="180"/>
      <c r="OSU75" s="180"/>
      <c r="OSV75" s="180"/>
      <c r="OSW75" s="180"/>
      <c r="OSX75" s="180"/>
      <c r="OSY75" s="180"/>
      <c r="OSZ75" s="180"/>
      <c r="OTA75" s="180"/>
      <c r="OTB75" s="180"/>
      <c r="OTC75" s="180"/>
      <c r="OTD75" s="180"/>
      <c r="OTE75" s="180"/>
      <c r="OTF75" s="180"/>
      <c r="OTG75" s="180"/>
      <c r="OTH75" s="180"/>
      <c r="OTI75" s="180"/>
      <c r="OTJ75" s="180"/>
      <c r="OTK75" s="180"/>
      <c r="OTL75" s="180"/>
      <c r="OTM75" s="180"/>
      <c r="OTN75" s="180"/>
      <c r="OTO75" s="180"/>
      <c r="OTP75" s="180"/>
      <c r="OTQ75" s="180"/>
      <c r="OTR75" s="180"/>
      <c r="OTS75" s="180"/>
      <c r="OTT75" s="180"/>
      <c r="OTU75" s="180"/>
      <c r="OTV75" s="180"/>
      <c r="OTW75" s="180"/>
      <c r="OTX75" s="180"/>
      <c r="OTY75" s="180"/>
      <c r="OTZ75" s="180"/>
      <c r="OUA75" s="180"/>
      <c r="OUB75" s="180"/>
      <c r="OUC75" s="180"/>
      <c r="OUD75" s="180"/>
      <c r="OUE75" s="180"/>
      <c r="OUF75" s="180"/>
      <c r="OUG75" s="180"/>
      <c r="OUH75" s="180"/>
      <c r="OUI75" s="180"/>
      <c r="OUJ75" s="180"/>
      <c r="OUK75" s="180"/>
      <c r="OUL75" s="180"/>
      <c r="OUM75" s="180"/>
      <c r="OUN75" s="180"/>
      <c r="OUO75" s="180"/>
      <c r="OUP75" s="180"/>
      <c r="OUQ75" s="180"/>
      <c r="OUR75" s="180"/>
      <c r="OUS75" s="180"/>
      <c r="OUT75" s="180"/>
      <c r="OUU75" s="180"/>
      <c r="OUV75" s="180"/>
      <c r="OUW75" s="180"/>
      <c r="OUX75" s="180"/>
      <c r="OUY75" s="180"/>
      <c r="OUZ75" s="180"/>
      <c r="OVA75" s="180"/>
      <c r="OVB75" s="180"/>
      <c r="OVC75" s="180"/>
      <c r="OVD75" s="180"/>
      <c r="OVE75" s="180"/>
      <c r="OVF75" s="180"/>
      <c r="OVG75" s="180"/>
      <c r="OVH75" s="180"/>
      <c r="OVI75" s="180"/>
      <c r="OVJ75" s="180"/>
      <c r="OVK75" s="180"/>
      <c r="OVL75" s="180"/>
      <c r="OVM75" s="180"/>
      <c r="OVN75" s="180"/>
      <c r="OVO75" s="180"/>
      <c r="OVP75" s="180"/>
      <c r="OVQ75" s="180"/>
      <c r="OVR75" s="180"/>
      <c r="OVS75" s="180"/>
      <c r="OVT75" s="180"/>
      <c r="OVU75" s="180"/>
      <c r="OVV75" s="180"/>
      <c r="OVW75" s="180"/>
      <c r="OVX75" s="180"/>
      <c r="OVY75" s="180"/>
      <c r="OVZ75" s="180"/>
      <c r="OWA75" s="180"/>
      <c r="OWB75" s="180"/>
      <c r="OWC75" s="180"/>
      <c r="OWD75" s="180"/>
      <c r="OWE75" s="180"/>
      <c r="OWF75" s="180"/>
      <c r="OWG75" s="180"/>
      <c r="OWH75" s="180"/>
      <c r="OWI75" s="180"/>
      <c r="OWJ75" s="180"/>
      <c r="OWK75" s="180"/>
      <c r="OWL75" s="180"/>
      <c r="OWM75" s="180"/>
      <c r="OWN75" s="180"/>
      <c r="OWO75" s="180"/>
      <c r="OWP75" s="180"/>
      <c r="OWQ75" s="180"/>
      <c r="OWR75" s="180"/>
      <c r="OWS75" s="180"/>
      <c r="OWT75" s="180"/>
      <c r="OWU75" s="180"/>
      <c r="OWV75" s="180"/>
      <c r="OWW75" s="180"/>
      <c r="OWX75" s="180"/>
      <c r="OWY75" s="180"/>
      <c r="OWZ75" s="180"/>
      <c r="OXA75" s="180"/>
      <c r="OXB75" s="180"/>
      <c r="OXC75" s="180"/>
      <c r="OXD75" s="180"/>
      <c r="OXE75" s="180"/>
      <c r="OXF75" s="180"/>
      <c r="OXG75" s="180"/>
      <c r="OXH75" s="180"/>
      <c r="OXI75" s="180"/>
      <c r="OXJ75" s="180"/>
      <c r="OXK75" s="180"/>
      <c r="OXL75" s="180"/>
      <c r="OXM75" s="180"/>
      <c r="OXN75" s="180"/>
      <c r="OXO75" s="180"/>
      <c r="OXP75" s="180"/>
      <c r="OXQ75" s="180"/>
      <c r="OXR75" s="180"/>
      <c r="OXS75" s="180"/>
      <c r="OXT75" s="180"/>
      <c r="OXU75" s="180"/>
      <c r="OXV75" s="180"/>
      <c r="OXW75" s="180"/>
      <c r="OXX75" s="180"/>
      <c r="OXY75" s="180"/>
      <c r="OXZ75" s="180"/>
      <c r="OYA75" s="180"/>
      <c r="OYB75" s="180"/>
      <c r="OYC75" s="180"/>
      <c r="OYD75" s="180"/>
      <c r="OYE75" s="180"/>
      <c r="OYF75" s="180"/>
      <c r="OYG75" s="180"/>
      <c r="OYH75" s="180"/>
      <c r="OYI75" s="180"/>
      <c r="OYJ75" s="180"/>
      <c r="OYK75" s="180"/>
      <c r="OYL75" s="180"/>
      <c r="OYM75" s="180"/>
      <c r="OYN75" s="180"/>
      <c r="OYO75" s="180"/>
      <c r="OYP75" s="180"/>
      <c r="OYQ75" s="180"/>
      <c r="OYR75" s="180"/>
      <c r="OYS75" s="180"/>
      <c r="OYT75" s="180"/>
      <c r="OYU75" s="180"/>
      <c r="OYV75" s="180"/>
      <c r="OYW75" s="180"/>
      <c r="OYX75" s="180"/>
      <c r="OYY75" s="180"/>
      <c r="OYZ75" s="180"/>
      <c r="OZA75" s="180"/>
      <c r="OZB75" s="180"/>
      <c r="OZC75" s="180"/>
      <c r="OZD75" s="180"/>
      <c r="OZE75" s="180"/>
      <c r="OZF75" s="180"/>
      <c r="OZG75" s="180"/>
      <c r="OZH75" s="180"/>
      <c r="OZI75" s="180"/>
      <c r="OZJ75" s="180"/>
      <c r="OZK75" s="180"/>
      <c r="OZL75" s="180"/>
      <c r="OZM75" s="180"/>
      <c r="OZN75" s="180"/>
      <c r="OZO75" s="180"/>
      <c r="OZP75" s="180"/>
      <c r="OZQ75" s="180"/>
      <c r="OZR75" s="180"/>
      <c r="OZS75" s="180"/>
      <c r="OZT75" s="180"/>
      <c r="OZU75" s="180"/>
      <c r="OZV75" s="180"/>
      <c r="OZW75" s="180"/>
      <c r="OZX75" s="180"/>
      <c r="OZY75" s="180"/>
      <c r="OZZ75" s="180"/>
      <c r="PAA75" s="180"/>
      <c r="PAB75" s="180"/>
      <c r="PAC75" s="180"/>
      <c r="PAD75" s="180"/>
      <c r="PAE75" s="180"/>
      <c r="PAF75" s="180"/>
      <c r="PAG75" s="180"/>
      <c r="PAH75" s="180"/>
      <c r="PAI75" s="180"/>
      <c r="PAJ75" s="180"/>
      <c r="PAK75" s="180"/>
      <c r="PAL75" s="180"/>
      <c r="PAM75" s="180"/>
      <c r="PAN75" s="180"/>
      <c r="PAO75" s="180"/>
      <c r="PAP75" s="180"/>
      <c r="PAQ75" s="180"/>
      <c r="PAR75" s="180"/>
      <c r="PAS75" s="180"/>
      <c r="PAT75" s="180"/>
      <c r="PAU75" s="180"/>
      <c r="PAV75" s="180"/>
      <c r="PAW75" s="180"/>
      <c r="PAX75" s="180"/>
      <c r="PAY75" s="180"/>
      <c r="PAZ75" s="180"/>
      <c r="PBA75" s="180"/>
      <c r="PBB75" s="180"/>
      <c r="PBC75" s="180"/>
      <c r="PBD75" s="180"/>
      <c r="PBE75" s="180"/>
      <c r="PBF75" s="180"/>
      <c r="PBG75" s="180"/>
      <c r="PBH75" s="180"/>
      <c r="PBI75" s="180"/>
      <c r="PBJ75" s="180"/>
      <c r="PBK75" s="180"/>
      <c r="PBL75" s="180"/>
      <c r="PBM75" s="180"/>
      <c r="PBN75" s="180"/>
      <c r="PBO75" s="180"/>
      <c r="PBP75" s="180"/>
      <c r="PBQ75" s="180"/>
      <c r="PBR75" s="180"/>
      <c r="PBS75" s="180"/>
      <c r="PBT75" s="180"/>
      <c r="PBU75" s="180"/>
      <c r="PBV75" s="180"/>
      <c r="PBW75" s="180"/>
      <c r="PBX75" s="180"/>
      <c r="PBY75" s="180"/>
      <c r="PBZ75" s="180"/>
      <c r="PCA75" s="180"/>
      <c r="PCB75" s="180"/>
      <c r="PCC75" s="180"/>
      <c r="PCD75" s="180"/>
      <c r="PCE75" s="180"/>
      <c r="PCF75" s="180"/>
      <c r="PCG75" s="180"/>
      <c r="PCH75" s="180"/>
      <c r="PCI75" s="180"/>
      <c r="PCJ75" s="180"/>
      <c r="PCK75" s="180"/>
      <c r="PCL75" s="180"/>
      <c r="PCM75" s="180"/>
      <c r="PCN75" s="180"/>
      <c r="PCO75" s="180"/>
      <c r="PCP75" s="180"/>
      <c r="PCQ75" s="180"/>
      <c r="PCR75" s="180"/>
      <c r="PCS75" s="180"/>
      <c r="PCT75" s="180"/>
      <c r="PCU75" s="180"/>
      <c r="PCV75" s="180"/>
      <c r="PCW75" s="180"/>
      <c r="PCX75" s="180"/>
      <c r="PCY75" s="180"/>
      <c r="PCZ75" s="180"/>
      <c r="PDA75" s="180"/>
      <c r="PDB75" s="180"/>
      <c r="PDC75" s="180"/>
      <c r="PDD75" s="180"/>
      <c r="PDE75" s="180"/>
      <c r="PDF75" s="180"/>
      <c r="PDG75" s="180"/>
      <c r="PDH75" s="180"/>
      <c r="PDI75" s="180"/>
      <c r="PDJ75" s="180"/>
      <c r="PDK75" s="180"/>
      <c r="PDL75" s="180"/>
      <c r="PDM75" s="180"/>
      <c r="PDN75" s="180"/>
      <c r="PDO75" s="180"/>
      <c r="PDP75" s="180"/>
      <c r="PDQ75" s="180"/>
      <c r="PDR75" s="180"/>
      <c r="PDS75" s="180"/>
      <c r="PDT75" s="180"/>
      <c r="PDU75" s="180"/>
      <c r="PDV75" s="180"/>
      <c r="PDW75" s="180"/>
      <c r="PDX75" s="180"/>
      <c r="PDY75" s="180"/>
      <c r="PDZ75" s="180"/>
      <c r="PEA75" s="180"/>
      <c r="PEB75" s="180"/>
      <c r="PEC75" s="180"/>
      <c r="PED75" s="180"/>
      <c r="PEE75" s="180"/>
      <c r="PEF75" s="180"/>
      <c r="PEG75" s="180"/>
      <c r="PEH75" s="180"/>
      <c r="PEI75" s="180"/>
      <c r="PEJ75" s="180"/>
      <c r="PEK75" s="180"/>
      <c r="PEL75" s="180"/>
      <c r="PEM75" s="180"/>
      <c r="PEN75" s="180"/>
      <c r="PEO75" s="180"/>
      <c r="PEP75" s="180"/>
      <c r="PEQ75" s="180"/>
      <c r="PER75" s="180"/>
      <c r="PES75" s="180"/>
      <c r="PET75" s="180"/>
      <c r="PEU75" s="180"/>
      <c r="PEV75" s="180"/>
      <c r="PEW75" s="180"/>
      <c r="PEX75" s="180"/>
      <c r="PEY75" s="180"/>
      <c r="PEZ75" s="180"/>
      <c r="PFA75" s="180"/>
      <c r="PFB75" s="180"/>
      <c r="PFC75" s="180"/>
      <c r="PFD75" s="180"/>
      <c r="PFE75" s="180"/>
      <c r="PFF75" s="180"/>
      <c r="PFG75" s="180"/>
      <c r="PFH75" s="180"/>
      <c r="PFI75" s="180"/>
      <c r="PFJ75" s="180"/>
      <c r="PFK75" s="180"/>
      <c r="PFL75" s="180"/>
      <c r="PFM75" s="180"/>
      <c r="PFN75" s="180"/>
      <c r="PFO75" s="180"/>
      <c r="PFP75" s="180"/>
      <c r="PFQ75" s="180"/>
      <c r="PFR75" s="180"/>
      <c r="PFS75" s="180"/>
      <c r="PFT75" s="180"/>
      <c r="PFU75" s="180"/>
      <c r="PFV75" s="180"/>
      <c r="PFW75" s="180"/>
      <c r="PFX75" s="180"/>
      <c r="PFY75" s="180"/>
      <c r="PFZ75" s="180"/>
      <c r="PGA75" s="180"/>
      <c r="PGB75" s="180"/>
      <c r="PGC75" s="180"/>
      <c r="PGD75" s="180"/>
      <c r="PGE75" s="180"/>
      <c r="PGF75" s="180"/>
      <c r="PGG75" s="180"/>
      <c r="PGH75" s="180"/>
      <c r="PGI75" s="180"/>
      <c r="PGJ75" s="180"/>
      <c r="PGK75" s="180"/>
      <c r="PGL75" s="180"/>
      <c r="PGM75" s="180"/>
      <c r="PGN75" s="180"/>
      <c r="PGO75" s="180"/>
      <c r="PGP75" s="180"/>
      <c r="PGQ75" s="180"/>
      <c r="PGR75" s="180"/>
      <c r="PGS75" s="180"/>
      <c r="PGT75" s="180"/>
      <c r="PGU75" s="180"/>
      <c r="PGV75" s="180"/>
      <c r="PGW75" s="180"/>
      <c r="PGX75" s="180"/>
      <c r="PGY75" s="180"/>
      <c r="PGZ75" s="180"/>
      <c r="PHA75" s="180"/>
      <c r="PHB75" s="180"/>
      <c r="PHC75" s="180"/>
      <c r="PHD75" s="180"/>
      <c r="PHE75" s="180"/>
      <c r="PHF75" s="180"/>
      <c r="PHG75" s="180"/>
      <c r="PHH75" s="180"/>
      <c r="PHI75" s="180"/>
      <c r="PHJ75" s="180"/>
      <c r="PHK75" s="180"/>
      <c r="PHL75" s="180"/>
      <c r="PHM75" s="180"/>
      <c r="PHN75" s="180"/>
      <c r="PHO75" s="180"/>
      <c r="PHP75" s="180"/>
      <c r="PHQ75" s="180"/>
      <c r="PHR75" s="180"/>
      <c r="PHS75" s="180"/>
      <c r="PHT75" s="180"/>
      <c r="PHU75" s="180"/>
      <c r="PHV75" s="180"/>
      <c r="PHW75" s="180"/>
      <c r="PHX75" s="180"/>
      <c r="PHY75" s="180"/>
      <c r="PHZ75" s="180"/>
      <c r="PIA75" s="180"/>
      <c r="PIB75" s="180"/>
      <c r="PIC75" s="180"/>
      <c r="PID75" s="180"/>
      <c r="PIE75" s="180"/>
      <c r="PIF75" s="180"/>
      <c r="PIG75" s="180"/>
      <c r="PIH75" s="180"/>
      <c r="PII75" s="180"/>
      <c r="PIJ75" s="180"/>
      <c r="PIK75" s="180"/>
      <c r="PIL75" s="180"/>
      <c r="PIM75" s="180"/>
      <c r="PIN75" s="180"/>
      <c r="PIO75" s="180"/>
      <c r="PIP75" s="180"/>
      <c r="PIQ75" s="180"/>
      <c r="PIR75" s="180"/>
      <c r="PIS75" s="180"/>
      <c r="PIT75" s="180"/>
      <c r="PIU75" s="180"/>
      <c r="PIV75" s="180"/>
      <c r="PIW75" s="180"/>
      <c r="PIX75" s="180"/>
      <c r="PIY75" s="180"/>
      <c r="PIZ75" s="180"/>
      <c r="PJA75" s="180"/>
      <c r="PJB75" s="180"/>
      <c r="PJC75" s="180"/>
      <c r="PJD75" s="180"/>
      <c r="PJE75" s="180"/>
      <c r="PJF75" s="180"/>
      <c r="PJG75" s="180"/>
      <c r="PJH75" s="180"/>
      <c r="PJI75" s="180"/>
      <c r="PJJ75" s="180"/>
      <c r="PJK75" s="180"/>
      <c r="PJL75" s="180"/>
      <c r="PJM75" s="180"/>
      <c r="PJN75" s="180"/>
      <c r="PJO75" s="180"/>
      <c r="PJP75" s="180"/>
      <c r="PJQ75" s="180"/>
      <c r="PJR75" s="180"/>
      <c r="PJS75" s="180"/>
      <c r="PJT75" s="180"/>
      <c r="PJU75" s="180"/>
      <c r="PJV75" s="180"/>
      <c r="PJW75" s="180"/>
      <c r="PJX75" s="180"/>
      <c r="PJY75" s="180"/>
      <c r="PJZ75" s="180"/>
      <c r="PKA75" s="180"/>
      <c r="PKB75" s="180"/>
      <c r="PKC75" s="180"/>
      <c r="PKD75" s="180"/>
      <c r="PKE75" s="180"/>
      <c r="PKF75" s="180"/>
      <c r="PKG75" s="180"/>
      <c r="PKH75" s="180"/>
      <c r="PKI75" s="180"/>
      <c r="PKJ75" s="180"/>
      <c r="PKK75" s="180"/>
      <c r="PKL75" s="180"/>
      <c r="PKM75" s="180"/>
      <c r="PKN75" s="180"/>
      <c r="PKO75" s="180"/>
      <c r="PKP75" s="180"/>
      <c r="PKQ75" s="180"/>
      <c r="PKR75" s="180"/>
      <c r="PKS75" s="180"/>
      <c r="PKT75" s="180"/>
      <c r="PKU75" s="180"/>
      <c r="PKV75" s="180"/>
      <c r="PKW75" s="180"/>
      <c r="PKX75" s="180"/>
      <c r="PKY75" s="180"/>
      <c r="PKZ75" s="180"/>
      <c r="PLA75" s="180"/>
      <c r="PLB75" s="180"/>
      <c r="PLC75" s="180"/>
      <c r="PLD75" s="180"/>
      <c r="PLE75" s="180"/>
      <c r="PLF75" s="180"/>
      <c r="PLG75" s="180"/>
      <c r="PLH75" s="180"/>
      <c r="PLI75" s="180"/>
      <c r="PLJ75" s="180"/>
      <c r="PLK75" s="180"/>
      <c r="PLL75" s="180"/>
      <c r="PLM75" s="180"/>
      <c r="PLN75" s="180"/>
      <c r="PLO75" s="180"/>
      <c r="PLP75" s="180"/>
      <c r="PLQ75" s="180"/>
      <c r="PLR75" s="180"/>
      <c r="PLS75" s="180"/>
      <c r="PLT75" s="180"/>
      <c r="PLU75" s="180"/>
      <c r="PLV75" s="180"/>
      <c r="PLW75" s="180"/>
      <c r="PLX75" s="180"/>
      <c r="PLY75" s="180"/>
      <c r="PLZ75" s="180"/>
      <c r="PMA75" s="180"/>
      <c r="PMB75" s="180"/>
      <c r="PMC75" s="180"/>
      <c r="PMD75" s="180"/>
      <c r="PME75" s="180"/>
      <c r="PMF75" s="180"/>
      <c r="PMG75" s="180"/>
      <c r="PMH75" s="180"/>
      <c r="PMI75" s="180"/>
      <c r="PMJ75" s="180"/>
      <c r="PMK75" s="180"/>
      <c r="PML75" s="180"/>
      <c r="PMM75" s="180"/>
      <c r="PMN75" s="180"/>
      <c r="PMO75" s="180"/>
      <c r="PMP75" s="180"/>
      <c r="PMQ75" s="180"/>
      <c r="PMR75" s="180"/>
      <c r="PMS75" s="180"/>
      <c r="PMT75" s="180"/>
      <c r="PMU75" s="180"/>
      <c r="PMV75" s="180"/>
      <c r="PMW75" s="180"/>
      <c r="PMX75" s="180"/>
      <c r="PMY75" s="180"/>
      <c r="PMZ75" s="180"/>
      <c r="PNA75" s="180"/>
      <c r="PNB75" s="180"/>
      <c r="PNC75" s="180"/>
      <c r="PND75" s="180"/>
      <c r="PNE75" s="180"/>
      <c r="PNF75" s="180"/>
      <c r="PNG75" s="180"/>
      <c r="PNH75" s="180"/>
      <c r="PNI75" s="180"/>
      <c r="PNJ75" s="180"/>
      <c r="PNK75" s="180"/>
      <c r="PNL75" s="180"/>
      <c r="PNM75" s="180"/>
      <c r="PNN75" s="180"/>
      <c r="PNO75" s="180"/>
      <c r="PNP75" s="180"/>
      <c r="PNQ75" s="180"/>
      <c r="PNR75" s="180"/>
      <c r="PNS75" s="180"/>
      <c r="PNT75" s="180"/>
      <c r="PNU75" s="180"/>
      <c r="PNV75" s="180"/>
      <c r="PNW75" s="180"/>
      <c r="PNX75" s="180"/>
      <c r="PNY75" s="180"/>
      <c r="PNZ75" s="180"/>
      <c r="POA75" s="180"/>
      <c r="POB75" s="180"/>
      <c r="POC75" s="180"/>
      <c r="POD75" s="180"/>
      <c r="POE75" s="180"/>
      <c r="POF75" s="180"/>
      <c r="POG75" s="180"/>
      <c r="POH75" s="180"/>
      <c r="POI75" s="180"/>
      <c r="POJ75" s="180"/>
      <c r="POK75" s="180"/>
      <c r="POL75" s="180"/>
      <c r="POM75" s="180"/>
      <c r="PON75" s="180"/>
      <c r="POO75" s="180"/>
      <c r="POP75" s="180"/>
      <c r="POQ75" s="180"/>
      <c r="POR75" s="180"/>
      <c r="POS75" s="180"/>
      <c r="POT75" s="180"/>
      <c r="POU75" s="180"/>
      <c r="POV75" s="180"/>
      <c r="POW75" s="180"/>
      <c r="POX75" s="180"/>
      <c r="POY75" s="180"/>
      <c r="POZ75" s="180"/>
      <c r="PPA75" s="180"/>
      <c r="PPB75" s="180"/>
      <c r="PPC75" s="180"/>
      <c r="PPD75" s="180"/>
      <c r="PPE75" s="180"/>
      <c r="PPF75" s="180"/>
      <c r="PPG75" s="180"/>
      <c r="PPH75" s="180"/>
      <c r="PPI75" s="180"/>
      <c r="PPJ75" s="180"/>
      <c r="PPK75" s="180"/>
      <c r="PPL75" s="180"/>
      <c r="PPM75" s="180"/>
      <c r="PPN75" s="180"/>
      <c r="PPO75" s="180"/>
      <c r="PPP75" s="180"/>
      <c r="PPQ75" s="180"/>
      <c r="PPR75" s="180"/>
      <c r="PPS75" s="180"/>
      <c r="PPT75" s="180"/>
      <c r="PPU75" s="180"/>
      <c r="PPV75" s="180"/>
      <c r="PPW75" s="180"/>
      <c r="PPX75" s="180"/>
      <c r="PPY75" s="180"/>
      <c r="PPZ75" s="180"/>
      <c r="PQA75" s="180"/>
      <c r="PQB75" s="180"/>
      <c r="PQC75" s="180"/>
      <c r="PQD75" s="180"/>
      <c r="PQE75" s="180"/>
      <c r="PQF75" s="180"/>
      <c r="PQG75" s="180"/>
      <c r="PQH75" s="180"/>
      <c r="PQI75" s="180"/>
      <c r="PQJ75" s="180"/>
      <c r="PQK75" s="180"/>
      <c r="PQL75" s="180"/>
      <c r="PQM75" s="180"/>
      <c r="PQN75" s="180"/>
      <c r="PQO75" s="180"/>
      <c r="PQP75" s="180"/>
      <c r="PQQ75" s="180"/>
      <c r="PQR75" s="180"/>
      <c r="PQS75" s="180"/>
      <c r="PQT75" s="180"/>
      <c r="PQU75" s="180"/>
      <c r="PQV75" s="180"/>
      <c r="PQW75" s="180"/>
      <c r="PQX75" s="180"/>
      <c r="PQY75" s="180"/>
      <c r="PQZ75" s="180"/>
      <c r="PRA75" s="180"/>
      <c r="PRB75" s="180"/>
      <c r="PRC75" s="180"/>
      <c r="PRD75" s="180"/>
      <c r="PRE75" s="180"/>
      <c r="PRF75" s="180"/>
      <c r="PRG75" s="180"/>
      <c r="PRH75" s="180"/>
      <c r="PRI75" s="180"/>
      <c r="PRJ75" s="180"/>
      <c r="PRK75" s="180"/>
      <c r="PRL75" s="180"/>
      <c r="PRM75" s="180"/>
      <c r="PRN75" s="180"/>
      <c r="PRO75" s="180"/>
      <c r="PRP75" s="180"/>
      <c r="PRQ75" s="180"/>
      <c r="PRR75" s="180"/>
      <c r="PRS75" s="180"/>
      <c r="PRT75" s="180"/>
      <c r="PRU75" s="180"/>
      <c r="PRV75" s="180"/>
      <c r="PRW75" s="180"/>
      <c r="PRX75" s="180"/>
      <c r="PRY75" s="180"/>
      <c r="PRZ75" s="180"/>
      <c r="PSA75" s="180"/>
      <c r="PSB75" s="180"/>
      <c r="PSC75" s="180"/>
      <c r="PSD75" s="180"/>
      <c r="PSE75" s="180"/>
      <c r="PSF75" s="180"/>
      <c r="PSG75" s="180"/>
      <c r="PSH75" s="180"/>
      <c r="PSI75" s="180"/>
      <c r="PSJ75" s="180"/>
      <c r="PSK75" s="180"/>
      <c r="PSL75" s="180"/>
      <c r="PSM75" s="180"/>
      <c r="PSN75" s="180"/>
      <c r="PSO75" s="180"/>
      <c r="PSP75" s="180"/>
      <c r="PSQ75" s="180"/>
      <c r="PSR75" s="180"/>
      <c r="PSS75" s="180"/>
      <c r="PST75" s="180"/>
      <c r="PSU75" s="180"/>
      <c r="PSV75" s="180"/>
      <c r="PSW75" s="180"/>
      <c r="PSX75" s="180"/>
      <c r="PSY75" s="180"/>
      <c r="PSZ75" s="180"/>
      <c r="PTA75" s="180"/>
      <c r="PTB75" s="180"/>
      <c r="PTC75" s="180"/>
      <c r="PTD75" s="180"/>
      <c r="PTE75" s="180"/>
      <c r="PTF75" s="180"/>
      <c r="PTG75" s="180"/>
      <c r="PTH75" s="180"/>
      <c r="PTI75" s="180"/>
      <c r="PTJ75" s="180"/>
      <c r="PTK75" s="180"/>
      <c r="PTL75" s="180"/>
      <c r="PTM75" s="180"/>
      <c r="PTN75" s="180"/>
      <c r="PTO75" s="180"/>
      <c r="PTP75" s="180"/>
      <c r="PTQ75" s="180"/>
      <c r="PTR75" s="180"/>
      <c r="PTS75" s="180"/>
      <c r="PTT75" s="180"/>
      <c r="PTU75" s="180"/>
      <c r="PTV75" s="180"/>
      <c r="PTW75" s="180"/>
      <c r="PTX75" s="180"/>
      <c r="PTY75" s="180"/>
      <c r="PTZ75" s="180"/>
      <c r="PUA75" s="180"/>
      <c r="PUB75" s="180"/>
      <c r="PUC75" s="180"/>
      <c r="PUD75" s="180"/>
      <c r="PUE75" s="180"/>
      <c r="PUF75" s="180"/>
      <c r="PUG75" s="180"/>
      <c r="PUH75" s="180"/>
      <c r="PUI75" s="180"/>
      <c r="PUJ75" s="180"/>
      <c r="PUK75" s="180"/>
      <c r="PUL75" s="180"/>
      <c r="PUM75" s="180"/>
      <c r="PUN75" s="180"/>
      <c r="PUO75" s="180"/>
      <c r="PUP75" s="180"/>
      <c r="PUQ75" s="180"/>
      <c r="PUR75" s="180"/>
      <c r="PUS75" s="180"/>
      <c r="PUT75" s="180"/>
      <c r="PUU75" s="180"/>
      <c r="PUV75" s="180"/>
      <c r="PUW75" s="180"/>
      <c r="PUX75" s="180"/>
      <c r="PUY75" s="180"/>
      <c r="PUZ75" s="180"/>
      <c r="PVA75" s="180"/>
      <c r="PVB75" s="180"/>
      <c r="PVC75" s="180"/>
      <c r="PVD75" s="180"/>
      <c r="PVE75" s="180"/>
      <c r="PVF75" s="180"/>
      <c r="PVG75" s="180"/>
      <c r="PVH75" s="180"/>
      <c r="PVI75" s="180"/>
      <c r="PVJ75" s="180"/>
      <c r="PVK75" s="180"/>
      <c r="PVL75" s="180"/>
      <c r="PVM75" s="180"/>
      <c r="PVN75" s="180"/>
      <c r="PVO75" s="180"/>
      <c r="PVP75" s="180"/>
      <c r="PVQ75" s="180"/>
      <c r="PVR75" s="180"/>
      <c r="PVS75" s="180"/>
      <c r="PVT75" s="180"/>
      <c r="PVU75" s="180"/>
      <c r="PVV75" s="180"/>
      <c r="PVW75" s="180"/>
      <c r="PVX75" s="180"/>
      <c r="PVY75" s="180"/>
      <c r="PVZ75" s="180"/>
      <c r="PWA75" s="180"/>
      <c r="PWB75" s="180"/>
      <c r="PWC75" s="180"/>
      <c r="PWD75" s="180"/>
      <c r="PWE75" s="180"/>
      <c r="PWF75" s="180"/>
      <c r="PWG75" s="180"/>
      <c r="PWH75" s="180"/>
      <c r="PWI75" s="180"/>
      <c r="PWJ75" s="180"/>
      <c r="PWK75" s="180"/>
      <c r="PWL75" s="180"/>
      <c r="PWM75" s="180"/>
      <c r="PWN75" s="180"/>
      <c r="PWO75" s="180"/>
      <c r="PWP75" s="180"/>
      <c r="PWQ75" s="180"/>
      <c r="PWR75" s="180"/>
      <c r="PWS75" s="180"/>
      <c r="PWT75" s="180"/>
      <c r="PWU75" s="180"/>
      <c r="PWV75" s="180"/>
      <c r="PWW75" s="180"/>
      <c r="PWX75" s="180"/>
      <c r="PWY75" s="180"/>
      <c r="PWZ75" s="180"/>
      <c r="PXA75" s="180"/>
      <c r="PXB75" s="180"/>
      <c r="PXC75" s="180"/>
      <c r="PXD75" s="180"/>
      <c r="PXE75" s="180"/>
      <c r="PXF75" s="180"/>
      <c r="PXG75" s="180"/>
      <c r="PXH75" s="180"/>
      <c r="PXI75" s="180"/>
      <c r="PXJ75" s="180"/>
      <c r="PXK75" s="180"/>
      <c r="PXL75" s="180"/>
      <c r="PXM75" s="180"/>
      <c r="PXN75" s="180"/>
      <c r="PXO75" s="180"/>
      <c r="PXP75" s="180"/>
      <c r="PXQ75" s="180"/>
      <c r="PXR75" s="180"/>
      <c r="PXS75" s="180"/>
      <c r="PXT75" s="180"/>
      <c r="PXU75" s="180"/>
      <c r="PXV75" s="180"/>
      <c r="PXW75" s="180"/>
      <c r="PXX75" s="180"/>
      <c r="PXY75" s="180"/>
      <c r="PXZ75" s="180"/>
      <c r="PYA75" s="180"/>
      <c r="PYB75" s="180"/>
      <c r="PYC75" s="180"/>
      <c r="PYD75" s="180"/>
      <c r="PYE75" s="180"/>
      <c r="PYF75" s="180"/>
      <c r="PYG75" s="180"/>
      <c r="PYH75" s="180"/>
      <c r="PYI75" s="180"/>
      <c r="PYJ75" s="180"/>
      <c r="PYK75" s="180"/>
      <c r="PYL75" s="180"/>
      <c r="PYM75" s="180"/>
      <c r="PYN75" s="180"/>
      <c r="PYO75" s="180"/>
      <c r="PYP75" s="180"/>
      <c r="PYQ75" s="180"/>
      <c r="PYR75" s="180"/>
      <c r="PYS75" s="180"/>
      <c r="PYT75" s="180"/>
      <c r="PYU75" s="180"/>
      <c r="PYV75" s="180"/>
      <c r="PYW75" s="180"/>
      <c r="PYX75" s="180"/>
      <c r="PYY75" s="180"/>
      <c r="PYZ75" s="180"/>
      <c r="PZA75" s="180"/>
      <c r="PZB75" s="180"/>
      <c r="PZC75" s="180"/>
      <c r="PZD75" s="180"/>
      <c r="PZE75" s="180"/>
      <c r="PZF75" s="180"/>
      <c r="PZG75" s="180"/>
      <c r="PZH75" s="180"/>
      <c r="PZI75" s="180"/>
      <c r="PZJ75" s="180"/>
      <c r="PZK75" s="180"/>
      <c r="PZL75" s="180"/>
      <c r="PZM75" s="180"/>
      <c r="PZN75" s="180"/>
      <c r="PZO75" s="180"/>
      <c r="PZP75" s="180"/>
      <c r="PZQ75" s="180"/>
      <c r="PZR75" s="180"/>
      <c r="PZS75" s="180"/>
      <c r="PZT75" s="180"/>
      <c r="PZU75" s="180"/>
      <c r="PZV75" s="180"/>
      <c r="PZW75" s="180"/>
      <c r="PZX75" s="180"/>
      <c r="PZY75" s="180"/>
      <c r="PZZ75" s="180"/>
      <c r="QAA75" s="180"/>
      <c r="QAB75" s="180"/>
      <c r="QAC75" s="180"/>
      <c r="QAD75" s="180"/>
      <c r="QAE75" s="180"/>
      <c r="QAF75" s="180"/>
      <c r="QAG75" s="180"/>
      <c r="QAH75" s="180"/>
      <c r="QAI75" s="180"/>
      <c r="QAJ75" s="180"/>
      <c r="QAK75" s="180"/>
      <c r="QAL75" s="180"/>
      <c r="QAM75" s="180"/>
      <c r="QAN75" s="180"/>
      <c r="QAO75" s="180"/>
      <c r="QAP75" s="180"/>
      <c r="QAQ75" s="180"/>
      <c r="QAR75" s="180"/>
      <c r="QAS75" s="180"/>
      <c r="QAT75" s="180"/>
      <c r="QAU75" s="180"/>
      <c r="QAV75" s="180"/>
      <c r="QAW75" s="180"/>
      <c r="QAX75" s="180"/>
      <c r="QAY75" s="180"/>
      <c r="QAZ75" s="180"/>
      <c r="QBA75" s="180"/>
      <c r="QBB75" s="180"/>
      <c r="QBC75" s="180"/>
      <c r="QBD75" s="180"/>
      <c r="QBE75" s="180"/>
      <c r="QBF75" s="180"/>
      <c r="QBG75" s="180"/>
      <c r="QBH75" s="180"/>
      <c r="QBI75" s="180"/>
      <c r="QBJ75" s="180"/>
      <c r="QBK75" s="180"/>
      <c r="QBL75" s="180"/>
      <c r="QBM75" s="180"/>
      <c r="QBN75" s="180"/>
      <c r="QBO75" s="180"/>
      <c r="QBP75" s="180"/>
      <c r="QBQ75" s="180"/>
      <c r="QBR75" s="180"/>
      <c r="QBS75" s="180"/>
      <c r="QBT75" s="180"/>
      <c r="QBU75" s="180"/>
      <c r="QBV75" s="180"/>
      <c r="QBW75" s="180"/>
      <c r="QBX75" s="180"/>
      <c r="QBY75" s="180"/>
      <c r="QBZ75" s="180"/>
      <c r="QCA75" s="180"/>
      <c r="QCB75" s="180"/>
      <c r="QCC75" s="180"/>
      <c r="QCD75" s="180"/>
      <c r="QCE75" s="180"/>
      <c r="QCF75" s="180"/>
      <c r="QCG75" s="180"/>
      <c r="QCH75" s="180"/>
      <c r="QCI75" s="180"/>
      <c r="QCJ75" s="180"/>
      <c r="QCK75" s="180"/>
      <c r="QCL75" s="180"/>
      <c r="QCM75" s="180"/>
      <c r="QCN75" s="180"/>
      <c r="QCO75" s="180"/>
      <c r="QCP75" s="180"/>
      <c r="QCQ75" s="180"/>
      <c r="QCR75" s="180"/>
      <c r="QCS75" s="180"/>
      <c r="QCT75" s="180"/>
      <c r="QCU75" s="180"/>
      <c r="QCV75" s="180"/>
      <c r="QCW75" s="180"/>
      <c r="QCX75" s="180"/>
      <c r="QCY75" s="180"/>
      <c r="QCZ75" s="180"/>
      <c r="QDA75" s="180"/>
      <c r="QDB75" s="180"/>
      <c r="QDC75" s="180"/>
      <c r="QDD75" s="180"/>
      <c r="QDE75" s="180"/>
      <c r="QDF75" s="180"/>
      <c r="QDG75" s="180"/>
      <c r="QDH75" s="180"/>
      <c r="QDI75" s="180"/>
      <c r="QDJ75" s="180"/>
      <c r="QDK75" s="180"/>
      <c r="QDL75" s="180"/>
      <c r="QDM75" s="180"/>
      <c r="QDN75" s="180"/>
      <c r="QDO75" s="180"/>
      <c r="QDP75" s="180"/>
      <c r="QDQ75" s="180"/>
      <c r="QDR75" s="180"/>
      <c r="QDS75" s="180"/>
      <c r="QDT75" s="180"/>
      <c r="QDU75" s="180"/>
      <c r="QDV75" s="180"/>
      <c r="QDW75" s="180"/>
      <c r="QDX75" s="180"/>
      <c r="QDY75" s="180"/>
      <c r="QDZ75" s="180"/>
      <c r="QEA75" s="180"/>
      <c r="QEB75" s="180"/>
      <c r="QEC75" s="180"/>
      <c r="QED75" s="180"/>
      <c r="QEE75" s="180"/>
      <c r="QEF75" s="180"/>
      <c r="QEG75" s="180"/>
      <c r="QEH75" s="180"/>
      <c r="QEI75" s="180"/>
      <c r="QEJ75" s="180"/>
      <c r="QEK75" s="180"/>
      <c r="QEL75" s="180"/>
      <c r="QEM75" s="180"/>
      <c r="QEN75" s="180"/>
      <c r="QEO75" s="180"/>
      <c r="QEP75" s="180"/>
      <c r="QEQ75" s="180"/>
      <c r="QER75" s="180"/>
      <c r="QES75" s="180"/>
      <c r="QET75" s="180"/>
      <c r="QEU75" s="180"/>
      <c r="QEV75" s="180"/>
      <c r="QEW75" s="180"/>
      <c r="QEX75" s="180"/>
      <c r="QEY75" s="180"/>
      <c r="QEZ75" s="180"/>
      <c r="QFA75" s="180"/>
      <c r="QFB75" s="180"/>
      <c r="QFC75" s="180"/>
      <c r="QFD75" s="180"/>
      <c r="QFE75" s="180"/>
      <c r="QFF75" s="180"/>
      <c r="QFG75" s="180"/>
      <c r="QFH75" s="180"/>
      <c r="QFI75" s="180"/>
      <c r="QFJ75" s="180"/>
      <c r="QFK75" s="180"/>
      <c r="QFL75" s="180"/>
      <c r="QFM75" s="180"/>
      <c r="QFN75" s="180"/>
      <c r="QFO75" s="180"/>
      <c r="QFP75" s="180"/>
      <c r="QFQ75" s="180"/>
      <c r="QFR75" s="180"/>
      <c r="QFS75" s="180"/>
      <c r="QFT75" s="180"/>
      <c r="QFU75" s="180"/>
      <c r="QFV75" s="180"/>
      <c r="QFW75" s="180"/>
      <c r="QFX75" s="180"/>
      <c r="QFY75" s="180"/>
      <c r="QFZ75" s="180"/>
      <c r="QGA75" s="180"/>
      <c r="QGB75" s="180"/>
      <c r="QGC75" s="180"/>
      <c r="QGD75" s="180"/>
      <c r="QGE75" s="180"/>
      <c r="QGF75" s="180"/>
      <c r="QGG75" s="180"/>
      <c r="QGH75" s="180"/>
      <c r="QGI75" s="180"/>
      <c r="QGJ75" s="180"/>
      <c r="QGK75" s="180"/>
      <c r="QGL75" s="180"/>
      <c r="QGM75" s="180"/>
      <c r="QGN75" s="180"/>
      <c r="QGO75" s="180"/>
      <c r="QGP75" s="180"/>
      <c r="QGQ75" s="180"/>
      <c r="QGR75" s="180"/>
      <c r="QGS75" s="180"/>
      <c r="QGT75" s="180"/>
      <c r="QGU75" s="180"/>
      <c r="QGV75" s="180"/>
      <c r="QGW75" s="180"/>
      <c r="QGX75" s="180"/>
      <c r="QGY75" s="180"/>
      <c r="QGZ75" s="180"/>
      <c r="QHA75" s="180"/>
      <c r="QHB75" s="180"/>
      <c r="QHC75" s="180"/>
      <c r="QHD75" s="180"/>
      <c r="QHE75" s="180"/>
      <c r="QHF75" s="180"/>
      <c r="QHG75" s="180"/>
      <c r="QHH75" s="180"/>
      <c r="QHI75" s="180"/>
      <c r="QHJ75" s="180"/>
      <c r="QHK75" s="180"/>
      <c r="QHL75" s="180"/>
      <c r="QHM75" s="180"/>
      <c r="QHN75" s="180"/>
      <c r="QHO75" s="180"/>
      <c r="QHP75" s="180"/>
      <c r="QHQ75" s="180"/>
      <c r="QHR75" s="180"/>
      <c r="QHS75" s="180"/>
      <c r="QHT75" s="180"/>
      <c r="QHU75" s="180"/>
      <c r="QHV75" s="180"/>
      <c r="QHW75" s="180"/>
      <c r="QHX75" s="180"/>
      <c r="QHY75" s="180"/>
      <c r="QHZ75" s="180"/>
      <c r="QIA75" s="180"/>
      <c r="QIB75" s="180"/>
      <c r="QIC75" s="180"/>
      <c r="QID75" s="180"/>
      <c r="QIE75" s="180"/>
      <c r="QIF75" s="180"/>
      <c r="QIG75" s="180"/>
      <c r="QIH75" s="180"/>
      <c r="QII75" s="180"/>
      <c r="QIJ75" s="180"/>
      <c r="QIK75" s="180"/>
      <c r="QIL75" s="180"/>
      <c r="QIM75" s="180"/>
      <c r="QIN75" s="180"/>
      <c r="QIO75" s="180"/>
      <c r="QIP75" s="180"/>
      <c r="QIQ75" s="180"/>
      <c r="QIR75" s="180"/>
      <c r="QIS75" s="180"/>
      <c r="QIT75" s="180"/>
      <c r="QIU75" s="180"/>
      <c r="QIV75" s="180"/>
      <c r="QIW75" s="180"/>
      <c r="QIX75" s="180"/>
      <c r="QIY75" s="180"/>
      <c r="QIZ75" s="180"/>
      <c r="QJA75" s="180"/>
      <c r="QJB75" s="180"/>
      <c r="QJC75" s="180"/>
      <c r="QJD75" s="180"/>
      <c r="QJE75" s="180"/>
      <c r="QJF75" s="180"/>
      <c r="QJG75" s="180"/>
      <c r="QJH75" s="180"/>
      <c r="QJI75" s="180"/>
      <c r="QJJ75" s="180"/>
      <c r="QJK75" s="180"/>
      <c r="QJL75" s="180"/>
      <c r="QJM75" s="180"/>
      <c r="QJN75" s="180"/>
      <c r="QJO75" s="180"/>
      <c r="QJP75" s="180"/>
      <c r="QJQ75" s="180"/>
      <c r="QJR75" s="180"/>
      <c r="QJS75" s="180"/>
      <c r="QJT75" s="180"/>
      <c r="QJU75" s="180"/>
      <c r="QJV75" s="180"/>
      <c r="QJW75" s="180"/>
      <c r="QJX75" s="180"/>
      <c r="QJY75" s="180"/>
      <c r="QJZ75" s="180"/>
      <c r="QKA75" s="180"/>
      <c r="QKB75" s="180"/>
      <c r="QKC75" s="180"/>
      <c r="QKD75" s="180"/>
      <c r="QKE75" s="180"/>
      <c r="QKF75" s="180"/>
      <c r="QKG75" s="180"/>
      <c r="QKH75" s="180"/>
      <c r="QKI75" s="180"/>
      <c r="QKJ75" s="180"/>
      <c r="QKK75" s="180"/>
      <c r="QKL75" s="180"/>
      <c r="QKM75" s="180"/>
      <c r="QKN75" s="180"/>
      <c r="QKO75" s="180"/>
      <c r="QKP75" s="180"/>
      <c r="QKQ75" s="180"/>
      <c r="QKR75" s="180"/>
      <c r="QKS75" s="180"/>
      <c r="QKT75" s="180"/>
      <c r="QKU75" s="180"/>
      <c r="QKV75" s="180"/>
      <c r="QKW75" s="180"/>
      <c r="QKX75" s="180"/>
      <c r="QKY75" s="180"/>
      <c r="QKZ75" s="180"/>
      <c r="QLA75" s="180"/>
      <c r="QLB75" s="180"/>
      <c r="QLC75" s="180"/>
      <c r="QLD75" s="180"/>
      <c r="QLE75" s="180"/>
      <c r="QLF75" s="180"/>
      <c r="QLG75" s="180"/>
      <c r="QLH75" s="180"/>
      <c r="QLI75" s="180"/>
      <c r="QLJ75" s="180"/>
      <c r="QLK75" s="180"/>
      <c r="QLL75" s="180"/>
      <c r="QLM75" s="180"/>
      <c r="QLN75" s="180"/>
      <c r="QLO75" s="180"/>
      <c r="QLP75" s="180"/>
      <c r="QLQ75" s="180"/>
      <c r="QLR75" s="180"/>
      <c r="QLS75" s="180"/>
      <c r="QLT75" s="180"/>
      <c r="QLU75" s="180"/>
      <c r="QLV75" s="180"/>
      <c r="QLW75" s="180"/>
      <c r="QLX75" s="180"/>
      <c r="QLY75" s="180"/>
      <c r="QLZ75" s="180"/>
      <c r="QMA75" s="180"/>
      <c r="QMB75" s="180"/>
      <c r="QMC75" s="180"/>
      <c r="QMD75" s="180"/>
      <c r="QME75" s="180"/>
      <c r="QMF75" s="180"/>
      <c r="QMG75" s="180"/>
      <c r="QMH75" s="180"/>
      <c r="QMI75" s="180"/>
      <c r="QMJ75" s="180"/>
      <c r="QMK75" s="180"/>
      <c r="QML75" s="180"/>
      <c r="QMM75" s="180"/>
      <c r="QMN75" s="180"/>
      <c r="QMO75" s="180"/>
      <c r="QMP75" s="180"/>
      <c r="QMQ75" s="180"/>
      <c r="QMR75" s="180"/>
      <c r="QMS75" s="180"/>
      <c r="QMT75" s="180"/>
      <c r="QMU75" s="180"/>
      <c r="QMV75" s="180"/>
      <c r="QMW75" s="180"/>
      <c r="QMX75" s="180"/>
      <c r="QMY75" s="180"/>
      <c r="QMZ75" s="180"/>
      <c r="QNA75" s="180"/>
      <c r="QNB75" s="180"/>
      <c r="QNC75" s="180"/>
      <c r="QND75" s="180"/>
      <c r="QNE75" s="180"/>
      <c r="QNF75" s="180"/>
      <c r="QNG75" s="180"/>
      <c r="QNH75" s="180"/>
      <c r="QNI75" s="180"/>
      <c r="QNJ75" s="180"/>
      <c r="QNK75" s="180"/>
      <c r="QNL75" s="180"/>
      <c r="QNM75" s="180"/>
      <c r="QNN75" s="180"/>
      <c r="QNO75" s="180"/>
      <c r="QNP75" s="180"/>
      <c r="QNQ75" s="180"/>
      <c r="QNR75" s="180"/>
      <c r="QNS75" s="180"/>
      <c r="QNT75" s="180"/>
      <c r="QNU75" s="180"/>
      <c r="QNV75" s="180"/>
      <c r="QNW75" s="180"/>
      <c r="QNX75" s="180"/>
      <c r="QNY75" s="180"/>
      <c r="QNZ75" s="180"/>
      <c r="QOA75" s="180"/>
      <c r="QOB75" s="180"/>
      <c r="QOC75" s="180"/>
      <c r="QOD75" s="180"/>
      <c r="QOE75" s="180"/>
      <c r="QOF75" s="180"/>
      <c r="QOG75" s="180"/>
      <c r="QOH75" s="180"/>
      <c r="QOI75" s="180"/>
      <c r="QOJ75" s="180"/>
      <c r="QOK75" s="180"/>
      <c r="QOL75" s="180"/>
      <c r="QOM75" s="180"/>
      <c r="QON75" s="180"/>
      <c r="QOO75" s="180"/>
      <c r="QOP75" s="180"/>
      <c r="QOQ75" s="180"/>
      <c r="QOR75" s="180"/>
      <c r="QOS75" s="180"/>
      <c r="QOT75" s="180"/>
      <c r="QOU75" s="180"/>
      <c r="QOV75" s="180"/>
      <c r="QOW75" s="180"/>
      <c r="QOX75" s="180"/>
      <c r="QOY75" s="180"/>
      <c r="QOZ75" s="180"/>
      <c r="QPA75" s="180"/>
      <c r="QPB75" s="180"/>
      <c r="QPC75" s="180"/>
      <c r="QPD75" s="180"/>
      <c r="QPE75" s="180"/>
      <c r="QPF75" s="180"/>
      <c r="QPG75" s="180"/>
      <c r="QPH75" s="180"/>
      <c r="QPI75" s="180"/>
      <c r="QPJ75" s="180"/>
      <c r="QPK75" s="180"/>
      <c r="QPL75" s="180"/>
      <c r="QPM75" s="180"/>
      <c r="QPN75" s="180"/>
      <c r="QPO75" s="180"/>
      <c r="QPP75" s="180"/>
      <c r="QPQ75" s="180"/>
      <c r="QPR75" s="180"/>
      <c r="QPS75" s="180"/>
      <c r="QPT75" s="180"/>
      <c r="QPU75" s="180"/>
      <c r="QPV75" s="180"/>
      <c r="QPW75" s="180"/>
      <c r="QPX75" s="180"/>
      <c r="QPY75" s="180"/>
      <c r="QPZ75" s="180"/>
      <c r="QQA75" s="180"/>
      <c r="QQB75" s="180"/>
      <c r="QQC75" s="180"/>
      <c r="QQD75" s="180"/>
      <c r="QQE75" s="180"/>
      <c r="QQF75" s="180"/>
      <c r="QQG75" s="180"/>
      <c r="QQH75" s="180"/>
      <c r="QQI75" s="180"/>
      <c r="QQJ75" s="180"/>
      <c r="QQK75" s="180"/>
      <c r="QQL75" s="180"/>
      <c r="QQM75" s="180"/>
      <c r="QQN75" s="180"/>
      <c r="QQO75" s="180"/>
      <c r="QQP75" s="180"/>
      <c r="QQQ75" s="180"/>
      <c r="QQR75" s="180"/>
      <c r="QQS75" s="180"/>
      <c r="QQT75" s="180"/>
      <c r="QQU75" s="180"/>
      <c r="QQV75" s="180"/>
      <c r="QQW75" s="180"/>
      <c r="QQX75" s="180"/>
      <c r="QQY75" s="180"/>
      <c r="QQZ75" s="180"/>
      <c r="QRA75" s="180"/>
      <c r="QRB75" s="180"/>
      <c r="QRC75" s="180"/>
      <c r="QRD75" s="180"/>
      <c r="QRE75" s="180"/>
      <c r="QRF75" s="180"/>
      <c r="QRG75" s="180"/>
      <c r="QRH75" s="180"/>
      <c r="QRI75" s="180"/>
      <c r="QRJ75" s="180"/>
      <c r="QRK75" s="180"/>
      <c r="QRL75" s="180"/>
      <c r="QRM75" s="180"/>
      <c r="QRN75" s="180"/>
      <c r="QRO75" s="180"/>
      <c r="QRP75" s="180"/>
      <c r="QRQ75" s="180"/>
      <c r="QRR75" s="180"/>
      <c r="QRS75" s="180"/>
      <c r="QRT75" s="180"/>
      <c r="QRU75" s="180"/>
      <c r="QRV75" s="180"/>
      <c r="QRW75" s="180"/>
      <c r="QRX75" s="180"/>
      <c r="QRY75" s="180"/>
      <c r="QRZ75" s="180"/>
      <c r="QSA75" s="180"/>
      <c r="QSB75" s="180"/>
      <c r="QSC75" s="180"/>
      <c r="QSD75" s="180"/>
      <c r="QSE75" s="180"/>
      <c r="QSF75" s="180"/>
      <c r="QSG75" s="180"/>
      <c r="QSH75" s="180"/>
      <c r="QSI75" s="180"/>
      <c r="QSJ75" s="180"/>
      <c r="QSK75" s="180"/>
      <c r="QSL75" s="180"/>
      <c r="QSM75" s="180"/>
      <c r="QSN75" s="180"/>
      <c r="QSO75" s="180"/>
      <c r="QSP75" s="180"/>
      <c r="QSQ75" s="180"/>
      <c r="QSR75" s="180"/>
      <c r="QSS75" s="180"/>
      <c r="QST75" s="180"/>
      <c r="QSU75" s="180"/>
      <c r="QSV75" s="180"/>
      <c r="QSW75" s="180"/>
      <c r="QSX75" s="180"/>
      <c r="QSY75" s="180"/>
      <c r="QSZ75" s="180"/>
      <c r="QTA75" s="180"/>
      <c r="QTB75" s="180"/>
      <c r="QTC75" s="180"/>
      <c r="QTD75" s="180"/>
      <c r="QTE75" s="180"/>
      <c r="QTF75" s="180"/>
      <c r="QTG75" s="180"/>
      <c r="QTH75" s="180"/>
      <c r="QTI75" s="180"/>
      <c r="QTJ75" s="180"/>
      <c r="QTK75" s="180"/>
      <c r="QTL75" s="180"/>
      <c r="QTM75" s="180"/>
      <c r="QTN75" s="180"/>
      <c r="QTO75" s="180"/>
      <c r="QTP75" s="180"/>
      <c r="QTQ75" s="180"/>
      <c r="QTR75" s="180"/>
      <c r="QTS75" s="180"/>
      <c r="QTT75" s="180"/>
      <c r="QTU75" s="180"/>
      <c r="QTV75" s="180"/>
      <c r="QTW75" s="180"/>
      <c r="QTX75" s="180"/>
      <c r="QTY75" s="180"/>
      <c r="QTZ75" s="180"/>
      <c r="QUA75" s="180"/>
      <c r="QUB75" s="180"/>
      <c r="QUC75" s="180"/>
      <c r="QUD75" s="180"/>
      <c r="QUE75" s="180"/>
      <c r="QUF75" s="180"/>
      <c r="QUG75" s="180"/>
      <c r="QUH75" s="180"/>
      <c r="QUI75" s="180"/>
      <c r="QUJ75" s="180"/>
      <c r="QUK75" s="180"/>
      <c r="QUL75" s="180"/>
      <c r="QUM75" s="180"/>
      <c r="QUN75" s="180"/>
      <c r="QUO75" s="180"/>
      <c r="QUP75" s="180"/>
      <c r="QUQ75" s="180"/>
      <c r="QUR75" s="180"/>
      <c r="QUS75" s="180"/>
      <c r="QUT75" s="180"/>
      <c r="QUU75" s="180"/>
      <c r="QUV75" s="180"/>
      <c r="QUW75" s="180"/>
      <c r="QUX75" s="180"/>
      <c r="QUY75" s="180"/>
      <c r="QUZ75" s="180"/>
      <c r="QVA75" s="180"/>
      <c r="QVB75" s="180"/>
      <c r="QVC75" s="180"/>
      <c r="QVD75" s="180"/>
      <c r="QVE75" s="180"/>
      <c r="QVF75" s="180"/>
      <c r="QVG75" s="180"/>
      <c r="QVH75" s="180"/>
      <c r="QVI75" s="180"/>
      <c r="QVJ75" s="180"/>
      <c r="QVK75" s="180"/>
      <c r="QVL75" s="180"/>
      <c r="QVM75" s="180"/>
      <c r="QVN75" s="180"/>
      <c r="QVO75" s="180"/>
      <c r="QVP75" s="180"/>
      <c r="QVQ75" s="180"/>
      <c r="QVR75" s="180"/>
      <c r="QVS75" s="180"/>
      <c r="QVT75" s="180"/>
      <c r="QVU75" s="180"/>
      <c r="QVV75" s="180"/>
      <c r="QVW75" s="180"/>
      <c r="QVX75" s="180"/>
      <c r="QVY75" s="180"/>
      <c r="QVZ75" s="180"/>
      <c r="QWA75" s="180"/>
      <c r="QWB75" s="180"/>
      <c r="QWC75" s="180"/>
      <c r="QWD75" s="180"/>
      <c r="QWE75" s="180"/>
      <c r="QWF75" s="180"/>
      <c r="QWG75" s="180"/>
      <c r="QWH75" s="180"/>
      <c r="QWI75" s="180"/>
      <c r="QWJ75" s="180"/>
      <c r="QWK75" s="180"/>
      <c r="QWL75" s="180"/>
      <c r="QWM75" s="180"/>
      <c r="QWN75" s="180"/>
      <c r="QWO75" s="180"/>
      <c r="QWP75" s="180"/>
      <c r="QWQ75" s="180"/>
      <c r="QWR75" s="180"/>
      <c r="QWS75" s="180"/>
      <c r="QWT75" s="180"/>
      <c r="QWU75" s="180"/>
      <c r="QWV75" s="180"/>
      <c r="QWW75" s="180"/>
      <c r="QWX75" s="180"/>
      <c r="QWY75" s="180"/>
      <c r="QWZ75" s="180"/>
      <c r="QXA75" s="180"/>
      <c r="QXB75" s="180"/>
      <c r="QXC75" s="180"/>
      <c r="QXD75" s="180"/>
      <c r="QXE75" s="180"/>
      <c r="QXF75" s="180"/>
      <c r="QXG75" s="180"/>
      <c r="QXH75" s="180"/>
      <c r="QXI75" s="180"/>
      <c r="QXJ75" s="180"/>
      <c r="QXK75" s="180"/>
      <c r="QXL75" s="180"/>
      <c r="QXM75" s="180"/>
      <c r="QXN75" s="180"/>
      <c r="QXO75" s="180"/>
      <c r="QXP75" s="180"/>
      <c r="QXQ75" s="180"/>
      <c r="QXR75" s="180"/>
      <c r="QXS75" s="180"/>
      <c r="QXT75" s="180"/>
      <c r="QXU75" s="180"/>
      <c r="QXV75" s="180"/>
      <c r="QXW75" s="180"/>
      <c r="QXX75" s="180"/>
      <c r="QXY75" s="180"/>
      <c r="QXZ75" s="180"/>
      <c r="QYA75" s="180"/>
      <c r="QYB75" s="180"/>
      <c r="QYC75" s="180"/>
      <c r="QYD75" s="180"/>
      <c r="QYE75" s="180"/>
      <c r="QYF75" s="180"/>
      <c r="QYG75" s="180"/>
      <c r="QYH75" s="180"/>
      <c r="QYI75" s="180"/>
      <c r="QYJ75" s="180"/>
      <c r="QYK75" s="180"/>
      <c r="QYL75" s="180"/>
      <c r="QYM75" s="180"/>
      <c r="QYN75" s="180"/>
      <c r="QYO75" s="180"/>
      <c r="QYP75" s="180"/>
      <c r="QYQ75" s="180"/>
      <c r="QYR75" s="180"/>
      <c r="QYS75" s="180"/>
      <c r="QYT75" s="180"/>
      <c r="QYU75" s="180"/>
      <c r="QYV75" s="180"/>
      <c r="QYW75" s="180"/>
      <c r="QYX75" s="180"/>
      <c r="QYY75" s="180"/>
      <c r="QYZ75" s="180"/>
      <c r="QZA75" s="180"/>
      <c r="QZB75" s="180"/>
      <c r="QZC75" s="180"/>
      <c r="QZD75" s="180"/>
      <c r="QZE75" s="180"/>
      <c r="QZF75" s="180"/>
      <c r="QZG75" s="180"/>
      <c r="QZH75" s="180"/>
      <c r="QZI75" s="180"/>
      <c r="QZJ75" s="180"/>
      <c r="QZK75" s="180"/>
      <c r="QZL75" s="180"/>
      <c r="QZM75" s="180"/>
      <c r="QZN75" s="180"/>
      <c r="QZO75" s="180"/>
      <c r="QZP75" s="180"/>
      <c r="QZQ75" s="180"/>
      <c r="QZR75" s="180"/>
      <c r="QZS75" s="180"/>
      <c r="QZT75" s="180"/>
      <c r="QZU75" s="180"/>
      <c r="QZV75" s="180"/>
      <c r="QZW75" s="180"/>
      <c r="QZX75" s="180"/>
      <c r="QZY75" s="180"/>
      <c r="QZZ75" s="180"/>
      <c r="RAA75" s="180"/>
      <c r="RAB75" s="180"/>
      <c r="RAC75" s="180"/>
      <c r="RAD75" s="180"/>
      <c r="RAE75" s="180"/>
      <c r="RAF75" s="180"/>
      <c r="RAG75" s="180"/>
      <c r="RAH75" s="180"/>
      <c r="RAI75" s="180"/>
      <c r="RAJ75" s="180"/>
      <c r="RAK75" s="180"/>
      <c r="RAL75" s="180"/>
      <c r="RAM75" s="180"/>
      <c r="RAN75" s="180"/>
      <c r="RAO75" s="180"/>
      <c r="RAP75" s="180"/>
      <c r="RAQ75" s="180"/>
      <c r="RAR75" s="180"/>
      <c r="RAS75" s="180"/>
      <c r="RAT75" s="180"/>
      <c r="RAU75" s="180"/>
      <c r="RAV75" s="180"/>
      <c r="RAW75" s="180"/>
      <c r="RAX75" s="180"/>
      <c r="RAY75" s="180"/>
      <c r="RAZ75" s="180"/>
      <c r="RBA75" s="180"/>
      <c r="RBB75" s="180"/>
      <c r="RBC75" s="180"/>
      <c r="RBD75" s="180"/>
      <c r="RBE75" s="180"/>
      <c r="RBF75" s="180"/>
      <c r="RBG75" s="180"/>
      <c r="RBH75" s="180"/>
      <c r="RBI75" s="180"/>
      <c r="RBJ75" s="180"/>
      <c r="RBK75" s="180"/>
      <c r="RBL75" s="180"/>
      <c r="RBM75" s="180"/>
      <c r="RBN75" s="180"/>
      <c r="RBO75" s="180"/>
      <c r="RBP75" s="180"/>
      <c r="RBQ75" s="180"/>
      <c r="RBR75" s="180"/>
      <c r="RBS75" s="180"/>
      <c r="RBT75" s="180"/>
      <c r="RBU75" s="180"/>
      <c r="RBV75" s="180"/>
      <c r="RBW75" s="180"/>
      <c r="RBX75" s="180"/>
      <c r="RBY75" s="180"/>
      <c r="RBZ75" s="180"/>
      <c r="RCA75" s="180"/>
      <c r="RCB75" s="180"/>
      <c r="RCC75" s="180"/>
      <c r="RCD75" s="180"/>
      <c r="RCE75" s="180"/>
      <c r="RCF75" s="180"/>
      <c r="RCG75" s="180"/>
      <c r="RCH75" s="180"/>
      <c r="RCI75" s="180"/>
      <c r="RCJ75" s="180"/>
      <c r="RCK75" s="180"/>
      <c r="RCL75" s="180"/>
      <c r="RCM75" s="180"/>
      <c r="RCN75" s="180"/>
      <c r="RCO75" s="180"/>
      <c r="RCP75" s="180"/>
      <c r="RCQ75" s="180"/>
      <c r="RCR75" s="180"/>
      <c r="RCS75" s="180"/>
      <c r="RCT75" s="180"/>
      <c r="RCU75" s="180"/>
      <c r="RCV75" s="180"/>
      <c r="RCW75" s="180"/>
      <c r="RCX75" s="180"/>
      <c r="RCY75" s="180"/>
      <c r="RCZ75" s="180"/>
      <c r="RDA75" s="180"/>
      <c r="RDB75" s="180"/>
      <c r="RDC75" s="180"/>
      <c r="RDD75" s="180"/>
      <c r="RDE75" s="180"/>
      <c r="RDF75" s="180"/>
      <c r="RDG75" s="180"/>
      <c r="RDH75" s="180"/>
      <c r="RDI75" s="180"/>
      <c r="RDJ75" s="180"/>
      <c r="RDK75" s="180"/>
      <c r="RDL75" s="180"/>
      <c r="RDM75" s="180"/>
      <c r="RDN75" s="180"/>
      <c r="RDO75" s="180"/>
      <c r="RDP75" s="180"/>
      <c r="RDQ75" s="180"/>
      <c r="RDR75" s="180"/>
      <c r="RDS75" s="180"/>
      <c r="RDT75" s="180"/>
      <c r="RDU75" s="180"/>
      <c r="RDV75" s="180"/>
      <c r="RDW75" s="180"/>
      <c r="RDX75" s="180"/>
      <c r="RDY75" s="180"/>
      <c r="RDZ75" s="180"/>
      <c r="REA75" s="180"/>
      <c r="REB75" s="180"/>
      <c r="REC75" s="180"/>
      <c r="RED75" s="180"/>
      <c r="REE75" s="180"/>
      <c r="REF75" s="180"/>
      <c r="REG75" s="180"/>
      <c r="REH75" s="180"/>
      <c r="REI75" s="180"/>
      <c r="REJ75" s="180"/>
      <c r="REK75" s="180"/>
      <c r="REL75" s="180"/>
      <c r="REM75" s="180"/>
      <c r="REN75" s="180"/>
      <c r="REO75" s="180"/>
      <c r="REP75" s="180"/>
      <c r="REQ75" s="180"/>
      <c r="RER75" s="180"/>
      <c r="RES75" s="180"/>
      <c r="RET75" s="180"/>
      <c r="REU75" s="180"/>
      <c r="REV75" s="180"/>
      <c r="REW75" s="180"/>
      <c r="REX75" s="180"/>
      <c r="REY75" s="180"/>
      <c r="REZ75" s="180"/>
      <c r="RFA75" s="180"/>
      <c r="RFB75" s="180"/>
      <c r="RFC75" s="180"/>
      <c r="RFD75" s="180"/>
      <c r="RFE75" s="180"/>
      <c r="RFF75" s="180"/>
      <c r="RFG75" s="180"/>
      <c r="RFH75" s="180"/>
      <c r="RFI75" s="180"/>
      <c r="RFJ75" s="180"/>
      <c r="RFK75" s="180"/>
      <c r="RFL75" s="180"/>
      <c r="RFM75" s="180"/>
      <c r="RFN75" s="180"/>
      <c r="RFO75" s="180"/>
      <c r="RFP75" s="180"/>
      <c r="RFQ75" s="180"/>
      <c r="RFR75" s="180"/>
      <c r="RFS75" s="180"/>
      <c r="RFT75" s="180"/>
      <c r="RFU75" s="180"/>
      <c r="RFV75" s="180"/>
      <c r="RFW75" s="180"/>
      <c r="RFX75" s="180"/>
      <c r="RFY75" s="180"/>
      <c r="RFZ75" s="180"/>
      <c r="RGA75" s="180"/>
      <c r="RGB75" s="180"/>
      <c r="RGC75" s="180"/>
      <c r="RGD75" s="180"/>
      <c r="RGE75" s="180"/>
      <c r="RGF75" s="180"/>
      <c r="RGG75" s="180"/>
      <c r="RGH75" s="180"/>
      <c r="RGI75" s="180"/>
      <c r="RGJ75" s="180"/>
      <c r="RGK75" s="180"/>
      <c r="RGL75" s="180"/>
      <c r="RGM75" s="180"/>
      <c r="RGN75" s="180"/>
      <c r="RGO75" s="180"/>
      <c r="RGP75" s="180"/>
      <c r="RGQ75" s="180"/>
      <c r="RGR75" s="180"/>
      <c r="RGS75" s="180"/>
      <c r="RGT75" s="180"/>
      <c r="RGU75" s="180"/>
      <c r="RGV75" s="180"/>
      <c r="RGW75" s="180"/>
      <c r="RGX75" s="180"/>
      <c r="RGY75" s="180"/>
      <c r="RGZ75" s="180"/>
      <c r="RHA75" s="180"/>
      <c r="RHB75" s="180"/>
      <c r="RHC75" s="180"/>
      <c r="RHD75" s="180"/>
      <c r="RHE75" s="180"/>
      <c r="RHF75" s="180"/>
      <c r="RHG75" s="180"/>
      <c r="RHH75" s="180"/>
      <c r="RHI75" s="180"/>
      <c r="RHJ75" s="180"/>
      <c r="RHK75" s="180"/>
      <c r="RHL75" s="180"/>
      <c r="RHM75" s="180"/>
      <c r="RHN75" s="180"/>
      <c r="RHO75" s="180"/>
      <c r="RHP75" s="180"/>
      <c r="RHQ75" s="180"/>
      <c r="RHR75" s="180"/>
      <c r="RHS75" s="180"/>
      <c r="RHT75" s="180"/>
      <c r="RHU75" s="180"/>
      <c r="RHV75" s="180"/>
      <c r="RHW75" s="180"/>
      <c r="RHX75" s="180"/>
      <c r="RHY75" s="180"/>
      <c r="RHZ75" s="180"/>
      <c r="RIA75" s="180"/>
      <c r="RIB75" s="180"/>
      <c r="RIC75" s="180"/>
      <c r="RID75" s="180"/>
      <c r="RIE75" s="180"/>
      <c r="RIF75" s="180"/>
      <c r="RIG75" s="180"/>
      <c r="RIH75" s="180"/>
      <c r="RII75" s="180"/>
      <c r="RIJ75" s="180"/>
      <c r="RIK75" s="180"/>
      <c r="RIL75" s="180"/>
      <c r="RIM75" s="180"/>
      <c r="RIN75" s="180"/>
      <c r="RIO75" s="180"/>
      <c r="RIP75" s="180"/>
      <c r="RIQ75" s="180"/>
      <c r="RIR75" s="180"/>
      <c r="RIS75" s="180"/>
      <c r="RIT75" s="180"/>
      <c r="RIU75" s="180"/>
      <c r="RIV75" s="180"/>
      <c r="RIW75" s="180"/>
      <c r="RIX75" s="180"/>
      <c r="RIY75" s="180"/>
      <c r="RIZ75" s="180"/>
      <c r="RJA75" s="180"/>
      <c r="RJB75" s="180"/>
      <c r="RJC75" s="180"/>
      <c r="RJD75" s="180"/>
      <c r="RJE75" s="180"/>
      <c r="RJF75" s="180"/>
      <c r="RJG75" s="180"/>
      <c r="RJH75" s="180"/>
      <c r="RJI75" s="180"/>
      <c r="RJJ75" s="180"/>
      <c r="RJK75" s="180"/>
      <c r="RJL75" s="180"/>
      <c r="RJM75" s="180"/>
      <c r="RJN75" s="180"/>
      <c r="RJO75" s="180"/>
      <c r="RJP75" s="180"/>
      <c r="RJQ75" s="180"/>
      <c r="RJR75" s="180"/>
      <c r="RJS75" s="180"/>
      <c r="RJT75" s="180"/>
      <c r="RJU75" s="180"/>
      <c r="RJV75" s="180"/>
      <c r="RJW75" s="180"/>
      <c r="RJX75" s="180"/>
      <c r="RJY75" s="180"/>
      <c r="RJZ75" s="180"/>
      <c r="RKA75" s="180"/>
      <c r="RKB75" s="180"/>
      <c r="RKC75" s="180"/>
      <c r="RKD75" s="180"/>
      <c r="RKE75" s="180"/>
      <c r="RKF75" s="180"/>
      <c r="RKG75" s="180"/>
      <c r="RKH75" s="180"/>
      <c r="RKI75" s="180"/>
      <c r="RKJ75" s="180"/>
      <c r="RKK75" s="180"/>
      <c r="RKL75" s="180"/>
      <c r="RKM75" s="180"/>
      <c r="RKN75" s="180"/>
      <c r="RKO75" s="180"/>
      <c r="RKP75" s="180"/>
      <c r="RKQ75" s="180"/>
      <c r="RKR75" s="180"/>
      <c r="RKS75" s="180"/>
      <c r="RKT75" s="180"/>
      <c r="RKU75" s="180"/>
      <c r="RKV75" s="180"/>
      <c r="RKW75" s="180"/>
      <c r="RKX75" s="180"/>
      <c r="RKY75" s="180"/>
      <c r="RKZ75" s="180"/>
      <c r="RLA75" s="180"/>
      <c r="RLB75" s="180"/>
      <c r="RLC75" s="180"/>
      <c r="RLD75" s="180"/>
      <c r="RLE75" s="180"/>
      <c r="RLF75" s="180"/>
      <c r="RLG75" s="180"/>
      <c r="RLH75" s="180"/>
      <c r="RLI75" s="180"/>
      <c r="RLJ75" s="180"/>
      <c r="RLK75" s="180"/>
      <c r="RLL75" s="180"/>
      <c r="RLM75" s="180"/>
      <c r="RLN75" s="180"/>
      <c r="RLO75" s="180"/>
      <c r="RLP75" s="180"/>
      <c r="RLQ75" s="180"/>
      <c r="RLR75" s="180"/>
      <c r="RLS75" s="180"/>
      <c r="RLT75" s="180"/>
      <c r="RLU75" s="180"/>
      <c r="RLV75" s="180"/>
      <c r="RLW75" s="180"/>
      <c r="RLX75" s="180"/>
      <c r="RLY75" s="180"/>
      <c r="RLZ75" s="180"/>
      <c r="RMA75" s="180"/>
      <c r="RMB75" s="180"/>
      <c r="RMC75" s="180"/>
      <c r="RMD75" s="180"/>
      <c r="RME75" s="180"/>
      <c r="RMF75" s="180"/>
      <c r="RMG75" s="180"/>
      <c r="RMH75" s="180"/>
      <c r="RMI75" s="180"/>
      <c r="RMJ75" s="180"/>
      <c r="RMK75" s="180"/>
      <c r="RML75" s="180"/>
      <c r="RMM75" s="180"/>
      <c r="RMN75" s="180"/>
      <c r="RMO75" s="180"/>
      <c r="RMP75" s="180"/>
      <c r="RMQ75" s="180"/>
      <c r="RMR75" s="180"/>
      <c r="RMS75" s="180"/>
      <c r="RMT75" s="180"/>
      <c r="RMU75" s="180"/>
      <c r="RMV75" s="180"/>
      <c r="RMW75" s="180"/>
      <c r="RMX75" s="180"/>
      <c r="RMY75" s="180"/>
      <c r="RMZ75" s="180"/>
      <c r="RNA75" s="180"/>
      <c r="RNB75" s="180"/>
      <c r="RNC75" s="180"/>
      <c r="RND75" s="180"/>
      <c r="RNE75" s="180"/>
      <c r="RNF75" s="180"/>
      <c r="RNG75" s="180"/>
      <c r="RNH75" s="180"/>
      <c r="RNI75" s="180"/>
      <c r="RNJ75" s="180"/>
      <c r="RNK75" s="180"/>
      <c r="RNL75" s="180"/>
      <c r="RNM75" s="180"/>
      <c r="RNN75" s="180"/>
      <c r="RNO75" s="180"/>
      <c r="RNP75" s="180"/>
      <c r="RNQ75" s="180"/>
      <c r="RNR75" s="180"/>
      <c r="RNS75" s="180"/>
      <c r="RNT75" s="180"/>
      <c r="RNU75" s="180"/>
      <c r="RNV75" s="180"/>
      <c r="RNW75" s="180"/>
      <c r="RNX75" s="180"/>
      <c r="RNY75" s="180"/>
      <c r="RNZ75" s="180"/>
      <c r="ROA75" s="180"/>
      <c r="ROB75" s="180"/>
      <c r="ROC75" s="180"/>
      <c r="ROD75" s="180"/>
      <c r="ROE75" s="180"/>
      <c r="ROF75" s="180"/>
      <c r="ROG75" s="180"/>
      <c r="ROH75" s="180"/>
      <c r="ROI75" s="180"/>
      <c r="ROJ75" s="180"/>
      <c r="ROK75" s="180"/>
      <c r="ROL75" s="180"/>
      <c r="ROM75" s="180"/>
      <c r="RON75" s="180"/>
      <c r="ROO75" s="180"/>
      <c r="ROP75" s="180"/>
      <c r="ROQ75" s="180"/>
      <c r="ROR75" s="180"/>
      <c r="ROS75" s="180"/>
      <c r="ROT75" s="180"/>
      <c r="ROU75" s="180"/>
      <c r="ROV75" s="180"/>
      <c r="ROW75" s="180"/>
      <c r="ROX75" s="180"/>
      <c r="ROY75" s="180"/>
      <c r="ROZ75" s="180"/>
      <c r="RPA75" s="180"/>
      <c r="RPB75" s="180"/>
      <c r="RPC75" s="180"/>
      <c r="RPD75" s="180"/>
      <c r="RPE75" s="180"/>
      <c r="RPF75" s="180"/>
      <c r="RPG75" s="180"/>
      <c r="RPH75" s="180"/>
      <c r="RPI75" s="180"/>
      <c r="RPJ75" s="180"/>
      <c r="RPK75" s="180"/>
      <c r="RPL75" s="180"/>
      <c r="RPM75" s="180"/>
      <c r="RPN75" s="180"/>
      <c r="RPO75" s="180"/>
      <c r="RPP75" s="180"/>
      <c r="RPQ75" s="180"/>
      <c r="RPR75" s="180"/>
      <c r="RPS75" s="180"/>
      <c r="RPT75" s="180"/>
      <c r="RPU75" s="180"/>
      <c r="RPV75" s="180"/>
      <c r="RPW75" s="180"/>
      <c r="RPX75" s="180"/>
      <c r="RPY75" s="180"/>
      <c r="RPZ75" s="180"/>
      <c r="RQA75" s="180"/>
      <c r="RQB75" s="180"/>
      <c r="RQC75" s="180"/>
      <c r="RQD75" s="180"/>
      <c r="RQE75" s="180"/>
      <c r="RQF75" s="180"/>
      <c r="RQG75" s="180"/>
      <c r="RQH75" s="180"/>
      <c r="RQI75" s="180"/>
      <c r="RQJ75" s="180"/>
      <c r="RQK75" s="180"/>
      <c r="RQL75" s="180"/>
      <c r="RQM75" s="180"/>
      <c r="RQN75" s="180"/>
      <c r="RQO75" s="180"/>
      <c r="RQP75" s="180"/>
      <c r="RQQ75" s="180"/>
      <c r="RQR75" s="180"/>
      <c r="RQS75" s="180"/>
      <c r="RQT75" s="180"/>
      <c r="RQU75" s="180"/>
      <c r="RQV75" s="180"/>
      <c r="RQW75" s="180"/>
      <c r="RQX75" s="180"/>
      <c r="RQY75" s="180"/>
      <c r="RQZ75" s="180"/>
      <c r="RRA75" s="180"/>
      <c r="RRB75" s="180"/>
      <c r="RRC75" s="180"/>
      <c r="RRD75" s="180"/>
      <c r="RRE75" s="180"/>
      <c r="RRF75" s="180"/>
      <c r="RRG75" s="180"/>
      <c r="RRH75" s="180"/>
      <c r="RRI75" s="180"/>
      <c r="RRJ75" s="180"/>
      <c r="RRK75" s="180"/>
      <c r="RRL75" s="180"/>
      <c r="RRM75" s="180"/>
      <c r="RRN75" s="180"/>
      <c r="RRO75" s="180"/>
      <c r="RRP75" s="180"/>
      <c r="RRQ75" s="180"/>
      <c r="RRR75" s="180"/>
      <c r="RRS75" s="180"/>
      <c r="RRT75" s="180"/>
      <c r="RRU75" s="180"/>
      <c r="RRV75" s="180"/>
      <c r="RRW75" s="180"/>
      <c r="RRX75" s="180"/>
      <c r="RRY75" s="180"/>
      <c r="RRZ75" s="180"/>
      <c r="RSA75" s="180"/>
      <c r="RSB75" s="180"/>
      <c r="RSC75" s="180"/>
      <c r="RSD75" s="180"/>
      <c r="RSE75" s="180"/>
      <c r="RSF75" s="180"/>
      <c r="RSG75" s="180"/>
      <c r="RSH75" s="180"/>
      <c r="RSI75" s="180"/>
      <c r="RSJ75" s="180"/>
      <c r="RSK75" s="180"/>
      <c r="RSL75" s="180"/>
      <c r="RSM75" s="180"/>
      <c r="RSN75" s="180"/>
      <c r="RSO75" s="180"/>
      <c r="RSP75" s="180"/>
      <c r="RSQ75" s="180"/>
      <c r="RSR75" s="180"/>
      <c r="RSS75" s="180"/>
      <c r="RST75" s="180"/>
      <c r="RSU75" s="180"/>
      <c r="RSV75" s="180"/>
      <c r="RSW75" s="180"/>
      <c r="RSX75" s="180"/>
      <c r="RSY75" s="180"/>
      <c r="RSZ75" s="180"/>
      <c r="RTA75" s="180"/>
      <c r="RTB75" s="180"/>
      <c r="RTC75" s="180"/>
      <c r="RTD75" s="180"/>
      <c r="RTE75" s="180"/>
      <c r="RTF75" s="180"/>
      <c r="RTG75" s="180"/>
      <c r="RTH75" s="180"/>
      <c r="RTI75" s="180"/>
      <c r="RTJ75" s="180"/>
      <c r="RTK75" s="180"/>
      <c r="RTL75" s="180"/>
      <c r="RTM75" s="180"/>
      <c r="RTN75" s="180"/>
      <c r="RTO75" s="180"/>
      <c r="RTP75" s="180"/>
      <c r="RTQ75" s="180"/>
      <c r="RTR75" s="180"/>
      <c r="RTS75" s="180"/>
      <c r="RTT75" s="180"/>
      <c r="RTU75" s="180"/>
      <c r="RTV75" s="180"/>
      <c r="RTW75" s="180"/>
      <c r="RTX75" s="180"/>
      <c r="RTY75" s="180"/>
      <c r="RTZ75" s="180"/>
      <c r="RUA75" s="180"/>
      <c r="RUB75" s="180"/>
      <c r="RUC75" s="180"/>
      <c r="RUD75" s="180"/>
      <c r="RUE75" s="180"/>
      <c r="RUF75" s="180"/>
      <c r="RUG75" s="180"/>
      <c r="RUH75" s="180"/>
      <c r="RUI75" s="180"/>
      <c r="RUJ75" s="180"/>
      <c r="RUK75" s="180"/>
      <c r="RUL75" s="180"/>
      <c r="RUM75" s="180"/>
      <c r="RUN75" s="180"/>
      <c r="RUO75" s="180"/>
      <c r="RUP75" s="180"/>
      <c r="RUQ75" s="180"/>
      <c r="RUR75" s="180"/>
      <c r="RUS75" s="180"/>
      <c r="RUT75" s="180"/>
      <c r="RUU75" s="180"/>
      <c r="RUV75" s="180"/>
      <c r="RUW75" s="180"/>
      <c r="RUX75" s="180"/>
      <c r="RUY75" s="180"/>
      <c r="RUZ75" s="180"/>
      <c r="RVA75" s="180"/>
      <c r="RVB75" s="180"/>
      <c r="RVC75" s="180"/>
      <c r="RVD75" s="180"/>
      <c r="RVE75" s="180"/>
      <c r="RVF75" s="180"/>
      <c r="RVG75" s="180"/>
      <c r="RVH75" s="180"/>
      <c r="RVI75" s="180"/>
      <c r="RVJ75" s="180"/>
      <c r="RVK75" s="180"/>
      <c r="RVL75" s="180"/>
      <c r="RVM75" s="180"/>
      <c r="RVN75" s="180"/>
      <c r="RVO75" s="180"/>
      <c r="RVP75" s="180"/>
      <c r="RVQ75" s="180"/>
      <c r="RVR75" s="180"/>
      <c r="RVS75" s="180"/>
      <c r="RVT75" s="180"/>
      <c r="RVU75" s="180"/>
      <c r="RVV75" s="180"/>
      <c r="RVW75" s="180"/>
      <c r="RVX75" s="180"/>
      <c r="RVY75" s="180"/>
      <c r="RVZ75" s="180"/>
      <c r="RWA75" s="180"/>
      <c r="RWB75" s="180"/>
      <c r="RWC75" s="180"/>
      <c r="RWD75" s="180"/>
      <c r="RWE75" s="180"/>
      <c r="RWF75" s="180"/>
      <c r="RWG75" s="180"/>
      <c r="RWH75" s="180"/>
      <c r="RWI75" s="180"/>
      <c r="RWJ75" s="180"/>
      <c r="RWK75" s="180"/>
      <c r="RWL75" s="180"/>
      <c r="RWM75" s="180"/>
      <c r="RWN75" s="180"/>
      <c r="RWO75" s="180"/>
      <c r="RWP75" s="180"/>
      <c r="RWQ75" s="180"/>
      <c r="RWR75" s="180"/>
      <c r="RWS75" s="180"/>
      <c r="RWT75" s="180"/>
      <c r="RWU75" s="180"/>
      <c r="RWV75" s="180"/>
      <c r="RWW75" s="180"/>
      <c r="RWX75" s="180"/>
      <c r="RWY75" s="180"/>
      <c r="RWZ75" s="180"/>
      <c r="RXA75" s="180"/>
      <c r="RXB75" s="180"/>
      <c r="RXC75" s="180"/>
      <c r="RXD75" s="180"/>
      <c r="RXE75" s="180"/>
      <c r="RXF75" s="180"/>
      <c r="RXG75" s="180"/>
      <c r="RXH75" s="180"/>
      <c r="RXI75" s="180"/>
      <c r="RXJ75" s="180"/>
      <c r="RXK75" s="180"/>
      <c r="RXL75" s="180"/>
      <c r="RXM75" s="180"/>
      <c r="RXN75" s="180"/>
      <c r="RXO75" s="180"/>
      <c r="RXP75" s="180"/>
      <c r="RXQ75" s="180"/>
      <c r="RXR75" s="180"/>
      <c r="RXS75" s="180"/>
      <c r="RXT75" s="180"/>
      <c r="RXU75" s="180"/>
      <c r="RXV75" s="180"/>
      <c r="RXW75" s="180"/>
      <c r="RXX75" s="180"/>
      <c r="RXY75" s="180"/>
      <c r="RXZ75" s="180"/>
      <c r="RYA75" s="180"/>
      <c r="RYB75" s="180"/>
      <c r="RYC75" s="180"/>
      <c r="RYD75" s="180"/>
      <c r="RYE75" s="180"/>
      <c r="RYF75" s="180"/>
      <c r="RYG75" s="180"/>
      <c r="RYH75" s="180"/>
      <c r="RYI75" s="180"/>
      <c r="RYJ75" s="180"/>
      <c r="RYK75" s="180"/>
      <c r="RYL75" s="180"/>
      <c r="RYM75" s="180"/>
      <c r="RYN75" s="180"/>
      <c r="RYO75" s="180"/>
      <c r="RYP75" s="180"/>
      <c r="RYQ75" s="180"/>
      <c r="RYR75" s="180"/>
      <c r="RYS75" s="180"/>
      <c r="RYT75" s="180"/>
      <c r="RYU75" s="180"/>
      <c r="RYV75" s="180"/>
      <c r="RYW75" s="180"/>
      <c r="RYX75" s="180"/>
      <c r="RYY75" s="180"/>
      <c r="RYZ75" s="180"/>
      <c r="RZA75" s="180"/>
      <c r="RZB75" s="180"/>
      <c r="RZC75" s="180"/>
      <c r="RZD75" s="180"/>
      <c r="RZE75" s="180"/>
      <c r="RZF75" s="180"/>
      <c r="RZG75" s="180"/>
      <c r="RZH75" s="180"/>
      <c r="RZI75" s="180"/>
      <c r="RZJ75" s="180"/>
      <c r="RZK75" s="180"/>
      <c r="RZL75" s="180"/>
      <c r="RZM75" s="180"/>
      <c r="RZN75" s="180"/>
      <c r="RZO75" s="180"/>
      <c r="RZP75" s="180"/>
      <c r="RZQ75" s="180"/>
      <c r="RZR75" s="180"/>
      <c r="RZS75" s="180"/>
      <c r="RZT75" s="180"/>
      <c r="RZU75" s="180"/>
      <c r="RZV75" s="180"/>
      <c r="RZW75" s="180"/>
      <c r="RZX75" s="180"/>
      <c r="RZY75" s="180"/>
      <c r="RZZ75" s="180"/>
      <c r="SAA75" s="180"/>
      <c r="SAB75" s="180"/>
      <c r="SAC75" s="180"/>
      <c r="SAD75" s="180"/>
      <c r="SAE75" s="180"/>
      <c r="SAF75" s="180"/>
      <c r="SAG75" s="180"/>
      <c r="SAH75" s="180"/>
      <c r="SAI75" s="180"/>
      <c r="SAJ75" s="180"/>
      <c r="SAK75" s="180"/>
      <c r="SAL75" s="180"/>
      <c r="SAM75" s="180"/>
      <c r="SAN75" s="180"/>
      <c r="SAO75" s="180"/>
      <c r="SAP75" s="180"/>
      <c r="SAQ75" s="180"/>
      <c r="SAR75" s="180"/>
      <c r="SAS75" s="180"/>
      <c r="SAT75" s="180"/>
      <c r="SAU75" s="180"/>
      <c r="SAV75" s="180"/>
      <c r="SAW75" s="180"/>
      <c r="SAX75" s="180"/>
      <c r="SAY75" s="180"/>
      <c r="SAZ75" s="180"/>
      <c r="SBA75" s="180"/>
      <c r="SBB75" s="180"/>
      <c r="SBC75" s="180"/>
      <c r="SBD75" s="180"/>
      <c r="SBE75" s="180"/>
      <c r="SBF75" s="180"/>
      <c r="SBG75" s="180"/>
      <c r="SBH75" s="180"/>
      <c r="SBI75" s="180"/>
      <c r="SBJ75" s="180"/>
      <c r="SBK75" s="180"/>
      <c r="SBL75" s="180"/>
      <c r="SBM75" s="180"/>
      <c r="SBN75" s="180"/>
      <c r="SBO75" s="180"/>
      <c r="SBP75" s="180"/>
      <c r="SBQ75" s="180"/>
      <c r="SBR75" s="180"/>
      <c r="SBS75" s="180"/>
      <c r="SBT75" s="180"/>
      <c r="SBU75" s="180"/>
      <c r="SBV75" s="180"/>
      <c r="SBW75" s="180"/>
      <c r="SBX75" s="180"/>
      <c r="SBY75" s="180"/>
      <c r="SBZ75" s="180"/>
      <c r="SCA75" s="180"/>
      <c r="SCB75" s="180"/>
      <c r="SCC75" s="180"/>
      <c r="SCD75" s="180"/>
      <c r="SCE75" s="180"/>
      <c r="SCF75" s="180"/>
      <c r="SCG75" s="180"/>
      <c r="SCH75" s="180"/>
      <c r="SCI75" s="180"/>
      <c r="SCJ75" s="180"/>
      <c r="SCK75" s="180"/>
      <c r="SCL75" s="180"/>
      <c r="SCM75" s="180"/>
      <c r="SCN75" s="180"/>
      <c r="SCO75" s="180"/>
      <c r="SCP75" s="180"/>
      <c r="SCQ75" s="180"/>
      <c r="SCR75" s="180"/>
      <c r="SCS75" s="180"/>
      <c r="SCT75" s="180"/>
      <c r="SCU75" s="180"/>
      <c r="SCV75" s="180"/>
      <c r="SCW75" s="180"/>
      <c r="SCX75" s="180"/>
      <c r="SCY75" s="180"/>
      <c r="SCZ75" s="180"/>
      <c r="SDA75" s="180"/>
      <c r="SDB75" s="180"/>
      <c r="SDC75" s="180"/>
      <c r="SDD75" s="180"/>
      <c r="SDE75" s="180"/>
      <c r="SDF75" s="180"/>
      <c r="SDG75" s="180"/>
      <c r="SDH75" s="180"/>
      <c r="SDI75" s="180"/>
      <c r="SDJ75" s="180"/>
      <c r="SDK75" s="180"/>
      <c r="SDL75" s="180"/>
      <c r="SDM75" s="180"/>
      <c r="SDN75" s="180"/>
      <c r="SDO75" s="180"/>
      <c r="SDP75" s="180"/>
      <c r="SDQ75" s="180"/>
      <c r="SDR75" s="180"/>
      <c r="SDS75" s="180"/>
      <c r="SDT75" s="180"/>
      <c r="SDU75" s="180"/>
      <c r="SDV75" s="180"/>
      <c r="SDW75" s="180"/>
      <c r="SDX75" s="180"/>
      <c r="SDY75" s="180"/>
      <c r="SDZ75" s="180"/>
      <c r="SEA75" s="180"/>
      <c r="SEB75" s="180"/>
      <c r="SEC75" s="180"/>
      <c r="SED75" s="180"/>
      <c r="SEE75" s="180"/>
      <c r="SEF75" s="180"/>
      <c r="SEG75" s="180"/>
      <c r="SEH75" s="180"/>
      <c r="SEI75" s="180"/>
      <c r="SEJ75" s="180"/>
      <c r="SEK75" s="180"/>
      <c r="SEL75" s="180"/>
      <c r="SEM75" s="180"/>
      <c r="SEN75" s="180"/>
      <c r="SEO75" s="180"/>
      <c r="SEP75" s="180"/>
      <c r="SEQ75" s="180"/>
      <c r="SER75" s="180"/>
      <c r="SES75" s="180"/>
      <c r="SET75" s="180"/>
      <c r="SEU75" s="180"/>
      <c r="SEV75" s="180"/>
      <c r="SEW75" s="180"/>
      <c r="SEX75" s="180"/>
      <c r="SEY75" s="180"/>
      <c r="SEZ75" s="180"/>
      <c r="SFA75" s="180"/>
      <c r="SFB75" s="180"/>
      <c r="SFC75" s="180"/>
      <c r="SFD75" s="180"/>
      <c r="SFE75" s="180"/>
      <c r="SFF75" s="180"/>
      <c r="SFG75" s="180"/>
      <c r="SFH75" s="180"/>
      <c r="SFI75" s="180"/>
      <c r="SFJ75" s="180"/>
      <c r="SFK75" s="180"/>
      <c r="SFL75" s="180"/>
      <c r="SFM75" s="180"/>
      <c r="SFN75" s="180"/>
      <c r="SFO75" s="180"/>
      <c r="SFP75" s="180"/>
      <c r="SFQ75" s="180"/>
      <c r="SFR75" s="180"/>
      <c r="SFS75" s="180"/>
      <c r="SFT75" s="180"/>
      <c r="SFU75" s="180"/>
      <c r="SFV75" s="180"/>
      <c r="SFW75" s="180"/>
      <c r="SFX75" s="180"/>
      <c r="SFY75" s="180"/>
      <c r="SFZ75" s="180"/>
      <c r="SGA75" s="180"/>
      <c r="SGB75" s="180"/>
      <c r="SGC75" s="180"/>
      <c r="SGD75" s="180"/>
      <c r="SGE75" s="180"/>
      <c r="SGF75" s="180"/>
      <c r="SGG75" s="180"/>
      <c r="SGH75" s="180"/>
      <c r="SGI75" s="180"/>
      <c r="SGJ75" s="180"/>
      <c r="SGK75" s="180"/>
      <c r="SGL75" s="180"/>
      <c r="SGM75" s="180"/>
      <c r="SGN75" s="180"/>
      <c r="SGO75" s="180"/>
      <c r="SGP75" s="180"/>
      <c r="SGQ75" s="180"/>
      <c r="SGR75" s="180"/>
      <c r="SGS75" s="180"/>
      <c r="SGT75" s="180"/>
      <c r="SGU75" s="180"/>
      <c r="SGV75" s="180"/>
      <c r="SGW75" s="180"/>
      <c r="SGX75" s="180"/>
      <c r="SGY75" s="180"/>
      <c r="SGZ75" s="180"/>
      <c r="SHA75" s="180"/>
      <c r="SHB75" s="180"/>
      <c r="SHC75" s="180"/>
      <c r="SHD75" s="180"/>
      <c r="SHE75" s="180"/>
      <c r="SHF75" s="180"/>
      <c r="SHG75" s="180"/>
      <c r="SHH75" s="180"/>
      <c r="SHI75" s="180"/>
      <c r="SHJ75" s="180"/>
      <c r="SHK75" s="180"/>
      <c r="SHL75" s="180"/>
      <c r="SHM75" s="180"/>
      <c r="SHN75" s="180"/>
      <c r="SHO75" s="180"/>
      <c r="SHP75" s="180"/>
      <c r="SHQ75" s="180"/>
      <c r="SHR75" s="180"/>
      <c r="SHS75" s="180"/>
      <c r="SHT75" s="180"/>
      <c r="SHU75" s="180"/>
      <c r="SHV75" s="180"/>
      <c r="SHW75" s="180"/>
      <c r="SHX75" s="180"/>
      <c r="SHY75" s="180"/>
      <c r="SHZ75" s="180"/>
      <c r="SIA75" s="180"/>
      <c r="SIB75" s="180"/>
      <c r="SIC75" s="180"/>
      <c r="SID75" s="180"/>
      <c r="SIE75" s="180"/>
      <c r="SIF75" s="180"/>
      <c r="SIG75" s="180"/>
      <c r="SIH75" s="180"/>
      <c r="SII75" s="180"/>
      <c r="SIJ75" s="180"/>
      <c r="SIK75" s="180"/>
      <c r="SIL75" s="180"/>
      <c r="SIM75" s="180"/>
      <c r="SIN75" s="180"/>
      <c r="SIO75" s="180"/>
      <c r="SIP75" s="180"/>
      <c r="SIQ75" s="180"/>
      <c r="SIR75" s="180"/>
      <c r="SIS75" s="180"/>
      <c r="SIT75" s="180"/>
      <c r="SIU75" s="180"/>
      <c r="SIV75" s="180"/>
      <c r="SIW75" s="180"/>
      <c r="SIX75" s="180"/>
      <c r="SIY75" s="180"/>
      <c r="SIZ75" s="180"/>
      <c r="SJA75" s="180"/>
      <c r="SJB75" s="180"/>
      <c r="SJC75" s="180"/>
      <c r="SJD75" s="180"/>
      <c r="SJE75" s="180"/>
      <c r="SJF75" s="180"/>
      <c r="SJG75" s="180"/>
      <c r="SJH75" s="180"/>
      <c r="SJI75" s="180"/>
      <c r="SJJ75" s="180"/>
      <c r="SJK75" s="180"/>
      <c r="SJL75" s="180"/>
      <c r="SJM75" s="180"/>
      <c r="SJN75" s="180"/>
      <c r="SJO75" s="180"/>
      <c r="SJP75" s="180"/>
      <c r="SJQ75" s="180"/>
      <c r="SJR75" s="180"/>
      <c r="SJS75" s="180"/>
      <c r="SJT75" s="180"/>
      <c r="SJU75" s="180"/>
      <c r="SJV75" s="180"/>
      <c r="SJW75" s="180"/>
      <c r="SJX75" s="180"/>
      <c r="SJY75" s="180"/>
      <c r="SJZ75" s="180"/>
      <c r="SKA75" s="180"/>
      <c r="SKB75" s="180"/>
      <c r="SKC75" s="180"/>
      <c r="SKD75" s="180"/>
      <c r="SKE75" s="180"/>
      <c r="SKF75" s="180"/>
      <c r="SKG75" s="180"/>
      <c r="SKH75" s="180"/>
      <c r="SKI75" s="180"/>
      <c r="SKJ75" s="180"/>
      <c r="SKK75" s="180"/>
      <c r="SKL75" s="180"/>
      <c r="SKM75" s="180"/>
      <c r="SKN75" s="180"/>
      <c r="SKO75" s="180"/>
      <c r="SKP75" s="180"/>
      <c r="SKQ75" s="180"/>
      <c r="SKR75" s="180"/>
      <c r="SKS75" s="180"/>
      <c r="SKT75" s="180"/>
      <c r="SKU75" s="180"/>
      <c r="SKV75" s="180"/>
      <c r="SKW75" s="180"/>
      <c r="SKX75" s="180"/>
      <c r="SKY75" s="180"/>
      <c r="SKZ75" s="180"/>
      <c r="SLA75" s="180"/>
      <c r="SLB75" s="180"/>
      <c r="SLC75" s="180"/>
      <c r="SLD75" s="180"/>
      <c r="SLE75" s="180"/>
      <c r="SLF75" s="180"/>
      <c r="SLG75" s="180"/>
      <c r="SLH75" s="180"/>
      <c r="SLI75" s="180"/>
      <c r="SLJ75" s="180"/>
      <c r="SLK75" s="180"/>
      <c r="SLL75" s="180"/>
      <c r="SLM75" s="180"/>
      <c r="SLN75" s="180"/>
      <c r="SLO75" s="180"/>
      <c r="SLP75" s="180"/>
      <c r="SLQ75" s="180"/>
      <c r="SLR75" s="180"/>
      <c r="SLS75" s="180"/>
      <c r="SLT75" s="180"/>
      <c r="SLU75" s="180"/>
      <c r="SLV75" s="180"/>
      <c r="SLW75" s="180"/>
      <c r="SLX75" s="180"/>
      <c r="SLY75" s="180"/>
      <c r="SLZ75" s="180"/>
      <c r="SMA75" s="180"/>
      <c r="SMB75" s="180"/>
      <c r="SMC75" s="180"/>
      <c r="SMD75" s="180"/>
      <c r="SME75" s="180"/>
      <c r="SMF75" s="180"/>
      <c r="SMG75" s="180"/>
      <c r="SMH75" s="180"/>
      <c r="SMI75" s="180"/>
      <c r="SMJ75" s="180"/>
      <c r="SMK75" s="180"/>
      <c r="SML75" s="180"/>
      <c r="SMM75" s="180"/>
      <c r="SMN75" s="180"/>
      <c r="SMO75" s="180"/>
      <c r="SMP75" s="180"/>
      <c r="SMQ75" s="180"/>
      <c r="SMR75" s="180"/>
      <c r="SMS75" s="180"/>
      <c r="SMT75" s="180"/>
      <c r="SMU75" s="180"/>
      <c r="SMV75" s="180"/>
      <c r="SMW75" s="180"/>
      <c r="SMX75" s="180"/>
      <c r="SMY75" s="180"/>
      <c r="SMZ75" s="180"/>
      <c r="SNA75" s="180"/>
      <c r="SNB75" s="180"/>
      <c r="SNC75" s="180"/>
      <c r="SND75" s="180"/>
      <c r="SNE75" s="180"/>
      <c r="SNF75" s="180"/>
      <c r="SNG75" s="180"/>
      <c r="SNH75" s="180"/>
      <c r="SNI75" s="180"/>
      <c r="SNJ75" s="180"/>
      <c r="SNK75" s="180"/>
      <c r="SNL75" s="180"/>
      <c r="SNM75" s="180"/>
      <c r="SNN75" s="180"/>
      <c r="SNO75" s="180"/>
      <c r="SNP75" s="180"/>
      <c r="SNQ75" s="180"/>
      <c r="SNR75" s="180"/>
      <c r="SNS75" s="180"/>
      <c r="SNT75" s="180"/>
      <c r="SNU75" s="180"/>
      <c r="SNV75" s="180"/>
      <c r="SNW75" s="180"/>
      <c r="SNX75" s="180"/>
      <c r="SNY75" s="180"/>
      <c r="SNZ75" s="180"/>
      <c r="SOA75" s="180"/>
      <c r="SOB75" s="180"/>
      <c r="SOC75" s="180"/>
      <c r="SOD75" s="180"/>
      <c r="SOE75" s="180"/>
      <c r="SOF75" s="180"/>
      <c r="SOG75" s="180"/>
      <c r="SOH75" s="180"/>
      <c r="SOI75" s="180"/>
      <c r="SOJ75" s="180"/>
      <c r="SOK75" s="180"/>
      <c r="SOL75" s="180"/>
      <c r="SOM75" s="180"/>
      <c r="SON75" s="180"/>
      <c r="SOO75" s="180"/>
      <c r="SOP75" s="180"/>
      <c r="SOQ75" s="180"/>
      <c r="SOR75" s="180"/>
      <c r="SOS75" s="180"/>
      <c r="SOT75" s="180"/>
      <c r="SOU75" s="180"/>
      <c r="SOV75" s="180"/>
      <c r="SOW75" s="180"/>
      <c r="SOX75" s="180"/>
      <c r="SOY75" s="180"/>
      <c r="SOZ75" s="180"/>
      <c r="SPA75" s="180"/>
      <c r="SPB75" s="180"/>
      <c r="SPC75" s="180"/>
      <c r="SPD75" s="180"/>
      <c r="SPE75" s="180"/>
      <c r="SPF75" s="180"/>
      <c r="SPG75" s="180"/>
      <c r="SPH75" s="180"/>
      <c r="SPI75" s="180"/>
      <c r="SPJ75" s="180"/>
      <c r="SPK75" s="180"/>
      <c r="SPL75" s="180"/>
      <c r="SPM75" s="180"/>
      <c r="SPN75" s="180"/>
      <c r="SPO75" s="180"/>
      <c r="SPP75" s="180"/>
      <c r="SPQ75" s="180"/>
      <c r="SPR75" s="180"/>
      <c r="SPS75" s="180"/>
      <c r="SPT75" s="180"/>
      <c r="SPU75" s="180"/>
      <c r="SPV75" s="180"/>
      <c r="SPW75" s="180"/>
      <c r="SPX75" s="180"/>
      <c r="SPY75" s="180"/>
      <c r="SPZ75" s="180"/>
      <c r="SQA75" s="180"/>
      <c r="SQB75" s="180"/>
      <c r="SQC75" s="180"/>
      <c r="SQD75" s="180"/>
      <c r="SQE75" s="180"/>
      <c r="SQF75" s="180"/>
      <c r="SQG75" s="180"/>
      <c r="SQH75" s="180"/>
      <c r="SQI75" s="180"/>
      <c r="SQJ75" s="180"/>
      <c r="SQK75" s="180"/>
      <c r="SQL75" s="180"/>
      <c r="SQM75" s="180"/>
      <c r="SQN75" s="180"/>
      <c r="SQO75" s="180"/>
      <c r="SQP75" s="180"/>
      <c r="SQQ75" s="180"/>
      <c r="SQR75" s="180"/>
      <c r="SQS75" s="180"/>
      <c r="SQT75" s="180"/>
      <c r="SQU75" s="180"/>
      <c r="SQV75" s="180"/>
      <c r="SQW75" s="180"/>
      <c r="SQX75" s="180"/>
      <c r="SQY75" s="180"/>
      <c r="SQZ75" s="180"/>
      <c r="SRA75" s="180"/>
      <c r="SRB75" s="180"/>
      <c r="SRC75" s="180"/>
      <c r="SRD75" s="180"/>
      <c r="SRE75" s="180"/>
      <c r="SRF75" s="180"/>
      <c r="SRG75" s="180"/>
      <c r="SRH75" s="180"/>
      <c r="SRI75" s="180"/>
      <c r="SRJ75" s="180"/>
      <c r="SRK75" s="180"/>
      <c r="SRL75" s="180"/>
      <c r="SRM75" s="180"/>
      <c r="SRN75" s="180"/>
      <c r="SRO75" s="180"/>
      <c r="SRP75" s="180"/>
      <c r="SRQ75" s="180"/>
      <c r="SRR75" s="180"/>
      <c r="SRS75" s="180"/>
      <c r="SRT75" s="180"/>
      <c r="SRU75" s="180"/>
      <c r="SRV75" s="180"/>
      <c r="SRW75" s="180"/>
      <c r="SRX75" s="180"/>
      <c r="SRY75" s="180"/>
      <c r="SRZ75" s="180"/>
      <c r="SSA75" s="180"/>
      <c r="SSB75" s="180"/>
      <c r="SSC75" s="180"/>
      <c r="SSD75" s="180"/>
      <c r="SSE75" s="180"/>
      <c r="SSF75" s="180"/>
      <c r="SSG75" s="180"/>
      <c r="SSH75" s="180"/>
      <c r="SSI75" s="180"/>
      <c r="SSJ75" s="180"/>
      <c r="SSK75" s="180"/>
      <c r="SSL75" s="180"/>
      <c r="SSM75" s="180"/>
      <c r="SSN75" s="180"/>
      <c r="SSO75" s="180"/>
      <c r="SSP75" s="180"/>
      <c r="SSQ75" s="180"/>
      <c r="SSR75" s="180"/>
      <c r="SSS75" s="180"/>
      <c r="SST75" s="180"/>
      <c r="SSU75" s="180"/>
      <c r="SSV75" s="180"/>
      <c r="SSW75" s="180"/>
      <c r="SSX75" s="180"/>
      <c r="SSY75" s="180"/>
      <c r="SSZ75" s="180"/>
      <c r="STA75" s="180"/>
      <c r="STB75" s="180"/>
      <c r="STC75" s="180"/>
      <c r="STD75" s="180"/>
      <c r="STE75" s="180"/>
      <c r="STF75" s="180"/>
      <c r="STG75" s="180"/>
      <c r="STH75" s="180"/>
      <c r="STI75" s="180"/>
      <c r="STJ75" s="180"/>
      <c r="STK75" s="180"/>
      <c r="STL75" s="180"/>
      <c r="STM75" s="180"/>
      <c r="STN75" s="180"/>
      <c r="STO75" s="180"/>
      <c r="STP75" s="180"/>
      <c r="STQ75" s="180"/>
      <c r="STR75" s="180"/>
      <c r="STS75" s="180"/>
      <c r="STT75" s="180"/>
      <c r="STU75" s="180"/>
      <c r="STV75" s="180"/>
      <c r="STW75" s="180"/>
      <c r="STX75" s="180"/>
      <c r="STY75" s="180"/>
      <c r="STZ75" s="180"/>
      <c r="SUA75" s="180"/>
      <c r="SUB75" s="180"/>
      <c r="SUC75" s="180"/>
      <c r="SUD75" s="180"/>
      <c r="SUE75" s="180"/>
      <c r="SUF75" s="180"/>
      <c r="SUG75" s="180"/>
      <c r="SUH75" s="180"/>
      <c r="SUI75" s="180"/>
      <c r="SUJ75" s="180"/>
      <c r="SUK75" s="180"/>
      <c r="SUL75" s="180"/>
      <c r="SUM75" s="180"/>
      <c r="SUN75" s="180"/>
      <c r="SUO75" s="180"/>
      <c r="SUP75" s="180"/>
      <c r="SUQ75" s="180"/>
      <c r="SUR75" s="180"/>
      <c r="SUS75" s="180"/>
      <c r="SUT75" s="180"/>
      <c r="SUU75" s="180"/>
      <c r="SUV75" s="180"/>
      <c r="SUW75" s="180"/>
      <c r="SUX75" s="180"/>
      <c r="SUY75" s="180"/>
      <c r="SUZ75" s="180"/>
      <c r="SVA75" s="180"/>
      <c r="SVB75" s="180"/>
      <c r="SVC75" s="180"/>
      <c r="SVD75" s="180"/>
      <c r="SVE75" s="180"/>
      <c r="SVF75" s="180"/>
      <c r="SVG75" s="180"/>
      <c r="SVH75" s="180"/>
      <c r="SVI75" s="180"/>
      <c r="SVJ75" s="180"/>
      <c r="SVK75" s="180"/>
      <c r="SVL75" s="180"/>
      <c r="SVM75" s="180"/>
      <c r="SVN75" s="180"/>
      <c r="SVO75" s="180"/>
      <c r="SVP75" s="180"/>
      <c r="SVQ75" s="180"/>
      <c r="SVR75" s="180"/>
      <c r="SVS75" s="180"/>
      <c r="SVT75" s="180"/>
      <c r="SVU75" s="180"/>
      <c r="SVV75" s="180"/>
      <c r="SVW75" s="180"/>
      <c r="SVX75" s="180"/>
      <c r="SVY75" s="180"/>
      <c r="SVZ75" s="180"/>
      <c r="SWA75" s="180"/>
      <c r="SWB75" s="180"/>
      <c r="SWC75" s="180"/>
      <c r="SWD75" s="180"/>
      <c r="SWE75" s="180"/>
      <c r="SWF75" s="180"/>
      <c r="SWG75" s="180"/>
      <c r="SWH75" s="180"/>
      <c r="SWI75" s="180"/>
      <c r="SWJ75" s="180"/>
      <c r="SWK75" s="180"/>
      <c r="SWL75" s="180"/>
      <c r="SWM75" s="180"/>
      <c r="SWN75" s="180"/>
      <c r="SWO75" s="180"/>
      <c r="SWP75" s="180"/>
      <c r="SWQ75" s="180"/>
      <c r="SWR75" s="180"/>
      <c r="SWS75" s="180"/>
      <c r="SWT75" s="180"/>
      <c r="SWU75" s="180"/>
      <c r="SWV75" s="180"/>
      <c r="SWW75" s="180"/>
      <c r="SWX75" s="180"/>
      <c r="SWY75" s="180"/>
      <c r="SWZ75" s="180"/>
      <c r="SXA75" s="180"/>
      <c r="SXB75" s="180"/>
      <c r="SXC75" s="180"/>
      <c r="SXD75" s="180"/>
      <c r="SXE75" s="180"/>
      <c r="SXF75" s="180"/>
      <c r="SXG75" s="180"/>
      <c r="SXH75" s="180"/>
      <c r="SXI75" s="180"/>
      <c r="SXJ75" s="180"/>
      <c r="SXK75" s="180"/>
      <c r="SXL75" s="180"/>
      <c r="SXM75" s="180"/>
      <c r="SXN75" s="180"/>
      <c r="SXO75" s="180"/>
      <c r="SXP75" s="180"/>
      <c r="SXQ75" s="180"/>
      <c r="SXR75" s="180"/>
      <c r="SXS75" s="180"/>
      <c r="SXT75" s="180"/>
      <c r="SXU75" s="180"/>
      <c r="SXV75" s="180"/>
      <c r="SXW75" s="180"/>
      <c r="SXX75" s="180"/>
      <c r="SXY75" s="180"/>
      <c r="SXZ75" s="180"/>
      <c r="SYA75" s="180"/>
      <c r="SYB75" s="180"/>
      <c r="SYC75" s="180"/>
      <c r="SYD75" s="180"/>
      <c r="SYE75" s="180"/>
      <c r="SYF75" s="180"/>
      <c r="SYG75" s="180"/>
      <c r="SYH75" s="180"/>
      <c r="SYI75" s="180"/>
      <c r="SYJ75" s="180"/>
      <c r="SYK75" s="180"/>
      <c r="SYL75" s="180"/>
      <c r="SYM75" s="180"/>
      <c r="SYN75" s="180"/>
      <c r="SYO75" s="180"/>
      <c r="SYP75" s="180"/>
      <c r="SYQ75" s="180"/>
      <c r="SYR75" s="180"/>
      <c r="SYS75" s="180"/>
      <c r="SYT75" s="180"/>
      <c r="SYU75" s="180"/>
      <c r="SYV75" s="180"/>
      <c r="SYW75" s="180"/>
      <c r="SYX75" s="180"/>
      <c r="SYY75" s="180"/>
      <c r="SYZ75" s="180"/>
      <c r="SZA75" s="180"/>
      <c r="SZB75" s="180"/>
      <c r="SZC75" s="180"/>
      <c r="SZD75" s="180"/>
      <c r="SZE75" s="180"/>
      <c r="SZF75" s="180"/>
      <c r="SZG75" s="180"/>
      <c r="SZH75" s="180"/>
      <c r="SZI75" s="180"/>
      <c r="SZJ75" s="180"/>
      <c r="SZK75" s="180"/>
      <c r="SZL75" s="180"/>
      <c r="SZM75" s="180"/>
      <c r="SZN75" s="180"/>
      <c r="SZO75" s="180"/>
      <c r="SZP75" s="180"/>
      <c r="SZQ75" s="180"/>
      <c r="SZR75" s="180"/>
      <c r="SZS75" s="180"/>
      <c r="SZT75" s="180"/>
      <c r="SZU75" s="180"/>
      <c r="SZV75" s="180"/>
      <c r="SZW75" s="180"/>
      <c r="SZX75" s="180"/>
      <c r="SZY75" s="180"/>
      <c r="SZZ75" s="180"/>
      <c r="TAA75" s="180"/>
      <c r="TAB75" s="180"/>
      <c r="TAC75" s="180"/>
      <c r="TAD75" s="180"/>
      <c r="TAE75" s="180"/>
      <c r="TAF75" s="180"/>
      <c r="TAG75" s="180"/>
      <c r="TAH75" s="180"/>
      <c r="TAI75" s="180"/>
      <c r="TAJ75" s="180"/>
      <c r="TAK75" s="180"/>
      <c r="TAL75" s="180"/>
      <c r="TAM75" s="180"/>
      <c r="TAN75" s="180"/>
      <c r="TAO75" s="180"/>
      <c r="TAP75" s="180"/>
      <c r="TAQ75" s="180"/>
      <c r="TAR75" s="180"/>
      <c r="TAS75" s="180"/>
      <c r="TAT75" s="180"/>
      <c r="TAU75" s="180"/>
      <c r="TAV75" s="180"/>
      <c r="TAW75" s="180"/>
      <c r="TAX75" s="180"/>
      <c r="TAY75" s="180"/>
      <c r="TAZ75" s="180"/>
      <c r="TBA75" s="180"/>
      <c r="TBB75" s="180"/>
      <c r="TBC75" s="180"/>
      <c r="TBD75" s="180"/>
      <c r="TBE75" s="180"/>
      <c r="TBF75" s="180"/>
      <c r="TBG75" s="180"/>
      <c r="TBH75" s="180"/>
      <c r="TBI75" s="180"/>
      <c r="TBJ75" s="180"/>
      <c r="TBK75" s="180"/>
      <c r="TBL75" s="180"/>
      <c r="TBM75" s="180"/>
      <c r="TBN75" s="180"/>
      <c r="TBO75" s="180"/>
      <c r="TBP75" s="180"/>
      <c r="TBQ75" s="180"/>
      <c r="TBR75" s="180"/>
      <c r="TBS75" s="180"/>
      <c r="TBT75" s="180"/>
      <c r="TBU75" s="180"/>
      <c r="TBV75" s="180"/>
      <c r="TBW75" s="180"/>
      <c r="TBX75" s="180"/>
      <c r="TBY75" s="180"/>
      <c r="TBZ75" s="180"/>
      <c r="TCA75" s="180"/>
      <c r="TCB75" s="180"/>
      <c r="TCC75" s="180"/>
      <c r="TCD75" s="180"/>
      <c r="TCE75" s="180"/>
      <c r="TCF75" s="180"/>
      <c r="TCG75" s="180"/>
      <c r="TCH75" s="180"/>
      <c r="TCI75" s="180"/>
      <c r="TCJ75" s="180"/>
      <c r="TCK75" s="180"/>
      <c r="TCL75" s="180"/>
      <c r="TCM75" s="180"/>
      <c r="TCN75" s="180"/>
      <c r="TCO75" s="180"/>
      <c r="TCP75" s="180"/>
      <c r="TCQ75" s="180"/>
      <c r="TCR75" s="180"/>
      <c r="TCS75" s="180"/>
      <c r="TCT75" s="180"/>
      <c r="TCU75" s="180"/>
      <c r="TCV75" s="180"/>
      <c r="TCW75" s="180"/>
      <c r="TCX75" s="180"/>
      <c r="TCY75" s="180"/>
      <c r="TCZ75" s="180"/>
      <c r="TDA75" s="180"/>
      <c r="TDB75" s="180"/>
      <c r="TDC75" s="180"/>
      <c r="TDD75" s="180"/>
      <c r="TDE75" s="180"/>
      <c r="TDF75" s="180"/>
      <c r="TDG75" s="180"/>
      <c r="TDH75" s="180"/>
      <c r="TDI75" s="180"/>
      <c r="TDJ75" s="180"/>
      <c r="TDK75" s="180"/>
      <c r="TDL75" s="180"/>
      <c r="TDM75" s="180"/>
      <c r="TDN75" s="180"/>
      <c r="TDO75" s="180"/>
      <c r="TDP75" s="180"/>
      <c r="TDQ75" s="180"/>
      <c r="TDR75" s="180"/>
      <c r="TDS75" s="180"/>
      <c r="TDT75" s="180"/>
      <c r="TDU75" s="180"/>
      <c r="TDV75" s="180"/>
      <c r="TDW75" s="180"/>
      <c r="TDX75" s="180"/>
      <c r="TDY75" s="180"/>
      <c r="TDZ75" s="180"/>
      <c r="TEA75" s="180"/>
      <c r="TEB75" s="180"/>
      <c r="TEC75" s="180"/>
      <c r="TED75" s="180"/>
      <c r="TEE75" s="180"/>
      <c r="TEF75" s="180"/>
      <c r="TEG75" s="180"/>
      <c r="TEH75" s="180"/>
      <c r="TEI75" s="180"/>
      <c r="TEJ75" s="180"/>
      <c r="TEK75" s="180"/>
      <c r="TEL75" s="180"/>
      <c r="TEM75" s="180"/>
      <c r="TEN75" s="180"/>
      <c r="TEO75" s="180"/>
      <c r="TEP75" s="180"/>
      <c r="TEQ75" s="180"/>
      <c r="TER75" s="180"/>
      <c r="TES75" s="180"/>
      <c r="TET75" s="180"/>
      <c r="TEU75" s="180"/>
      <c r="TEV75" s="180"/>
      <c r="TEW75" s="180"/>
      <c r="TEX75" s="180"/>
      <c r="TEY75" s="180"/>
      <c r="TEZ75" s="180"/>
      <c r="TFA75" s="180"/>
      <c r="TFB75" s="180"/>
      <c r="TFC75" s="180"/>
      <c r="TFD75" s="180"/>
      <c r="TFE75" s="180"/>
      <c r="TFF75" s="180"/>
      <c r="TFG75" s="180"/>
      <c r="TFH75" s="180"/>
      <c r="TFI75" s="180"/>
      <c r="TFJ75" s="180"/>
      <c r="TFK75" s="180"/>
      <c r="TFL75" s="180"/>
      <c r="TFM75" s="180"/>
      <c r="TFN75" s="180"/>
      <c r="TFO75" s="180"/>
      <c r="TFP75" s="180"/>
      <c r="TFQ75" s="180"/>
      <c r="TFR75" s="180"/>
      <c r="TFS75" s="180"/>
      <c r="TFT75" s="180"/>
      <c r="TFU75" s="180"/>
      <c r="TFV75" s="180"/>
      <c r="TFW75" s="180"/>
      <c r="TFX75" s="180"/>
      <c r="TFY75" s="180"/>
      <c r="TFZ75" s="180"/>
      <c r="TGA75" s="180"/>
      <c r="TGB75" s="180"/>
      <c r="TGC75" s="180"/>
      <c r="TGD75" s="180"/>
      <c r="TGE75" s="180"/>
      <c r="TGF75" s="180"/>
      <c r="TGG75" s="180"/>
      <c r="TGH75" s="180"/>
      <c r="TGI75" s="180"/>
      <c r="TGJ75" s="180"/>
      <c r="TGK75" s="180"/>
      <c r="TGL75" s="180"/>
      <c r="TGM75" s="180"/>
      <c r="TGN75" s="180"/>
      <c r="TGO75" s="180"/>
      <c r="TGP75" s="180"/>
      <c r="TGQ75" s="180"/>
      <c r="TGR75" s="180"/>
      <c r="TGS75" s="180"/>
      <c r="TGT75" s="180"/>
      <c r="TGU75" s="180"/>
      <c r="TGV75" s="180"/>
      <c r="TGW75" s="180"/>
      <c r="TGX75" s="180"/>
      <c r="TGY75" s="180"/>
      <c r="TGZ75" s="180"/>
      <c r="THA75" s="180"/>
      <c r="THB75" s="180"/>
      <c r="THC75" s="180"/>
      <c r="THD75" s="180"/>
      <c r="THE75" s="180"/>
      <c r="THF75" s="180"/>
      <c r="THG75" s="180"/>
      <c r="THH75" s="180"/>
      <c r="THI75" s="180"/>
      <c r="THJ75" s="180"/>
      <c r="THK75" s="180"/>
      <c r="THL75" s="180"/>
      <c r="THM75" s="180"/>
      <c r="THN75" s="180"/>
      <c r="THO75" s="180"/>
      <c r="THP75" s="180"/>
      <c r="THQ75" s="180"/>
      <c r="THR75" s="180"/>
      <c r="THS75" s="180"/>
      <c r="THT75" s="180"/>
      <c r="THU75" s="180"/>
      <c r="THV75" s="180"/>
      <c r="THW75" s="180"/>
      <c r="THX75" s="180"/>
      <c r="THY75" s="180"/>
      <c r="THZ75" s="180"/>
      <c r="TIA75" s="180"/>
      <c r="TIB75" s="180"/>
      <c r="TIC75" s="180"/>
      <c r="TID75" s="180"/>
      <c r="TIE75" s="180"/>
      <c r="TIF75" s="180"/>
      <c r="TIG75" s="180"/>
      <c r="TIH75" s="180"/>
      <c r="TII75" s="180"/>
      <c r="TIJ75" s="180"/>
      <c r="TIK75" s="180"/>
      <c r="TIL75" s="180"/>
      <c r="TIM75" s="180"/>
      <c r="TIN75" s="180"/>
      <c r="TIO75" s="180"/>
      <c r="TIP75" s="180"/>
      <c r="TIQ75" s="180"/>
      <c r="TIR75" s="180"/>
      <c r="TIS75" s="180"/>
      <c r="TIT75" s="180"/>
      <c r="TIU75" s="180"/>
      <c r="TIV75" s="180"/>
      <c r="TIW75" s="180"/>
      <c r="TIX75" s="180"/>
      <c r="TIY75" s="180"/>
      <c r="TIZ75" s="180"/>
      <c r="TJA75" s="180"/>
      <c r="TJB75" s="180"/>
      <c r="TJC75" s="180"/>
      <c r="TJD75" s="180"/>
      <c r="TJE75" s="180"/>
      <c r="TJF75" s="180"/>
      <c r="TJG75" s="180"/>
      <c r="TJH75" s="180"/>
      <c r="TJI75" s="180"/>
      <c r="TJJ75" s="180"/>
      <c r="TJK75" s="180"/>
      <c r="TJL75" s="180"/>
      <c r="TJM75" s="180"/>
      <c r="TJN75" s="180"/>
      <c r="TJO75" s="180"/>
      <c r="TJP75" s="180"/>
      <c r="TJQ75" s="180"/>
      <c r="TJR75" s="180"/>
      <c r="TJS75" s="180"/>
      <c r="TJT75" s="180"/>
      <c r="TJU75" s="180"/>
      <c r="TJV75" s="180"/>
      <c r="TJW75" s="180"/>
      <c r="TJX75" s="180"/>
      <c r="TJY75" s="180"/>
      <c r="TJZ75" s="180"/>
      <c r="TKA75" s="180"/>
      <c r="TKB75" s="180"/>
      <c r="TKC75" s="180"/>
      <c r="TKD75" s="180"/>
      <c r="TKE75" s="180"/>
      <c r="TKF75" s="180"/>
      <c r="TKG75" s="180"/>
      <c r="TKH75" s="180"/>
      <c r="TKI75" s="180"/>
      <c r="TKJ75" s="180"/>
      <c r="TKK75" s="180"/>
      <c r="TKL75" s="180"/>
      <c r="TKM75" s="180"/>
      <c r="TKN75" s="180"/>
      <c r="TKO75" s="180"/>
      <c r="TKP75" s="180"/>
      <c r="TKQ75" s="180"/>
      <c r="TKR75" s="180"/>
      <c r="TKS75" s="180"/>
      <c r="TKT75" s="180"/>
      <c r="TKU75" s="180"/>
      <c r="TKV75" s="180"/>
      <c r="TKW75" s="180"/>
      <c r="TKX75" s="180"/>
      <c r="TKY75" s="180"/>
      <c r="TKZ75" s="180"/>
      <c r="TLA75" s="180"/>
      <c r="TLB75" s="180"/>
      <c r="TLC75" s="180"/>
      <c r="TLD75" s="180"/>
      <c r="TLE75" s="180"/>
      <c r="TLF75" s="180"/>
      <c r="TLG75" s="180"/>
      <c r="TLH75" s="180"/>
      <c r="TLI75" s="180"/>
      <c r="TLJ75" s="180"/>
      <c r="TLK75" s="180"/>
      <c r="TLL75" s="180"/>
      <c r="TLM75" s="180"/>
      <c r="TLN75" s="180"/>
      <c r="TLO75" s="180"/>
      <c r="TLP75" s="180"/>
      <c r="TLQ75" s="180"/>
      <c r="TLR75" s="180"/>
      <c r="TLS75" s="180"/>
      <c r="TLT75" s="180"/>
      <c r="TLU75" s="180"/>
      <c r="TLV75" s="180"/>
      <c r="TLW75" s="180"/>
      <c r="TLX75" s="180"/>
      <c r="TLY75" s="180"/>
      <c r="TLZ75" s="180"/>
      <c r="TMA75" s="180"/>
      <c r="TMB75" s="180"/>
      <c r="TMC75" s="180"/>
      <c r="TMD75" s="180"/>
      <c r="TME75" s="180"/>
      <c r="TMF75" s="180"/>
      <c r="TMG75" s="180"/>
      <c r="TMH75" s="180"/>
      <c r="TMI75" s="180"/>
      <c r="TMJ75" s="180"/>
      <c r="TMK75" s="180"/>
      <c r="TML75" s="180"/>
      <c r="TMM75" s="180"/>
      <c r="TMN75" s="180"/>
      <c r="TMO75" s="180"/>
      <c r="TMP75" s="180"/>
      <c r="TMQ75" s="180"/>
      <c r="TMR75" s="180"/>
      <c r="TMS75" s="180"/>
      <c r="TMT75" s="180"/>
      <c r="TMU75" s="180"/>
      <c r="TMV75" s="180"/>
      <c r="TMW75" s="180"/>
      <c r="TMX75" s="180"/>
      <c r="TMY75" s="180"/>
      <c r="TMZ75" s="180"/>
      <c r="TNA75" s="180"/>
      <c r="TNB75" s="180"/>
      <c r="TNC75" s="180"/>
      <c r="TND75" s="180"/>
      <c r="TNE75" s="180"/>
      <c r="TNF75" s="180"/>
      <c r="TNG75" s="180"/>
      <c r="TNH75" s="180"/>
      <c r="TNI75" s="180"/>
      <c r="TNJ75" s="180"/>
      <c r="TNK75" s="180"/>
      <c r="TNL75" s="180"/>
      <c r="TNM75" s="180"/>
      <c r="TNN75" s="180"/>
      <c r="TNO75" s="180"/>
      <c r="TNP75" s="180"/>
      <c r="TNQ75" s="180"/>
      <c r="TNR75" s="180"/>
      <c r="TNS75" s="180"/>
      <c r="TNT75" s="180"/>
      <c r="TNU75" s="180"/>
      <c r="TNV75" s="180"/>
      <c r="TNW75" s="180"/>
      <c r="TNX75" s="180"/>
      <c r="TNY75" s="180"/>
      <c r="TNZ75" s="180"/>
      <c r="TOA75" s="180"/>
      <c r="TOB75" s="180"/>
      <c r="TOC75" s="180"/>
      <c r="TOD75" s="180"/>
      <c r="TOE75" s="180"/>
      <c r="TOF75" s="180"/>
      <c r="TOG75" s="180"/>
      <c r="TOH75" s="180"/>
      <c r="TOI75" s="180"/>
      <c r="TOJ75" s="180"/>
      <c r="TOK75" s="180"/>
      <c r="TOL75" s="180"/>
      <c r="TOM75" s="180"/>
      <c r="TON75" s="180"/>
      <c r="TOO75" s="180"/>
      <c r="TOP75" s="180"/>
      <c r="TOQ75" s="180"/>
      <c r="TOR75" s="180"/>
      <c r="TOS75" s="180"/>
      <c r="TOT75" s="180"/>
      <c r="TOU75" s="180"/>
      <c r="TOV75" s="180"/>
      <c r="TOW75" s="180"/>
      <c r="TOX75" s="180"/>
      <c r="TOY75" s="180"/>
      <c r="TOZ75" s="180"/>
      <c r="TPA75" s="180"/>
      <c r="TPB75" s="180"/>
      <c r="TPC75" s="180"/>
      <c r="TPD75" s="180"/>
      <c r="TPE75" s="180"/>
      <c r="TPF75" s="180"/>
      <c r="TPG75" s="180"/>
      <c r="TPH75" s="180"/>
      <c r="TPI75" s="180"/>
      <c r="TPJ75" s="180"/>
      <c r="TPK75" s="180"/>
      <c r="TPL75" s="180"/>
      <c r="TPM75" s="180"/>
      <c r="TPN75" s="180"/>
      <c r="TPO75" s="180"/>
      <c r="TPP75" s="180"/>
      <c r="TPQ75" s="180"/>
      <c r="TPR75" s="180"/>
      <c r="TPS75" s="180"/>
      <c r="TPT75" s="180"/>
      <c r="TPU75" s="180"/>
      <c r="TPV75" s="180"/>
      <c r="TPW75" s="180"/>
      <c r="TPX75" s="180"/>
      <c r="TPY75" s="180"/>
      <c r="TPZ75" s="180"/>
      <c r="TQA75" s="180"/>
      <c r="TQB75" s="180"/>
      <c r="TQC75" s="180"/>
      <c r="TQD75" s="180"/>
      <c r="TQE75" s="180"/>
      <c r="TQF75" s="180"/>
      <c r="TQG75" s="180"/>
      <c r="TQH75" s="180"/>
      <c r="TQI75" s="180"/>
      <c r="TQJ75" s="180"/>
      <c r="TQK75" s="180"/>
      <c r="TQL75" s="180"/>
      <c r="TQM75" s="180"/>
      <c r="TQN75" s="180"/>
      <c r="TQO75" s="180"/>
      <c r="TQP75" s="180"/>
      <c r="TQQ75" s="180"/>
      <c r="TQR75" s="180"/>
      <c r="TQS75" s="180"/>
      <c r="TQT75" s="180"/>
      <c r="TQU75" s="180"/>
      <c r="TQV75" s="180"/>
      <c r="TQW75" s="180"/>
      <c r="TQX75" s="180"/>
      <c r="TQY75" s="180"/>
      <c r="TQZ75" s="180"/>
      <c r="TRA75" s="180"/>
      <c r="TRB75" s="180"/>
      <c r="TRC75" s="180"/>
      <c r="TRD75" s="180"/>
      <c r="TRE75" s="180"/>
      <c r="TRF75" s="180"/>
      <c r="TRG75" s="180"/>
      <c r="TRH75" s="180"/>
      <c r="TRI75" s="180"/>
      <c r="TRJ75" s="180"/>
      <c r="TRK75" s="180"/>
      <c r="TRL75" s="180"/>
      <c r="TRM75" s="180"/>
      <c r="TRN75" s="180"/>
      <c r="TRO75" s="180"/>
      <c r="TRP75" s="180"/>
      <c r="TRQ75" s="180"/>
      <c r="TRR75" s="180"/>
      <c r="TRS75" s="180"/>
      <c r="TRT75" s="180"/>
      <c r="TRU75" s="180"/>
      <c r="TRV75" s="180"/>
      <c r="TRW75" s="180"/>
      <c r="TRX75" s="180"/>
      <c r="TRY75" s="180"/>
      <c r="TRZ75" s="180"/>
      <c r="TSA75" s="180"/>
      <c r="TSB75" s="180"/>
      <c r="TSC75" s="180"/>
      <c r="TSD75" s="180"/>
      <c r="TSE75" s="180"/>
      <c r="TSF75" s="180"/>
      <c r="TSG75" s="180"/>
      <c r="TSH75" s="180"/>
      <c r="TSI75" s="180"/>
      <c r="TSJ75" s="180"/>
      <c r="TSK75" s="180"/>
      <c r="TSL75" s="180"/>
      <c r="TSM75" s="180"/>
      <c r="TSN75" s="180"/>
      <c r="TSO75" s="180"/>
      <c r="TSP75" s="180"/>
      <c r="TSQ75" s="180"/>
      <c r="TSR75" s="180"/>
      <c r="TSS75" s="180"/>
      <c r="TST75" s="180"/>
      <c r="TSU75" s="180"/>
      <c r="TSV75" s="180"/>
      <c r="TSW75" s="180"/>
      <c r="TSX75" s="180"/>
      <c r="TSY75" s="180"/>
      <c r="TSZ75" s="180"/>
      <c r="TTA75" s="180"/>
      <c r="TTB75" s="180"/>
      <c r="TTC75" s="180"/>
      <c r="TTD75" s="180"/>
      <c r="TTE75" s="180"/>
      <c r="TTF75" s="180"/>
      <c r="TTG75" s="180"/>
      <c r="TTH75" s="180"/>
      <c r="TTI75" s="180"/>
      <c r="TTJ75" s="180"/>
      <c r="TTK75" s="180"/>
      <c r="TTL75" s="180"/>
      <c r="TTM75" s="180"/>
      <c r="TTN75" s="180"/>
      <c r="TTO75" s="180"/>
      <c r="TTP75" s="180"/>
      <c r="TTQ75" s="180"/>
      <c r="TTR75" s="180"/>
      <c r="TTS75" s="180"/>
      <c r="TTT75" s="180"/>
      <c r="TTU75" s="180"/>
      <c r="TTV75" s="180"/>
      <c r="TTW75" s="180"/>
      <c r="TTX75" s="180"/>
      <c r="TTY75" s="180"/>
      <c r="TTZ75" s="180"/>
      <c r="TUA75" s="180"/>
      <c r="TUB75" s="180"/>
      <c r="TUC75" s="180"/>
      <c r="TUD75" s="180"/>
      <c r="TUE75" s="180"/>
      <c r="TUF75" s="180"/>
      <c r="TUG75" s="180"/>
      <c r="TUH75" s="180"/>
      <c r="TUI75" s="180"/>
      <c r="TUJ75" s="180"/>
      <c r="TUK75" s="180"/>
      <c r="TUL75" s="180"/>
      <c r="TUM75" s="180"/>
      <c r="TUN75" s="180"/>
      <c r="TUO75" s="180"/>
      <c r="TUP75" s="180"/>
      <c r="TUQ75" s="180"/>
      <c r="TUR75" s="180"/>
      <c r="TUS75" s="180"/>
      <c r="TUT75" s="180"/>
      <c r="TUU75" s="180"/>
      <c r="TUV75" s="180"/>
      <c r="TUW75" s="180"/>
      <c r="TUX75" s="180"/>
      <c r="TUY75" s="180"/>
      <c r="TUZ75" s="180"/>
      <c r="TVA75" s="180"/>
      <c r="TVB75" s="180"/>
      <c r="TVC75" s="180"/>
      <c r="TVD75" s="180"/>
      <c r="TVE75" s="180"/>
      <c r="TVF75" s="180"/>
      <c r="TVG75" s="180"/>
      <c r="TVH75" s="180"/>
      <c r="TVI75" s="180"/>
      <c r="TVJ75" s="180"/>
      <c r="TVK75" s="180"/>
      <c r="TVL75" s="180"/>
      <c r="TVM75" s="180"/>
      <c r="TVN75" s="180"/>
      <c r="TVO75" s="180"/>
      <c r="TVP75" s="180"/>
      <c r="TVQ75" s="180"/>
      <c r="TVR75" s="180"/>
      <c r="TVS75" s="180"/>
      <c r="TVT75" s="180"/>
      <c r="TVU75" s="180"/>
      <c r="TVV75" s="180"/>
      <c r="TVW75" s="180"/>
      <c r="TVX75" s="180"/>
      <c r="TVY75" s="180"/>
      <c r="TVZ75" s="180"/>
      <c r="TWA75" s="180"/>
      <c r="TWB75" s="180"/>
      <c r="TWC75" s="180"/>
      <c r="TWD75" s="180"/>
      <c r="TWE75" s="180"/>
      <c r="TWF75" s="180"/>
      <c r="TWG75" s="180"/>
      <c r="TWH75" s="180"/>
      <c r="TWI75" s="180"/>
      <c r="TWJ75" s="180"/>
      <c r="TWK75" s="180"/>
      <c r="TWL75" s="180"/>
      <c r="TWM75" s="180"/>
      <c r="TWN75" s="180"/>
      <c r="TWO75" s="180"/>
      <c r="TWP75" s="180"/>
      <c r="TWQ75" s="180"/>
      <c r="TWR75" s="180"/>
      <c r="TWS75" s="180"/>
      <c r="TWT75" s="180"/>
      <c r="TWU75" s="180"/>
      <c r="TWV75" s="180"/>
      <c r="TWW75" s="180"/>
      <c r="TWX75" s="180"/>
      <c r="TWY75" s="180"/>
      <c r="TWZ75" s="180"/>
      <c r="TXA75" s="180"/>
      <c r="TXB75" s="180"/>
      <c r="TXC75" s="180"/>
      <c r="TXD75" s="180"/>
      <c r="TXE75" s="180"/>
      <c r="TXF75" s="180"/>
      <c r="TXG75" s="180"/>
      <c r="TXH75" s="180"/>
      <c r="TXI75" s="180"/>
      <c r="TXJ75" s="180"/>
      <c r="TXK75" s="180"/>
      <c r="TXL75" s="180"/>
      <c r="TXM75" s="180"/>
      <c r="TXN75" s="180"/>
      <c r="TXO75" s="180"/>
      <c r="TXP75" s="180"/>
      <c r="TXQ75" s="180"/>
      <c r="TXR75" s="180"/>
      <c r="TXS75" s="180"/>
      <c r="TXT75" s="180"/>
      <c r="TXU75" s="180"/>
      <c r="TXV75" s="180"/>
      <c r="TXW75" s="180"/>
      <c r="TXX75" s="180"/>
      <c r="TXY75" s="180"/>
      <c r="TXZ75" s="180"/>
      <c r="TYA75" s="180"/>
      <c r="TYB75" s="180"/>
      <c r="TYC75" s="180"/>
      <c r="TYD75" s="180"/>
      <c r="TYE75" s="180"/>
      <c r="TYF75" s="180"/>
      <c r="TYG75" s="180"/>
      <c r="TYH75" s="180"/>
      <c r="TYI75" s="180"/>
      <c r="TYJ75" s="180"/>
      <c r="TYK75" s="180"/>
      <c r="TYL75" s="180"/>
      <c r="TYM75" s="180"/>
      <c r="TYN75" s="180"/>
      <c r="TYO75" s="180"/>
      <c r="TYP75" s="180"/>
      <c r="TYQ75" s="180"/>
      <c r="TYR75" s="180"/>
      <c r="TYS75" s="180"/>
      <c r="TYT75" s="180"/>
      <c r="TYU75" s="180"/>
      <c r="TYV75" s="180"/>
      <c r="TYW75" s="180"/>
      <c r="TYX75" s="180"/>
      <c r="TYY75" s="180"/>
      <c r="TYZ75" s="180"/>
      <c r="TZA75" s="180"/>
      <c r="TZB75" s="180"/>
      <c r="TZC75" s="180"/>
      <c r="TZD75" s="180"/>
      <c r="TZE75" s="180"/>
      <c r="TZF75" s="180"/>
      <c r="TZG75" s="180"/>
      <c r="TZH75" s="180"/>
      <c r="TZI75" s="180"/>
      <c r="TZJ75" s="180"/>
      <c r="TZK75" s="180"/>
      <c r="TZL75" s="180"/>
      <c r="TZM75" s="180"/>
      <c r="TZN75" s="180"/>
      <c r="TZO75" s="180"/>
      <c r="TZP75" s="180"/>
      <c r="TZQ75" s="180"/>
      <c r="TZR75" s="180"/>
      <c r="TZS75" s="180"/>
      <c r="TZT75" s="180"/>
      <c r="TZU75" s="180"/>
      <c r="TZV75" s="180"/>
      <c r="TZW75" s="180"/>
      <c r="TZX75" s="180"/>
      <c r="TZY75" s="180"/>
      <c r="TZZ75" s="180"/>
      <c r="UAA75" s="180"/>
      <c r="UAB75" s="180"/>
      <c r="UAC75" s="180"/>
      <c r="UAD75" s="180"/>
      <c r="UAE75" s="180"/>
      <c r="UAF75" s="180"/>
      <c r="UAG75" s="180"/>
      <c r="UAH75" s="180"/>
      <c r="UAI75" s="180"/>
      <c r="UAJ75" s="180"/>
      <c r="UAK75" s="180"/>
      <c r="UAL75" s="180"/>
      <c r="UAM75" s="180"/>
      <c r="UAN75" s="180"/>
      <c r="UAO75" s="180"/>
      <c r="UAP75" s="180"/>
      <c r="UAQ75" s="180"/>
      <c r="UAR75" s="180"/>
      <c r="UAS75" s="180"/>
      <c r="UAT75" s="180"/>
      <c r="UAU75" s="180"/>
      <c r="UAV75" s="180"/>
      <c r="UAW75" s="180"/>
      <c r="UAX75" s="180"/>
      <c r="UAY75" s="180"/>
      <c r="UAZ75" s="180"/>
      <c r="UBA75" s="180"/>
      <c r="UBB75" s="180"/>
      <c r="UBC75" s="180"/>
      <c r="UBD75" s="180"/>
      <c r="UBE75" s="180"/>
      <c r="UBF75" s="180"/>
      <c r="UBG75" s="180"/>
      <c r="UBH75" s="180"/>
      <c r="UBI75" s="180"/>
      <c r="UBJ75" s="180"/>
      <c r="UBK75" s="180"/>
      <c r="UBL75" s="180"/>
      <c r="UBM75" s="180"/>
      <c r="UBN75" s="180"/>
      <c r="UBO75" s="180"/>
      <c r="UBP75" s="180"/>
      <c r="UBQ75" s="180"/>
      <c r="UBR75" s="180"/>
      <c r="UBS75" s="180"/>
      <c r="UBT75" s="180"/>
      <c r="UBU75" s="180"/>
      <c r="UBV75" s="180"/>
      <c r="UBW75" s="180"/>
      <c r="UBX75" s="180"/>
      <c r="UBY75" s="180"/>
      <c r="UBZ75" s="180"/>
      <c r="UCA75" s="180"/>
      <c r="UCB75" s="180"/>
      <c r="UCC75" s="180"/>
      <c r="UCD75" s="180"/>
      <c r="UCE75" s="180"/>
      <c r="UCF75" s="180"/>
      <c r="UCG75" s="180"/>
      <c r="UCH75" s="180"/>
      <c r="UCI75" s="180"/>
      <c r="UCJ75" s="180"/>
      <c r="UCK75" s="180"/>
      <c r="UCL75" s="180"/>
      <c r="UCM75" s="180"/>
      <c r="UCN75" s="180"/>
      <c r="UCO75" s="180"/>
      <c r="UCP75" s="180"/>
      <c r="UCQ75" s="180"/>
      <c r="UCR75" s="180"/>
      <c r="UCS75" s="180"/>
      <c r="UCT75" s="180"/>
      <c r="UCU75" s="180"/>
      <c r="UCV75" s="180"/>
      <c r="UCW75" s="180"/>
      <c r="UCX75" s="180"/>
      <c r="UCY75" s="180"/>
      <c r="UCZ75" s="180"/>
      <c r="UDA75" s="180"/>
      <c r="UDB75" s="180"/>
      <c r="UDC75" s="180"/>
      <c r="UDD75" s="180"/>
      <c r="UDE75" s="180"/>
      <c r="UDF75" s="180"/>
      <c r="UDG75" s="180"/>
      <c r="UDH75" s="180"/>
      <c r="UDI75" s="180"/>
      <c r="UDJ75" s="180"/>
      <c r="UDK75" s="180"/>
      <c r="UDL75" s="180"/>
      <c r="UDM75" s="180"/>
      <c r="UDN75" s="180"/>
      <c r="UDO75" s="180"/>
      <c r="UDP75" s="180"/>
      <c r="UDQ75" s="180"/>
      <c r="UDR75" s="180"/>
      <c r="UDS75" s="180"/>
      <c r="UDT75" s="180"/>
      <c r="UDU75" s="180"/>
      <c r="UDV75" s="180"/>
      <c r="UDW75" s="180"/>
      <c r="UDX75" s="180"/>
      <c r="UDY75" s="180"/>
      <c r="UDZ75" s="180"/>
      <c r="UEA75" s="180"/>
      <c r="UEB75" s="180"/>
      <c r="UEC75" s="180"/>
      <c r="UED75" s="180"/>
      <c r="UEE75" s="180"/>
      <c r="UEF75" s="180"/>
      <c r="UEG75" s="180"/>
      <c r="UEH75" s="180"/>
      <c r="UEI75" s="180"/>
      <c r="UEJ75" s="180"/>
      <c r="UEK75" s="180"/>
      <c r="UEL75" s="180"/>
      <c r="UEM75" s="180"/>
      <c r="UEN75" s="180"/>
      <c r="UEO75" s="180"/>
      <c r="UEP75" s="180"/>
      <c r="UEQ75" s="180"/>
      <c r="UER75" s="180"/>
      <c r="UES75" s="180"/>
      <c r="UET75" s="180"/>
      <c r="UEU75" s="180"/>
      <c r="UEV75" s="180"/>
      <c r="UEW75" s="180"/>
      <c r="UEX75" s="180"/>
      <c r="UEY75" s="180"/>
      <c r="UEZ75" s="180"/>
      <c r="UFA75" s="180"/>
      <c r="UFB75" s="180"/>
      <c r="UFC75" s="180"/>
      <c r="UFD75" s="180"/>
      <c r="UFE75" s="180"/>
      <c r="UFF75" s="180"/>
      <c r="UFG75" s="180"/>
      <c r="UFH75" s="180"/>
      <c r="UFI75" s="180"/>
      <c r="UFJ75" s="180"/>
      <c r="UFK75" s="180"/>
      <c r="UFL75" s="180"/>
      <c r="UFM75" s="180"/>
      <c r="UFN75" s="180"/>
      <c r="UFO75" s="180"/>
      <c r="UFP75" s="180"/>
      <c r="UFQ75" s="180"/>
      <c r="UFR75" s="180"/>
      <c r="UFS75" s="180"/>
      <c r="UFT75" s="180"/>
      <c r="UFU75" s="180"/>
      <c r="UFV75" s="180"/>
      <c r="UFW75" s="180"/>
      <c r="UFX75" s="180"/>
      <c r="UFY75" s="180"/>
      <c r="UFZ75" s="180"/>
      <c r="UGA75" s="180"/>
      <c r="UGB75" s="180"/>
      <c r="UGC75" s="180"/>
      <c r="UGD75" s="180"/>
      <c r="UGE75" s="180"/>
      <c r="UGF75" s="180"/>
      <c r="UGG75" s="180"/>
      <c r="UGH75" s="180"/>
      <c r="UGI75" s="180"/>
      <c r="UGJ75" s="180"/>
      <c r="UGK75" s="180"/>
      <c r="UGL75" s="180"/>
      <c r="UGM75" s="180"/>
      <c r="UGN75" s="180"/>
      <c r="UGO75" s="180"/>
      <c r="UGP75" s="180"/>
      <c r="UGQ75" s="180"/>
      <c r="UGR75" s="180"/>
      <c r="UGS75" s="180"/>
      <c r="UGT75" s="180"/>
      <c r="UGU75" s="180"/>
      <c r="UGV75" s="180"/>
      <c r="UGW75" s="180"/>
      <c r="UGX75" s="180"/>
      <c r="UGY75" s="180"/>
      <c r="UGZ75" s="180"/>
      <c r="UHA75" s="180"/>
      <c r="UHB75" s="180"/>
      <c r="UHC75" s="180"/>
      <c r="UHD75" s="180"/>
      <c r="UHE75" s="180"/>
      <c r="UHF75" s="180"/>
      <c r="UHG75" s="180"/>
      <c r="UHH75" s="180"/>
      <c r="UHI75" s="180"/>
      <c r="UHJ75" s="180"/>
      <c r="UHK75" s="180"/>
      <c r="UHL75" s="180"/>
      <c r="UHM75" s="180"/>
      <c r="UHN75" s="180"/>
      <c r="UHO75" s="180"/>
      <c r="UHP75" s="180"/>
      <c r="UHQ75" s="180"/>
      <c r="UHR75" s="180"/>
      <c r="UHS75" s="180"/>
      <c r="UHT75" s="180"/>
      <c r="UHU75" s="180"/>
      <c r="UHV75" s="180"/>
      <c r="UHW75" s="180"/>
      <c r="UHX75" s="180"/>
      <c r="UHY75" s="180"/>
      <c r="UHZ75" s="180"/>
      <c r="UIA75" s="180"/>
      <c r="UIB75" s="180"/>
      <c r="UIC75" s="180"/>
      <c r="UID75" s="180"/>
      <c r="UIE75" s="180"/>
      <c r="UIF75" s="180"/>
      <c r="UIG75" s="180"/>
      <c r="UIH75" s="180"/>
      <c r="UII75" s="180"/>
      <c r="UIJ75" s="180"/>
      <c r="UIK75" s="180"/>
      <c r="UIL75" s="180"/>
      <c r="UIM75" s="180"/>
      <c r="UIN75" s="180"/>
      <c r="UIO75" s="180"/>
      <c r="UIP75" s="180"/>
      <c r="UIQ75" s="180"/>
      <c r="UIR75" s="180"/>
      <c r="UIS75" s="180"/>
      <c r="UIT75" s="180"/>
      <c r="UIU75" s="180"/>
      <c r="UIV75" s="180"/>
      <c r="UIW75" s="180"/>
      <c r="UIX75" s="180"/>
      <c r="UIY75" s="180"/>
      <c r="UIZ75" s="180"/>
      <c r="UJA75" s="180"/>
      <c r="UJB75" s="180"/>
      <c r="UJC75" s="180"/>
      <c r="UJD75" s="180"/>
      <c r="UJE75" s="180"/>
      <c r="UJF75" s="180"/>
      <c r="UJG75" s="180"/>
      <c r="UJH75" s="180"/>
      <c r="UJI75" s="180"/>
      <c r="UJJ75" s="180"/>
      <c r="UJK75" s="180"/>
      <c r="UJL75" s="180"/>
      <c r="UJM75" s="180"/>
      <c r="UJN75" s="180"/>
      <c r="UJO75" s="180"/>
      <c r="UJP75" s="180"/>
      <c r="UJQ75" s="180"/>
      <c r="UJR75" s="180"/>
      <c r="UJS75" s="180"/>
      <c r="UJT75" s="180"/>
      <c r="UJU75" s="180"/>
      <c r="UJV75" s="180"/>
      <c r="UJW75" s="180"/>
      <c r="UJX75" s="180"/>
      <c r="UJY75" s="180"/>
      <c r="UJZ75" s="180"/>
      <c r="UKA75" s="180"/>
      <c r="UKB75" s="180"/>
      <c r="UKC75" s="180"/>
      <c r="UKD75" s="180"/>
      <c r="UKE75" s="180"/>
      <c r="UKF75" s="180"/>
      <c r="UKG75" s="180"/>
      <c r="UKH75" s="180"/>
      <c r="UKI75" s="180"/>
      <c r="UKJ75" s="180"/>
      <c r="UKK75" s="180"/>
      <c r="UKL75" s="180"/>
      <c r="UKM75" s="180"/>
      <c r="UKN75" s="180"/>
      <c r="UKO75" s="180"/>
      <c r="UKP75" s="180"/>
      <c r="UKQ75" s="180"/>
      <c r="UKR75" s="180"/>
      <c r="UKS75" s="180"/>
      <c r="UKT75" s="180"/>
      <c r="UKU75" s="180"/>
      <c r="UKV75" s="180"/>
      <c r="UKW75" s="180"/>
      <c r="UKX75" s="180"/>
      <c r="UKY75" s="180"/>
      <c r="UKZ75" s="180"/>
      <c r="ULA75" s="180"/>
      <c r="ULB75" s="180"/>
      <c r="ULC75" s="180"/>
      <c r="ULD75" s="180"/>
      <c r="ULE75" s="180"/>
      <c r="ULF75" s="180"/>
      <c r="ULG75" s="180"/>
      <c r="ULH75" s="180"/>
      <c r="ULI75" s="180"/>
      <c r="ULJ75" s="180"/>
      <c r="ULK75" s="180"/>
      <c r="ULL75" s="180"/>
      <c r="ULM75" s="180"/>
      <c r="ULN75" s="180"/>
      <c r="ULO75" s="180"/>
      <c r="ULP75" s="180"/>
      <c r="ULQ75" s="180"/>
      <c r="ULR75" s="180"/>
      <c r="ULS75" s="180"/>
      <c r="ULT75" s="180"/>
      <c r="ULU75" s="180"/>
      <c r="ULV75" s="180"/>
      <c r="ULW75" s="180"/>
      <c r="ULX75" s="180"/>
      <c r="ULY75" s="180"/>
      <c r="ULZ75" s="180"/>
      <c r="UMA75" s="180"/>
      <c r="UMB75" s="180"/>
      <c r="UMC75" s="180"/>
      <c r="UMD75" s="180"/>
      <c r="UME75" s="180"/>
      <c r="UMF75" s="180"/>
      <c r="UMG75" s="180"/>
      <c r="UMH75" s="180"/>
      <c r="UMI75" s="180"/>
      <c r="UMJ75" s="180"/>
      <c r="UMK75" s="180"/>
      <c r="UML75" s="180"/>
      <c r="UMM75" s="180"/>
      <c r="UMN75" s="180"/>
      <c r="UMO75" s="180"/>
      <c r="UMP75" s="180"/>
      <c r="UMQ75" s="180"/>
      <c r="UMR75" s="180"/>
      <c r="UMS75" s="180"/>
      <c r="UMT75" s="180"/>
      <c r="UMU75" s="180"/>
      <c r="UMV75" s="180"/>
      <c r="UMW75" s="180"/>
      <c r="UMX75" s="180"/>
      <c r="UMY75" s="180"/>
      <c r="UMZ75" s="180"/>
      <c r="UNA75" s="180"/>
      <c r="UNB75" s="180"/>
      <c r="UNC75" s="180"/>
      <c r="UND75" s="180"/>
      <c r="UNE75" s="180"/>
      <c r="UNF75" s="180"/>
      <c r="UNG75" s="180"/>
      <c r="UNH75" s="180"/>
      <c r="UNI75" s="180"/>
      <c r="UNJ75" s="180"/>
      <c r="UNK75" s="180"/>
      <c r="UNL75" s="180"/>
      <c r="UNM75" s="180"/>
      <c r="UNN75" s="180"/>
      <c r="UNO75" s="180"/>
      <c r="UNP75" s="180"/>
      <c r="UNQ75" s="180"/>
      <c r="UNR75" s="180"/>
      <c r="UNS75" s="180"/>
      <c r="UNT75" s="180"/>
      <c r="UNU75" s="180"/>
      <c r="UNV75" s="180"/>
      <c r="UNW75" s="180"/>
      <c r="UNX75" s="180"/>
      <c r="UNY75" s="180"/>
      <c r="UNZ75" s="180"/>
      <c r="UOA75" s="180"/>
      <c r="UOB75" s="180"/>
      <c r="UOC75" s="180"/>
      <c r="UOD75" s="180"/>
      <c r="UOE75" s="180"/>
      <c r="UOF75" s="180"/>
      <c r="UOG75" s="180"/>
      <c r="UOH75" s="180"/>
      <c r="UOI75" s="180"/>
      <c r="UOJ75" s="180"/>
      <c r="UOK75" s="180"/>
      <c r="UOL75" s="180"/>
      <c r="UOM75" s="180"/>
      <c r="UON75" s="180"/>
      <c r="UOO75" s="180"/>
      <c r="UOP75" s="180"/>
      <c r="UOQ75" s="180"/>
      <c r="UOR75" s="180"/>
      <c r="UOS75" s="180"/>
      <c r="UOT75" s="180"/>
      <c r="UOU75" s="180"/>
      <c r="UOV75" s="180"/>
      <c r="UOW75" s="180"/>
      <c r="UOX75" s="180"/>
      <c r="UOY75" s="180"/>
      <c r="UOZ75" s="180"/>
      <c r="UPA75" s="180"/>
      <c r="UPB75" s="180"/>
      <c r="UPC75" s="180"/>
      <c r="UPD75" s="180"/>
      <c r="UPE75" s="180"/>
      <c r="UPF75" s="180"/>
      <c r="UPG75" s="180"/>
      <c r="UPH75" s="180"/>
      <c r="UPI75" s="180"/>
      <c r="UPJ75" s="180"/>
      <c r="UPK75" s="180"/>
      <c r="UPL75" s="180"/>
      <c r="UPM75" s="180"/>
      <c r="UPN75" s="180"/>
      <c r="UPO75" s="180"/>
      <c r="UPP75" s="180"/>
      <c r="UPQ75" s="180"/>
      <c r="UPR75" s="180"/>
      <c r="UPS75" s="180"/>
      <c r="UPT75" s="180"/>
      <c r="UPU75" s="180"/>
      <c r="UPV75" s="180"/>
      <c r="UPW75" s="180"/>
      <c r="UPX75" s="180"/>
      <c r="UPY75" s="180"/>
      <c r="UPZ75" s="180"/>
      <c r="UQA75" s="180"/>
      <c r="UQB75" s="180"/>
      <c r="UQC75" s="180"/>
      <c r="UQD75" s="180"/>
      <c r="UQE75" s="180"/>
      <c r="UQF75" s="180"/>
      <c r="UQG75" s="180"/>
      <c r="UQH75" s="180"/>
      <c r="UQI75" s="180"/>
      <c r="UQJ75" s="180"/>
      <c r="UQK75" s="180"/>
      <c r="UQL75" s="180"/>
      <c r="UQM75" s="180"/>
      <c r="UQN75" s="180"/>
      <c r="UQO75" s="180"/>
      <c r="UQP75" s="180"/>
      <c r="UQQ75" s="180"/>
      <c r="UQR75" s="180"/>
      <c r="UQS75" s="180"/>
      <c r="UQT75" s="180"/>
      <c r="UQU75" s="180"/>
      <c r="UQV75" s="180"/>
      <c r="UQW75" s="180"/>
      <c r="UQX75" s="180"/>
      <c r="UQY75" s="180"/>
      <c r="UQZ75" s="180"/>
      <c r="URA75" s="180"/>
      <c r="URB75" s="180"/>
      <c r="URC75" s="180"/>
      <c r="URD75" s="180"/>
      <c r="URE75" s="180"/>
      <c r="URF75" s="180"/>
      <c r="URG75" s="180"/>
      <c r="URH75" s="180"/>
      <c r="URI75" s="180"/>
      <c r="URJ75" s="180"/>
      <c r="URK75" s="180"/>
      <c r="URL75" s="180"/>
      <c r="URM75" s="180"/>
      <c r="URN75" s="180"/>
      <c r="URO75" s="180"/>
      <c r="URP75" s="180"/>
      <c r="URQ75" s="180"/>
      <c r="URR75" s="180"/>
      <c r="URS75" s="180"/>
      <c r="URT75" s="180"/>
      <c r="URU75" s="180"/>
      <c r="URV75" s="180"/>
      <c r="URW75" s="180"/>
      <c r="URX75" s="180"/>
      <c r="URY75" s="180"/>
      <c r="URZ75" s="180"/>
      <c r="USA75" s="180"/>
      <c r="USB75" s="180"/>
      <c r="USC75" s="180"/>
      <c r="USD75" s="180"/>
      <c r="USE75" s="180"/>
      <c r="USF75" s="180"/>
      <c r="USG75" s="180"/>
      <c r="USH75" s="180"/>
      <c r="USI75" s="180"/>
      <c r="USJ75" s="180"/>
      <c r="USK75" s="180"/>
      <c r="USL75" s="180"/>
      <c r="USM75" s="180"/>
      <c r="USN75" s="180"/>
      <c r="USO75" s="180"/>
      <c r="USP75" s="180"/>
      <c r="USQ75" s="180"/>
      <c r="USR75" s="180"/>
      <c r="USS75" s="180"/>
      <c r="UST75" s="180"/>
      <c r="USU75" s="180"/>
      <c r="USV75" s="180"/>
      <c r="USW75" s="180"/>
      <c r="USX75" s="180"/>
      <c r="USY75" s="180"/>
      <c r="USZ75" s="180"/>
      <c r="UTA75" s="180"/>
      <c r="UTB75" s="180"/>
      <c r="UTC75" s="180"/>
      <c r="UTD75" s="180"/>
      <c r="UTE75" s="180"/>
      <c r="UTF75" s="180"/>
      <c r="UTG75" s="180"/>
      <c r="UTH75" s="180"/>
      <c r="UTI75" s="180"/>
      <c r="UTJ75" s="180"/>
      <c r="UTK75" s="180"/>
      <c r="UTL75" s="180"/>
      <c r="UTM75" s="180"/>
      <c r="UTN75" s="180"/>
      <c r="UTO75" s="180"/>
      <c r="UTP75" s="180"/>
      <c r="UTQ75" s="180"/>
      <c r="UTR75" s="180"/>
      <c r="UTS75" s="180"/>
      <c r="UTT75" s="180"/>
      <c r="UTU75" s="180"/>
      <c r="UTV75" s="180"/>
      <c r="UTW75" s="180"/>
      <c r="UTX75" s="180"/>
      <c r="UTY75" s="180"/>
      <c r="UTZ75" s="180"/>
      <c r="UUA75" s="180"/>
      <c r="UUB75" s="180"/>
      <c r="UUC75" s="180"/>
      <c r="UUD75" s="180"/>
      <c r="UUE75" s="180"/>
      <c r="UUF75" s="180"/>
      <c r="UUG75" s="180"/>
      <c r="UUH75" s="180"/>
      <c r="UUI75" s="180"/>
      <c r="UUJ75" s="180"/>
      <c r="UUK75" s="180"/>
      <c r="UUL75" s="180"/>
      <c r="UUM75" s="180"/>
      <c r="UUN75" s="180"/>
      <c r="UUO75" s="180"/>
      <c r="UUP75" s="180"/>
      <c r="UUQ75" s="180"/>
      <c r="UUR75" s="180"/>
      <c r="UUS75" s="180"/>
      <c r="UUT75" s="180"/>
      <c r="UUU75" s="180"/>
      <c r="UUV75" s="180"/>
      <c r="UUW75" s="180"/>
      <c r="UUX75" s="180"/>
      <c r="UUY75" s="180"/>
      <c r="UUZ75" s="180"/>
      <c r="UVA75" s="180"/>
      <c r="UVB75" s="180"/>
      <c r="UVC75" s="180"/>
      <c r="UVD75" s="180"/>
      <c r="UVE75" s="180"/>
      <c r="UVF75" s="180"/>
      <c r="UVG75" s="180"/>
      <c r="UVH75" s="180"/>
      <c r="UVI75" s="180"/>
      <c r="UVJ75" s="180"/>
      <c r="UVK75" s="180"/>
      <c r="UVL75" s="180"/>
      <c r="UVM75" s="180"/>
      <c r="UVN75" s="180"/>
      <c r="UVO75" s="180"/>
      <c r="UVP75" s="180"/>
      <c r="UVQ75" s="180"/>
      <c r="UVR75" s="180"/>
      <c r="UVS75" s="180"/>
      <c r="UVT75" s="180"/>
      <c r="UVU75" s="180"/>
      <c r="UVV75" s="180"/>
      <c r="UVW75" s="180"/>
      <c r="UVX75" s="180"/>
      <c r="UVY75" s="180"/>
      <c r="UVZ75" s="180"/>
      <c r="UWA75" s="180"/>
      <c r="UWB75" s="180"/>
      <c r="UWC75" s="180"/>
      <c r="UWD75" s="180"/>
      <c r="UWE75" s="180"/>
      <c r="UWF75" s="180"/>
      <c r="UWG75" s="180"/>
      <c r="UWH75" s="180"/>
      <c r="UWI75" s="180"/>
      <c r="UWJ75" s="180"/>
      <c r="UWK75" s="180"/>
      <c r="UWL75" s="180"/>
      <c r="UWM75" s="180"/>
      <c r="UWN75" s="180"/>
      <c r="UWO75" s="180"/>
      <c r="UWP75" s="180"/>
      <c r="UWQ75" s="180"/>
      <c r="UWR75" s="180"/>
      <c r="UWS75" s="180"/>
      <c r="UWT75" s="180"/>
      <c r="UWU75" s="180"/>
      <c r="UWV75" s="180"/>
      <c r="UWW75" s="180"/>
      <c r="UWX75" s="180"/>
      <c r="UWY75" s="180"/>
      <c r="UWZ75" s="180"/>
      <c r="UXA75" s="180"/>
      <c r="UXB75" s="180"/>
      <c r="UXC75" s="180"/>
      <c r="UXD75" s="180"/>
      <c r="UXE75" s="180"/>
      <c r="UXF75" s="180"/>
      <c r="UXG75" s="180"/>
      <c r="UXH75" s="180"/>
      <c r="UXI75" s="180"/>
      <c r="UXJ75" s="180"/>
      <c r="UXK75" s="180"/>
      <c r="UXL75" s="180"/>
      <c r="UXM75" s="180"/>
      <c r="UXN75" s="180"/>
      <c r="UXO75" s="180"/>
      <c r="UXP75" s="180"/>
      <c r="UXQ75" s="180"/>
      <c r="UXR75" s="180"/>
      <c r="UXS75" s="180"/>
      <c r="UXT75" s="180"/>
      <c r="UXU75" s="180"/>
      <c r="UXV75" s="180"/>
      <c r="UXW75" s="180"/>
      <c r="UXX75" s="180"/>
      <c r="UXY75" s="180"/>
      <c r="UXZ75" s="180"/>
      <c r="UYA75" s="180"/>
      <c r="UYB75" s="180"/>
      <c r="UYC75" s="180"/>
      <c r="UYD75" s="180"/>
      <c r="UYE75" s="180"/>
      <c r="UYF75" s="180"/>
      <c r="UYG75" s="180"/>
      <c r="UYH75" s="180"/>
      <c r="UYI75" s="180"/>
      <c r="UYJ75" s="180"/>
      <c r="UYK75" s="180"/>
      <c r="UYL75" s="180"/>
      <c r="UYM75" s="180"/>
      <c r="UYN75" s="180"/>
      <c r="UYO75" s="180"/>
      <c r="UYP75" s="180"/>
      <c r="UYQ75" s="180"/>
      <c r="UYR75" s="180"/>
      <c r="UYS75" s="180"/>
      <c r="UYT75" s="180"/>
      <c r="UYU75" s="180"/>
      <c r="UYV75" s="180"/>
      <c r="UYW75" s="180"/>
      <c r="UYX75" s="180"/>
      <c r="UYY75" s="180"/>
      <c r="UYZ75" s="180"/>
      <c r="UZA75" s="180"/>
      <c r="UZB75" s="180"/>
      <c r="UZC75" s="180"/>
      <c r="UZD75" s="180"/>
      <c r="UZE75" s="180"/>
      <c r="UZF75" s="180"/>
      <c r="UZG75" s="180"/>
      <c r="UZH75" s="180"/>
      <c r="UZI75" s="180"/>
      <c r="UZJ75" s="180"/>
      <c r="UZK75" s="180"/>
      <c r="UZL75" s="180"/>
      <c r="UZM75" s="180"/>
      <c r="UZN75" s="180"/>
      <c r="UZO75" s="180"/>
      <c r="UZP75" s="180"/>
      <c r="UZQ75" s="180"/>
      <c r="UZR75" s="180"/>
      <c r="UZS75" s="180"/>
      <c r="UZT75" s="180"/>
      <c r="UZU75" s="180"/>
      <c r="UZV75" s="180"/>
      <c r="UZW75" s="180"/>
      <c r="UZX75" s="180"/>
      <c r="UZY75" s="180"/>
      <c r="UZZ75" s="180"/>
      <c r="VAA75" s="180"/>
      <c r="VAB75" s="180"/>
      <c r="VAC75" s="180"/>
      <c r="VAD75" s="180"/>
      <c r="VAE75" s="180"/>
      <c r="VAF75" s="180"/>
      <c r="VAG75" s="180"/>
      <c r="VAH75" s="180"/>
      <c r="VAI75" s="180"/>
      <c r="VAJ75" s="180"/>
      <c r="VAK75" s="180"/>
      <c r="VAL75" s="180"/>
      <c r="VAM75" s="180"/>
      <c r="VAN75" s="180"/>
      <c r="VAO75" s="180"/>
      <c r="VAP75" s="180"/>
      <c r="VAQ75" s="180"/>
      <c r="VAR75" s="180"/>
      <c r="VAS75" s="180"/>
      <c r="VAT75" s="180"/>
      <c r="VAU75" s="180"/>
      <c r="VAV75" s="180"/>
      <c r="VAW75" s="180"/>
      <c r="VAX75" s="180"/>
      <c r="VAY75" s="180"/>
      <c r="VAZ75" s="180"/>
      <c r="VBA75" s="180"/>
      <c r="VBB75" s="180"/>
      <c r="VBC75" s="180"/>
      <c r="VBD75" s="180"/>
      <c r="VBE75" s="180"/>
      <c r="VBF75" s="180"/>
      <c r="VBG75" s="180"/>
      <c r="VBH75" s="180"/>
      <c r="VBI75" s="180"/>
      <c r="VBJ75" s="180"/>
      <c r="VBK75" s="180"/>
      <c r="VBL75" s="180"/>
      <c r="VBM75" s="180"/>
      <c r="VBN75" s="180"/>
      <c r="VBO75" s="180"/>
      <c r="VBP75" s="180"/>
      <c r="VBQ75" s="180"/>
      <c r="VBR75" s="180"/>
      <c r="VBS75" s="180"/>
      <c r="VBT75" s="180"/>
      <c r="VBU75" s="180"/>
      <c r="VBV75" s="180"/>
      <c r="VBW75" s="180"/>
      <c r="VBX75" s="180"/>
      <c r="VBY75" s="180"/>
      <c r="VBZ75" s="180"/>
      <c r="VCA75" s="180"/>
      <c r="VCB75" s="180"/>
      <c r="VCC75" s="180"/>
      <c r="VCD75" s="180"/>
      <c r="VCE75" s="180"/>
      <c r="VCF75" s="180"/>
      <c r="VCG75" s="180"/>
      <c r="VCH75" s="180"/>
      <c r="VCI75" s="180"/>
      <c r="VCJ75" s="180"/>
      <c r="VCK75" s="180"/>
      <c r="VCL75" s="180"/>
      <c r="VCM75" s="180"/>
      <c r="VCN75" s="180"/>
      <c r="VCO75" s="180"/>
      <c r="VCP75" s="180"/>
      <c r="VCQ75" s="180"/>
      <c r="VCR75" s="180"/>
      <c r="VCS75" s="180"/>
      <c r="VCT75" s="180"/>
      <c r="VCU75" s="180"/>
      <c r="VCV75" s="180"/>
      <c r="VCW75" s="180"/>
      <c r="VCX75" s="180"/>
      <c r="VCY75" s="180"/>
      <c r="VCZ75" s="180"/>
      <c r="VDA75" s="180"/>
      <c r="VDB75" s="180"/>
      <c r="VDC75" s="180"/>
      <c r="VDD75" s="180"/>
      <c r="VDE75" s="180"/>
      <c r="VDF75" s="180"/>
      <c r="VDG75" s="180"/>
      <c r="VDH75" s="180"/>
      <c r="VDI75" s="180"/>
      <c r="VDJ75" s="180"/>
      <c r="VDK75" s="180"/>
      <c r="VDL75" s="180"/>
      <c r="VDM75" s="180"/>
      <c r="VDN75" s="180"/>
      <c r="VDO75" s="180"/>
      <c r="VDP75" s="180"/>
      <c r="VDQ75" s="180"/>
      <c r="VDR75" s="180"/>
      <c r="VDS75" s="180"/>
      <c r="VDT75" s="180"/>
      <c r="VDU75" s="180"/>
      <c r="VDV75" s="180"/>
      <c r="VDW75" s="180"/>
      <c r="VDX75" s="180"/>
      <c r="VDY75" s="180"/>
      <c r="VDZ75" s="180"/>
      <c r="VEA75" s="180"/>
      <c r="VEB75" s="180"/>
      <c r="VEC75" s="180"/>
      <c r="VED75" s="180"/>
      <c r="VEE75" s="180"/>
      <c r="VEF75" s="180"/>
      <c r="VEG75" s="180"/>
      <c r="VEH75" s="180"/>
      <c r="VEI75" s="180"/>
      <c r="VEJ75" s="180"/>
      <c r="VEK75" s="180"/>
      <c r="VEL75" s="180"/>
      <c r="VEM75" s="180"/>
      <c r="VEN75" s="180"/>
      <c r="VEO75" s="180"/>
      <c r="VEP75" s="180"/>
      <c r="VEQ75" s="180"/>
      <c r="VER75" s="180"/>
      <c r="VES75" s="180"/>
      <c r="VET75" s="180"/>
      <c r="VEU75" s="180"/>
      <c r="VEV75" s="180"/>
      <c r="VEW75" s="180"/>
      <c r="VEX75" s="180"/>
      <c r="VEY75" s="180"/>
      <c r="VEZ75" s="180"/>
      <c r="VFA75" s="180"/>
      <c r="VFB75" s="180"/>
      <c r="VFC75" s="180"/>
      <c r="VFD75" s="180"/>
      <c r="VFE75" s="180"/>
      <c r="VFF75" s="180"/>
      <c r="VFG75" s="180"/>
      <c r="VFH75" s="180"/>
      <c r="VFI75" s="180"/>
      <c r="VFJ75" s="180"/>
      <c r="VFK75" s="180"/>
      <c r="VFL75" s="180"/>
      <c r="VFM75" s="180"/>
      <c r="VFN75" s="180"/>
      <c r="VFO75" s="180"/>
      <c r="VFP75" s="180"/>
      <c r="VFQ75" s="180"/>
      <c r="VFR75" s="180"/>
      <c r="VFS75" s="180"/>
      <c r="VFT75" s="180"/>
      <c r="VFU75" s="180"/>
      <c r="VFV75" s="180"/>
      <c r="VFW75" s="180"/>
      <c r="VFX75" s="180"/>
      <c r="VFY75" s="180"/>
      <c r="VFZ75" s="180"/>
      <c r="VGA75" s="180"/>
      <c r="VGB75" s="180"/>
      <c r="VGC75" s="180"/>
      <c r="VGD75" s="180"/>
      <c r="VGE75" s="180"/>
      <c r="VGF75" s="180"/>
      <c r="VGG75" s="180"/>
      <c r="VGH75" s="180"/>
      <c r="VGI75" s="180"/>
      <c r="VGJ75" s="180"/>
      <c r="VGK75" s="180"/>
      <c r="VGL75" s="180"/>
      <c r="VGM75" s="180"/>
      <c r="VGN75" s="180"/>
      <c r="VGO75" s="180"/>
      <c r="VGP75" s="180"/>
      <c r="VGQ75" s="180"/>
      <c r="VGR75" s="180"/>
      <c r="VGS75" s="180"/>
      <c r="VGT75" s="180"/>
      <c r="VGU75" s="180"/>
      <c r="VGV75" s="180"/>
      <c r="VGW75" s="180"/>
      <c r="VGX75" s="180"/>
      <c r="VGY75" s="180"/>
      <c r="VGZ75" s="180"/>
      <c r="VHA75" s="180"/>
      <c r="VHB75" s="180"/>
      <c r="VHC75" s="180"/>
      <c r="VHD75" s="180"/>
      <c r="VHE75" s="180"/>
      <c r="VHF75" s="180"/>
      <c r="VHG75" s="180"/>
      <c r="VHH75" s="180"/>
      <c r="VHI75" s="180"/>
      <c r="VHJ75" s="180"/>
      <c r="VHK75" s="180"/>
      <c r="VHL75" s="180"/>
      <c r="VHM75" s="180"/>
      <c r="VHN75" s="180"/>
      <c r="VHO75" s="180"/>
      <c r="VHP75" s="180"/>
      <c r="VHQ75" s="180"/>
      <c r="VHR75" s="180"/>
      <c r="VHS75" s="180"/>
      <c r="VHT75" s="180"/>
      <c r="VHU75" s="180"/>
      <c r="VHV75" s="180"/>
      <c r="VHW75" s="180"/>
      <c r="VHX75" s="180"/>
      <c r="VHY75" s="180"/>
      <c r="VHZ75" s="180"/>
      <c r="VIA75" s="180"/>
      <c r="VIB75" s="180"/>
      <c r="VIC75" s="180"/>
      <c r="VID75" s="180"/>
      <c r="VIE75" s="180"/>
      <c r="VIF75" s="180"/>
      <c r="VIG75" s="180"/>
      <c r="VIH75" s="180"/>
      <c r="VII75" s="180"/>
      <c r="VIJ75" s="180"/>
      <c r="VIK75" s="180"/>
      <c r="VIL75" s="180"/>
      <c r="VIM75" s="180"/>
      <c r="VIN75" s="180"/>
      <c r="VIO75" s="180"/>
      <c r="VIP75" s="180"/>
      <c r="VIQ75" s="180"/>
      <c r="VIR75" s="180"/>
      <c r="VIS75" s="180"/>
      <c r="VIT75" s="180"/>
      <c r="VIU75" s="180"/>
      <c r="VIV75" s="180"/>
      <c r="VIW75" s="180"/>
      <c r="VIX75" s="180"/>
      <c r="VIY75" s="180"/>
      <c r="VIZ75" s="180"/>
      <c r="VJA75" s="180"/>
      <c r="VJB75" s="180"/>
      <c r="VJC75" s="180"/>
      <c r="VJD75" s="180"/>
      <c r="VJE75" s="180"/>
      <c r="VJF75" s="180"/>
      <c r="VJG75" s="180"/>
      <c r="VJH75" s="180"/>
      <c r="VJI75" s="180"/>
      <c r="VJJ75" s="180"/>
      <c r="VJK75" s="180"/>
      <c r="VJL75" s="180"/>
      <c r="VJM75" s="180"/>
      <c r="VJN75" s="180"/>
      <c r="VJO75" s="180"/>
      <c r="VJP75" s="180"/>
      <c r="VJQ75" s="180"/>
      <c r="VJR75" s="180"/>
      <c r="VJS75" s="180"/>
      <c r="VJT75" s="180"/>
      <c r="VJU75" s="180"/>
      <c r="VJV75" s="180"/>
      <c r="VJW75" s="180"/>
      <c r="VJX75" s="180"/>
      <c r="VJY75" s="180"/>
      <c r="VJZ75" s="180"/>
      <c r="VKA75" s="180"/>
      <c r="VKB75" s="180"/>
      <c r="VKC75" s="180"/>
      <c r="VKD75" s="180"/>
      <c r="VKE75" s="180"/>
      <c r="VKF75" s="180"/>
      <c r="VKG75" s="180"/>
      <c r="VKH75" s="180"/>
      <c r="VKI75" s="180"/>
      <c r="VKJ75" s="180"/>
      <c r="VKK75" s="180"/>
      <c r="VKL75" s="180"/>
      <c r="VKM75" s="180"/>
      <c r="VKN75" s="180"/>
      <c r="VKO75" s="180"/>
      <c r="VKP75" s="180"/>
      <c r="VKQ75" s="180"/>
      <c r="VKR75" s="180"/>
      <c r="VKS75" s="180"/>
      <c r="VKT75" s="180"/>
      <c r="VKU75" s="180"/>
      <c r="VKV75" s="180"/>
      <c r="VKW75" s="180"/>
      <c r="VKX75" s="180"/>
      <c r="VKY75" s="180"/>
      <c r="VKZ75" s="180"/>
      <c r="VLA75" s="180"/>
      <c r="VLB75" s="180"/>
      <c r="VLC75" s="180"/>
      <c r="VLD75" s="180"/>
      <c r="VLE75" s="180"/>
      <c r="VLF75" s="180"/>
      <c r="VLG75" s="180"/>
      <c r="VLH75" s="180"/>
      <c r="VLI75" s="180"/>
      <c r="VLJ75" s="180"/>
      <c r="VLK75" s="180"/>
      <c r="VLL75" s="180"/>
      <c r="VLM75" s="180"/>
      <c r="VLN75" s="180"/>
      <c r="VLO75" s="180"/>
      <c r="VLP75" s="180"/>
      <c r="VLQ75" s="180"/>
      <c r="VLR75" s="180"/>
      <c r="VLS75" s="180"/>
      <c r="VLT75" s="180"/>
      <c r="VLU75" s="180"/>
      <c r="VLV75" s="180"/>
      <c r="VLW75" s="180"/>
      <c r="VLX75" s="180"/>
      <c r="VLY75" s="180"/>
      <c r="VLZ75" s="180"/>
      <c r="VMA75" s="180"/>
      <c r="VMB75" s="180"/>
      <c r="VMC75" s="180"/>
      <c r="VMD75" s="180"/>
      <c r="VME75" s="180"/>
      <c r="VMF75" s="180"/>
      <c r="VMG75" s="180"/>
      <c r="VMH75" s="180"/>
      <c r="VMI75" s="180"/>
      <c r="VMJ75" s="180"/>
      <c r="VMK75" s="180"/>
      <c r="VML75" s="180"/>
      <c r="VMM75" s="180"/>
      <c r="VMN75" s="180"/>
      <c r="VMO75" s="180"/>
      <c r="VMP75" s="180"/>
      <c r="VMQ75" s="180"/>
      <c r="VMR75" s="180"/>
      <c r="VMS75" s="180"/>
      <c r="VMT75" s="180"/>
      <c r="VMU75" s="180"/>
      <c r="VMV75" s="180"/>
      <c r="VMW75" s="180"/>
      <c r="VMX75" s="180"/>
      <c r="VMY75" s="180"/>
      <c r="VMZ75" s="180"/>
      <c r="VNA75" s="180"/>
      <c r="VNB75" s="180"/>
      <c r="VNC75" s="180"/>
      <c r="VND75" s="180"/>
      <c r="VNE75" s="180"/>
      <c r="VNF75" s="180"/>
      <c r="VNG75" s="180"/>
      <c r="VNH75" s="180"/>
      <c r="VNI75" s="180"/>
      <c r="VNJ75" s="180"/>
      <c r="VNK75" s="180"/>
      <c r="VNL75" s="180"/>
      <c r="VNM75" s="180"/>
      <c r="VNN75" s="180"/>
      <c r="VNO75" s="180"/>
      <c r="VNP75" s="180"/>
      <c r="VNQ75" s="180"/>
      <c r="VNR75" s="180"/>
      <c r="VNS75" s="180"/>
      <c r="VNT75" s="180"/>
      <c r="VNU75" s="180"/>
      <c r="VNV75" s="180"/>
      <c r="VNW75" s="180"/>
      <c r="VNX75" s="180"/>
      <c r="VNY75" s="180"/>
      <c r="VNZ75" s="180"/>
      <c r="VOA75" s="180"/>
      <c r="VOB75" s="180"/>
      <c r="VOC75" s="180"/>
      <c r="VOD75" s="180"/>
      <c r="VOE75" s="180"/>
      <c r="VOF75" s="180"/>
      <c r="VOG75" s="180"/>
      <c r="VOH75" s="180"/>
      <c r="VOI75" s="180"/>
      <c r="VOJ75" s="180"/>
      <c r="VOK75" s="180"/>
      <c r="VOL75" s="180"/>
      <c r="VOM75" s="180"/>
      <c r="VON75" s="180"/>
      <c r="VOO75" s="180"/>
      <c r="VOP75" s="180"/>
      <c r="VOQ75" s="180"/>
      <c r="VOR75" s="180"/>
      <c r="VOS75" s="180"/>
      <c r="VOT75" s="180"/>
      <c r="VOU75" s="180"/>
      <c r="VOV75" s="180"/>
      <c r="VOW75" s="180"/>
      <c r="VOX75" s="180"/>
      <c r="VOY75" s="180"/>
      <c r="VOZ75" s="180"/>
      <c r="VPA75" s="180"/>
      <c r="VPB75" s="180"/>
      <c r="VPC75" s="180"/>
      <c r="VPD75" s="180"/>
      <c r="VPE75" s="180"/>
      <c r="VPF75" s="180"/>
      <c r="VPG75" s="180"/>
      <c r="VPH75" s="180"/>
      <c r="VPI75" s="180"/>
      <c r="VPJ75" s="180"/>
      <c r="VPK75" s="180"/>
      <c r="VPL75" s="180"/>
      <c r="VPM75" s="180"/>
      <c r="VPN75" s="180"/>
      <c r="VPO75" s="180"/>
      <c r="VPP75" s="180"/>
      <c r="VPQ75" s="180"/>
      <c r="VPR75" s="180"/>
      <c r="VPS75" s="180"/>
      <c r="VPT75" s="180"/>
      <c r="VPU75" s="180"/>
      <c r="VPV75" s="180"/>
      <c r="VPW75" s="180"/>
      <c r="VPX75" s="180"/>
      <c r="VPY75" s="180"/>
      <c r="VPZ75" s="180"/>
      <c r="VQA75" s="180"/>
      <c r="VQB75" s="180"/>
      <c r="VQC75" s="180"/>
      <c r="VQD75" s="180"/>
      <c r="VQE75" s="180"/>
      <c r="VQF75" s="180"/>
      <c r="VQG75" s="180"/>
      <c r="VQH75" s="180"/>
      <c r="VQI75" s="180"/>
      <c r="VQJ75" s="180"/>
      <c r="VQK75" s="180"/>
      <c r="VQL75" s="180"/>
      <c r="VQM75" s="180"/>
      <c r="VQN75" s="180"/>
      <c r="VQO75" s="180"/>
      <c r="VQP75" s="180"/>
      <c r="VQQ75" s="180"/>
      <c r="VQR75" s="180"/>
      <c r="VQS75" s="180"/>
      <c r="VQT75" s="180"/>
      <c r="VQU75" s="180"/>
      <c r="VQV75" s="180"/>
      <c r="VQW75" s="180"/>
      <c r="VQX75" s="180"/>
      <c r="VQY75" s="180"/>
      <c r="VQZ75" s="180"/>
      <c r="VRA75" s="180"/>
      <c r="VRB75" s="180"/>
      <c r="VRC75" s="180"/>
      <c r="VRD75" s="180"/>
      <c r="VRE75" s="180"/>
      <c r="VRF75" s="180"/>
      <c r="VRG75" s="180"/>
      <c r="VRH75" s="180"/>
      <c r="VRI75" s="180"/>
      <c r="VRJ75" s="180"/>
      <c r="VRK75" s="180"/>
      <c r="VRL75" s="180"/>
      <c r="VRM75" s="180"/>
      <c r="VRN75" s="180"/>
      <c r="VRO75" s="180"/>
      <c r="VRP75" s="180"/>
      <c r="VRQ75" s="180"/>
      <c r="VRR75" s="180"/>
      <c r="VRS75" s="180"/>
      <c r="VRT75" s="180"/>
      <c r="VRU75" s="180"/>
      <c r="VRV75" s="180"/>
      <c r="VRW75" s="180"/>
      <c r="VRX75" s="180"/>
      <c r="VRY75" s="180"/>
      <c r="VRZ75" s="180"/>
      <c r="VSA75" s="180"/>
      <c r="VSB75" s="180"/>
      <c r="VSC75" s="180"/>
      <c r="VSD75" s="180"/>
      <c r="VSE75" s="180"/>
      <c r="VSF75" s="180"/>
      <c r="VSG75" s="180"/>
      <c r="VSH75" s="180"/>
      <c r="VSI75" s="180"/>
      <c r="VSJ75" s="180"/>
      <c r="VSK75" s="180"/>
      <c r="VSL75" s="180"/>
      <c r="VSM75" s="180"/>
      <c r="VSN75" s="180"/>
      <c r="VSO75" s="180"/>
      <c r="VSP75" s="180"/>
      <c r="VSQ75" s="180"/>
      <c r="VSR75" s="180"/>
      <c r="VSS75" s="180"/>
      <c r="VST75" s="180"/>
      <c r="VSU75" s="180"/>
      <c r="VSV75" s="180"/>
      <c r="VSW75" s="180"/>
      <c r="VSX75" s="180"/>
      <c r="VSY75" s="180"/>
      <c r="VSZ75" s="180"/>
      <c r="VTA75" s="180"/>
      <c r="VTB75" s="180"/>
      <c r="VTC75" s="180"/>
      <c r="VTD75" s="180"/>
      <c r="VTE75" s="180"/>
      <c r="VTF75" s="180"/>
      <c r="VTG75" s="180"/>
      <c r="VTH75" s="180"/>
      <c r="VTI75" s="180"/>
      <c r="VTJ75" s="180"/>
      <c r="VTK75" s="180"/>
      <c r="VTL75" s="180"/>
      <c r="VTM75" s="180"/>
      <c r="VTN75" s="180"/>
      <c r="VTO75" s="180"/>
      <c r="VTP75" s="180"/>
      <c r="VTQ75" s="180"/>
      <c r="VTR75" s="180"/>
      <c r="VTS75" s="180"/>
      <c r="VTT75" s="180"/>
      <c r="VTU75" s="180"/>
      <c r="VTV75" s="180"/>
      <c r="VTW75" s="180"/>
      <c r="VTX75" s="180"/>
      <c r="VTY75" s="180"/>
      <c r="VTZ75" s="180"/>
      <c r="VUA75" s="180"/>
      <c r="VUB75" s="180"/>
      <c r="VUC75" s="180"/>
      <c r="VUD75" s="180"/>
      <c r="VUE75" s="180"/>
      <c r="VUF75" s="180"/>
      <c r="VUG75" s="180"/>
      <c r="VUH75" s="180"/>
      <c r="VUI75" s="180"/>
      <c r="VUJ75" s="180"/>
      <c r="VUK75" s="180"/>
      <c r="VUL75" s="180"/>
      <c r="VUM75" s="180"/>
      <c r="VUN75" s="180"/>
      <c r="VUO75" s="180"/>
      <c r="VUP75" s="180"/>
      <c r="VUQ75" s="180"/>
      <c r="VUR75" s="180"/>
      <c r="VUS75" s="180"/>
      <c r="VUT75" s="180"/>
      <c r="VUU75" s="180"/>
      <c r="VUV75" s="180"/>
      <c r="VUW75" s="180"/>
      <c r="VUX75" s="180"/>
      <c r="VUY75" s="180"/>
      <c r="VUZ75" s="180"/>
      <c r="VVA75" s="180"/>
      <c r="VVB75" s="180"/>
      <c r="VVC75" s="180"/>
      <c r="VVD75" s="180"/>
      <c r="VVE75" s="180"/>
      <c r="VVF75" s="180"/>
      <c r="VVG75" s="180"/>
      <c r="VVH75" s="180"/>
      <c r="VVI75" s="180"/>
      <c r="VVJ75" s="180"/>
      <c r="VVK75" s="180"/>
      <c r="VVL75" s="180"/>
      <c r="VVM75" s="180"/>
      <c r="VVN75" s="180"/>
      <c r="VVO75" s="180"/>
      <c r="VVP75" s="180"/>
      <c r="VVQ75" s="180"/>
      <c r="VVR75" s="180"/>
      <c r="VVS75" s="180"/>
      <c r="VVT75" s="180"/>
      <c r="VVU75" s="180"/>
      <c r="VVV75" s="180"/>
      <c r="VVW75" s="180"/>
      <c r="VVX75" s="180"/>
      <c r="VVY75" s="180"/>
      <c r="VVZ75" s="180"/>
      <c r="VWA75" s="180"/>
      <c r="VWB75" s="180"/>
      <c r="VWC75" s="180"/>
      <c r="VWD75" s="180"/>
      <c r="VWE75" s="180"/>
      <c r="VWF75" s="180"/>
      <c r="VWG75" s="180"/>
      <c r="VWH75" s="180"/>
      <c r="VWI75" s="180"/>
      <c r="VWJ75" s="180"/>
      <c r="VWK75" s="180"/>
      <c r="VWL75" s="180"/>
      <c r="VWM75" s="180"/>
      <c r="VWN75" s="180"/>
      <c r="VWO75" s="180"/>
      <c r="VWP75" s="180"/>
      <c r="VWQ75" s="180"/>
      <c r="VWR75" s="180"/>
      <c r="VWS75" s="180"/>
      <c r="VWT75" s="180"/>
      <c r="VWU75" s="180"/>
      <c r="VWV75" s="180"/>
      <c r="VWW75" s="180"/>
      <c r="VWX75" s="180"/>
      <c r="VWY75" s="180"/>
      <c r="VWZ75" s="180"/>
      <c r="VXA75" s="180"/>
      <c r="VXB75" s="180"/>
      <c r="VXC75" s="180"/>
      <c r="VXD75" s="180"/>
      <c r="VXE75" s="180"/>
      <c r="VXF75" s="180"/>
      <c r="VXG75" s="180"/>
      <c r="VXH75" s="180"/>
      <c r="VXI75" s="180"/>
      <c r="VXJ75" s="180"/>
      <c r="VXK75" s="180"/>
      <c r="VXL75" s="180"/>
      <c r="VXM75" s="180"/>
      <c r="VXN75" s="180"/>
      <c r="VXO75" s="180"/>
      <c r="VXP75" s="180"/>
      <c r="VXQ75" s="180"/>
      <c r="VXR75" s="180"/>
      <c r="VXS75" s="180"/>
      <c r="VXT75" s="180"/>
      <c r="VXU75" s="180"/>
      <c r="VXV75" s="180"/>
      <c r="VXW75" s="180"/>
      <c r="VXX75" s="180"/>
      <c r="VXY75" s="180"/>
      <c r="VXZ75" s="180"/>
      <c r="VYA75" s="180"/>
      <c r="VYB75" s="180"/>
      <c r="VYC75" s="180"/>
      <c r="VYD75" s="180"/>
      <c r="VYE75" s="180"/>
      <c r="VYF75" s="180"/>
      <c r="VYG75" s="180"/>
      <c r="VYH75" s="180"/>
      <c r="VYI75" s="180"/>
      <c r="VYJ75" s="180"/>
      <c r="VYK75" s="180"/>
      <c r="VYL75" s="180"/>
      <c r="VYM75" s="180"/>
      <c r="VYN75" s="180"/>
      <c r="VYO75" s="180"/>
      <c r="VYP75" s="180"/>
      <c r="VYQ75" s="180"/>
      <c r="VYR75" s="180"/>
      <c r="VYS75" s="180"/>
      <c r="VYT75" s="180"/>
      <c r="VYU75" s="180"/>
      <c r="VYV75" s="180"/>
      <c r="VYW75" s="180"/>
      <c r="VYX75" s="180"/>
      <c r="VYY75" s="180"/>
      <c r="VYZ75" s="180"/>
      <c r="VZA75" s="180"/>
      <c r="VZB75" s="180"/>
      <c r="VZC75" s="180"/>
      <c r="VZD75" s="180"/>
      <c r="VZE75" s="180"/>
      <c r="VZF75" s="180"/>
      <c r="VZG75" s="180"/>
      <c r="VZH75" s="180"/>
      <c r="VZI75" s="180"/>
      <c r="VZJ75" s="180"/>
      <c r="VZK75" s="180"/>
      <c r="VZL75" s="180"/>
      <c r="VZM75" s="180"/>
      <c r="VZN75" s="180"/>
      <c r="VZO75" s="180"/>
      <c r="VZP75" s="180"/>
      <c r="VZQ75" s="180"/>
      <c r="VZR75" s="180"/>
      <c r="VZS75" s="180"/>
      <c r="VZT75" s="180"/>
      <c r="VZU75" s="180"/>
      <c r="VZV75" s="180"/>
      <c r="VZW75" s="180"/>
      <c r="VZX75" s="180"/>
      <c r="VZY75" s="180"/>
      <c r="VZZ75" s="180"/>
      <c r="WAA75" s="180"/>
      <c r="WAB75" s="180"/>
      <c r="WAC75" s="180"/>
      <c r="WAD75" s="180"/>
      <c r="WAE75" s="180"/>
      <c r="WAF75" s="180"/>
      <c r="WAG75" s="180"/>
      <c r="WAH75" s="180"/>
      <c r="WAI75" s="180"/>
      <c r="WAJ75" s="180"/>
      <c r="WAK75" s="180"/>
      <c r="WAL75" s="180"/>
      <c r="WAM75" s="180"/>
      <c r="WAN75" s="180"/>
      <c r="WAO75" s="180"/>
      <c r="WAP75" s="180"/>
      <c r="WAQ75" s="180"/>
      <c r="WAR75" s="180"/>
      <c r="WAS75" s="180"/>
      <c r="WAT75" s="180"/>
      <c r="WAU75" s="180"/>
      <c r="WAV75" s="180"/>
      <c r="WAW75" s="180"/>
      <c r="WAX75" s="180"/>
      <c r="WAY75" s="180"/>
      <c r="WAZ75" s="180"/>
      <c r="WBA75" s="180"/>
      <c r="WBB75" s="180"/>
      <c r="WBC75" s="180"/>
      <c r="WBD75" s="180"/>
      <c r="WBE75" s="180"/>
      <c r="WBF75" s="180"/>
      <c r="WBG75" s="180"/>
      <c r="WBH75" s="180"/>
      <c r="WBI75" s="180"/>
      <c r="WBJ75" s="180"/>
      <c r="WBK75" s="180"/>
      <c r="WBL75" s="180"/>
      <c r="WBM75" s="180"/>
      <c r="WBN75" s="180"/>
      <c r="WBO75" s="180"/>
      <c r="WBP75" s="180"/>
      <c r="WBQ75" s="180"/>
      <c r="WBR75" s="180"/>
      <c r="WBS75" s="180"/>
      <c r="WBT75" s="180"/>
      <c r="WBU75" s="180"/>
      <c r="WBV75" s="180"/>
      <c r="WBW75" s="180"/>
      <c r="WBX75" s="180"/>
      <c r="WBY75" s="180"/>
      <c r="WBZ75" s="180"/>
      <c r="WCA75" s="180"/>
      <c r="WCB75" s="180"/>
      <c r="WCC75" s="180"/>
      <c r="WCD75" s="180"/>
      <c r="WCE75" s="180"/>
      <c r="WCF75" s="180"/>
      <c r="WCG75" s="180"/>
      <c r="WCH75" s="180"/>
      <c r="WCI75" s="180"/>
      <c r="WCJ75" s="180"/>
      <c r="WCK75" s="180"/>
      <c r="WCL75" s="180"/>
      <c r="WCM75" s="180"/>
      <c r="WCN75" s="180"/>
      <c r="WCO75" s="180"/>
      <c r="WCP75" s="180"/>
      <c r="WCQ75" s="180"/>
      <c r="WCR75" s="180"/>
      <c r="WCS75" s="180"/>
      <c r="WCT75" s="180"/>
      <c r="WCU75" s="180"/>
      <c r="WCV75" s="180"/>
      <c r="WCW75" s="180"/>
      <c r="WCX75" s="180"/>
      <c r="WCY75" s="180"/>
      <c r="WCZ75" s="180"/>
      <c r="WDA75" s="180"/>
      <c r="WDB75" s="180"/>
      <c r="WDC75" s="180"/>
      <c r="WDD75" s="180"/>
      <c r="WDE75" s="180"/>
      <c r="WDF75" s="180"/>
      <c r="WDG75" s="180"/>
      <c r="WDH75" s="180"/>
      <c r="WDI75" s="180"/>
      <c r="WDJ75" s="180"/>
      <c r="WDK75" s="180"/>
      <c r="WDL75" s="180"/>
      <c r="WDM75" s="180"/>
      <c r="WDN75" s="180"/>
      <c r="WDO75" s="180"/>
      <c r="WDP75" s="180"/>
      <c r="WDQ75" s="180"/>
      <c r="WDR75" s="180"/>
      <c r="WDS75" s="180"/>
      <c r="WDT75" s="180"/>
      <c r="WDU75" s="180"/>
      <c r="WDV75" s="180"/>
      <c r="WDW75" s="180"/>
      <c r="WDX75" s="180"/>
      <c r="WDY75" s="180"/>
      <c r="WDZ75" s="180"/>
      <c r="WEA75" s="180"/>
      <c r="WEB75" s="180"/>
      <c r="WEC75" s="180"/>
      <c r="WED75" s="180"/>
      <c r="WEE75" s="180"/>
      <c r="WEF75" s="180"/>
      <c r="WEG75" s="180"/>
      <c r="WEH75" s="180"/>
      <c r="WEI75" s="180"/>
      <c r="WEJ75" s="180"/>
      <c r="WEK75" s="180"/>
      <c r="WEL75" s="180"/>
      <c r="WEM75" s="180"/>
      <c r="WEN75" s="180"/>
      <c r="WEO75" s="180"/>
      <c r="WEP75" s="180"/>
      <c r="WEQ75" s="180"/>
      <c r="WER75" s="180"/>
      <c r="WES75" s="180"/>
      <c r="WET75" s="180"/>
      <c r="WEU75" s="180"/>
      <c r="WEV75" s="180"/>
      <c r="WEW75" s="180"/>
      <c r="WEX75" s="180"/>
      <c r="WEY75" s="180"/>
      <c r="WEZ75" s="180"/>
      <c r="WFA75" s="180"/>
      <c r="WFB75" s="180"/>
      <c r="WFC75" s="180"/>
      <c r="WFD75" s="180"/>
      <c r="WFE75" s="180"/>
      <c r="WFF75" s="180"/>
      <c r="WFG75" s="180"/>
      <c r="WFH75" s="180"/>
      <c r="WFI75" s="180"/>
      <c r="WFJ75" s="180"/>
      <c r="WFK75" s="180"/>
      <c r="WFL75" s="180"/>
      <c r="WFM75" s="180"/>
      <c r="WFN75" s="180"/>
      <c r="WFO75" s="180"/>
      <c r="WFP75" s="180"/>
      <c r="WFQ75" s="180"/>
      <c r="WFR75" s="180"/>
      <c r="WFS75" s="180"/>
      <c r="WFT75" s="180"/>
      <c r="WFU75" s="180"/>
      <c r="WFV75" s="180"/>
      <c r="WFW75" s="180"/>
      <c r="WFX75" s="180"/>
      <c r="WFY75" s="180"/>
      <c r="WFZ75" s="180"/>
      <c r="WGA75" s="180"/>
      <c r="WGB75" s="180"/>
      <c r="WGC75" s="180"/>
      <c r="WGD75" s="180"/>
      <c r="WGE75" s="180"/>
      <c r="WGF75" s="180"/>
      <c r="WGG75" s="180"/>
      <c r="WGH75" s="180"/>
      <c r="WGI75" s="180"/>
      <c r="WGJ75" s="180"/>
      <c r="WGK75" s="180"/>
      <c r="WGL75" s="180"/>
      <c r="WGM75" s="180"/>
      <c r="WGN75" s="180"/>
      <c r="WGO75" s="180"/>
      <c r="WGP75" s="180"/>
      <c r="WGQ75" s="180"/>
      <c r="WGR75" s="180"/>
      <c r="WGS75" s="180"/>
      <c r="WGT75" s="180"/>
      <c r="WGU75" s="180"/>
      <c r="WGV75" s="180"/>
      <c r="WGW75" s="180"/>
      <c r="WGX75" s="180"/>
      <c r="WGY75" s="180"/>
      <c r="WGZ75" s="180"/>
      <c r="WHA75" s="180"/>
      <c r="WHB75" s="180"/>
      <c r="WHC75" s="180"/>
      <c r="WHD75" s="180"/>
      <c r="WHE75" s="180"/>
      <c r="WHF75" s="180"/>
      <c r="WHG75" s="180"/>
      <c r="WHH75" s="180"/>
      <c r="WHI75" s="180"/>
      <c r="WHJ75" s="180"/>
      <c r="WHK75" s="180"/>
      <c r="WHL75" s="180"/>
      <c r="WHM75" s="180"/>
      <c r="WHN75" s="180"/>
      <c r="WHO75" s="180"/>
      <c r="WHP75" s="180"/>
      <c r="WHQ75" s="180"/>
      <c r="WHR75" s="180"/>
      <c r="WHS75" s="180"/>
      <c r="WHT75" s="180"/>
      <c r="WHU75" s="180"/>
      <c r="WHV75" s="180"/>
      <c r="WHW75" s="180"/>
      <c r="WHX75" s="180"/>
      <c r="WHY75" s="180"/>
      <c r="WHZ75" s="180"/>
      <c r="WIA75" s="180"/>
      <c r="WIB75" s="180"/>
      <c r="WIC75" s="180"/>
      <c r="WID75" s="180"/>
      <c r="WIE75" s="180"/>
      <c r="WIF75" s="180"/>
      <c r="WIG75" s="180"/>
      <c r="WIH75" s="180"/>
      <c r="WII75" s="180"/>
      <c r="WIJ75" s="180"/>
      <c r="WIK75" s="180"/>
      <c r="WIL75" s="180"/>
      <c r="WIM75" s="180"/>
      <c r="WIN75" s="180"/>
      <c r="WIO75" s="180"/>
      <c r="WIP75" s="180"/>
      <c r="WIQ75" s="180"/>
      <c r="WIR75" s="180"/>
      <c r="WIS75" s="180"/>
      <c r="WIT75" s="180"/>
      <c r="WIU75" s="180"/>
      <c r="WIV75" s="180"/>
      <c r="WIW75" s="180"/>
      <c r="WIX75" s="180"/>
      <c r="WIY75" s="180"/>
      <c r="WIZ75" s="180"/>
      <c r="WJA75" s="180"/>
      <c r="WJB75" s="180"/>
      <c r="WJC75" s="180"/>
      <c r="WJD75" s="180"/>
      <c r="WJE75" s="180"/>
      <c r="WJF75" s="180"/>
      <c r="WJG75" s="180"/>
      <c r="WJH75" s="180"/>
      <c r="WJI75" s="180"/>
      <c r="WJJ75" s="180"/>
      <c r="WJK75" s="180"/>
      <c r="WJL75" s="180"/>
      <c r="WJM75" s="180"/>
      <c r="WJN75" s="180"/>
      <c r="WJO75" s="180"/>
      <c r="WJP75" s="180"/>
      <c r="WJQ75" s="180"/>
      <c r="WJR75" s="180"/>
      <c r="WJS75" s="180"/>
      <c r="WJT75" s="180"/>
      <c r="WJU75" s="180"/>
      <c r="WJV75" s="180"/>
      <c r="WJW75" s="180"/>
      <c r="WJX75" s="180"/>
      <c r="WJY75" s="180"/>
      <c r="WJZ75" s="180"/>
      <c r="WKA75" s="180"/>
      <c r="WKB75" s="180"/>
      <c r="WKC75" s="180"/>
      <c r="WKD75" s="180"/>
      <c r="WKE75" s="180"/>
      <c r="WKF75" s="180"/>
      <c r="WKG75" s="180"/>
      <c r="WKH75" s="180"/>
      <c r="WKI75" s="180"/>
      <c r="WKJ75" s="180"/>
      <c r="WKK75" s="180"/>
      <c r="WKL75" s="180"/>
      <c r="WKM75" s="180"/>
      <c r="WKN75" s="180"/>
      <c r="WKO75" s="180"/>
      <c r="WKP75" s="180"/>
      <c r="WKQ75" s="180"/>
      <c r="WKR75" s="180"/>
      <c r="WKS75" s="180"/>
      <c r="WKT75" s="180"/>
      <c r="WKU75" s="180"/>
      <c r="WKV75" s="180"/>
      <c r="WKW75" s="180"/>
      <c r="WKX75" s="180"/>
      <c r="WKY75" s="180"/>
      <c r="WKZ75" s="180"/>
      <c r="WLA75" s="180"/>
      <c r="WLB75" s="180"/>
      <c r="WLC75" s="180"/>
      <c r="WLD75" s="180"/>
      <c r="WLE75" s="180"/>
      <c r="WLF75" s="180"/>
      <c r="WLG75" s="180"/>
      <c r="WLH75" s="180"/>
      <c r="WLI75" s="180"/>
      <c r="WLJ75" s="180"/>
      <c r="WLK75" s="180"/>
      <c r="WLL75" s="180"/>
      <c r="WLM75" s="180"/>
      <c r="WLN75" s="180"/>
      <c r="WLO75" s="180"/>
      <c r="WLP75" s="180"/>
      <c r="WLQ75" s="180"/>
      <c r="WLR75" s="180"/>
      <c r="WLS75" s="180"/>
      <c r="WLT75" s="180"/>
      <c r="WLU75" s="180"/>
      <c r="WLV75" s="180"/>
      <c r="WLW75" s="180"/>
      <c r="WLX75" s="180"/>
      <c r="WLY75" s="180"/>
      <c r="WLZ75" s="180"/>
      <c r="WMA75" s="180"/>
      <c r="WMB75" s="180"/>
      <c r="WMC75" s="180"/>
      <c r="WMD75" s="180"/>
      <c r="WME75" s="180"/>
      <c r="WMF75" s="180"/>
      <c r="WMG75" s="180"/>
      <c r="WMH75" s="180"/>
      <c r="WMI75" s="180"/>
      <c r="WMJ75" s="180"/>
      <c r="WMK75" s="180"/>
      <c r="WML75" s="180"/>
      <c r="WMM75" s="180"/>
      <c r="WMN75" s="180"/>
      <c r="WMO75" s="180"/>
      <c r="WMP75" s="180"/>
      <c r="WMQ75" s="180"/>
      <c r="WMR75" s="180"/>
      <c r="WMS75" s="180"/>
      <c r="WMT75" s="180"/>
      <c r="WMU75" s="180"/>
      <c r="WMV75" s="180"/>
      <c r="WMW75" s="180"/>
      <c r="WMX75" s="180"/>
      <c r="WMY75" s="180"/>
      <c r="WMZ75" s="180"/>
      <c r="WNA75" s="180"/>
      <c r="WNB75" s="180"/>
      <c r="WNC75" s="180"/>
      <c r="WND75" s="180"/>
      <c r="WNE75" s="180"/>
      <c r="WNF75" s="180"/>
      <c r="WNG75" s="180"/>
      <c r="WNH75" s="180"/>
      <c r="WNI75" s="180"/>
      <c r="WNJ75" s="180"/>
      <c r="WNK75" s="180"/>
      <c r="WNL75" s="180"/>
      <c r="WNM75" s="180"/>
      <c r="WNN75" s="180"/>
      <c r="WNO75" s="180"/>
      <c r="WNP75" s="180"/>
      <c r="WNQ75" s="180"/>
      <c r="WNR75" s="180"/>
      <c r="WNS75" s="180"/>
      <c r="WNT75" s="180"/>
      <c r="WNU75" s="180"/>
      <c r="WNV75" s="180"/>
      <c r="WNW75" s="180"/>
      <c r="WNX75" s="180"/>
      <c r="WNY75" s="180"/>
      <c r="WNZ75" s="180"/>
      <c r="WOA75" s="180"/>
      <c r="WOB75" s="180"/>
      <c r="WOC75" s="180"/>
      <c r="WOD75" s="180"/>
      <c r="WOE75" s="180"/>
      <c r="WOF75" s="180"/>
      <c r="WOG75" s="180"/>
      <c r="WOH75" s="180"/>
      <c r="WOI75" s="180"/>
      <c r="WOJ75" s="180"/>
      <c r="WOK75" s="180"/>
      <c r="WOL75" s="180"/>
      <c r="WOM75" s="180"/>
      <c r="WON75" s="180"/>
      <c r="WOO75" s="180"/>
      <c r="WOP75" s="180"/>
      <c r="WOQ75" s="180"/>
      <c r="WOR75" s="180"/>
      <c r="WOS75" s="180"/>
      <c r="WOT75" s="180"/>
      <c r="WOU75" s="180"/>
      <c r="WOV75" s="180"/>
      <c r="WOW75" s="180"/>
      <c r="WOX75" s="180"/>
      <c r="WOY75" s="180"/>
      <c r="WOZ75" s="180"/>
      <c r="WPA75" s="180"/>
      <c r="WPB75" s="180"/>
      <c r="WPC75" s="180"/>
      <c r="WPD75" s="180"/>
      <c r="WPE75" s="180"/>
      <c r="WPF75" s="180"/>
      <c r="WPG75" s="180"/>
      <c r="WPH75" s="180"/>
      <c r="WPI75" s="180"/>
      <c r="WPJ75" s="180"/>
      <c r="WPK75" s="180"/>
      <c r="WPL75" s="180"/>
      <c r="WPM75" s="180"/>
      <c r="WPN75" s="180"/>
      <c r="WPO75" s="180"/>
      <c r="WPP75" s="180"/>
      <c r="WPQ75" s="180"/>
      <c r="WPR75" s="180"/>
      <c r="WPS75" s="180"/>
      <c r="WPT75" s="180"/>
      <c r="WPU75" s="180"/>
      <c r="WPV75" s="180"/>
      <c r="WPW75" s="180"/>
      <c r="WPX75" s="180"/>
      <c r="WPY75" s="180"/>
      <c r="WPZ75" s="180"/>
      <c r="WQA75" s="180"/>
      <c r="WQB75" s="180"/>
      <c r="WQC75" s="180"/>
      <c r="WQD75" s="180"/>
      <c r="WQE75" s="180"/>
      <c r="WQF75" s="180"/>
      <c r="WQG75" s="180"/>
      <c r="WQH75" s="180"/>
      <c r="WQI75" s="180"/>
      <c r="WQJ75" s="180"/>
      <c r="WQK75" s="180"/>
      <c r="WQL75" s="180"/>
      <c r="WQM75" s="180"/>
      <c r="WQN75" s="180"/>
      <c r="WQO75" s="180"/>
      <c r="WQP75" s="180"/>
      <c r="WQQ75" s="180"/>
      <c r="WQR75" s="180"/>
      <c r="WQS75" s="180"/>
      <c r="WQT75" s="180"/>
      <c r="WQU75" s="180"/>
      <c r="WQV75" s="180"/>
      <c r="WQW75" s="180"/>
      <c r="WQX75" s="180"/>
      <c r="WQY75" s="180"/>
      <c r="WQZ75" s="180"/>
      <c r="WRA75" s="180"/>
      <c r="WRB75" s="180"/>
      <c r="WRC75" s="180"/>
      <c r="WRD75" s="180"/>
      <c r="WRE75" s="180"/>
      <c r="WRF75" s="180"/>
      <c r="WRG75" s="180"/>
      <c r="WRH75" s="180"/>
      <c r="WRI75" s="180"/>
      <c r="WRJ75" s="180"/>
      <c r="WRK75" s="180"/>
      <c r="WRL75" s="180"/>
      <c r="WRM75" s="180"/>
      <c r="WRN75" s="180"/>
      <c r="WRO75" s="180"/>
      <c r="WRP75" s="180"/>
      <c r="WRQ75" s="180"/>
      <c r="WRR75" s="180"/>
      <c r="WRS75" s="180"/>
      <c r="WRT75" s="180"/>
      <c r="WRU75" s="180"/>
      <c r="WRV75" s="180"/>
      <c r="WRW75" s="180"/>
      <c r="WRX75" s="180"/>
      <c r="WRY75" s="180"/>
      <c r="WRZ75" s="180"/>
      <c r="WSA75" s="180"/>
      <c r="WSB75" s="180"/>
      <c r="WSC75" s="180"/>
      <c r="WSD75" s="180"/>
      <c r="WSE75" s="180"/>
      <c r="WSF75" s="180"/>
      <c r="WSG75" s="180"/>
      <c r="WSH75" s="180"/>
      <c r="WSI75" s="180"/>
      <c r="WSJ75" s="180"/>
      <c r="WSK75" s="180"/>
      <c r="WSL75" s="180"/>
      <c r="WSM75" s="180"/>
      <c r="WSN75" s="180"/>
      <c r="WSO75" s="180"/>
      <c r="WSP75" s="180"/>
      <c r="WSQ75" s="180"/>
      <c r="WSR75" s="180"/>
      <c r="WSS75" s="180"/>
      <c r="WST75" s="180"/>
      <c r="WSU75" s="180"/>
      <c r="WSV75" s="180"/>
      <c r="WSW75" s="180"/>
      <c r="WSX75" s="180"/>
      <c r="WSY75" s="180"/>
      <c r="WSZ75" s="180"/>
      <c r="WTA75" s="180"/>
      <c r="WTB75" s="180"/>
      <c r="WTC75" s="180"/>
      <c r="WTD75" s="180"/>
      <c r="WTE75" s="180"/>
      <c r="WTF75" s="180"/>
      <c r="WTG75" s="180"/>
      <c r="WTH75" s="180"/>
      <c r="WTI75" s="180"/>
      <c r="WTJ75" s="180"/>
      <c r="WTK75" s="180"/>
      <c r="WTL75" s="180"/>
      <c r="WTM75" s="180"/>
      <c r="WTN75" s="180"/>
      <c r="WTO75" s="180"/>
      <c r="WTP75" s="180"/>
      <c r="WTQ75" s="180"/>
      <c r="WTR75" s="180"/>
      <c r="WTS75" s="180"/>
      <c r="WTT75" s="180"/>
      <c r="WTU75" s="180"/>
      <c r="WTV75" s="180"/>
      <c r="WTW75" s="180"/>
      <c r="WTX75" s="180"/>
      <c r="WTY75" s="180"/>
      <c r="WTZ75" s="180"/>
      <c r="WUA75" s="180"/>
      <c r="WUB75" s="180"/>
      <c r="WUC75" s="180"/>
      <c r="WUD75" s="180"/>
      <c r="WUE75" s="180"/>
      <c r="WUF75" s="180"/>
      <c r="WUG75" s="180"/>
      <c r="WUH75" s="180"/>
      <c r="WUI75" s="180"/>
      <c r="WUJ75" s="180"/>
      <c r="WUK75" s="180"/>
      <c r="WUL75" s="180"/>
      <c r="WUM75" s="180"/>
      <c r="WUN75" s="180"/>
      <c r="WUO75" s="180"/>
      <c r="WUP75" s="180"/>
      <c r="WUQ75" s="180"/>
      <c r="WUR75" s="180"/>
      <c r="WUS75" s="180"/>
      <c r="WUT75" s="180"/>
      <c r="WUU75" s="180"/>
      <c r="WUV75" s="180"/>
      <c r="WUW75" s="180"/>
      <c r="WUX75" s="180"/>
      <c r="WUY75" s="180"/>
      <c r="WUZ75" s="180"/>
      <c r="WVA75" s="180"/>
      <c r="WVB75" s="180"/>
      <c r="WVC75" s="180"/>
      <c r="WVD75" s="180"/>
      <c r="WVE75" s="180"/>
      <c r="WVF75" s="180"/>
      <c r="WVG75" s="180"/>
      <c r="WVH75" s="180"/>
      <c r="WVI75" s="180"/>
      <c r="WVJ75" s="180"/>
      <c r="WVK75" s="180"/>
      <c r="WVL75" s="180"/>
      <c r="WVM75" s="180"/>
      <c r="WVN75" s="180"/>
      <c r="WVO75" s="180"/>
      <c r="WVP75" s="180"/>
      <c r="WVQ75" s="180"/>
      <c r="WVR75" s="180"/>
      <c r="WVS75" s="180"/>
      <c r="WVT75" s="180"/>
      <c r="WVU75" s="180"/>
      <c r="WVV75" s="180"/>
      <c r="WVW75" s="180"/>
      <c r="WVX75" s="180"/>
      <c r="WVY75" s="180"/>
      <c r="WVZ75" s="180"/>
      <c r="WWA75" s="180"/>
      <c r="WWB75" s="180"/>
      <c r="WWC75" s="180"/>
      <c r="WWD75" s="180"/>
      <c r="WWE75" s="180"/>
      <c r="WWF75" s="180"/>
      <c r="WWG75" s="180"/>
      <c r="WWH75" s="180"/>
      <c r="WWI75" s="180"/>
      <c r="WWJ75" s="180"/>
      <c r="WWK75" s="180"/>
      <c r="WWL75" s="180"/>
      <c r="WWM75" s="180"/>
      <c r="WWN75" s="180"/>
      <c r="WWO75" s="180"/>
      <c r="WWP75" s="180"/>
      <c r="WWQ75" s="180"/>
      <c r="WWR75" s="180"/>
      <c r="WWS75" s="180"/>
      <c r="WWT75" s="180"/>
      <c r="WWU75" s="180"/>
      <c r="WWV75" s="180"/>
      <c r="WWW75" s="180"/>
      <c r="WWX75" s="180"/>
      <c r="WWY75" s="180"/>
      <c r="WWZ75" s="180"/>
      <c r="WXA75" s="180"/>
      <c r="WXB75" s="180"/>
      <c r="WXC75" s="180"/>
      <c r="WXD75" s="180"/>
      <c r="WXE75" s="180"/>
      <c r="WXF75" s="180"/>
      <c r="WXG75" s="180"/>
      <c r="WXH75" s="180"/>
      <c r="WXI75" s="180"/>
      <c r="WXJ75" s="180"/>
      <c r="WXK75" s="180"/>
      <c r="WXL75" s="180"/>
      <c r="WXM75" s="180"/>
      <c r="WXN75" s="180"/>
      <c r="WXO75" s="180"/>
      <c r="WXP75" s="180"/>
      <c r="WXQ75" s="180"/>
      <c r="WXR75" s="180"/>
      <c r="WXS75" s="180"/>
      <c r="WXT75" s="180"/>
      <c r="WXU75" s="180"/>
      <c r="WXV75" s="180"/>
      <c r="WXW75" s="180"/>
      <c r="WXX75" s="180"/>
      <c r="WXY75" s="180"/>
      <c r="WXZ75" s="180"/>
      <c r="WYA75" s="180"/>
      <c r="WYB75" s="180"/>
      <c r="WYC75" s="180"/>
      <c r="WYD75" s="180"/>
      <c r="WYE75" s="180"/>
      <c r="WYF75" s="180"/>
      <c r="WYG75" s="180"/>
      <c r="WYH75" s="180"/>
      <c r="WYI75" s="180"/>
      <c r="WYJ75" s="180"/>
      <c r="WYK75" s="180"/>
      <c r="WYL75" s="180"/>
      <c r="WYM75" s="180"/>
      <c r="WYN75" s="180"/>
      <c r="WYO75" s="180"/>
      <c r="WYP75" s="180"/>
      <c r="WYQ75" s="180"/>
      <c r="WYR75" s="180"/>
      <c r="WYS75" s="180"/>
      <c r="WYT75" s="180"/>
      <c r="WYU75" s="180"/>
      <c r="WYV75" s="180"/>
      <c r="WYW75" s="180"/>
      <c r="WYX75" s="180"/>
      <c r="WYY75" s="180"/>
      <c r="WYZ75" s="180"/>
      <c r="WZA75" s="180"/>
      <c r="WZB75" s="180"/>
      <c r="WZC75" s="180"/>
      <c r="WZD75" s="180"/>
      <c r="WZE75" s="180"/>
      <c r="WZF75" s="180"/>
      <c r="WZG75" s="180"/>
      <c r="WZH75" s="180"/>
      <c r="WZI75" s="180"/>
      <c r="WZJ75" s="180"/>
      <c r="WZK75" s="180"/>
      <c r="WZL75" s="180"/>
      <c r="WZM75" s="180"/>
      <c r="WZN75" s="180"/>
      <c r="WZO75" s="180"/>
      <c r="WZP75" s="180"/>
      <c r="WZQ75" s="180"/>
      <c r="WZR75" s="180"/>
      <c r="WZS75" s="180"/>
      <c r="WZT75" s="180"/>
      <c r="WZU75" s="180"/>
      <c r="WZV75" s="180"/>
      <c r="WZW75" s="180"/>
      <c r="WZX75" s="180"/>
      <c r="WZY75" s="180"/>
      <c r="WZZ75" s="180"/>
      <c r="XAA75" s="180"/>
      <c r="XAB75" s="180"/>
      <c r="XAC75" s="180"/>
      <c r="XAD75" s="180"/>
      <c r="XAE75" s="180"/>
      <c r="XAF75" s="180"/>
      <c r="XAG75" s="180"/>
      <c r="XAH75" s="180"/>
      <c r="XAI75" s="180"/>
      <c r="XAJ75" s="180"/>
      <c r="XAK75" s="180"/>
      <c r="XAL75" s="180"/>
      <c r="XAM75" s="180"/>
      <c r="XAN75" s="180"/>
      <c r="XAO75" s="180"/>
      <c r="XAP75" s="180"/>
      <c r="XAQ75" s="180"/>
      <c r="XAR75" s="180"/>
      <c r="XAS75" s="180"/>
      <c r="XAT75" s="180"/>
      <c r="XAU75" s="180"/>
      <c r="XAV75" s="180"/>
      <c r="XAW75" s="180"/>
      <c r="XAX75" s="180"/>
      <c r="XAY75" s="180"/>
      <c r="XAZ75" s="180"/>
      <c r="XBA75" s="180"/>
      <c r="XBB75" s="180"/>
      <c r="XBC75" s="180"/>
      <c r="XBD75" s="180"/>
      <c r="XBE75" s="180"/>
      <c r="XBF75" s="180"/>
      <c r="XBG75" s="180"/>
      <c r="XBH75" s="180"/>
      <c r="XBI75" s="180"/>
      <c r="XBJ75" s="180"/>
      <c r="XBK75" s="180"/>
      <c r="XBL75" s="180"/>
      <c r="XBM75" s="180"/>
      <c r="XBN75" s="180"/>
      <c r="XBO75" s="180"/>
      <c r="XBP75" s="180"/>
      <c r="XBQ75" s="180"/>
      <c r="XBR75" s="180"/>
      <c r="XBS75" s="180"/>
      <c r="XBT75" s="180"/>
      <c r="XBU75" s="180"/>
      <c r="XBV75" s="180"/>
      <c r="XBW75" s="180"/>
      <c r="XBX75" s="180"/>
      <c r="XBY75" s="180"/>
      <c r="XBZ75" s="180"/>
      <c r="XCA75" s="180"/>
      <c r="XCB75" s="180"/>
      <c r="XCC75" s="180"/>
      <c r="XCD75" s="180"/>
      <c r="XCE75" s="180"/>
      <c r="XCF75" s="180"/>
      <c r="XCG75" s="180"/>
      <c r="XCH75" s="180"/>
      <c r="XCI75" s="180"/>
      <c r="XCJ75" s="180"/>
      <c r="XCK75" s="180"/>
      <c r="XCL75" s="180"/>
      <c r="XCM75" s="180"/>
      <c r="XCN75" s="180"/>
      <c r="XCO75" s="180"/>
      <c r="XCP75" s="180"/>
      <c r="XCQ75" s="180"/>
      <c r="XCR75" s="180"/>
      <c r="XCS75" s="180"/>
      <c r="XCT75" s="180"/>
      <c r="XCU75" s="180"/>
      <c r="XCV75" s="180"/>
      <c r="XCW75" s="180"/>
      <c r="XCX75" s="180"/>
      <c r="XCY75" s="180"/>
      <c r="XCZ75" s="180"/>
      <c r="XDA75" s="180"/>
      <c r="XDB75" s="180"/>
      <c r="XDC75" s="180"/>
      <c r="XDD75" s="180"/>
      <c r="XDE75" s="180"/>
      <c r="XDF75" s="180"/>
      <c r="XDG75" s="180"/>
      <c r="XDH75" s="180"/>
      <c r="XDI75" s="180"/>
      <c r="XDJ75" s="180"/>
      <c r="XDK75" s="180"/>
      <c r="XDL75" s="180"/>
      <c r="XDM75" s="180"/>
      <c r="XDN75" s="180"/>
      <c r="XDO75" s="180"/>
      <c r="XDP75" s="180"/>
      <c r="XDQ75" s="180"/>
      <c r="XDR75" s="180"/>
      <c r="XDS75" s="180"/>
      <c r="XDT75" s="180"/>
      <c r="XDU75" s="180"/>
      <c r="XDV75" s="180"/>
      <c r="XDW75" s="180"/>
      <c r="XDX75" s="180"/>
      <c r="XDY75" s="180"/>
      <c r="XDZ75" s="180"/>
      <c r="XEA75" s="180"/>
      <c r="XEB75" s="180"/>
      <c r="XEC75" s="180"/>
      <c r="XED75" s="180"/>
      <c r="XEE75" s="180"/>
      <c r="XEF75" s="180"/>
      <c r="XEG75" s="180"/>
      <c r="XEH75" s="180"/>
      <c r="XEI75" s="180"/>
      <c r="XEJ75" s="180"/>
      <c r="XEK75" s="180"/>
      <c r="XEL75" s="180"/>
      <c r="XEM75" s="180"/>
      <c r="XEN75" s="180"/>
      <c r="XEO75" s="180"/>
      <c r="XEP75" s="180"/>
      <c r="XEQ75" s="180"/>
      <c r="XER75" s="180"/>
      <c r="XES75" s="180"/>
      <c r="XET75" s="180"/>
      <c r="XEU75" s="180"/>
      <c r="XEV75" s="180"/>
      <c r="XEW75" s="180"/>
      <c r="XEX75" s="180"/>
      <c r="XEY75" s="180"/>
    </row>
    <row r="76" spans="1:16379" s="80" customFormat="1" ht="15" customHeight="1">
      <c r="A76" s="295" t="s">
        <v>53</v>
      </c>
      <c r="B76" s="295" t="s">
        <v>54</v>
      </c>
      <c r="C76" s="181" t="s">
        <v>55</v>
      </c>
      <c r="D76" s="182" t="s">
        <v>56</v>
      </c>
      <c r="E76" s="183"/>
      <c r="F76" s="183"/>
      <c r="G76" s="181" t="s">
        <v>0</v>
      </c>
      <c r="H76" s="184" t="s">
        <v>31</v>
      </c>
      <c r="I76" s="184"/>
      <c r="J76" s="185"/>
      <c r="K76" s="185"/>
      <c r="L76" s="183" t="s">
        <v>58</v>
      </c>
      <c r="M76" s="186" t="s">
        <v>59</v>
      </c>
      <c r="N76" s="111"/>
      <c r="O76" s="183"/>
      <c r="P76" s="183" t="s">
        <v>60</v>
      </c>
      <c r="Q76" s="112" t="s">
        <v>61</v>
      </c>
      <c r="R76" s="187"/>
      <c r="S76" s="114"/>
      <c r="T76" s="114"/>
      <c r="U76" s="188"/>
      <c r="V76" s="189"/>
      <c r="W76" s="98"/>
      <c r="X76" s="188"/>
      <c r="Y76" s="188"/>
      <c r="Z76" s="190"/>
      <c r="AA76" s="94"/>
      <c r="AB76" s="94"/>
      <c r="AC76" s="94"/>
    </row>
    <row r="77" spans="1:16379" s="80" customFormat="1" ht="15" customHeight="1">
      <c r="A77" s="296" t="s">
        <v>62</v>
      </c>
      <c r="B77" s="295"/>
      <c r="C77" s="181"/>
      <c r="D77" s="181"/>
      <c r="E77" s="181"/>
      <c r="F77" s="181"/>
      <c r="G77" s="181"/>
      <c r="H77" s="185"/>
      <c r="I77" s="185"/>
      <c r="J77" s="185"/>
      <c r="K77" s="185"/>
      <c r="L77" s="191"/>
      <c r="M77" s="191"/>
      <c r="N77" s="94"/>
      <c r="O77" s="191"/>
      <c r="P77" s="192"/>
      <c r="Q77" s="114"/>
      <c r="R77" s="191"/>
      <c r="S77" s="191"/>
      <c r="T77" s="94"/>
      <c r="U77" s="191"/>
      <c r="V77" s="191"/>
      <c r="W77" s="94"/>
      <c r="X77" s="191"/>
      <c r="Y77" s="191"/>
      <c r="Z77" s="191"/>
      <c r="AA77" s="191"/>
      <c r="AB77" s="191"/>
      <c r="AC77" s="191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0"/>
      <c r="CV77" s="180"/>
      <c r="CW77" s="180"/>
      <c r="CX77" s="180"/>
      <c r="CY77" s="180"/>
      <c r="CZ77" s="180"/>
      <c r="DA77" s="180"/>
      <c r="DB77" s="180"/>
      <c r="DC77" s="180"/>
      <c r="DD77" s="180"/>
      <c r="DE77" s="180"/>
      <c r="DF77" s="180"/>
      <c r="DG77" s="180"/>
      <c r="DH77" s="180"/>
      <c r="DI77" s="180"/>
      <c r="DJ77" s="180"/>
      <c r="DK77" s="180"/>
      <c r="DL77" s="180"/>
      <c r="DM77" s="180"/>
      <c r="DN77" s="180"/>
      <c r="DO77" s="180"/>
      <c r="DP77" s="180"/>
      <c r="DQ77" s="180"/>
      <c r="DR77" s="180"/>
      <c r="DS77" s="180"/>
      <c r="DT77" s="180"/>
      <c r="DU77" s="180"/>
      <c r="DV77" s="180"/>
      <c r="DW77" s="180"/>
      <c r="DX77" s="180"/>
      <c r="DY77" s="180"/>
      <c r="DZ77" s="180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80"/>
      <c r="EL77" s="180"/>
      <c r="EM77" s="180"/>
      <c r="EN77" s="180"/>
      <c r="EO77" s="180"/>
      <c r="EP77" s="180"/>
      <c r="EQ77" s="180"/>
      <c r="ER77" s="180"/>
      <c r="ES77" s="180"/>
      <c r="ET77" s="180"/>
      <c r="EU77" s="180"/>
      <c r="EV77" s="180"/>
      <c r="EW77" s="180"/>
      <c r="EX77" s="180"/>
      <c r="EY77" s="180"/>
      <c r="EZ77" s="180"/>
      <c r="FA77" s="180"/>
      <c r="FB77" s="180"/>
      <c r="FC77" s="180"/>
      <c r="FD77" s="180"/>
      <c r="FE77" s="180"/>
      <c r="FF77" s="180"/>
      <c r="FG77" s="180"/>
      <c r="FH77" s="180"/>
      <c r="FI77" s="180"/>
      <c r="FJ77" s="180"/>
      <c r="FK77" s="180"/>
      <c r="FL77" s="180"/>
      <c r="FM77" s="180"/>
      <c r="FN77" s="180"/>
      <c r="FO77" s="180"/>
      <c r="FP77" s="180"/>
      <c r="FQ77" s="180"/>
      <c r="FR77" s="180"/>
      <c r="FS77" s="180"/>
      <c r="FT77" s="180"/>
      <c r="FU77" s="180"/>
      <c r="FV77" s="180"/>
      <c r="FW77" s="180"/>
      <c r="FX77" s="180"/>
      <c r="FY77" s="180"/>
      <c r="FZ77" s="180"/>
      <c r="GA77" s="180"/>
      <c r="GB77" s="180"/>
      <c r="GC77" s="180"/>
      <c r="GD77" s="180"/>
      <c r="GE77" s="180"/>
      <c r="GF77" s="180"/>
      <c r="GG77" s="180"/>
      <c r="GH77" s="180"/>
      <c r="GI77" s="180"/>
      <c r="GJ77" s="180"/>
      <c r="GK77" s="180"/>
      <c r="GL77" s="180"/>
      <c r="GM77" s="180"/>
      <c r="GN77" s="180"/>
      <c r="GO77" s="180"/>
      <c r="GP77" s="180"/>
      <c r="GQ77" s="180"/>
      <c r="GR77" s="180"/>
      <c r="GS77" s="180"/>
      <c r="GT77" s="180"/>
      <c r="GU77" s="180"/>
      <c r="GV77" s="180"/>
      <c r="GW77" s="180"/>
      <c r="GX77" s="180"/>
      <c r="GY77" s="180"/>
      <c r="GZ77" s="180"/>
      <c r="HA77" s="180"/>
      <c r="HB77" s="180"/>
      <c r="HC77" s="180"/>
      <c r="HD77" s="180"/>
      <c r="HE77" s="180"/>
      <c r="HF77" s="180"/>
      <c r="HG77" s="180"/>
      <c r="HH77" s="180"/>
      <c r="HI77" s="180"/>
      <c r="HJ77" s="180"/>
      <c r="HK77" s="180"/>
      <c r="HL77" s="180"/>
      <c r="HM77" s="180"/>
      <c r="HN77" s="180"/>
      <c r="HO77" s="180"/>
      <c r="HP77" s="180"/>
      <c r="HQ77" s="180"/>
      <c r="HR77" s="180"/>
      <c r="HS77" s="180"/>
      <c r="HT77" s="180"/>
      <c r="HU77" s="180"/>
      <c r="HV77" s="180"/>
      <c r="HW77" s="180"/>
      <c r="HX77" s="180"/>
      <c r="HY77" s="180"/>
      <c r="HZ77" s="180"/>
      <c r="IA77" s="180"/>
      <c r="IB77" s="180"/>
      <c r="IC77" s="180"/>
      <c r="ID77" s="180"/>
      <c r="IE77" s="180"/>
      <c r="IF77" s="180"/>
      <c r="IG77" s="180"/>
      <c r="IH77" s="180"/>
      <c r="II77" s="180"/>
      <c r="IJ77" s="180"/>
      <c r="IK77" s="180"/>
      <c r="IL77" s="180"/>
      <c r="IM77" s="180"/>
      <c r="IN77" s="180"/>
      <c r="IO77" s="180"/>
      <c r="IP77" s="180"/>
      <c r="IQ77" s="180"/>
      <c r="IR77" s="180"/>
      <c r="IS77" s="180"/>
      <c r="IT77" s="180"/>
      <c r="IU77" s="180"/>
      <c r="IV77" s="180"/>
      <c r="IW77" s="180"/>
      <c r="IX77" s="180"/>
      <c r="IY77" s="180"/>
      <c r="IZ77" s="180"/>
      <c r="JA77" s="180"/>
      <c r="JB77" s="180"/>
      <c r="JC77" s="180"/>
      <c r="JD77" s="180"/>
      <c r="JE77" s="180"/>
      <c r="JF77" s="180"/>
      <c r="JG77" s="180"/>
      <c r="JH77" s="180"/>
      <c r="JI77" s="180"/>
      <c r="JJ77" s="180"/>
      <c r="JK77" s="180"/>
      <c r="JL77" s="180"/>
      <c r="JM77" s="180"/>
      <c r="JN77" s="180"/>
      <c r="JO77" s="180"/>
      <c r="JP77" s="180"/>
      <c r="JQ77" s="180"/>
      <c r="JR77" s="180"/>
      <c r="JS77" s="180"/>
      <c r="JT77" s="180"/>
      <c r="JU77" s="180"/>
      <c r="JV77" s="180"/>
      <c r="JW77" s="180"/>
      <c r="JX77" s="180"/>
      <c r="JY77" s="180"/>
      <c r="JZ77" s="180"/>
      <c r="KA77" s="180"/>
      <c r="KB77" s="180"/>
      <c r="KC77" s="180"/>
      <c r="KD77" s="180"/>
      <c r="KE77" s="180"/>
      <c r="KF77" s="180"/>
      <c r="KG77" s="180"/>
      <c r="KH77" s="180"/>
      <c r="KI77" s="180"/>
      <c r="KJ77" s="180"/>
      <c r="KK77" s="180"/>
      <c r="KL77" s="180"/>
      <c r="KM77" s="180"/>
      <c r="KN77" s="180"/>
      <c r="KO77" s="180"/>
      <c r="KP77" s="180"/>
      <c r="KQ77" s="180"/>
      <c r="KR77" s="180"/>
      <c r="KS77" s="180"/>
      <c r="KT77" s="180"/>
      <c r="KU77" s="180"/>
      <c r="KV77" s="180"/>
      <c r="KW77" s="180"/>
      <c r="KX77" s="180"/>
      <c r="KY77" s="180"/>
      <c r="KZ77" s="180"/>
      <c r="LA77" s="180"/>
      <c r="LB77" s="180"/>
      <c r="LC77" s="180"/>
      <c r="LD77" s="180"/>
      <c r="LE77" s="180"/>
      <c r="LF77" s="180"/>
      <c r="LG77" s="180"/>
      <c r="LH77" s="180"/>
      <c r="LI77" s="180"/>
      <c r="LJ77" s="180"/>
      <c r="LK77" s="180"/>
      <c r="LL77" s="180"/>
      <c r="LM77" s="180"/>
      <c r="LN77" s="180"/>
      <c r="LO77" s="180"/>
      <c r="LP77" s="180"/>
      <c r="LQ77" s="180"/>
      <c r="LR77" s="180"/>
      <c r="LS77" s="180"/>
      <c r="LT77" s="180"/>
      <c r="LU77" s="180"/>
      <c r="LV77" s="180"/>
      <c r="LW77" s="180"/>
      <c r="LX77" s="180"/>
      <c r="LY77" s="180"/>
      <c r="LZ77" s="180"/>
      <c r="MA77" s="180"/>
      <c r="MB77" s="180"/>
      <c r="MC77" s="180"/>
      <c r="MD77" s="180"/>
      <c r="ME77" s="180"/>
      <c r="MF77" s="180"/>
      <c r="MG77" s="180"/>
      <c r="MH77" s="180"/>
      <c r="MI77" s="180"/>
      <c r="MJ77" s="180"/>
      <c r="MK77" s="180"/>
      <c r="ML77" s="180"/>
      <c r="MM77" s="180"/>
      <c r="MN77" s="180"/>
      <c r="MO77" s="180"/>
      <c r="MP77" s="180"/>
      <c r="MQ77" s="180"/>
      <c r="MR77" s="180"/>
      <c r="MS77" s="180"/>
      <c r="MT77" s="180"/>
      <c r="MU77" s="180"/>
      <c r="MV77" s="180"/>
      <c r="MW77" s="180"/>
      <c r="MX77" s="180"/>
      <c r="MY77" s="180"/>
      <c r="MZ77" s="180"/>
      <c r="NA77" s="180"/>
      <c r="NB77" s="180"/>
      <c r="NC77" s="180"/>
      <c r="ND77" s="180"/>
      <c r="NE77" s="180"/>
      <c r="NF77" s="180"/>
      <c r="NG77" s="180"/>
      <c r="NH77" s="180"/>
      <c r="NI77" s="180"/>
      <c r="NJ77" s="180"/>
      <c r="NK77" s="180"/>
      <c r="NL77" s="180"/>
      <c r="NM77" s="180"/>
      <c r="NN77" s="180"/>
      <c r="NO77" s="180"/>
      <c r="NP77" s="180"/>
      <c r="NQ77" s="180"/>
      <c r="NR77" s="180"/>
      <c r="NS77" s="180"/>
      <c r="NT77" s="180"/>
      <c r="NU77" s="180"/>
      <c r="NV77" s="180"/>
      <c r="NW77" s="180"/>
      <c r="NX77" s="180"/>
      <c r="NY77" s="180"/>
      <c r="NZ77" s="180"/>
      <c r="OA77" s="180"/>
      <c r="OB77" s="180"/>
      <c r="OC77" s="180"/>
      <c r="OD77" s="180"/>
      <c r="OE77" s="180"/>
      <c r="OF77" s="180"/>
      <c r="OG77" s="180"/>
      <c r="OH77" s="180"/>
      <c r="OI77" s="180"/>
      <c r="OJ77" s="180"/>
      <c r="OK77" s="180"/>
      <c r="OL77" s="180"/>
      <c r="OM77" s="180"/>
      <c r="ON77" s="180"/>
      <c r="OO77" s="180"/>
      <c r="OP77" s="180"/>
      <c r="OQ77" s="180"/>
      <c r="OR77" s="180"/>
      <c r="OS77" s="180"/>
      <c r="OT77" s="180"/>
      <c r="OU77" s="180"/>
      <c r="OV77" s="180"/>
      <c r="OW77" s="180"/>
      <c r="OX77" s="180"/>
      <c r="OY77" s="180"/>
      <c r="OZ77" s="180"/>
      <c r="PA77" s="180"/>
      <c r="PB77" s="180"/>
      <c r="PC77" s="180"/>
      <c r="PD77" s="180"/>
      <c r="PE77" s="180"/>
      <c r="PF77" s="180"/>
      <c r="PG77" s="180"/>
      <c r="PH77" s="180"/>
      <c r="PI77" s="180"/>
      <c r="PJ77" s="180"/>
      <c r="PK77" s="180"/>
      <c r="PL77" s="180"/>
      <c r="PM77" s="180"/>
      <c r="PN77" s="180"/>
      <c r="PO77" s="180"/>
      <c r="PP77" s="180"/>
      <c r="PQ77" s="180"/>
      <c r="PR77" s="180"/>
      <c r="PS77" s="180"/>
      <c r="PT77" s="180"/>
      <c r="PU77" s="180"/>
      <c r="PV77" s="180"/>
      <c r="PW77" s="180"/>
      <c r="PX77" s="180"/>
      <c r="PY77" s="180"/>
      <c r="PZ77" s="180"/>
      <c r="QA77" s="180"/>
      <c r="QB77" s="180"/>
      <c r="QC77" s="180"/>
      <c r="QD77" s="180"/>
      <c r="QE77" s="180"/>
      <c r="QF77" s="180"/>
      <c r="QG77" s="180"/>
      <c r="QH77" s="180"/>
      <c r="QI77" s="180"/>
      <c r="QJ77" s="180"/>
      <c r="QK77" s="180"/>
      <c r="QL77" s="180"/>
      <c r="QM77" s="180"/>
      <c r="QN77" s="180"/>
      <c r="QO77" s="180"/>
      <c r="QP77" s="180"/>
      <c r="QQ77" s="180"/>
      <c r="QR77" s="180"/>
      <c r="QS77" s="180"/>
      <c r="QT77" s="180"/>
      <c r="QU77" s="180"/>
      <c r="QV77" s="180"/>
      <c r="QW77" s="180"/>
      <c r="QX77" s="180"/>
      <c r="QY77" s="180"/>
      <c r="QZ77" s="180"/>
      <c r="RA77" s="180"/>
      <c r="RB77" s="180"/>
      <c r="RC77" s="180"/>
      <c r="RD77" s="180"/>
      <c r="RE77" s="180"/>
      <c r="RF77" s="180"/>
      <c r="RG77" s="180"/>
      <c r="RH77" s="180"/>
      <c r="RI77" s="180"/>
      <c r="RJ77" s="180"/>
      <c r="RK77" s="180"/>
      <c r="RL77" s="180"/>
      <c r="RM77" s="180"/>
      <c r="RN77" s="180"/>
      <c r="RO77" s="180"/>
      <c r="RP77" s="180"/>
      <c r="RQ77" s="180"/>
      <c r="RR77" s="180"/>
      <c r="RS77" s="180"/>
      <c r="RT77" s="180"/>
      <c r="RU77" s="180"/>
      <c r="RV77" s="180"/>
      <c r="RW77" s="180"/>
      <c r="RX77" s="180"/>
      <c r="RY77" s="180"/>
      <c r="RZ77" s="180"/>
      <c r="SA77" s="180"/>
      <c r="SB77" s="180"/>
      <c r="SC77" s="180"/>
      <c r="SD77" s="180"/>
      <c r="SE77" s="180"/>
      <c r="SF77" s="180"/>
      <c r="SG77" s="180"/>
      <c r="SH77" s="180"/>
      <c r="SI77" s="180"/>
      <c r="SJ77" s="180"/>
      <c r="SK77" s="180"/>
      <c r="SL77" s="180"/>
      <c r="SM77" s="180"/>
      <c r="SN77" s="180"/>
      <c r="SO77" s="180"/>
      <c r="SP77" s="180"/>
      <c r="SQ77" s="180"/>
      <c r="SR77" s="180"/>
      <c r="SS77" s="180"/>
      <c r="ST77" s="180"/>
      <c r="SU77" s="180"/>
      <c r="SV77" s="180"/>
      <c r="SW77" s="180"/>
      <c r="SX77" s="180"/>
      <c r="SY77" s="180"/>
      <c r="SZ77" s="180"/>
      <c r="TA77" s="180"/>
      <c r="TB77" s="180"/>
      <c r="TC77" s="180"/>
      <c r="TD77" s="180"/>
      <c r="TE77" s="180"/>
      <c r="TF77" s="180"/>
      <c r="TG77" s="180"/>
      <c r="TH77" s="180"/>
      <c r="TI77" s="180"/>
      <c r="TJ77" s="180"/>
      <c r="TK77" s="180"/>
      <c r="TL77" s="180"/>
      <c r="TM77" s="180"/>
      <c r="TN77" s="180"/>
      <c r="TO77" s="180"/>
      <c r="TP77" s="180"/>
      <c r="TQ77" s="180"/>
      <c r="TR77" s="180"/>
      <c r="TS77" s="180"/>
      <c r="TT77" s="180"/>
      <c r="TU77" s="180"/>
      <c r="TV77" s="180"/>
      <c r="TW77" s="180"/>
      <c r="TX77" s="180"/>
      <c r="TY77" s="180"/>
      <c r="TZ77" s="180"/>
      <c r="UA77" s="180"/>
      <c r="UB77" s="180"/>
      <c r="UC77" s="180"/>
      <c r="UD77" s="180"/>
      <c r="UE77" s="180"/>
      <c r="UF77" s="180"/>
      <c r="UG77" s="180"/>
      <c r="UH77" s="180"/>
      <c r="UI77" s="180"/>
      <c r="UJ77" s="180"/>
      <c r="UK77" s="180"/>
      <c r="UL77" s="180"/>
      <c r="UM77" s="180"/>
      <c r="UN77" s="180"/>
      <c r="UO77" s="180"/>
      <c r="UP77" s="180"/>
      <c r="UQ77" s="180"/>
      <c r="UR77" s="180"/>
      <c r="US77" s="180"/>
      <c r="UT77" s="180"/>
      <c r="UU77" s="180"/>
      <c r="UV77" s="180"/>
      <c r="UW77" s="180"/>
      <c r="UX77" s="180"/>
      <c r="UY77" s="180"/>
      <c r="UZ77" s="180"/>
      <c r="VA77" s="180"/>
      <c r="VB77" s="180"/>
      <c r="VC77" s="180"/>
      <c r="VD77" s="180"/>
      <c r="VE77" s="180"/>
      <c r="VF77" s="180"/>
      <c r="VG77" s="180"/>
      <c r="VH77" s="180"/>
      <c r="VI77" s="180"/>
      <c r="VJ77" s="180"/>
      <c r="VK77" s="180"/>
      <c r="VL77" s="180"/>
      <c r="VM77" s="180"/>
      <c r="VN77" s="180"/>
      <c r="VO77" s="180"/>
      <c r="VP77" s="180"/>
      <c r="VQ77" s="180"/>
      <c r="VR77" s="180"/>
      <c r="VS77" s="180"/>
      <c r="VT77" s="180"/>
      <c r="VU77" s="180"/>
      <c r="VV77" s="180"/>
      <c r="VW77" s="180"/>
      <c r="VX77" s="180"/>
      <c r="VY77" s="180"/>
      <c r="VZ77" s="180"/>
      <c r="WA77" s="180"/>
      <c r="WB77" s="180"/>
      <c r="WC77" s="180"/>
      <c r="WD77" s="180"/>
      <c r="WE77" s="180"/>
      <c r="WF77" s="180"/>
      <c r="WG77" s="180"/>
      <c r="WH77" s="180"/>
      <c r="WI77" s="180"/>
      <c r="WJ77" s="180"/>
      <c r="WK77" s="180"/>
      <c r="WL77" s="180"/>
      <c r="WM77" s="180"/>
      <c r="WN77" s="180"/>
      <c r="WO77" s="180"/>
      <c r="WP77" s="180"/>
      <c r="WQ77" s="180"/>
      <c r="WR77" s="180"/>
      <c r="WS77" s="180"/>
      <c r="WT77" s="180"/>
      <c r="WU77" s="180"/>
      <c r="WV77" s="180"/>
      <c r="WW77" s="180"/>
      <c r="WX77" s="180"/>
      <c r="WY77" s="180"/>
      <c r="WZ77" s="180"/>
      <c r="XA77" s="180"/>
      <c r="XB77" s="180"/>
      <c r="XC77" s="180"/>
      <c r="XD77" s="180"/>
      <c r="XE77" s="180"/>
      <c r="XF77" s="180"/>
      <c r="XG77" s="180"/>
      <c r="XH77" s="180"/>
      <c r="XI77" s="180"/>
      <c r="XJ77" s="180"/>
      <c r="XK77" s="180"/>
      <c r="XL77" s="180"/>
      <c r="XM77" s="180"/>
      <c r="XN77" s="180"/>
      <c r="XO77" s="180"/>
      <c r="XP77" s="180"/>
      <c r="XQ77" s="180"/>
      <c r="XR77" s="180"/>
      <c r="XS77" s="180"/>
      <c r="XT77" s="180"/>
      <c r="XU77" s="180"/>
      <c r="XV77" s="180"/>
      <c r="XW77" s="180"/>
      <c r="XX77" s="180"/>
      <c r="XY77" s="180"/>
      <c r="XZ77" s="180"/>
      <c r="YA77" s="180"/>
      <c r="YB77" s="180"/>
      <c r="YC77" s="180"/>
      <c r="YD77" s="180"/>
      <c r="YE77" s="180"/>
      <c r="YF77" s="180"/>
      <c r="YG77" s="180"/>
      <c r="YH77" s="180"/>
      <c r="YI77" s="180"/>
      <c r="YJ77" s="180"/>
      <c r="YK77" s="180"/>
      <c r="YL77" s="180"/>
      <c r="YM77" s="180"/>
      <c r="YN77" s="180"/>
      <c r="YO77" s="180"/>
      <c r="YP77" s="180"/>
      <c r="YQ77" s="180"/>
      <c r="YR77" s="180"/>
      <c r="YS77" s="180"/>
      <c r="YT77" s="180"/>
      <c r="YU77" s="180"/>
      <c r="YV77" s="180"/>
      <c r="YW77" s="180"/>
      <c r="YX77" s="180"/>
      <c r="YY77" s="180"/>
      <c r="YZ77" s="180"/>
      <c r="ZA77" s="180"/>
      <c r="ZB77" s="180"/>
      <c r="ZC77" s="180"/>
      <c r="ZD77" s="180"/>
      <c r="ZE77" s="180"/>
      <c r="ZF77" s="180"/>
      <c r="ZG77" s="180"/>
      <c r="ZH77" s="180"/>
      <c r="ZI77" s="180"/>
      <c r="ZJ77" s="180"/>
      <c r="ZK77" s="180"/>
      <c r="ZL77" s="180"/>
      <c r="ZM77" s="180"/>
      <c r="ZN77" s="180"/>
      <c r="ZO77" s="180"/>
      <c r="ZP77" s="180"/>
      <c r="ZQ77" s="180"/>
      <c r="ZR77" s="180"/>
      <c r="ZS77" s="180"/>
      <c r="ZT77" s="180"/>
      <c r="ZU77" s="180"/>
      <c r="ZV77" s="180"/>
      <c r="ZW77" s="180"/>
      <c r="ZX77" s="180"/>
      <c r="ZY77" s="180"/>
      <c r="ZZ77" s="180"/>
      <c r="AAA77" s="180"/>
      <c r="AAB77" s="180"/>
      <c r="AAC77" s="180"/>
      <c r="AAD77" s="180"/>
      <c r="AAE77" s="180"/>
      <c r="AAF77" s="180"/>
      <c r="AAG77" s="180"/>
      <c r="AAH77" s="180"/>
      <c r="AAI77" s="180"/>
      <c r="AAJ77" s="180"/>
      <c r="AAK77" s="180"/>
      <c r="AAL77" s="180"/>
      <c r="AAM77" s="180"/>
      <c r="AAN77" s="180"/>
      <c r="AAO77" s="180"/>
      <c r="AAP77" s="180"/>
      <c r="AAQ77" s="180"/>
      <c r="AAR77" s="180"/>
      <c r="AAS77" s="180"/>
      <c r="AAT77" s="180"/>
      <c r="AAU77" s="180"/>
      <c r="AAV77" s="180"/>
      <c r="AAW77" s="180"/>
      <c r="AAX77" s="180"/>
      <c r="AAY77" s="180"/>
      <c r="AAZ77" s="180"/>
      <c r="ABA77" s="180"/>
      <c r="ABB77" s="180"/>
      <c r="ABC77" s="180"/>
      <c r="ABD77" s="180"/>
      <c r="ABE77" s="180"/>
      <c r="ABF77" s="180"/>
      <c r="ABG77" s="180"/>
      <c r="ABH77" s="180"/>
      <c r="ABI77" s="180"/>
      <c r="ABJ77" s="180"/>
      <c r="ABK77" s="180"/>
      <c r="ABL77" s="180"/>
      <c r="ABM77" s="180"/>
      <c r="ABN77" s="180"/>
      <c r="ABO77" s="180"/>
      <c r="ABP77" s="180"/>
      <c r="ABQ77" s="180"/>
      <c r="ABR77" s="180"/>
      <c r="ABS77" s="180"/>
      <c r="ABT77" s="180"/>
      <c r="ABU77" s="180"/>
      <c r="ABV77" s="180"/>
      <c r="ABW77" s="180"/>
      <c r="ABX77" s="180"/>
      <c r="ABY77" s="180"/>
      <c r="ABZ77" s="180"/>
      <c r="ACA77" s="180"/>
      <c r="ACB77" s="180"/>
      <c r="ACC77" s="180"/>
      <c r="ACD77" s="180"/>
      <c r="ACE77" s="180"/>
      <c r="ACF77" s="180"/>
      <c r="ACG77" s="180"/>
      <c r="ACH77" s="180"/>
      <c r="ACI77" s="180"/>
      <c r="ACJ77" s="180"/>
      <c r="ACK77" s="180"/>
      <c r="ACL77" s="180"/>
      <c r="ACM77" s="180"/>
      <c r="ACN77" s="180"/>
      <c r="ACO77" s="180"/>
      <c r="ACP77" s="180"/>
      <c r="ACQ77" s="180"/>
      <c r="ACR77" s="180"/>
      <c r="ACS77" s="180"/>
      <c r="ACT77" s="180"/>
      <c r="ACU77" s="180"/>
      <c r="ACV77" s="180"/>
      <c r="ACW77" s="180"/>
      <c r="ACX77" s="180"/>
      <c r="ACY77" s="180"/>
      <c r="ACZ77" s="180"/>
      <c r="ADA77" s="180"/>
      <c r="ADB77" s="180"/>
      <c r="ADC77" s="180"/>
      <c r="ADD77" s="180"/>
      <c r="ADE77" s="180"/>
      <c r="ADF77" s="180"/>
      <c r="ADG77" s="180"/>
      <c r="ADH77" s="180"/>
      <c r="ADI77" s="180"/>
      <c r="ADJ77" s="180"/>
      <c r="ADK77" s="180"/>
      <c r="ADL77" s="180"/>
      <c r="ADM77" s="180"/>
      <c r="ADN77" s="180"/>
      <c r="ADO77" s="180"/>
      <c r="ADP77" s="180"/>
      <c r="ADQ77" s="180"/>
      <c r="ADR77" s="180"/>
      <c r="ADS77" s="180"/>
      <c r="ADT77" s="180"/>
      <c r="ADU77" s="180"/>
      <c r="ADV77" s="180"/>
      <c r="ADW77" s="180"/>
      <c r="ADX77" s="180"/>
      <c r="ADY77" s="180"/>
      <c r="ADZ77" s="180"/>
      <c r="AEA77" s="180"/>
      <c r="AEB77" s="180"/>
      <c r="AEC77" s="180"/>
      <c r="AED77" s="180"/>
      <c r="AEE77" s="180"/>
      <c r="AEF77" s="180"/>
      <c r="AEG77" s="180"/>
      <c r="AEH77" s="180"/>
      <c r="AEI77" s="180"/>
      <c r="AEJ77" s="180"/>
      <c r="AEK77" s="180"/>
      <c r="AEL77" s="180"/>
      <c r="AEM77" s="180"/>
      <c r="AEN77" s="180"/>
      <c r="AEO77" s="180"/>
      <c r="AEP77" s="180"/>
      <c r="AEQ77" s="180"/>
      <c r="AER77" s="180"/>
      <c r="AES77" s="180"/>
      <c r="AET77" s="180"/>
      <c r="AEU77" s="180"/>
      <c r="AEV77" s="180"/>
      <c r="AEW77" s="180"/>
      <c r="AEX77" s="180"/>
      <c r="AEY77" s="180"/>
      <c r="AEZ77" s="180"/>
      <c r="AFA77" s="180"/>
      <c r="AFB77" s="180"/>
      <c r="AFC77" s="180"/>
      <c r="AFD77" s="180"/>
      <c r="AFE77" s="180"/>
      <c r="AFF77" s="180"/>
      <c r="AFG77" s="180"/>
      <c r="AFH77" s="180"/>
      <c r="AFI77" s="180"/>
      <c r="AFJ77" s="180"/>
      <c r="AFK77" s="180"/>
      <c r="AFL77" s="180"/>
      <c r="AFM77" s="180"/>
      <c r="AFN77" s="180"/>
      <c r="AFO77" s="180"/>
      <c r="AFP77" s="180"/>
      <c r="AFQ77" s="180"/>
      <c r="AFR77" s="180"/>
      <c r="AFS77" s="180"/>
      <c r="AFT77" s="180"/>
      <c r="AFU77" s="180"/>
      <c r="AFV77" s="180"/>
      <c r="AFW77" s="180"/>
      <c r="AFX77" s="180"/>
      <c r="AFY77" s="180"/>
      <c r="AFZ77" s="180"/>
      <c r="AGA77" s="180"/>
      <c r="AGB77" s="180"/>
      <c r="AGC77" s="180"/>
      <c r="AGD77" s="180"/>
      <c r="AGE77" s="180"/>
      <c r="AGF77" s="180"/>
      <c r="AGG77" s="180"/>
      <c r="AGH77" s="180"/>
      <c r="AGI77" s="180"/>
      <c r="AGJ77" s="180"/>
      <c r="AGK77" s="180"/>
      <c r="AGL77" s="180"/>
      <c r="AGM77" s="180"/>
      <c r="AGN77" s="180"/>
      <c r="AGO77" s="180"/>
      <c r="AGP77" s="180"/>
      <c r="AGQ77" s="180"/>
      <c r="AGR77" s="180"/>
      <c r="AGS77" s="180"/>
      <c r="AGT77" s="180"/>
      <c r="AGU77" s="180"/>
      <c r="AGV77" s="180"/>
      <c r="AGW77" s="180"/>
      <c r="AGX77" s="180"/>
      <c r="AGY77" s="180"/>
      <c r="AGZ77" s="180"/>
      <c r="AHA77" s="180"/>
      <c r="AHB77" s="180"/>
      <c r="AHC77" s="180"/>
      <c r="AHD77" s="180"/>
      <c r="AHE77" s="180"/>
      <c r="AHF77" s="180"/>
      <c r="AHG77" s="180"/>
      <c r="AHH77" s="180"/>
      <c r="AHI77" s="180"/>
      <c r="AHJ77" s="180"/>
      <c r="AHK77" s="180"/>
      <c r="AHL77" s="180"/>
      <c r="AHM77" s="180"/>
      <c r="AHN77" s="180"/>
      <c r="AHO77" s="180"/>
      <c r="AHP77" s="180"/>
      <c r="AHQ77" s="180"/>
      <c r="AHR77" s="180"/>
      <c r="AHS77" s="180"/>
      <c r="AHT77" s="180"/>
      <c r="AHU77" s="180"/>
      <c r="AHV77" s="180"/>
      <c r="AHW77" s="180"/>
      <c r="AHX77" s="180"/>
      <c r="AHY77" s="180"/>
      <c r="AHZ77" s="180"/>
      <c r="AIA77" s="180"/>
      <c r="AIB77" s="180"/>
      <c r="AIC77" s="180"/>
      <c r="AID77" s="180"/>
      <c r="AIE77" s="180"/>
      <c r="AIF77" s="180"/>
      <c r="AIG77" s="180"/>
      <c r="AIH77" s="180"/>
      <c r="AII77" s="180"/>
      <c r="AIJ77" s="180"/>
      <c r="AIK77" s="180"/>
      <c r="AIL77" s="180"/>
      <c r="AIM77" s="180"/>
      <c r="AIN77" s="180"/>
      <c r="AIO77" s="180"/>
      <c r="AIP77" s="180"/>
      <c r="AIQ77" s="180"/>
      <c r="AIR77" s="180"/>
      <c r="AIS77" s="180"/>
      <c r="AIT77" s="180"/>
      <c r="AIU77" s="180"/>
      <c r="AIV77" s="180"/>
      <c r="AIW77" s="180"/>
      <c r="AIX77" s="180"/>
      <c r="AIY77" s="180"/>
      <c r="AIZ77" s="180"/>
      <c r="AJA77" s="180"/>
      <c r="AJB77" s="180"/>
      <c r="AJC77" s="180"/>
      <c r="AJD77" s="180"/>
      <c r="AJE77" s="180"/>
      <c r="AJF77" s="180"/>
      <c r="AJG77" s="180"/>
      <c r="AJH77" s="180"/>
      <c r="AJI77" s="180"/>
      <c r="AJJ77" s="180"/>
      <c r="AJK77" s="180"/>
      <c r="AJL77" s="180"/>
      <c r="AJM77" s="180"/>
      <c r="AJN77" s="180"/>
      <c r="AJO77" s="180"/>
      <c r="AJP77" s="180"/>
      <c r="AJQ77" s="180"/>
      <c r="AJR77" s="180"/>
      <c r="AJS77" s="180"/>
      <c r="AJT77" s="180"/>
      <c r="AJU77" s="180"/>
      <c r="AJV77" s="180"/>
      <c r="AJW77" s="180"/>
      <c r="AJX77" s="180"/>
      <c r="AJY77" s="180"/>
      <c r="AJZ77" s="180"/>
      <c r="AKA77" s="180"/>
      <c r="AKB77" s="180"/>
      <c r="AKC77" s="180"/>
      <c r="AKD77" s="180"/>
      <c r="AKE77" s="180"/>
      <c r="AKF77" s="180"/>
      <c r="AKG77" s="180"/>
      <c r="AKH77" s="180"/>
      <c r="AKI77" s="180"/>
      <c r="AKJ77" s="180"/>
      <c r="AKK77" s="180"/>
      <c r="AKL77" s="180"/>
      <c r="AKM77" s="180"/>
      <c r="AKN77" s="180"/>
      <c r="AKO77" s="180"/>
      <c r="AKP77" s="180"/>
      <c r="AKQ77" s="180"/>
      <c r="AKR77" s="180"/>
      <c r="AKS77" s="180"/>
      <c r="AKT77" s="180"/>
      <c r="AKU77" s="180"/>
      <c r="AKV77" s="180"/>
      <c r="AKW77" s="180"/>
      <c r="AKX77" s="180"/>
      <c r="AKY77" s="180"/>
      <c r="AKZ77" s="180"/>
      <c r="ALA77" s="180"/>
      <c r="ALB77" s="180"/>
      <c r="ALC77" s="180"/>
      <c r="ALD77" s="180"/>
      <c r="ALE77" s="180"/>
      <c r="ALF77" s="180"/>
      <c r="ALG77" s="180"/>
      <c r="ALH77" s="180"/>
      <c r="ALI77" s="180"/>
      <c r="ALJ77" s="180"/>
      <c r="ALK77" s="180"/>
      <c r="ALL77" s="180"/>
      <c r="ALM77" s="180"/>
      <c r="ALN77" s="180"/>
      <c r="ALO77" s="180"/>
      <c r="ALP77" s="180"/>
      <c r="ALQ77" s="180"/>
      <c r="ALR77" s="180"/>
      <c r="ALS77" s="180"/>
      <c r="ALT77" s="180"/>
      <c r="ALU77" s="180"/>
      <c r="ALV77" s="180"/>
      <c r="ALW77" s="180"/>
      <c r="ALX77" s="180"/>
      <c r="ALY77" s="180"/>
      <c r="ALZ77" s="180"/>
      <c r="AMA77" s="180"/>
      <c r="AMB77" s="180"/>
      <c r="AMC77" s="180"/>
      <c r="AMD77" s="180"/>
      <c r="AME77" s="180"/>
      <c r="AMF77" s="180"/>
      <c r="AMG77" s="180"/>
      <c r="AMH77" s="180"/>
      <c r="AMI77" s="180"/>
      <c r="AMJ77" s="180"/>
      <c r="AMK77" s="180"/>
      <c r="AML77" s="180"/>
      <c r="AMM77" s="180"/>
      <c r="AMN77" s="180"/>
      <c r="AMO77" s="180"/>
      <c r="AMP77" s="180"/>
      <c r="AMQ77" s="180"/>
      <c r="AMR77" s="180"/>
      <c r="AMS77" s="180"/>
      <c r="AMT77" s="180"/>
      <c r="AMU77" s="180"/>
      <c r="AMV77" s="180"/>
      <c r="AMW77" s="180"/>
      <c r="AMX77" s="180"/>
      <c r="AMY77" s="180"/>
      <c r="AMZ77" s="180"/>
      <c r="ANA77" s="180"/>
      <c r="ANB77" s="180"/>
      <c r="ANC77" s="180"/>
      <c r="AND77" s="180"/>
      <c r="ANE77" s="180"/>
      <c r="ANF77" s="180"/>
      <c r="ANG77" s="180"/>
      <c r="ANH77" s="180"/>
      <c r="ANI77" s="180"/>
      <c r="ANJ77" s="180"/>
      <c r="ANK77" s="180"/>
      <c r="ANL77" s="180"/>
      <c r="ANM77" s="180"/>
      <c r="ANN77" s="180"/>
      <c r="ANO77" s="180"/>
      <c r="ANP77" s="180"/>
      <c r="ANQ77" s="180"/>
      <c r="ANR77" s="180"/>
      <c r="ANS77" s="180"/>
      <c r="ANT77" s="180"/>
      <c r="ANU77" s="180"/>
      <c r="ANV77" s="180"/>
      <c r="ANW77" s="180"/>
      <c r="ANX77" s="180"/>
      <c r="ANY77" s="180"/>
      <c r="ANZ77" s="180"/>
      <c r="AOA77" s="180"/>
      <c r="AOB77" s="180"/>
      <c r="AOC77" s="180"/>
      <c r="AOD77" s="180"/>
      <c r="AOE77" s="180"/>
      <c r="AOF77" s="180"/>
      <c r="AOG77" s="180"/>
      <c r="AOH77" s="180"/>
      <c r="AOI77" s="180"/>
      <c r="AOJ77" s="180"/>
      <c r="AOK77" s="180"/>
      <c r="AOL77" s="180"/>
      <c r="AOM77" s="180"/>
      <c r="AON77" s="180"/>
      <c r="AOO77" s="180"/>
      <c r="AOP77" s="180"/>
      <c r="AOQ77" s="180"/>
      <c r="AOR77" s="180"/>
      <c r="AOS77" s="180"/>
      <c r="AOT77" s="180"/>
      <c r="AOU77" s="180"/>
      <c r="AOV77" s="180"/>
      <c r="AOW77" s="180"/>
      <c r="AOX77" s="180"/>
      <c r="AOY77" s="180"/>
      <c r="AOZ77" s="180"/>
      <c r="APA77" s="180"/>
      <c r="APB77" s="180"/>
      <c r="APC77" s="180"/>
      <c r="APD77" s="180"/>
      <c r="APE77" s="180"/>
      <c r="APF77" s="180"/>
      <c r="APG77" s="180"/>
      <c r="APH77" s="180"/>
      <c r="API77" s="180"/>
      <c r="APJ77" s="180"/>
      <c r="APK77" s="180"/>
      <c r="APL77" s="180"/>
      <c r="APM77" s="180"/>
      <c r="APN77" s="180"/>
      <c r="APO77" s="180"/>
      <c r="APP77" s="180"/>
      <c r="APQ77" s="180"/>
      <c r="APR77" s="180"/>
      <c r="APS77" s="180"/>
      <c r="APT77" s="180"/>
      <c r="APU77" s="180"/>
      <c r="APV77" s="180"/>
      <c r="APW77" s="180"/>
      <c r="APX77" s="180"/>
      <c r="APY77" s="180"/>
      <c r="APZ77" s="180"/>
      <c r="AQA77" s="180"/>
      <c r="AQB77" s="180"/>
      <c r="AQC77" s="180"/>
      <c r="AQD77" s="180"/>
      <c r="AQE77" s="180"/>
      <c r="AQF77" s="180"/>
      <c r="AQG77" s="180"/>
      <c r="AQH77" s="180"/>
      <c r="AQI77" s="180"/>
      <c r="AQJ77" s="180"/>
      <c r="AQK77" s="180"/>
      <c r="AQL77" s="180"/>
      <c r="AQM77" s="180"/>
      <c r="AQN77" s="180"/>
      <c r="AQO77" s="180"/>
      <c r="AQP77" s="180"/>
      <c r="AQQ77" s="180"/>
      <c r="AQR77" s="180"/>
      <c r="AQS77" s="180"/>
      <c r="AQT77" s="180"/>
      <c r="AQU77" s="180"/>
      <c r="AQV77" s="180"/>
      <c r="AQW77" s="180"/>
      <c r="AQX77" s="180"/>
      <c r="AQY77" s="180"/>
      <c r="AQZ77" s="180"/>
      <c r="ARA77" s="180"/>
      <c r="ARB77" s="180"/>
      <c r="ARC77" s="180"/>
      <c r="ARD77" s="180"/>
      <c r="ARE77" s="180"/>
      <c r="ARF77" s="180"/>
      <c r="ARG77" s="180"/>
      <c r="ARH77" s="180"/>
      <c r="ARI77" s="180"/>
      <c r="ARJ77" s="180"/>
      <c r="ARK77" s="180"/>
      <c r="ARL77" s="180"/>
      <c r="ARM77" s="180"/>
      <c r="ARN77" s="180"/>
      <c r="ARO77" s="180"/>
      <c r="ARP77" s="180"/>
      <c r="ARQ77" s="180"/>
      <c r="ARR77" s="180"/>
      <c r="ARS77" s="180"/>
      <c r="ART77" s="180"/>
      <c r="ARU77" s="180"/>
      <c r="ARV77" s="180"/>
      <c r="ARW77" s="180"/>
      <c r="ARX77" s="180"/>
      <c r="ARY77" s="180"/>
      <c r="ARZ77" s="180"/>
      <c r="ASA77" s="180"/>
      <c r="ASB77" s="180"/>
      <c r="ASC77" s="180"/>
      <c r="ASD77" s="180"/>
      <c r="ASE77" s="180"/>
      <c r="ASF77" s="180"/>
      <c r="ASG77" s="180"/>
      <c r="ASH77" s="180"/>
      <c r="ASI77" s="180"/>
      <c r="ASJ77" s="180"/>
      <c r="ASK77" s="180"/>
      <c r="ASL77" s="180"/>
      <c r="ASM77" s="180"/>
      <c r="ASN77" s="180"/>
      <c r="ASO77" s="180"/>
      <c r="ASP77" s="180"/>
      <c r="ASQ77" s="180"/>
      <c r="ASR77" s="180"/>
      <c r="ASS77" s="180"/>
      <c r="AST77" s="180"/>
      <c r="ASU77" s="180"/>
      <c r="ASV77" s="180"/>
      <c r="ASW77" s="180"/>
      <c r="ASX77" s="180"/>
      <c r="ASY77" s="180"/>
      <c r="ASZ77" s="180"/>
      <c r="ATA77" s="180"/>
      <c r="ATB77" s="180"/>
      <c r="ATC77" s="180"/>
      <c r="ATD77" s="180"/>
      <c r="ATE77" s="180"/>
      <c r="ATF77" s="180"/>
      <c r="ATG77" s="180"/>
      <c r="ATH77" s="180"/>
      <c r="ATI77" s="180"/>
      <c r="ATJ77" s="180"/>
      <c r="ATK77" s="180"/>
      <c r="ATL77" s="180"/>
      <c r="ATM77" s="180"/>
      <c r="ATN77" s="180"/>
      <c r="ATO77" s="180"/>
      <c r="ATP77" s="180"/>
      <c r="ATQ77" s="180"/>
      <c r="ATR77" s="180"/>
      <c r="ATS77" s="180"/>
      <c r="ATT77" s="180"/>
      <c r="ATU77" s="180"/>
      <c r="ATV77" s="180"/>
      <c r="ATW77" s="180"/>
      <c r="ATX77" s="180"/>
      <c r="ATY77" s="180"/>
      <c r="ATZ77" s="180"/>
      <c r="AUA77" s="180"/>
      <c r="AUB77" s="180"/>
      <c r="AUC77" s="180"/>
      <c r="AUD77" s="180"/>
      <c r="AUE77" s="180"/>
      <c r="AUF77" s="180"/>
      <c r="AUG77" s="180"/>
      <c r="AUH77" s="180"/>
      <c r="AUI77" s="180"/>
      <c r="AUJ77" s="180"/>
      <c r="AUK77" s="180"/>
      <c r="AUL77" s="180"/>
      <c r="AUM77" s="180"/>
      <c r="AUN77" s="180"/>
      <c r="AUO77" s="180"/>
      <c r="AUP77" s="180"/>
      <c r="AUQ77" s="180"/>
      <c r="AUR77" s="180"/>
      <c r="AUS77" s="180"/>
      <c r="AUT77" s="180"/>
      <c r="AUU77" s="180"/>
      <c r="AUV77" s="180"/>
      <c r="AUW77" s="180"/>
      <c r="AUX77" s="180"/>
      <c r="AUY77" s="180"/>
      <c r="AUZ77" s="180"/>
      <c r="AVA77" s="180"/>
      <c r="AVB77" s="180"/>
      <c r="AVC77" s="180"/>
      <c r="AVD77" s="180"/>
      <c r="AVE77" s="180"/>
      <c r="AVF77" s="180"/>
      <c r="AVG77" s="180"/>
      <c r="AVH77" s="180"/>
      <c r="AVI77" s="180"/>
      <c r="AVJ77" s="180"/>
      <c r="AVK77" s="180"/>
      <c r="AVL77" s="180"/>
      <c r="AVM77" s="180"/>
      <c r="AVN77" s="180"/>
      <c r="AVO77" s="180"/>
      <c r="AVP77" s="180"/>
      <c r="AVQ77" s="180"/>
      <c r="AVR77" s="180"/>
      <c r="AVS77" s="180"/>
      <c r="AVT77" s="180"/>
      <c r="AVU77" s="180"/>
      <c r="AVV77" s="180"/>
      <c r="AVW77" s="180"/>
      <c r="AVX77" s="180"/>
      <c r="AVY77" s="180"/>
      <c r="AVZ77" s="180"/>
      <c r="AWA77" s="180"/>
      <c r="AWB77" s="180"/>
      <c r="AWC77" s="180"/>
      <c r="AWD77" s="180"/>
      <c r="AWE77" s="180"/>
      <c r="AWF77" s="180"/>
      <c r="AWG77" s="180"/>
      <c r="AWH77" s="180"/>
      <c r="AWI77" s="180"/>
      <c r="AWJ77" s="180"/>
      <c r="AWK77" s="180"/>
      <c r="AWL77" s="180"/>
      <c r="AWM77" s="180"/>
      <c r="AWN77" s="180"/>
      <c r="AWO77" s="180"/>
      <c r="AWP77" s="180"/>
      <c r="AWQ77" s="180"/>
      <c r="AWR77" s="180"/>
      <c r="AWS77" s="180"/>
      <c r="AWT77" s="180"/>
      <c r="AWU77" s="180"/>
      <c r="AWV77" s="180"/>
      <c r="AWW77" s="180"/>
      <c r="AWX77" s="180"/>
      <c r="AWY77" s="180"/>
      <c r="AWZ77" s="180"/>
      <c r="AXA77" s="180"/>
      <c r="AXB77" s="180"/>
      <c r="AXC77" s="180"/>
      <c r="AXD77" s="180"/>
      <c r="AXE77" s="180"/>
      <c r="AXF77" s="180"/>
      <c r="AXG77" s="180"/>
      <c r="AXH77" s="180"/>
      <c r="AXI77" s="180"/>
      <c r="AXJ77" s="180"/>
      <c r="AXK77" s="180"/>
      <c r="AXL77" s="180"/>
      <c r="AXM77" s="180"/>
      <c r="AXN77" s="180"/>
      <c r="AXO77" s="180"/>
      <c r="AXP77" s="180"/>
      <c r="AXQ77" s="180"/>
      <c r="AXR77" s="180"/>
      <c r="AXS77" s="180"/>
      <c r="AXT77" s="180"/>
      <c r="AXU77" s="180"/>
      <c r="AXV77" s="180"/>
      <c r="AXW77" s="180"/>
      <c r="AXX77" s="180"/>
      <c r="AXY77" s="180"/>
      <c r="AXZ77" s="180"/>
      <c r="AYA77" s="180"/>
      <c r="AYB77" s="180"/>
      <c r="AYC77" s="180"/>
      <c r="AYD77" s="180"/>
      <c r="AYE77" s="180"/>
      <c r="AYF77" s="180"/>
      <c r="AYG77" s="180"/>
      <c r="AYH77" s="180"/>
      <c r="AYI77" s="180"/>
      <c r="AYJ77" s="180"/>
      <c r="AYK77" s="180"/>
      <c r="AYL77" s="180"/>
      <c r="AYM77" s="180"/>
      <c r="AYN77" s="180"/>
      <c r="AYO77" s="180"/>
      <c r="AYP77" s="180"/>
      <c r="AYQ77" s="180"/>
      <c r="AYR77" s="180"/>
      <c r="AYS77" s="180"/>
      <c r="AYT77" s="180"/>
      <c r="AYU77" s="180"/>
      <c r="AYV77" s="180"/>
      <c r="AYW77" s="180"/>
      <c r="AYX77" s="180"/>
      <c r="AYY77" s="180"/>
      <c r="AYZ77" s="180"/>
      <c r="AZA77" s="180"/>
      <c r="AZB77" s="180"/>
      <c r="AZC77" s="180"/>
      <c r="AZD77" s="180"/>
      <c r="AZE77" s="180"/>
      <c r="AZF77" s="180"/>
      <c r="AZG77" s="180"/>
      <c r="AZH77" s="180"/>
      <c r="AZI77" s="180"/>
      <c r="AZJ77" s="180"/>
      <c r="AZK77" s="180"/>
      <c r="AZL77" s="180"/>
      <c r="AZM77" s="180"/>
      <c r="AZN77" s="180"/>
      <c r="AZO77" s="180"/>
      <c r="AZP77" s="180"/>
      <c r="AZQ77" s="180"/>
      <c r="AZR77" s="180"/>
      <c r="AZS77" s="180"/>
      <c r="AZT77" s="180"/>
      <c r="AZU77" s="180"/>
      <c r="AZV77" s="180"/>
      <c r="AZW77" s="180"/>
      <c r="AZX77" s="180"/>
      <c r="AZY77" s="180"/>
      <c r="AZZ77" s="180"/>
      <c r="BAA77" s="180"/>
      <c r="BAB77" s="180"/>
      <c r="BAC77" s="180"/>
      <c r="BAD77" s="180"/>
      <c r="BAE77" s="180"/>
      <c r="BAF77" s="180"/>
      <c r="BAG77" s="180"/>
      <c r="BAH77" s="180"/>
      <c r="BAI77" s="180"/>
      <c r="BAJ77" s="180"/>
      <c r="BAK77" s="180"/>
      <c r="BAL77" s="180"/>
      <c r="BAM77" s="180"/>
      <c r="BAN77" s="180"/>
      <c r="BAO77" s="180"/>
      <c r="BAP77" s="180"/>
      <c r="BAQ77" s="180"/>
      <c r="BAR77" s="180"/>
      <c r="BAS77" s="180"/>
      <c r="BAT77" s="180"/>
      <c r="BAU77" s="180"/>
      <c r="BAV77" s="180"/>
      <c r="BAW77" s="180"/>
      <c r="BAX77" s="180"/>
      <c r="BAY77" s="180"/>
      <c r="BAZ77" s="180"/>
      <c r="BBA77" s="180"/>
      <c r="BBB77" s="180"/>
      <c r="BBC77" s="180"/>
      <c r="BBD77" s="180"/>
      <c r="BBE77" s="180"/>
      <c r="BBF77" s="180"/>
      <c r="BBG77" s="180"/>
      <c r="BBH77" s="180"/>
      <c r="BBI77" s="180"/>
      <c r="BBJ77" s="180"/>
      <c r="BBK77" s="180"/>
      <c r="BBL77" s="180"/>
      <c r="BBM77" s="180"/>
      <c r="BBN77" s="180"/>
      <c r="BBO77" s="180"/>
      <c r="BBP77" s="180"/>
      <c r="BBQ77" s="180"/>
      <c r="BBR77" s="180"/>
      <c r="BBS77" s="180"/>
      <c r="BBT77" s="180"/>
      <c r="BBU77" s="180"/>
      <c r="BBV77" s="180"/>
      <c r="BBW77" s="180"/>
      <c r="BBX77" s="180"/>
      <c r="BBY77" s="180"/>
      <c r="BBZ77" s="180"/>
      <c r="BCA77" s="180"/>
      <c r="BCB77" s="180"/>
      <c r="BCC77" s="180"/>
      <c r="BCD77" s="180"/>
      <c r="BCE77" s="180"/>
      <c r="BCF77" s="180"/>
      <c r="BCG77" s="180"/>
      <c r="BCH77" s="180"/>
      <c r="BCI77" s="180"/>
      <c r="BCJ77" s="180"/>
      <c r="BCK77" s="180"/>
      <c r="BCL77" s="180"/>
      <c r="BCM77" s="180"/>
      <c r="BCN77" s="180"/>
      <c r="BCO77" s="180"/>
      <c r="BCP77" s="180"/>
      <c r="BCQ77" s="180"/>
      <c r="BCR77" s="180"/>
      <c r="BCS77" s="180"/>
      <c r="BCT77" s="180"/>
      <c r="BCU77" s="180"/>
      <c r="BCV77" s="180"/>
      <c r="BCW77" s="180"/>
      <c r="BCX77" s="180"/>
      <c r="BCY77" s="180"/>
      <c r="BCZ77" s="180"/>
      <c r="BDA77" s="180"/>
      <c r="BDB77" s="180"/>
      <c r="BDC77" s="180"/>
      <c r="BDD77" s="180"/>
      <c r="BDE77" s="180"/>
      <c r="BDF77" s="180"/>
      <c r="BDG77" s="180"/>
      <c r="BDH77" s="180"/>
      <c r="BDI77" s="180"/>
      <c r="BDJ77" s="180"/>
      <c r="BDK77" s="180"/>
      <c r="BDL77" s="180"/>
      <c r="BDM77" s="180"/>
      <c r="BDN77" s="180"/>
      <c r="BDO77" s="180"/>
      <c r="BDP77" s="180"/>
      <c r="BDQ77" s="180"/>
      <c r="BDR77" s="180"/>
      <c r="BDS77" s="180"/>
      <c r="BDT77" s="180"/>
      <c r="BDU77" s="180"/>
      <c r="BDV77" s="180"/>
      <c r="BDW77" s="180"/>
      <c r="BDX77" s="180"/>
      <c r="BDY77" s="180"/>
      <c r="BDZ77" s="180"/>
      <c r="BEA77" s="180"/>
      <c r="BEB77" s="180"/>
      <c r="BEC77" s="180"/>
      <c r="BED77" s="180"/>
      <c r="BEE77" s="180"/>
      <c r="BEF77" s="180"/>
      <c r="BEG77" s="180"/>
      <c r="BEH77" s="180"/>
      <c r="BEI77" s="180"/>
      <c r="BEJ77" s="180"/>
      <c r="BEK77" s="180"/>
      <c r="BEL77" s="180"/>
      <c r="BEM77" s="180"/>
      <c r="BEN77" s="180"/>
      <c r="BEO77" s="180"/>
      <c r="BEP77" s="180"/>
      <c r="BEQ77" s="180"/>
      <c r="BER77" s="180"/>
      <c r="BES77" s="180"/>
      <c r="BET77" s="180"/>
      <c r="BEU77" s="180"/>
      <c r="BEV77" s="180"/>
      <c r="BEW77" s="180"/>
      <c r="BEX77" s="180"/>
      <c r="BEY77" s="180"/>
      <c r="BEZ77" s="180"/>
      <c r="BFA77" s="180"/>
      <c r="BFB77" s="180"/>
      <c r="BFC77" s="180"/>
      <c r="BFD77" s="180"/>
      <c r="BFE77" s="180"/>
      <c r="BFF77" s="180"/>
      <c r="BFG77" s="180"/>
      <c r="BFH77" s="180"/>
      <c r="BFI77" s="180"/>
      <c r="BFJ77" s="180"/>
      <c r="BFK77" s="180"/>
      <c r="BFL77" s="180"/>
      <c r="BFM77" s="180"/>
      <c r="BFN77" s="180"/>
      <c r="BFO77" s="180"/>
      <c r="BFP77" s="180"/>
      <c r="BFQ77" s="180"/>
      <c r="BFR77" s="180"/>
      <c r="BFS77" s="180"/>
      <c r="BFT77" s="180"/>
      <c r="BFU77" s="180"/>
      <c r="BFV77" s="180"/>
      <c r="BFW77" s="180"/>
      <c r="BFX77" s="180"/>
      <c r="BFY77" s="180"/>
      <c r="BFZ77" s="180"/>
      <c r="BGA77" s="180"/>
      <c r="BGB77" s="180"/>
      <c r="BGC77" s="180"/>
      <c r="BGD77" s="180"/>
      <c r="BGE77" s="180"/>
      <c r="BGF77" s="180"/>
      <c r="BGG77" s="180"/>
      <c r="BGH77" s="180"/>
      <c r="BGI77" s="180"/>
      <c r="BGJ77" s="180"/>
      <c r="BGK77" s="180"/>
      <c r="BGL77" s="180"/>
      <c r="BGM77" s="180"/>
      <c r="BGN77" s="180"/>
      <c r="BGO77" s="180"/>
      <c r="BGP77" s="180"/>
      <c r="BGQ77" s="180"/>
      <c r="BGR77" s="180"/>
      <c r="BGS77" s="180"/>
      <c r="BGT77" s="180"/>
      <c r="BGU77" s="180"/>
      <c r="BGV77" s="180"/>
      <c r="BGW77" s="180"/>
      <c r="BGX77" s="180"/>
      <c r="BGY77" s="180"/>
      <c r="BGZ77" s="180"/>
      <c r="BHA77" s="180"/>
      <c r="BHB77" s="180"/>
      <c r="BHC77" s="180"/>
      <c r="BHD77" s="180"/>
      <c r="BHE77" s="180"/>
      <c r="BHF77" s="180"/>
      <c r="BHG77" s="180"/>
      <c r="BHH77" s="180"/>
      <c r="BHI77" s="180"/>
      <c r="BHJ77" s="180"/>
      <c r="BHK77" s="180"/>
      <c r="BHL77" s="180"/>
      <c r="BHM77" s="180"/>
      <c r="BHN77" s="180"/>
      <c r="BHO77" s="180"/>
      <c r="BHP77" s="180"/>
      <c r="BHQ77" s="180"/>
      <c r="BHR77" s="180"/>
      <c r="BHS77" s="180"/>
      <c r="BHT77" s="180"/>
      <c r="BHU77" s="180"/>
      <c r="BHV77" s="180"/>
      <c r="BHW77" s="180"/>
      <c r="BHX77" s="180"/>
      <c r="BHY77" s="180"/>
      <c r="BHZ77" s="180"/>
      <c r="BIA77" s="180"/>
      <c r="BIB77" s="180"/>
      <c r="BIC77" s="180"/>
      <c r="BID77" s="180"/>
      <c r="BIE77" s="180"/>
      <c r="BIF77" s="180"/>
      <c r="BIG77" s="180"/>
      <c r="BIH77" s="180"/>
      <c r="BII77" s="180"/>
      <c r="BIJ77" s="180"/>
      <c r="BIK77" s="180"/>
      <c r="BIL77" s="180"/>
      <c r="BIM77" s="180"/>
      <c r="BIN77" s="180"/>
      <c r="BIO77" s="180"/>
      <c r="BIP77" s="180"/>
      <c r="BIQ77" s="180"/>
      <c r="BIR77" s="180"/>
      <c r="BIS77" s="180"/>
      <c r="BIT77" s="180"/>
      <c r="BIU77" s="180"/>
      <c r="BIV77" s="180"/>
      <c r="BIW77" s="180"/>
      <c r="BIX77" s="180"/>
      <c r="BIY77" s="180"/>
      <c r="BIZ77" s="180"/>
      <c r="BJA77" s="180"/>
      <c r="BJB77" s="180"/>
      <c r="BJC77" s="180"/>
      <c r="BJD77" s="180"/>
      <c r="BJE77" s="180"/>
      <c r="BJF77" s="180"/>
      <c r="BJG77" s="180"/>
      <c r="BJH77" s="180"/>
      <c r="BJI77" s="180"/>
      <c r="BJJ77" s="180"/>
      <c r="BJK77" s="180"/>
      <c r="BJL77" s="180"/>
      <c r="BJM77" s="180"/>
      <c r="BJN77" s="180"/>
      <c r="BJO77" s="180"/>
      <c r="BJP77" s="180"/>
      <c r="BJQ77" s="180"/>
      <c r="BJR77" s="180"/>
      <c r="BJS77" s="180"/>
      <c r="BJT77" s="180"/>
      <c r="BJU77" s="180"/>
      <c r="BJV77" s="180"/>
      <c r="BJW77" s="180"/>
      <c r="BJX77" s="180"/>
      <c r="BJY77" s="180"/>
      <c r="BJZ77" s="180"/>
      <c r="BKA77" s="180"/>
      <c r="BKB77" s="180"/>
      <c r="BKC77" s="180"/>
      <c r="BKD77" s="180"/>
      <c r="BKE77" s="180"/>
      <c r="BKF77" s="180"/>
      <c r="BKG77" s="180"/>
      <c r="BKH77" s="180"/>
      <c r="BKI77" s="180"/>
      <c r="BKJ77" s="180"/>
      <c r="BKK77" s="180"/>
      <c r="BKL77" s="180"/>
      <c r="BKM77" s="180"/>
      <c r="BKN77" s="180"/>
      <c r="BKO77" s="180"/>
      <c r="BKP77" s="180"/>
      <c r="BKQ77" s="180"/>
      <c r="BKR77" s="180"/>
      <c r="BKS77" s="180"/>
      <c r="BKT77" s="180"/>
      <c r="BKU77" s="180"/>
      <c r="BKV77" s="180"/>
      <c r="BKW77" s="180"/>
      <c r="BKX77" s="180"/>
      <c r="BKY77" s="180"/>
      <c r="BKZ77" s="180"/>
      <c r="BLA77" s="180"/>
      <c r="BLB77" s="180"/>
      <c r="BLC77" s="180"/>
      <c r="BLD77" s="180"/>
      <c r="BLE77" s="180"/>
      <c r="BLF77" s="180"/>
      <c r="BLG77" s="180"/>
      <c r="BLH77" s="180"/>
      <c r="BLI77" s="180"/>
      <c r="BLJ77" s="180"/>
      <c r="BLK77" s="180"/>
      <c r="BLL77" s="180"/>
      <c r="BLM77" s="180"/>
      <c r="BLN77" s="180"/>
      <c r="BLO77" s="180"/>
      <c r="BLP77" s="180"/>
      <c r="BLQ77" s="180"/>
      <c r="BLR77" s="180"/>
      <c r="BLS77" s="180"/>
      <c r="BLT77" s="180"/>
      <c r="BLU77" s="180"/>
      <c r="BLV77" s="180"/>
      <c r="BLW77" s="180"/>
      <c r="BLX77" s="180"/>
      <c r="BLY77" s="180"/>
      <c r="BLZ77" s="180"/>
      <c r="BMA77" s="180"/>
      <c r="BMB77" s="180"/>
      <c r="BMC77" s="180"/>
      <c r="BMD77" s="180"/>
      <c r="BME77" s="180"/>
      <c r="BMF77" s="180"/>
      <c r="BMG77" s="180"/>
      <c r="BMH77" s="180"/>
      <c r="BMI77" s="180"/>
      <c r="BMJ77" s="180"/>
      <c r="BMK77" s="180"/>
      <c r="BML77" s="180"/>
      <c r="BMM77" s="180"/>
      <c r="BMN77" s="180"/>
      <c r="BMO77" s="180"/>
      <c r="BMP77" s="180"/>
      <c r="BMQ77" s="180"/>
      <c r="BMR77" s="180"/>
      <c r="BMS77" s="180"/>
      <c r="BMT77" s="180"/>
      <c r="BMU77" s="180"/>
      <c r="BMV77" s="180"/>
      <c r="BMW77" s="180"/>
      <c r="BMX77" s="180"/>
      <c r="BMY77" s="180"/>
      <c r="BMZ77" s="180"/>
      <c r="BNA77" s="180"/>
      <c r="BNB77" s="180"/>
      <c r="BNC77" s="180"/>
      <c r="BND77" s="180"/>
      <c r="BNE77" s="180"/>
      <c r="BNF77" s="180"/>
      <c r="BNG77" s="180"/>
      <c r="BNH77" s="180"/>
      <c r="BNI77" s="180"/>
      <c r="BNJ77" s="180"/>
      <c r="BNK77" s="180"/>
      <c r="BNL77" s="180"/>
      <c r="BNM77" s="180"/>
      <c r="BNN77" s="180"/>
      <c r="BNO77" s="180"/>
      <c r="BNP77" s="180"/>
      <c r="BNQ77" s="180"/>
      <c r="BNR77" s="180"/>
      <c r="BNS77" s="180"/>
      <c r="BNT77" s="180"/>
      <c r="BNU77" s="180"/>
      <c r="BNV77" s="180"/>
      <c r="BNW77" s="180"/>
      <c r="BNX77" s="180"/>
      <c r="BNY77" s="180"/>
      <c r="BNZ77" s="180"/>
      <c r="BOA77" s="180"/>
      <c r="BOB77" s="180"/>
      <c r="BOC77" s="180"/>
      <c r="BOD77" s="180"/>
      <c r="BOE77" s="180"/>
      <c r="BOF77" s="180"/>
      <c r="BOG77" s="180"/>
      <c r="BOH77" s="180"/>
      <c r="BOI77" s="180"/>
      <c r="BOJ77" s="180"/>
      <c r="BOK77" s="180"/>
      <c r="BOL77" s="180"/>
      <c r="BOM77" s="180"/>
      <c r="BON77" s="180"/>
      <c r="BOO77" s="180"/>
      <c r="BOP77" s="180"/>
      <c r="BOQ77" s="180"/>
      <c r="BOR77" s="180"/>
      <c r="BOS77" s="180"/>
      <c r="BOT77" s="180"/>
      <c r="BOU77" s="180"/>
      <c r="BOV77" s="180"/>
      <c r="BOW77" s="180"/>
      <c r="BOX77" s="180"/>
      <c r="BOY77" s="180"/>
      <c r="BOZ77" s="180"/>
      <c r="BPA77" s="180"/>
      <c r="BPB77" s="180"/>
      <c r="BPC77" s="180"/>
      <c r="BPD77" s="180"/>
      <c r="BPE77" s="180"/>
      <c r="BPF77" s="180"/>
      <c r="BPG77" s="180"/>
      <c r="BPH77" s="180"/>
      <c r="BPI77" s="180"/>
      <c r="BPJ77" s="180"/>
      <c r="BPK77" s="180"/>
      <c r="BPL77" s="180"/>
      <c r="BPM77" s="180"/>
      <c r="BPN77" s="180"/>
      <c r="BPO77" s="180"/>
      <c r="BPP77" s="180"/>
      <c r="BPQ77" s="180"/>
      <c r="BPR77" s="180"/>
      <c r="BPS77" s="180"/>
      <c r="BPT77" s="180"/>
      <c r="BPU77" s="180"/>
      <c r="BPV77" s="180"/>
      <c r="BPW77" s="180"/>
      <c r="BPX77" s="180"/>
      <c r="BPY77" s="180"/>
      <c r="BPZ77" s="180"/>
      <c r="BQA77" s="180"/>
      <c r="BQB77" s="180"/>
      <c r="BQC77" s="180"/>
      <c r="BQD77" s="180"/>
      <c r="BQE77" s="180"/>
      <c r="BQF77" s="180"/>
      <c r="BQG77" s="180"/>
      <c r="BQH77" s="180"/>
      <c r="BQI77" s="180"/>
      <c r="BQJ77" s="180"/>
      <c r="BQK77" s="180"/>
      <c r="BQL77" s="180"/>
      <c r="BQM77" s="180"/>
      <c r="BQN77" s="180"/>
      <c r="BQO77" s="180"/>
      <c r="BQP77" s="180"/>
      <c r="BQQ77" s="180"/>
      <c r="BQR77" s="180"/>
      <c r="BQS77" s="180"/>
      <c r="BQT77" s="180"/>
      <c r="BQU77" s="180"/>
      <c r="BQV77" s="180"/>
      <c r="BQW77" s="180"/>
      <c r="BQX77" s="180"/>
      <c r="BQY77" s="180"/>
      <c r="BQZ77" s="180"/>
      <c r="BRA77" s="180"/>
      <c r="BRB77" s="180"/>
      <c r="BRC77" s="180"/>
      <c r="BRD77" s="180"/>
      <c r="BRE77" s="180"/>
      <c r="BRF77" s="180"/>
      <c r="BRG77" s="180"/>
      <c r="BRH77" s="180"/>
      <c r="BRI77" s="180"/>
      <c r="BRJ77" s="180"/>
      <c r="BRK77" s="180"/>
      <c r="BRL77" s="180"/>
      <c r="BRM77" s="180"/>
      <c r="BRN77" s="180"/>
      <c r="BRO77" s="180"/>
      <c r="BRP77" s="180"/>
      <c r="BRQ77" s="180"/>
      <c r="BRR77" s="180"/>
      <c r="BRS77" s="180"/>
      <c r="BRT77" s="180"/>
      <c r="BRU77" s="180"/>
      <c r="BRV77" s="180"/>
      <c r="BRW77" s="180"/>
      <c r="BRX77" s="180"/>
      <c r="BRY77" s="180"/>
      <c r="BRZ77" s="180"/>
      <c r="BSA77" s="180"/>
      <c r="BSB77" s="180"/>
      <c r="BSC77" s="180"/>
      <c r="BSD77" s="180"/>
      <c r="BSE77" s="180"/>
      <c r="BSF77" s="180"/>
      <c r="BSG77" s="180"/>
      <c r="BSH77" s="180"/>
      <c r="BSI77" s="180"/>
      <c r="BSJ77" s="180"/>
      <c r="BSK77" s="180"/>
      <c r="BSL77" s="180"/>
      <c r="BSM77" s="180"/>
      <c r="BSN77" s="180"/>
      <c r="BSO77" s="180"/>
      <c r="BSP77" s="180"/>
      <c r="BSQ77" s="180"/>
      <c r="BSR77" s="180"/>
      <c r="BSS77" s="180"/>
      <c r="BST77" s="180"/>
      <c r="BSU77" s="180"/>
      <c r="BSV77" s="180"/>
      <c r="BSW77" s="180"/>
      <c r="BSX77" s="180"/>
      <c r="BSY77" s="180"/>
      <c r="BSZ77" s="180"/>
      <c r="BTA77" s="180"/>
      <c r="BTB77" s="180"/>
      <c r="BTC77" s="180"/>
      <c r="BTD77" s="180"/>
      <c r="BTE77" s="180"/>
      <c r="BTF77" s="180"/>
      <c r="BTG77" s="180"/>
      <c r="BTH77" s="180"/>
      <c r="BTI77" s="180"/>
      <c r="BTJ77" s="180"/>
      <c r="BTK77" s="180"/>
      <c r="BTL77" s="180"/>
      <c r="BTM77" s="180"/>
      <c r="BTN77" s="180"/>
      <c r="BTO77" s="180"/>
      <c r="BTP77" s="180"/>
      <c r="BTQ77" s="180"/>
      <c r="BTR77" s="180"/>
      <c r="BTS77" s="180"/>
      <c r="BTT77" s="180"/>
      <c r="BTU77" s="180"/>
      <c r="BTV77" s="180"/>
      <c r="BTW77" s="180"/>
      <c r="BTX77" s="180"/>
      <c r="BTY77" s="180"/>
      <c r="BTZ77" s="180"/>
      <c r="BUA77" s="180"/>
      <c r="BUB77" s="180"/>
      <c r="BUC77" s="180"/>
      <c r="BUD77" s="180"/>
      <c r="BUE77" s="180"/>
      <c r="BUF77" s="180"/>
      <c r="BUG77" s="180"/>
      <c r="BUH77" s="180"/>
      <c r="BUI77" s="180"/>
      <c r="BUJ77" s="180"/>
      <c r="BUK77" s="180"/>
      <c r="BUL77" s="180"/>
      <c r="BUM77" s="180"/>
      <c r="BUN77" s="180"/>
      <c r="BUO77" s="180"/>
      <c r="BUP77" s="180"/>
      <c r="BUQ77" s="180"/>
      <c r="BUR77" s="180"/>
      <c r="BUS77" s="180"/>
      <c r="BUT77" s="180"/>
      <c r="BUU77" s="180"/>
      <c r="BUV77" s="180"/>
      <c r="BUW77" s="180"/>
      <c r="BUX77" s="180"/>
      <c r="BUY77" s="180"/>
      <c r="BUZ77" s="180"/>
      <c r="BVA77" s="180"/>
      <c r="BVB77" s="180"/>
      <c r="BVC77" s="180"/>
      <c r="BVD77" s="180"/>
      <c r="BVE77" s="180"/>
      <c r="BVF77" s="180"/>
      <c r="BVG77" s="180"/>
      <c r="BVH77" s="180"/>
      <c r="BVI77" s="180"/>
      <c r="BVJ77" s="180"/>
      <c r="BVK77" s="180"/>
      <c r="BVL77" s="180"/>
      <c r="BVM77" s="180"/>
      <c r="BVN77" s="180"/>
      <c r="BVO77" s="180"/>
      <c r="BVP77" s="180"/>
      <c r="BVQ77" s="180"/>
      <c r="BVR77" s="180"/>
      <c r="BVS77" s="180"/>
      <c r="BVT77" s="180"/>
      <c r="BVU77" s="180"/>
      <c r="BVV77" s="180"/>
      <c r="BVW77" s="180"/>
      <c r="BVX77" s="180"/>
      <c r="BVY77" s="180"/>
      <c r="BVZ77" s="180"/>
      <c r="BWA77" s="180"/>
      <c r="BWB77" s="180"/>
      <c r="BWC77" s="180"/>
      <c r="BWD77" s="180"/>
      <c r="BWE77" s="180"/>
      <c r="BWF77" s="180"/>
      <c r="BWG77" s="180"/>
      <c r="BWH77" s="180"/>
      <c r="BWI77" s="180"/>
      <c r="BWJ77" s="180"/>
      <c r="BWK77" s="180"/>
      <c r="BWL77" s="180"/>
      <c r="BWM77" s="180"/>
      <c r="BWN77" s="180"/>
      <c r="BWO77" s="180"/>
      <c r="BWP77" s="180"/>
      <c r="BWQ77" s="180"/>
      <c r="BWR77" s="180"/>
      <c r="BWS77" s="180"/>
      <c r="BWT77" s="180"/>
      <c r="BWU77" s="180"/>
      <c r="BWV77" s="180"/>
      <c r="BWW77" s="180"/>
      <c r="BWX77" s="180"/>
      <c r="BWY77" s="180"/>
      <c r="BWZ77" s="180"/>
      <c r="BXA77" s="180"/>
      <c r="BXB77" s="180"/>
      <c r="BXC77" s="180"/>
      <c r="BXD77" s="180"/>
      <c r="BXE77" s="180"/>
      <c r="BXF77" s="180"/>
      <c r="BXG77" s="180"/>
      <c r="BXH77" s="180"/>
      <c r="BXI77" s="180"/>
      <c r="BXJ77" s="180"/>
      <c r="BXK77" s="180"/>
      <c r="BXL77" s="180"/>
      <c r="BXM77" s="180"/>
      <c r="BXN77" s="180"/>
      <c r="BXO77" s="180"/>
      <c r="BXP77" s="180"/>
      <c r="BXQ77" s="180"/>
      <c r="BXR77" s="180"/>
      <c r="BXS77" s="180"/>
      <c r="BXT77" s="180"/>
      <c r="BXU77" s="180"/>
      <c r="BXV77" s="180"/>
      <c r="BXW77" s="180"/>
      <c r="BXX77" s="180"/>
      <c r="BXY77" s="180"/>
      <c r="BXZ77" s="180"/>
      <c r="BYA77" s="180"/>
      <c r="BYB77" s="180"/>
      <c r="BYC77" s="180"/>
      <c r="BYD77" s="180"/>
      <c r="BYE77" s="180"/>
      <c r="BYF77" s="180"/>
      <c r="BYG77" s="180"/>
      <c r="BYH77" s="180"/>
      <c r="BYI77" s="180"/>
      <c r="BYJ77" s="180"/>
      <c r="BYK77" s="180"/>
      <c r="BYL77" s="180"/>
      <c r="BYM77" s="180"/>
      <c r="BYN77" s="180"/>
      <c r="BYO77" s="180"/>
      <c r="BYP77" s="180"/>
      <c r="BYQ77" s="180"/>
      <c r="BYR77" s="180"/>
      <c r="BYS77" s="180"/>
      <c r="BYT77" s="180"/>
      <c r="BYU77" s="180"/>
      <c r="BYV77" s="180"/>
      <c r="BYW77" s="180"/>
      <c r="BYX77" s="180"/>
      <c r="BYY77" s="180"/>
      <c r="BYZ77" s="180"/>
      <c r="BZA77" s="180"/>
      <c r="BZB77" s="180"/>
      <c r="BZC77" s="180"/>
      <c r="BZD77" s="180"/>
      <c r="BZE77" s="180"/>
      <c r="BZF77" s="180"/>
      <c r="BZG77" s="180"/>
      <c r="BZH77" s="180"/>
      <c r="BZI77" s="180"/>
      <c r="BZJ77" s="180"/>
      <c r="BZK77" s="180"/>
      <c r="BZL77" s="180"/>
      <c r="BZM77" s="180"/>
      <c r="BZN77" s="180"/>
      <c r="BZO77" s="180"/>
      <c r="BZP77" s="180"/>
      <c r="BZQ77" s="180"/>
      <c r="BZR77" s="180"/>
      <c r="BZS77" s="180"/>
      <c r="BZT77" s="180"/>
      <c r="BZU77" s="180"/>
      <c r="BZV77" s="180"/>
      <c r="BZW77" s="180"/>
      <c r="BZX77" s="180"/>
      <c r="BZY77" s="180"/>
      <c r="BZZ77" s="180"/>
      <c r="CAA77" s="180"/>
      <c r="CAB77" s="180"/>
      <c r="CAC77" s="180"/>
      <c r="CAD77" s="180"/>
      <c r="CAE77" s="180"/>
      <c r="CAF77" s="180"/>
      <c r="CAG77" s="180"/>
      <c r="CAH77" s="180"/>
      <c r="CAI77" s="180"/>
      <c r="CAJ77" s="180"/>
      <c r="CAK77" s="180"/>
      <c r="CAL77" s="180"/>
      <c r="CAM77" s="180"/>
      <c r="CAN77" s="180"/>
      <c r="CAO77" s="180"/>
      <c r="CAP77" s="180"/>
      <c r="CAQ77" s="180"/>
      <c r="CAR77" s="180"/>
      <c r="CAS77" s="180"/>
      <c r="CAT77" s="180"/>
      <c r="CAU77" s="180"/>
      <c r="CAV77" s="180"/>
      <c r="CAW77" s="180"/>
      <c r="CAX77" s="180"/>
      <c r="CAY77" s="180"/>
      <c r="CAZ77" s="180"/>
      <c r="CBA77" s="180"/>
      <c r="CBB77" s="180"/>
      <c r="CBC77" s="180"/>
      <c r="CBD77" s="180"/>
      <c r="CBE77" s="180"/>
      <c r="CBF77" s="180"/>
      <c r="CBG77" s="180"/>
      <c r="CBH77" s="180"/>
      <c r="CBI77" s="180"/>
      <c r="CBJ77" s="180"/>
      <c r="CBK77" s="180"/>
      <c r="CBL77" s="180"/>
      <c r="CBM77" s="180"/>
      <c r="CBN77" s="180"/>
      <c r="CBO77" s="180"/>
      <c r="CBP77" s="180"/>
      <c r="CBQ77" s="180"/>
      <c r="CBR77" s="180"/>
      <c r="CBS77" s="180"/>
      <c r="CBT77" s="180"/>
      <c r="CBU77" s="180"/>
      <c r="CBV77" s="180"/>
      <c r="CBW77" s="180"/>
      <c r="CBX77" s="180"/>
      <c r="CBY77" s="180"/>
      <c r="CBZ77" s="180"/>
      <c r="CCA77" s="180"/>
      <c r="CCB77" s="180"/>
      <c r="CCC77" s="180"/>
      <c r="CCD77" s="180"/>
      <c r="CCE77" s="180"/>
      <c r="CCF77" s="180"/>
      <c r="CCG77" s="180"/>
      <c r="CCH77" s="180"/>
      <c r="CCI77" s="180"/>
      <c r="CCJ77" s="180"/>
      <c r="CCK77" s="180"/>
      <c r="CCL77" s="180"/>
      <c r="CCM77" s="180"/>
      <c r="CCN77" s="180"/>
      <c r="CCO77" s="180"/>
      <c r="CCP77" s="180"/>
      <c r="CCQ77" s="180"/>
      <c r="CCR77" s="180"/>
      <c r="CCS77" s="180"/>
      <c r="CCT77" s="180"/>
      <c r="CCU77" s="180"/>
      <c r="CCV77" s="180"/>
      <c r="CCW77" s="180"/>
      <c r="CCX77" s="180"/>
      <c r="CCY77" s="180"/>
      <c r="CCZ77" s="180"/>
      <c r="CDA77" s="180"/>
      <c r="CDB77" s="180"/>
      <c r="CDC77" s="180"/>
      <c r="CDD77" s="180"/>
      <c r="CDE77" s="180"/>
      <c r="CDF77" s="180"/>
      <c r="CDG77" s="180"/>
      <c r="CDH77" s="180"/>
      <c r="CDI77" s="180"/>
      <c r="CDJ77" s="180"/>
      <c r="CDK77" s="180"/>
      <c r="CDL77" s="180"/>
      <c r="CDM77" s="180"/>
      <c r="CDN77" s="180"/>
      <c r="CDO77" s="180"/>
      <c r="CDP77" s="180"/>
      <c r="CDQ77" s="180"/>
      <c r="CDR77" s="180"/>
      <c r="CDS77" s="180"/>
      <c r="CDT77" s="180"/>
      <c r="CDU77" s="180"/>
      <c r="CDV77" s="180"/>
      <c r="CDW77" s="180"/>
      <c r="CDX77" s="180"/>
      <c r="CDY77" s="180"/>
      <c r="CDZ77" s="180"/>
      <c r="CEA77" s="180"/>
      <c r="CEB77" s="180"/>
      <c r="CEC77" s="180"/>
      <c r="CED77" s="180"/>
      <c r="CEE77" s="180"/>
      <c r="CEF77" s="180"/>
      <c r="CEG77" s="180"/>
      <c r="CEH77" s="180"/>
      <c r="CEI77" s="180"/>
      <c r="CEJ77" s="180"/>
      <c r="CEK77" s="180"/>
      <c r="CEL77" s="180"/>
      <c r="CEM77" s="180"/>
      <c r="CEN77" s="180"/>
      <c r="CEO77" s="180"/>
      <c r="CEP77" s="180"/>
      <c r="CEQ77" s="180"/>
      <c r="CER77" s="180"/>
      <c r="CES77" s="180"/>
      <c r="CET77" s="180"/>
      <c r="CEU77" s="180"/>
      <c r="CEV77" s="180"/>
      <c r="CEW77" s="180"/>
      <c r="CEX77" s="180"/>
      <c r="CEY77" s="180"/>
      <c r="CEZ77" s="180"/>
      <c r="CFA77" s="180"/>
      <c r="CFB77" s="180"/>
      <c r="CFC77" s="180"/>
      <c r="CFD77" s="180"/>
      <c r="CFE77" s="180"/>
      <c r="CFF77" s="180"/>
      <c r="CFG77" s="180"/>
      <c r="CFH77" s="180"/>
      <c r="CFI77" s="180"/>
      <c r="CFJ77" s="180"/>
      <c r="CFK77" s="180"/>
      <c r="CFL77" s="180"/>
      <c r="CFM77" s="180"/>
      <c r="CFN77" s="180"/>
      <c r="CFO77" s="180"/>
      <c r="CFP77" s="180"/>
      <c r="CFQ77" s="180"/>
      <c r="CFR77" s="180"/>
      <c r="CFS77" s="180"/>
      <c r="CFT77" s="180"/>
      <c r="CFU77" s="180"/>
      <c r="CFV77" s="180"/>
      <c r="CFW77" s="180"/>
      <c r="CFX77" s="180"/>
      <c r="CFY77" s="180"/>
      <c r="CFZ77" s="180"/>
      <c r="CGA77" s="180"/>
      <c r="CGB77" s="180"/>
      <c r="CGC77" s="180"/>
      <c r="CGD77" s="180"/>
      <c r="CGE77" s="180"/>
      <c r="CGF77" s="180"/>
      <c r="CGG77" s="180"/>
      <c r="CGH77" s="180"/>
      <c r="CGI77" s="180"/>
      <c r="CGJ77" s="180"/>
      <c r="CGK77" s="180"/>
      <c r="CGL77" s="180"/>
      <c r="CGM77" s="180"/>
      <c r="CGN77" s="180"/>
      <c r="CGO77" s="180"/>
      <c r="CGP77" s="180"/>
      <c r="CGQ77" s="180"/>
      <c r="CGR77" s="180"/>
      <c r="CGS77" s="180"/>
      <c r="CGT77" s="180"/>
      <c r="CGU77" s="180"/>
      <c r="CGV77" s="180"/>
      <c r="CGW77" s="180"/>
      <c r="CGX77" s="180"/>
      <c r="CGY77" s="180"/>
      <c r="CGZ77" s="180"/>
      <c r="CHA77" s="180"/>
      <c r="CHB77" s="180"/>
      <c r="CHC77" s="180"/>
      <c r="CHD77" s="180"/>
      <c r="CHE77" s="180"/>
      <c r="CHF77" s="180"/>
      <c r="CHG77" s="180"/>
      <c r="CHH77" s="180"/>
      <c r="CHI77" s="180"/>
      <c r="CHJ77" s="180"/>
      <c r="CHK77" s="180"/>
      <c r="CHL77" s="180"/>
      <c r="CHM77" s="180"/>
      <c r="CHN77" s="180"/>
      <c r="CHO77" s="180"/>
      <c r="CHP77" s="180"/>
      <c r="CHQ77" s="180"/>
      <c r="CHR77" s="180"/>
      <c r="CHS77" s="180"/>
      <c r="CHT77" s="180"/>
      <c r="CHU77" s="180"/>
      <c r="CHV77" s="180"/>
      <c r="CHW77" s="180"/>
      <c r="CHX77" s="180"/>
      <c r="CHY77" s="180"/>
      <c r="CHZ77" s="180"/>
      <c r="CIA77" s="180"/>
      <c r="CIB77" s="180"/>
      <c r="CIC77" s="180"/>
      <c r="CID77" s="180"/>
      <c r="CIE77" s="180"/>
      <c r="CIF77" s="180"/>
      <c r="CIG77" s="180"/>
      <c r="CIH77" s="180"/>
      <c r="CII77" s="180"/>
      <c r="CIJ77" s="180"/>
      <c r="CIK77" s="180"/>
      <c r="CIL77" s="180"/>
      <c r="CIM77" s="180"/>
      <c r="CIN77" s="180"/>
      <c r="CIO77" s="180"/>
      <c r="CIP77" s="180"/>
      <c r="CIQ77" s="180"/>
      <c r="CIR77" s="180"/>
      <c r="CIS77" s="180"/>
      <c r="CIT77" s="180"/>
      <c r="CIU77" s="180"/>
      <c r="CIV77" s="180"/>
      <c r="CIW77" s="180"/>
      <c r="CIX77" s="180"/>
      <c r="CIY77" s="180"/>
      <c r="CIZ77" s="180"/>
      <c r="CJA77" s="180"/>
      <c r="CJB77" s="180"/>
      <c r="CJC77" s="180"/>
      <c r="CJD77" s="180"/>
      <c r="CJE77" s="180"/>
      <c r="CJF77" s="180"/>
      <c r="CJG77" s="180"/>
      <c r="CJH77" s="180"/>
      <c r="CJI77" s="180"/>
      <c r="CJJ77" s="180"/>
      <c r="CJK77" s="180"/>
      <c r="CJL77" s="180"/>
      <c r="CJM77" s="180"/>
      <c r="CJN77" s="180"/>
      <c r="CJO77" s="180"/>
      <c r="CJP77" s="180"/>
      <c r="CJQ77" s="180"/>
      <c r="CJR77" s="180"/>
      <c r="CJS77" s="180"/>
      <c r="CJT77" s="180"/>
      <c r="CJU77" s="180"/>
      <c r="CJV77" s="180"/>
      <c r="CJW77" s="180"/>
      <c r="CJX77" s="180"/>
      <c r="CJY77" s="180"/>
      <c r="CJZ77" s="180"/>
      <c r="CKA77" s="180"/>
      <c r="CKB77" s="180"/>
      <c r="CKC77" s="180"/>
      <c r="CKD77" s="180"/>
      <c r="CKE77" s="180"/>
      <c r="CKF77" s="180"/>
      <c r="CKG77" s="180"/>
      <c r="CKH77" s="180"/>
      <c r="CKI77" s="180"/>
      <c r="CKJ77" s="180"/>
      <c r="CKK77" s="180"/>
      <c r="CKL77" s="180"/>
      <c r="CKM77" s="180"/>
      <c r="CKN77" s="180"/>
      <c r="CKO77" s="180"/>
      <c r="CKP77" s="180"/>
      <c r="CKQ77" s="180"/>
      <c r="CKR77" s="180"/>
      <c r="CKS77" s="180"/>
      <c r="CKT77" s="180"/>
      <c r="CKU77" s="180"/>
      <c r="CKV77" s="180"/>
      <c r="CKW77" s="180"/>
      <c r="CKX77" s="180"/>
      <c r="CKY77" s="180"/>
      <c r="CKZ77" s="180"/>
      <c r="CLA77" s="180"/>
      <c r="CLB77" s="180"/>
      <c r="CLC77" s="180"/>
      <c r="CLD77" s="180"/>
      <c r="CLE77" s="180"/>
      <c r="CLF77" s="180"/>
      <c r="CLG77" s="180"/>
      <c r="CLH77" s="180"/>
      <c r="CLI77" s="180"/>
      <c r="CLJ77" s="180"/>
      <c r="CLK77" s="180"/>
      <c r="CLL77" s="180"/>
      <c r="CLM77" s="180"/>
      <c r="CLN77" s="180"/>
      <c r="CLO77" s="180"/>
      <c r="CLP77" s="180"/>
      <c r="CLQ77" s="180"/>
      <c r="CLR77" s="180"/>
      <c r="CLS77" s="180"/>
      <c r="CLT77" s="180"/>
      <c r="CLU77" s="180"/>
      <c r="CLV77" s="180"/>
      <c r="CLW77" s="180"/>
      <c r="CLX77" s="180"/>
      <c r="CLY77" s="180"/>
      <c r="CLZ77" s="180"/>
      <c r="CMA77" s="180"/>
      <c r="CMB77" s="180"/>
      <c r="CMC77" s="180"/>
      <c r="CMD77" s="180"/>
      <c r="CME77" s="180"/>
      <c r="CMF77" s="180"/>
      <c r="CMG77" s="180"/>
      <c r="CMH77" s="180"/>
      <c r="CMI77" s="180"/>
      <c r="CMJ77" s="180"/>
      <c r="CMK77" s="180"/>
      <c r="CML77" s="180"/>
      <c r="CMM77" s="180"/>
      <c r="CMN77" s="180"/>
      <c r="CMO77" s="180"/>
      <c r="CMP77" s="180"/>
      <c r="CMQ77" s="180"/>
      <c r="CMR77" s="180"/>
      <c r="CMS77" s="180"/>
      <c r="CMT77" s="180"/>
      <c r="CMU77" s="180"/>
      <c r="CMV77" s="180"/>
      <c r="CMW77" s="180"/>
      <c r="CMX77" s="180"/>
      <c r="CMY77" s="180"/>
      <c r="CMZ77" s="180"/>
      <c r="CNA77" s="180"/>
      <c r="CNB77" s="180"/>
      <c r="CNC77" s="180"/>
      <c r="CND77" s="180"/>
      <c r="CNE77" s="180"/>
      <c r="CNF77" s="180"/>
      <c r="CNG77" s="180"/>
      <c r="CNH77" s="180"/>
      <c r="CNI77" s="180"/>
      <c r="CNJ77" s="180"/>
      <c r="CNK77" s="180"/>
      <c r="CNL77" s="180"/>
      <c r="CNM77" s="180"/>
      <c r="CNN77" s="180"/>
      <c r="CNO77" s="180"/>
      <c r="CNP77" s="180"/>
      <c r="CNQ77" s="180"/>
      <c r="CNR77" s="180"/>
      <c r="CNS77" s="180"/>
      <c r="CNT77" s="180"/>
      <c r="CNU77" s="180"/>
      <c r="CNV77" s="180"/>
      <c r="CNW77" s="180"/>
      <c r="CNX77" s="180"/>
      <c r="CNY77" s="180"/>
      <c r="CNZ77" s="180"/>
      <c r="COA77" s="180"/>
      <c r="COB77" s="180"/>
      <c r="COC77" s="180"/>
      <c r="COD77" s="180"/>
      <c r="COE77" s="180"/>
      <c r="COF77" s="180"/>
      <c r="COG77" s="180"/>
      <c r="COH77" s="180"/>
      <c r="COI77" s="180"/>
      <c r="COJ77" s="180"/>
      <c r="COK77" s="180"/>
      <c r="COL77" s="180"/>
      <c r="COM77" s="180"/>
      <c r="CON77" s="180"/>
      <c r="COO77" s="180"/>
      <c r="COP77" s="180"/>
      <c r="COQ77" s="180"/>
      <c r="COR77" s="180"/>
      <c r="COS77" s="180"/>
      <c r="COT77" s="180"/>
      <c r="COU77" s="180"/>
      <c r="COV77" s="180"/>
      <c r="COW77" s="180"/>
      <c r="COX77" s="180"/>
      <c r="COY77" s="180"/>
      <c r="COZ77" s="180"/>
      <c r="CPA77" s="180"/>
      <c r="CPB77" s="180"/>
      <c r="CPC77" s="180"/>
      <c r="CPD77" s="180"/>
      <c r="CPE77" s="180"/>
      <c r="CPF77" s="180"/>
      <c r="CPG77" s="180"/>
      <c r="CPH77" s="180"/>
      <c r="CPI77" s="180"/>
      <c r="CPJ77" s="180"/>
      <c r="CPK77" s="180"/>
      <c r="CPL77" s="180"/>
      <c r="CPM77" s="180"/>
      <c r="CPN77" s="180"/>
      <c r="CPO77" s="180"/>
      <c r="CPP77" s="180"/>
      <c r="CPQ77" s="180"/>
      <c r="CPR77" s="180"/>
      <c r="CPS77" s="180"/>
      <c r="CPT77" s="180"/>
      <c r="CPU77" s="180"/>
      <c r="CPV77" s="180"/>
      <c r="CPW77" s="180"/>
      <c r="CPX77" s="180"/>
      <c r="CPY77" s="180"/>
      <c r="CPZ77" s="180"/>
      <c r="CQA77" s="180"/>
      <c r="CQB77" s="180"/>
      <c r="CQC77" s="180"/>
      <c r="CQD77" s="180"/>
      <c r="CQE77" s="180"/>
      <c r="CQF77" s="180"/>
      <c r="CQG77" s="180"/>
      <c r="CQH77" s="180"/>
      <c r="CQI77" s="180"/>
      <c r="CQJ77" s="180"/>
      <c r="CQK77" s="180"/>
      <c r="CQL77" s="180"/>
      <c r="CQM77" s="180"/>
      <c r="CQN77" s="180"/>
      <c r="CQO77" s="180"/>
      <c r="CQP77" s="180"/>
      <c r="CQQ77" s="180"/>
      <c r="CQR77" s="180"/>
      <c r="CQS77" s="180"/>
      <c r="CQT77" s="180"/>
      <c r="CQU77" s="180"/>
      <c r="CQV77" s="180"/>
      <c r="CQW77" s="180"/>
      <c r="CQX77" s="180"/>
      <c r="CQY77" s="180"/>
      <c r="CQZ77" s="180"/>
      <c r="CRA77" s="180"/>
      <c r="CRB77" s="180"/>
      <c r="CRC77" s="180"/>
      <c r="CRD77" s="180"/>
      <c r="CRE77" s="180"/>
      <c r="CRF77" s="180"/>
      <c r="CRG77" s="180"/>
      <c r="CRH77" s="180"/>
      <c r="CRI77" s="180"/>
      <c r="CRJ77" s="180"/>
      <c r="CRK77" s="180"/>
      <c r="CRL77" s="180"/>
      <c r="CRM77" s="180"/>
      <c r="CRN77" s="180"/>
      <c r="CRO77" s="180"/>
      <c r="CRP77" s="180"/>
      <c r="CRQ77" s="180"/>
      <c r="CRR77" s="180"/>
      <c r="CRS77" s="180"/>
      <c r="CRT77" s="180"/>
      <c r="CRU77" s="180"/>
      <c r="CRV77" s="180"/>
      <c r="CRW77" s="180"/>
      <c r="CRX77" s="180"/>
      <c r="CRY77" s="180"/>
      <c r="CRZ77" s="180"/>
      <c r="CSA77" s="180"/>
      <c r="CSB77" s="180"/>
      <c r="CSC77" s="180"/>
      <c r="CSD77" s="180"/>
      <c r="CSE77" s="180"/>
      <c r="CSF77" s="180"/>
      <c r="CSG77" s="180"/>
      <c r="CSH77" s="180"/>
      <c r="CSI77" s="180"/>
      <c r="CSJ77" s="180"/>
      <c r="CSK77" s="180"/>
      <c r="CSL77" s="180"/>
      <c r="CSM77" s="180"/>
      <c r="CSN77" s="180"/>
      <c r="CSO77" s="180"/>
      <c r="CSP77" s="180"/>
      <c r="CSQ77" s="180"/>
      <c r="CSR77" s="180"/>
      <c r="CSS77" s="180"/>
      <c r="CST77" s="180"/>
      <c r="CSU77" s="180"/>
      <c r="CSV77" s="180"/>
      <c r="CSW77" s="180"/>
      <c r="CSX77" s="180"/>
      <c r="CSY77" s="180"/>
      <c r="CSZ77" s="180"/>
      <c r="CTA77" s="180"/>
      <c r="CTB77" s="180"/>
      <c r="CTC77" s="180"/>
      <c r="CTD77" s="180"/>
      <c r="CTE77" s="180"/>
      <c r="CTF77" s="180"/>
      <c r="CTG77" s="180"/>
      <c r="CTH77" s="180"/>
      <c r="CTI77" s="180"/>
      <c r="CTJ77" s="180"/>
      <c r="CTK77" s="180"/>
      <c r="CTL77" s="180"/>
      <c r="CTM77" s="180"/>
      <c r="CTN77" s="180"/>
      <c r="CTO77" s="180"/>
      <c r="CTP77" s="180"/>
      <c r="CTQ77" s="180"/>
      <c r="CTR77" s="180"/>
      <c r="CTS77" s="180"/>
      <c r="CTT77" s="180"/>
      <c r="CTU77" s="180"/>
      <c r="CTV77" s="180"/>
      <c r="CTW77" s="180"/>
      <c r="CTX77" s="180"/>
      <c r="CTY77" s="180"/>
      <c r="CTZ77" s="180"/>
      <c r="CUA77" s="180"/>
      <c r="CUB77" s="180"/>
      <c r="CUC77" s="180"/>
      <c r="CUD77" s="180"/>
      <c r="CUE77" s="180"/>
      <c r="CUF77" s="180"/>
      <c r="CUG77" s="180"/>
      <c r="CUH77" s="180"/>
      <c r="CUI77" s="180"/>
      <c r="CUJ77" s="180"/>
      <c r="CUK77" s="180"/>
      <c r="CUL77" s="180"/>
      <c r="CUM77" s="180"/>
      <c r="CUN77" s="180"/>
      <c r="CUO77" s="180"/>
      <c r="CUP77" s="180"/>
      <c r="CUQ77" s="180"/>
      <c r="CUR77" s="180"/>
      <c r="CUS77" s="180"/>
      <c r="CUT77" s="180"/>
      <c r="CUU77" s="180"/>
      <c r="CUV77" s="180"/>
      <c r="CUW77" s="180"/>
      <c r="CUX77" s="180"/>
      <c r="CUY77" s="180"/>
      <c r="CUZ77" s="180"/>
      <c r="CVA77" s="180"/>
      <c r="CVB77" s="180"/>
      <c r="CVC77" s="180"/>
      <c r="CVD77" s="180"/>
      <c r="CVE77" s="180"/>
      <c r="CVF77" s="180"/>
      <c r="CVG77" s="180"/>
      <c r="CVH77" s="180"/>
      <c r="CVI77" s="180"/>
      <c r="CVJ77" s="180"/>
      <c r="CVK77" s="180"/>
      <c r="CVL77" s="180"/>
      <c r="CVM77" s="180"/>
      <c r="CVN77" s="180"/>
      <c r="CVO77" s="180"/>
      <c r="CVP77" s="180"/>
      <c r="CVQ77" s="180"/>
      <c r="CVR77" s="180"/>
      <c r="CVS77" s="180"/>
      <c r="CVT77" s="180"/>
      <c r="CVU77" s="180"/>
      <c r="CVV77" s="180"/>
      <c r="CVW77" s="180"/>
      <c r="CVX77" s="180"/>
      <c r="CVY77" s="180"/>
      <c r="CVZ77" s="180"/>
      <c r="CWA77" s="180"/>
      <c r="CWB77" s="180"/>
      <c r="CWC77" s="180"/>
      <c r="CWD77" s="180"/>
      <c r="CWE77" s="180"/>
      <c r="CWF77" s="180"/>
      <c r="CWG77" s="180"/>
      <c r="CWH77" s="180"/>
      <c r="CWI77" s="180"/>
      <c r="CWJ77" s="180"/>
      <c r="CWK77" s="180"/>
      <c r="CWL77" s="180"/>
      <c r="CWM77" s="180"/>
      <c r="CWN77" s="180"/>
      <c r="CWO77" s="180"/>
      <c r="CWP77" s="180"/>
      <c r="CWQ77" s="180"/>
      <c r="CWR77" s="180"/>
      <c r="CWS77" s="180"/>
      <c r="CWT77" s="180"/>
      <c r="CWU77" s="180"/>
      <c r="CWV77" s="180"/>
      <c r="CWW77" s="180"/>
      <c r="CWX77" s="180"/>
      <c r="CWY77" s="180"/>
      <c r="CWZ77" s="180"/>
      <c r="CXA77" s="180"/>
      <c r="CXB77" s="180"/>
      <c r="CXC77" s="180"/>
      <c r="CXD77" s="180"/>
      <c r="CXE77" s="180"/>
      <c r="CXF77" s="180"/>
      <c r="CXG77" s="180"/>
      <c r="CXH77" s="180"/>
      <c r="CXI77" s="180"/>
      <c r="CXJ77" s="180"/>
      <c r="CXK77" s="180"/>
      <c r="CXL77" s="180"/>
      <c r="CXM77" s="180"/>
      <c r="CXN77" s="180"/>
      <c r="CXO77" s="180"/>
      <c r="CXP77" s="180"/>
      <c r="CXQ77" s="180"/>
      <c r="CXR77" s="180"/>
      <c r="CXS77" s="180"/>
      <c r="CXT77" s="180"/>
      <c r="CXU77" s="180"/>
      <c r="CXV77" s="180"/>
      <c r="CXW77" s="180"/>
      <c r="CXX77" s="180"/>
      <c r="CXY77" s="180"/>
      <c r="CXZ77" s="180"/>
      <c r="CYA77" s="180"/>
      <c r="CYB77" s="180"/>
      <c r="CYC77" s="180"/>
      <c r="CYD77" s="180"/>
      <c r="CYE77" s="180"/>
      <c r="CYF77" s="180"/>
      <c r="CYG77" s="180"/>
      <c r="CYH77" s="180"/>
      <c r="CYI77" s="180"/>
      <c r="CYJ77" s="180"/>
      <c r="CYK77" s="180"/>
      <c r="CYL77" s="180"/>
      <c r="CYM77" s="180"/>
      <c r="CYN77" s="180"/>
      <c r="CYO77" s="180"/>
      <c r="CYP77" s="180"/>
      <c r="CYQ77" s="180"/>
      <c r="CYR77" s="180"/>
      <c r="CYS77" s="180"/>
      <c r="CYT77" s="180"/>
      <c r="CYU77" s="180"/>
      <c r="CYV77" s="180"/>
      <c r="CYW77" s="180"/>
      <c r="CYX77" s="180"/>
      <c r="CYY77" s="180"/>
      <c r="CYZ77" s="180"/>
      <c r="CZA77" s="180"/>
      <c r="CZB77" s="180"/>
      <c r="CZC77" s="180"/>
      <c r="CZD77" s="180"/>
      <c r="CZE77" s="180"/>
      <c r="CZF77" s="180"/>
      <c r="CZG77" s="180"/>
      <c r="CZH77" s="180"/>
      <c r="CZI77" s="180"/>
      <c r="CZJ77" s="180"/>
      <c r="CZK77" s="180"/>
      <c r="CZL77" s="180"/>
      <c r="CZM77" s="180"/>
      <c r="CZN77" s="180"/>
      <c r="CZO77" s="180"/>
      <c r="CZP77" s="180"/>
      <c r="CZQ77" s="180"/>
      <c r="CZR77" s="180"/>
      <c r="CZS77" s="180"/>
      <c r="CZT77" s="180"/>
      <c r="CZU77" s="180"/>
      <c r="CZV77" s="180"/>
      <c r="CZW77" s="180"/>
      <c r="CZX77" s="180"/>
      <c r="CZY77" s="180"/>
      <c r="CZZ77" s="180"/>
      <c r="DAA77" s="180"/>
      <c r="DAB77" s="180"/>
      <c r="DAC77" s="180"/>
      <c r="DAD77" s="180"/>
      <c r="DAE77" s="180"/>
      <c r="DAF77" s="180"/>
      <c r="DAG77" s="180"/>
      <c r="DAH77" s="180"/>
      <c r="DAI77" s="180"/>
      <c r="DAJ77" s="180"/>
      <c r="DAK77" s="180"/>
      <c r="DAL77" s="180"/>
      <c r="DAM77" s="180"/>
      <c r="DAN77" s="180"/>
      <c r="DAO77" s="180"/>
      <c r="DAP77" s="180"/>
      <c r="DAQ77" s="180"/>
      <c r="DAR77" s="180"/>
      <c r="DAS77" s="180"/>
      <c r="DAT77" s="180"/>
      <c r="DAU77" s="180"/>
      <c r="DAV77" s="180"/>
      <c r="DAW77" s="180"/>
      <c r="DAX77" s="180"/>
      <c r="DAY77" s="180"/>
      <c r="DAZ77" s="180"/>
      <c r="DBA77" s="180"/>
      <c r="DBB77" s="180"/>
      <c r="DBC77" s="180"/>
      <c r="DBD77" s="180"/>
      <c r="DBE77" s="180"/>
      <c r="DBF77" s="180"/>
      <c r="DBG77" s="180"/>
      <c r="DBH77" s="180"/>
      <c r="DBI77" s="180"/>
      <c r="DBJ77" s="180"/>
      <c r="DBK77" s="180"/>
      <c r="DBL77" s="180"/>
      <c r="DBM77" s="180"/>
      <c r="DBN77" s="180"/>
      <c r="DBO77" s="180"/>
      <c r="DBP77" s="180"/>
      <c r="DBQ77" s="180"/>
      <c r="DBR77" s="180"/>
      <c r="DBS77" s="180"/>
      <c r="DBT77" s="180"/>
      <c r="DBU77" s="180"/>
      <c r="DBV77" s="180"/>
      <c r="DBW77" s="180"/>
      <c r="DBX77" s="180"/>
      <c r="DBY77" s="180"/>
      <c r="DBZ77" s="180"/>
      <c r="DCA77" s="180"/>
      <c r="DCB77" s="180"/>
      <c r="DCC77" s="180"/>
      <c r="DCD77" s="180"/>
      <c r="DCE77" s="180"/>
      <c r="DCF77" s="180"/>
      <c r="DCG77" s="180"/>
      <c r="DCH77" s="180"/>
      <c r="DCI77" s="180"/>
      <c r="DCJ77" s="180"/>
      <c r="DCK77" s="180"/>
      <c r="DCL77" s="180"/>
      <c r="DCM77" s="180"/>
      <c r="DCN77" s="180"/>
      <c r="DCO77" s="180"/>
      <c r="DCP77" s="180"/>
      <c r="DCQ77" s="180"/>
      <c r="DCR77" s="180"/>
      <c r="DCS77" s="180"/>
      <c r="DCT77" s="180"/>
      <c r="DCU77" s="180"/>
      <c r="DCV77" s="180"/>
      <c r="DCW77" s="180"/>
      <c r="DCX77" s="180"/>
      <c r="DCY77" s="180"/>
      <c r="DCZ77" s="180"/>
      <c r="DDA77" s="180"/>
      <c r="DDB77" s="180"/>
      <c r="DDC77" s="180"/>
      <c r="DDD77" s="180"/>
      <c r="DDE77" s="180"/>
      <c r="DDF77" s="180"/>
      <c r="DDG77" s="180"/>
      <c r="DDH77" s="180"/>
      <c r="DDI77" s="180"/>
      <c r="DDJ77" s="180"/>
      <c r="DDK77" s="180"/>
      <c r="DDL77" s="180"/>
      <c r="DDM77" s="180"/>
      <c r="DDN77" s="180"/>
      <c r="DDO77" s="180"/>
      <c r="DDP77" s="180"/>
      <c r="DDQ77" s="180"/>
      <c r="DDR77" s="180"/>
      <c r="DDS77" s="180"/>
      <c r="DDT77" s="180"/>
      <c r="DDU77" s="180"/>
      <c r="DDV77" s="180"/>
      <c r="DDW77" s="180"/>
      <c r="DDX77" s="180"/>
      <c r="DDY77" s="180"/>
      <c r="DDZ77" s="180"/>
      <c r="DEA77" s="180"/>
      <c r="DEB77" s="180"/>
      <c r="DEC77" s="180"/>
      <c r="DED77" s="180"/>
      <c r="DEE77" s="180"/>
      <c r="DEF77" s="180"/>
      <c r="DEG77" s="180"/>
      <c r="DEH77" s="180"/>
      <c r="DEI77" s="180"/>
      <c r="DEJ77" s="180"/>
      <c r="DEK77" s="180"/>
      <c r="DEL77" s="180"/>
      <c r="DEM77" s="180"/>
      <c r="DEN77" s="180"/>
      <c r="DEO77" s="180"/>
      <c r="DEP77" s="180"/>
      <c r="DEQ77" s="180"/>
      <c r="DER77" s="180"/>
      <c r="DES77" s="180"/>
      <c r="DET77" s="180"/>
      <c r="DEU77" s="180"/>
      <c r="DEV77" s="180"/>
      <c r="DEW77" s="180"/>
      <c r="DEX77" s="180"/>
      <c r="DEY77" s="180"/>
      <c r="DEZ77" s="180"/>
      <c r="DFA77" s="180"/>
      <c r="DFB77" s="180"/>
      <c r="DFC77" s="180"/>
      <c r="DFD77" s="180"/>
      <c r="DFE77" s="180"/>
      <c r="DFF77" s="180"/>
      <c r="DFG77" s="180"/>
      <c r="DFH77" s="180"/>
      <c r="DFI77" s="180"/>
      <c r="DFJ77" s="180"/>
      <c r="DFK77" s="180"/>
      <c r="DFL77" s="180"/>
      <c r="DFM77" s="180"/>
      <c r="DFN77" s="180"/>
      <c r="DFO77" s="180"/>
      <c r="DFP77" s="180"/>
      <c r="DFQ77" s="180"/>
      <c r="DFR77" s="180"/>
      <c r="DFS77" s="180"/>
      <c r="DFT77" s="180"/>
      <c r="DFU77" s="180"/>
      <c r="DFV77" s="180"/>
      <c r="DFW77" s="180"/>
      <c r="DFX77" s="180"/>
      <c r="DFY77" s="180"/>
      <c r="DFZ77" s="180"/>
      <c r="DGA77" s="180"/>
      <c r="DGB77" s="180"/>
      <c r="DGC77" s="180"/>
      <c r="DGD77" s="180"/>
      <c r="DGE77" s="180"/>
      <c r="DGF77" s="180"/>
      <c r="DGG77" s="180"/>
      <c r="DGH77" s="180"/>
      <c r="DGI77" s="180"/>
      <c r="DGJ77" s="180"/>
      <c r="DGK77" s="180"/>
      <c r="DGL77" s="180"/>
      <c r="DGM77" s="180"/>
      <c r="DGN77" s="180"/>
      <c r="DGO77" s="180"/>
      <c r="DGP77" s="180"/>
      <c r="DGQ77" s="180"/>
      <c r="DGR77" s="180"/>
      <c r="DGS77" s="180"/>
      <c r="DGT77" s="180"/>
      <c r="DGU77" s="180"/>
      <c r="DGV77" s="180"/>
      <c r="DGW77" s="180"/>
      <c r="DGX77" s="180"/>
      <c r="DGY77" s="180"/>
      <c r="DGZ77" s="180"/>
      <c r="DHA77" s="180"/>
      <c r="DHB77" s="180"/>
      <c r="DHC77" s="180"/>
      <c r="DHD77" s="180"/>
      <c r="DHE77" s="180"/>
      <c r="DHF77" s="180"/>
      <c r="DHG77" s="180"/>
      <c r="DHH77" s="180"/>
      <c r="DHI77" s="180"/>
      <c r="DHJ77" s="180"/>
      <c r="DHK77" s="180"/>
      <c r="DHL77" s="180"/>
      <c r="DHM77" s="180"/>
      <c r="DHN77" s="180"/>
      <c r="DHO77" s="180"/>
      <c r="DHP77" s="180"/>
      <c r="DHQ77" s="180"/>
      <c r="DHR77" s="180"/>
      <c r="DHS77" s="180"/>
      <c r="DHT77" s="180"/>
      <c r="DHU77" s="180"/>
      <c r="DHV77" s="180"/>
      <c r="DHW77" s="180"/>
      <c r="DHX77" s="180"/>
      <c r="DHY77" s="180"/>
      <c r="DHZ77" s="180"/>
      <c r="DIA77" s="180"/>
      <c r="DIB77" s="180"/>
      <c r="DIC77" s="180"/>
      <c r="DID77" s="180"/>
      <c r="DIE77" s="180"/>
      <c r="DIF77" s="180"/>
      <c r="DIG77" s="180"/>
      <c r="DIH77" s="180"/>
      <c r="DII77" s="180"/>
      <c r="DIJ77" s="180"/>
      <c r="DIK77" s="180"/>
      <c r="DIL77" s="180"/>
      <c r="DIM77" s="180"/>
      <c r="DIN77" s="180"/>
      <c r="DIO77" s="180"/>
      <c r="DIP77" s="180"/>
      <c r="DIQ77" s="180"/>
      <c r="DIR77" s="180"/>
      <c r="DIS77" s="180"/>
      <c r="DIT77" s="180"/>
      <c r="DIU77" s="180"/>
      <c r="DIV77" s="180"/>
      <c r="DIW77" s="180"/>
      <c r="DIX77" s="180"/>
      <c r="DIY77" s="180"/>
      <c r="DIZ77" s="180"/>
      <c r="DJA77" s="180"/>
      <c r="DJB77" s="180"/>
      <c r="DJC77" s="180"/>
      <c r="DJD77" s="180"/>
      <c r="DJE77" s="180"/>
      <c r="DJF77" s="180"/>
      <c r="DJG77" s="180"/>
      <c r="DJH77" s="180"/>
      <c r="DJI77" s="180"/>
      <c r="DJJ77" s="180"/>
      <c r="DJK77" s="180"/>
      <c r="DJL77" s="180"/>
      <c r="DJM77" s="180"/>
      <c r="DJN77" s="180"/>
      <c r="DJO77" s="180"/>
      <c r="DJP77" s="180"/>
      <c r="DJQ77" s="180"/>
      <c r="DJR77" s="180"/>
      <c r="DJS77" s="180"/>
      <c r="DJT77" s="180"/>
      <c r="DJU77" s="180"/>
      <c r="DJV77" s="180"/>
      <c r="DJW77" s="180"/>
      <c r="DJX77" s="180"/>
      <c r="DJY77" s="180"/>
      <c r="DJZ77" s="180"/>
      <c r="DKA77" s="180"/>
      <c r="DKB77" s="180"/>
      <c r="DKC77" s="180"/>
      <c r="DKD77" s="180"/>
      <c r="DKE77" s="180"/>
      <c r="DKF77" s="180"/>
      <c r="DKG77" s="180"/>
      <c r="DKH77" s="180"/>
      <c r="DKI77" s="180"/>
      <c r="DKJ77" s="180"/>
      <c r="DKK77" s="180"/>
      <c r="DKL77" s="180"/>
      <c r="DKM77" s="180"/>
      <c r="DKN77" s="180"/>
      <c r="DKO77" s="180"/>
      <c r="DKP77" s="180"/>
      <c r="DKQ77" s="180"/>
      <c r="DKR77" s="180"/>
      <c r="DKS77" s="180"/>
      <c r="DKT77" s="180"/>
      <c r="DKU77" s="180"/>
      <c r="DKV77" s="180"/>
      <c r="DKW77" s="180"/>
      <c r="DKX77" s="180"/>
      <c r="DKY77" s="180"/>
      <c r="DKZ77" s="180"/>
      <c r="DLA77" s="180"/>
      <c r="DLB77" s="180"/>
      <c r="DLC77" s="180"/>
      <c r="DLD77" s="180"/>
      <c r="DLE77" s="180"/>
      <c r="DLF77" s="180"/>
      <c r="DLG77" s="180"/>
      <c r="DLH77" s="180"/>
      <c r="DLI77" s="180"/>
      <c r="DLJ77" s="180"/>
      <c r="DLK77" s="180"/>
      <c r="DLL77" s="180"/>
      <c r="DLM77" s="180"/>
      <c r="DLN77" s="180"/>
      <c r="DLO77" s="180"/>
      <c r="DLP77" s="180"/>
      <c r="DLQ77" s="180"/>
      <c r="DLR77" s="180"/>
      <c r="DLS77" s="180"/>
      <c r="DLT77" s="180"/>
      <c r="DLU77" s="180"/>
      <c r="DLV77" s="180"/>
      <c r="DLW77" s="180"/>
      <c r="DLX77" s="180"/>
      <c r="DLY77" s="180"/>
      <c r="DLZ77" s="180"/>
      <c r="DMA77" s="180"/>
      <c r="DMB77" s="180"/>
      <c r="DMC77" s="180"/>
      <c r="DMD77" s="180"/>
      <c r="DME77" s="180"/>
      <c r="DMF77" s="180"/>
      <c r="DMG77" s="180"/>
      <c r="DMH77" s="180"/>
      <c r="DMI77" s="180"/>
      <c r="DMJ77" s="180"/>
      <c r="DMK77" s="180"/>
      <c r="DML77" s="180"/>
      <c r="DMM77" s="180"/>
      <c r="DMN77" s="180"/>
      <c r="DMO77" s="180"/>
      <c r="DMP77" s="180"/>
      <c r="DMQ77" s="180"/>
      <c r="DMR77" s="180"/>
      <c r="DMS77" s="180"/>
      <c r="DMT77" s="180"/>
      <c r="DMU77" s="180"/>
      <c r="DMV77" s="180"/>
      <c r="DMW77" s="180"/>
      <c r="DMX77" s="180"/>
      <c r="DMY77" s="180"/>
      <c r="DMZ77" s="180"/>
      <c r="DNA77" s="180"/>
      <c r="DNB77" s="180"/>
      <c r="DNC77" s="180"/>
      <c r="DND77" s="180"/>
      <c r="DNE77" s="180"/>
      <c r="DNF77" s="180"/>
      <c r="DNG77" s="180"/>
      <c r="DNH77" s="180"/>
      <c r="DNI77" s="180"/>
      <c r="DNJ77" s="180"/>
      <c r="DNK77" s="180"/>
      <c r="DNL77" s="180"/>
      <c r="DNM77" s="180"/>
      <c r="DNN77" s="180"/>
      <c r="DNO77" s="180"/>
      <c r="DNP77" s="180"/>
      <c r="DNQ77" s="180"/>
      <c r="DNR77" s="180"/>
      <c r="DNS77" s="180"/>
      <c r="DNT77" s="180"/>
      <c r="DNU77" s="180"/>
      <c r="DNV77" s="180"/>
      <c r="DNW77" s="180"/>
      <c r="DNX77" s="180"/>
      <c r="DNY77" s="180"/>
      <c r="DNZ77" s="180"/>
      <c r="DOA77" s="180"/>
      <c r="DOB77" s="180"/>
      <c r="DOC77" s="180"/>
      <c r="DOD77" s="180"/>
      <c r="DOE77" s="180"/>
      <c r="DOF77" s="180"/>
      <c r="DOG77" s="180"/>
      <c r="DOH77" s="180"/>
      <c r="DOI77" s="180"/>
      <c r="DOJ77" s="180"/>
      <c r="DOK77" s="180"/>
      <c r="DOL77" s="180"/>
      <c r="DOM77" s="180"/>
      <c r="DON77" s="180"/>
      <c r="DOO77" s="180"/>
      <c r="DOP77" s="180"/>
      <c r="DOQ77" s="180"/>
      <c r="DOR77" s="180"/>
      <c r="DOS77" s="180"/>
      <c r="DOT77" s="180"/>
      <c r="DOU77" s="180"/>
      <c r="DOV77" s="180"/>
      <c r="DOW77" s="180"/>
      <c r="DOX77" s="180"/>
      <c r="DOY77" s="180"/>
      <c r="DOZ77" s="180"/>
      <c r="DPA77" s="180"/>
      <c r="DPB77" s="180"/>
      <c r="DPC77" s="180"/>
      <c r="DPD77" s="180"/>
      <c r="DPE77" s="180"/>
      <c r="DPF77" s="180"/>
      <c r="DPG77" s="180"/>
      <c r="DPH77" s="180"/>
      <c r="DPI77" s="180"/>
      <c r="DPJ77" s="180"/>
      <c r="DPK77" s="180"/>
      <c r="DPL77" s="180"/>
      <c r="DPM77" s="180"/>
      <c r="DPN77" s="180"/>
      <c r="DPO77" s="180"/>
      <c r="DPP77" s="180"/>
      <c r="DPQ77" s="180"/>
      <c r="DPR77" s="180"/>
      <c r="DPS77" s="180"/>
      <c r="DPT77" s="180"/>
      <c r="DPU77" s="180"/>
      <c r="DPV77" s="180"/>
      <c r="DPW77" s="180"/>
      <c r="DPX77" s="180"/>
      <c r="DPY77" s="180"/>
      <c r="DPZ77" s="180"/>
      <c r="DQA77" s="180"/>
      <c r="DQB77" s="180"/>
      <c r="DQC77" s="180"/>
      <c r="DQD77" s="180"/>
      <c r="DQE77" s="180"/>
      <c r="DQF77" s="180"/>
      <c r="DQG77" s="180"/>
      <c r="DQH77" s="180"/>
      <c r="DQI77" s="180"/>
      <c r="DQJ77" s="180"/>
      <c r="DQK77" s="180"/>
      <c r="DQL77" s="180"/>
      <c r="DQM77" s="180"/>
      <c r="DQN77" s="180"/>
      <c r="DQO77" s="180"/>
      <c r="DQP77" s="180"/>
      <c r="DQQ77" s="180"/>
      <c r="DQR77" s="180"/>
      <c r="DQS77" s="180"/>
      <c r="DQT77" s="180"/>
      <c r="DQU77" s="180"/>
      <c r="DQV77" s="180"/>
      <c r="DQW77" s="180"/>
      <c r="DQX77" s="180"/>
      <c r="DQY77" s="180"/>
      <c r="DQZ77" s="180"/>
      <c r="DRA77" s="180"/>
      <c r="DRB77" s="180"/>
      <c r="DRC77" s="180"/>
      <c r="DRD77" s="180"/>
      <c r="DRE77" s="180"/>
      <c r="DRF77" s="180"/>
      <c r="DRG77" s="180"/>
      <c r="DRH77" s="180"/>
      <c r="DRI77" s="180"/>
      <c r="DRJ77" s="180"/>
      <c r="DRK77" s="180"/>
      <c r="DRL77" s="180"/>
      <c r="DRM77" s="180"/>
      <c r="DRN77" s="180"/>
      <c r="DRO77" s="180"/>
      <c r="DRP77" s="180"/>
      <c r="DRQ77" s="180"/>
      <c r="DRR77" s="180"/>
      <c r="DRS77" s="180"/>
      <c r="DRT77" s="180"/>
      <c r="DRU77" s="180"/>
      <c r="DRV77" s="180"/>
      <c r="DRW77" s="180"/>
      <c r="DRX77" s="180"/>
      <c r="DRY77" s="180"/>
      <c r="DRZ77" s="180"/>
      <c r="DSA77" s="180"/>
      <c r="DSB77" s="180"/>
      <c r="DSC77" s="180"/>
      <c r="DSD77" s="180"/>
      <c r="DSE77" s="180"/>
      <c r="DSF77" s="180"/>
      <c r="DSG77" s="180"/>
      <c r="DSH77" s="180"/>
      <c r="DSI77" s="180"/>
      <c r="DSJ77" s="180"/>
      <c r="DSK77" s="180"/>
      <c r="DSL77" s="180"/>
      <c r="DSM77" s="180"/>
      <c r="DSN77" s="180"/>
      <c r="DSO77" s="180"/>
      <c r="DSP77" s="180"/>
      <c r="DSQ77" s="180"/>
      <c r="DSR77" s="180"/>
      <c r="DSS77" s="180"/>
      <c r="DST77" s="180"/>
      <c r="DSU77" s="180"/>
      <c r="DSV77" s="180"/>
      <c r="DSW77" s="180"/>
      <c r="DSX77" s="180"/>
      <c r="DSY77" s="180"/>
      <c r="DSZ77" s="180"/>
      <c r="DTA77" s="180"/>
      <c r="DTB77" s="180"/>
      <c r="DTC77" s="180"/>
      <c r="DTD77" s="180"/>
      <c r="DTE77" s="180"/>
      <c r="DTF77" s="180"/>
      <c r="DTG77" s="180"/>
      <c r="DTH77" s="180"/>
      <c r="DTI77" s="180"/>
      <c r="DTJ77" s="180"/>
      <c r="DTK77" s="180"/>
      <c r="DTL77" s="180"/>
      <c r="DTM77" s="180"/>
      <c r="DTN77" s="180"/>
      <c r="DTO77" s="180"/>
      <c r="DTP77" s="180"/>
      <c r="DTQ77" s="180"/>
      <c r="DTR77" s="180"/>
      <c r="DTS77" s="180"/>
      <c r="DTT77" s="180"/>
      <c r="DTU77" s="180"/>
      <c r="DTV77" s="180"/>
      <c r="DTW77" s="180"/>
      <c r="DTX77" s="180"/>
      <c r="DTY77" s="180"/>
      <c r="DTZ77" s="180"/>
      <c r="DUA77" s="180"/>
      <c r="DUB77" s="180"/>
      <c r="DUC77" s="180"/>
      <c r="DUD77" s="180"/>
      <c r="DUE77" s="180"/>
      <c r="DUF77" s="180"/>
      <c r="DUG77" s="180"/>
      <c r="DUH77" s="180"/>
      <c r="DUI77" s="180"/>
      <c r="DUJ77" s="180"/>
      <c r="DUK77" s="180"/>
      <c r="DUL77" s="180"/>
      <c r="DUM77" s="180"/>
      <c r="DUN77" s="180"/>
      <c r="DUO77" s="180"/>
      <c r="DUP77" s="180"/>
      <c r="DUQ77" s="180"/>
      <c r="DUR77" s="180"/>
      <c r="DUS77" s="180"/>
      <c r="DUT77" s="180"/>
      <c r="DUU77" s="180"/>
      <c r="DUV77" s="180"/>
      <c r="DUW77" s="180"/>
      <c r="DUX77" s="180"/>
      <c r="DUY77" s="180"/>
      <c r="DUZ77" s="180"/>
      <c r="DVA77" s="180"/>
      <c r="DVB77" s="180"/>
      <c r="DVC77" s="180"/>
      <c r="DVD77" s="180"/>
      <c r="DVE77" s="180"/>
      <c r="DVF77" s="180"/>
      <c r="DVG77" s="180"/>
      <c r="DVH77" s="180"/>
      <c r="DVI77" s="180"/>
      <c r="DVJ77" s="180"/>
      <c r="DVK77" s="180"/>
      <c r="DVL77" s="180"/>
      <c r="DVM77" s="180"/>
      <c r="DVN77" s="180"/>
      <c r="DVO77" s="180"/>
      <c r="DVP77" s="180"/>
      <c r="DVQ77" s="180"/>
      <c r="DVR77" s="180"/>
      <c r="DVS77" s="180"/>
      <c r="DVT77" s="180"/>
      <c r="DVU77" s="180"/>
      <c r="DVV77" s="180"/>
      <c r="DVW77" s="180"/>
      <c r="DVX77" s="180"/>
      <c r="DVY77" s="180"/>
      <c r="DVZ77" s="180"/>
      <c r="DWA77" s="180"/>
      <c r="DWB77" s="180"/>
      <c r="DWC77" s="180"/>
      <c r="DWD77" s="180"/>
      <c r="DWE77" s="180"/>
      <c r="DWF77" s="180"/>
      <c r="DWG77" s="180"/>
      <c r="DWH77" s="180"/>
      <c r="DWI77" s="180"/>
      <c r="DWJ77" s="180"/>
      <c r="DWK77" s="180"/>
      <c r="DWL77" s="180"/>
      <c r="DWM77" s="180"/>
      <c r="DWN77" s="180"/>
      <c r="DWO77" s="180"/>
      <c r="DWP77" s="180"/>
      <c r="DWQ77" s="180"/>
      <c r="DWR77" s="180"/>
      <c r="DWS77" s="180"/>
      <c r="DWT77" s="180"/>
      <c r="DWU77" s="180"/>
      <c r="DWV77" s="180"/>
      <c r="DWW77" s="180"/>
      <c r="DWX77" s="180"/>
      <c r="DWY77" s="180"/>
      <c r="DWZ77" s="180"/>
      <c r="DXA77" s="180"/>
      <c r="DXB77" s="180"/>
      <c r="DXC77" s="180"/>
      <c r="DXD77" s="180"/>
      <c r="DXE77" s="180"/>
      <c r="DXF77" s="180"/>
      <c r="DXG77" s="180"/>
      <c r="DXH77" s="180"/>
      <c r="DXI77" s="180"/>
      <c r="DXJ77" s="180"/>
      <c r="DXK77" s="180"/>
      <c r="DXL77" s="180"/>
      <c r="DXM77" s="180"/>
      <c r="DXN77" s="180"/>
      <c r="DXO77" s="180"/>
      <c r="DXP77" s="180"/>
      <c r="DXQ77" s="180"/>
      <c r="DXR77" s="180"/>
      <c r="DXS77" s="180"/>
      <c r="DXT77" s="180"/>
      <c r="DXU77" s="180"/>
      <c r="DXV77" s="180"/>
      <c r="DXW77" s="180"/>
      <c r="DXX77" s="180"/>
      <c r="DXY77" s="180"/>
      <c r="DXZ77" s="180"/>
      <c r="DYA77" s="180"/>
      <c r="DYB77" s="180"/>
      <c r="DYC77" s="180"/>
      <c r="DYD77" s="180"/>
      <c r="DYE77" s="180"/>
      <c r="DYF77" s="180"/>
      <c r="DYG77" s="180"/>
      <c r="DYH77" s="180"/>
      <c r="DYI77" s="180"/>
      <c r="DYJ77" s="180"/>
      <c r="DYK77" s="180"/>
      <c r="DYL77" s="180"/>
      <c r="DYM77" s="180"/>
      <c r="DYN77" s="180"/>
      <c r="DYO77" s="180"/>
      <c r="DYP77" s="180"/>
      <c r="DYQ77" s="180"/>
      <c r="DYR77" s="180"/>
      <c r="DYS77" s="180"/>
      <c r="DYT77" s="180"/>
      <c r="DYU77" s="180"/>
      <c r="DYV77" s="180"/>
      <c r="DYW77" s="180"/>
      <c r="DYX77" s="180"/>
      <c r="DYY77" s="180"/>
      <c r="DYZ77" s="180"/>
      <c r="DZA77" s="180"/>
      <c r="DZB77" s="180"/>
      <c r="DZC77" s="180"/>
      <c r="DZD77" s="180"/>
      <c r="DZE77" s="180"/>
      <c r="DZF77" s="180"/>
      <c r="DZG77" s="180"/>
      <c r="DZH77" s="180"/>
      <c r="DZI77" s="180"/>
      <c r="DZJ77" s="180"/>
      <c r="DZK77" s="180"/>
      <c r="DZL77" s="180"/>
      <c r="DZM77" s="180"/>
      <c r="DZN77" s="180"/>
      <c r="DZO77" s="180"/>
      <c r="DZP77" s="180"/>
      <c r="DZQ77" s="180"/>
      <c r="DZR77" s="180"/>
      <c r="DZS77" s="180"/>
      <c r="DZT77" s="180"/>
      <c r="DZU77" s="180"/>
      <c r="DZV77" s="180"/>
      <c r="DZW77" s="180"/>
      <c r="DZX77" s="180"/>
      <c r="DZY77" s="180"/>
      <c r="DZZ77" s="180"/>
      <c r="EAA77" s="180"/>
      <c r="EAB77" s="180"/>
      <c r="EAC77" s="180"/>
      <c r="EAD77" s="180"/>
      <c r="EAE77" s="180"/>
      <c r="EAF77" s="180"/>
      <c r="EAG77" s="180"/>
      <c r="EAH77" s="180"/>
      <c r="EAI77" s="180"/>
      <c r="EAJ77" s="180"/>
      <c r="EAK77" s="180"/>
      <c r="EAL77" s="180"/>
      <c r="EAM77" s="180"/>
      <c r="EAN77" s="180"/>
      <c r="EAO77" s="180"/>
      <c r="EAP77" s="180"/>
      <c r="EAQ77" s="180"/>
      <c r="EAR77" s="180"/>
      <c r="EAS77" s="180"/>
      <c r="EAT77" s="180"/>
      <c r="EAU77" s="180"/>
      <c r="EAV77" s="180"/>
      <c r="EAW77" s="180"/>
      <c r="EAX77" s="180"/>
      <c r="EAY77" s="180"/>
      <c r="EAZ77" s="180"/>
      <c r="EBA77" s="180"/>
      <c r="EBB77" s="180"/>
      <c r="EBC77" s="180"/>
      <c r="EBD77" s="180"/>
      <c r="EBE77" s="180"/>
      <c r="EBF77" s="180"/>
      <c r="EBG77" s="180"/>
      <c r="EBH77" s="180"/>
      <c r="EBI77" s="180"/>
      <c r="EBJ77" s="180"/>
      <c r="EBK77" s="180"/>
      <c r="EBL77" s="180"/>
      <c r="EBM77" s="180"/>
      <c r="EBN77" s="180"/>
      <c r="EBO77" s="180"/>
      <c r="EBP77" s="180"/>
      <c r="EBQ77" s="180"/>
      <c r="EBR77" s="180"/>
      <c r="EBS77" s="180"/>
      <c r="EBT77" s="180"/>
      <c r="EBU77" s="180"/>
      <c r="EBV77" s="180"/>
      <c r="EBW77" s="180"/>
      <c r="EBX77" s="180"/>
      <c r="EBY77" s="180"/>
      <c r="EBZ77" s="180"/>
      <c r="ECA77" s="180"/>
      <c r="ECB77" s="180"/>
      <c r="ECC77" s="180"/>
      <c r="ECD77" s="180"/>
      <c r="ECE77" s="180"/>
      <c r="ECF77" s="180"/>
      <c r="ECG77" s="180"/>
      <c r="ECH77" s="180"/>
      <c r="ECI77" s="180"/>
      <c r="ECJ77" s="180"/>
      <c r="ECK77" s="180"/>
      <c r="ECL77" s="180"/>
      <c r="ECM77" s="180"/>
      <c r="ECN77" s="180"/>
      <c r="ECO77" s="180"/>
      <c r="ECP77" s="180"/>
      <c r="ECQ77" s="180"/>
      <c r="ECR77" s="180"/>
      <c r="ECS77" s="180"/>
      <c r="ECT77" s="180"/>
      <c r="ECU77" s="180"/>
      <c r="ECV77" s="180"/>
      <c r="ECW77" s="180"/>
      <c r="ECX77" s="180"/>
      <c r="ECY77" s="180"/>
      <c r="ECZ77" s="180"/>
      <c r="EDA77" s="180"/>
      <c r="EDB77" s="180"/>
      <c r="EDC77" s="180"/>
      <c r="EDD77" s="180"/>
      <c r="EDE77" s="180"/>
      <c r="EDF77" s="180"/>
      <c r="EDG77" s="180"/>
      <c r="EDH77" s="180"/>
      <c r="EDI77" s="180"/>
      <c r="EDJ77" s="180"/>
      <c r="EDK77" s="180"/>
      <c r="EDL77" s="180"/>
      <c r="EDM77" s="180"/>
      <c r="EDN77" s="180"/>
      <c r="EDO77" s="180"/>
      <c r="EDP77" s="180"/>
      <c r="EDQ77" s="180"/>
      <c r="EDR77" s="180"/>
      <c r="EDS77" s="180"/>
      <c r="EDT77" s="180"/>
      <c r="EDU77" s="180"/>
      <c r="EDV77" s="180"/>
      <c r="EDW77" s="180"/>
      <c r="EDX77" s="180"/>
      <c r="EDY77" s="180"/>
      <c r="EDZ77" s="180"/>
      <c r="EEA77" s="180"/>
      <c r="EEB77" s="180"/>
      <c r="EEC77" s="180"/>
      <c r="EED77" s="180"/>
      <c r="EEE77" s="180"/>
      <c r="EEF77" s="180"/>
      <c r="EEG77" s="180"/>
      <c r="EEH77" s="180"/>
      <c r="EEI77" s="180"/>
      <c r="EEJ77" s="180"/>
      <c r="EEK77" s="180"/>
      <c r="EEL77" s="180"/>
      <c r="EEM77" s="180"/>
      <c r="EEN77" s="180"/>
      <c r="EEO77" s="180"/>
      <c r="EEP77" s="180"/>
      <c r="EEQ77" s="180"/>
      <c r="EER77" s="180"/>
      <c r="EES77" s="180"/>
      <c r="EET77" s="180"/>
      <c r="EEU77" s="180"/>
      <c r="EEV77" s="180"/>
      <c r="EEW77" s="180"/>
      <c r="EEX77" s="180"/>
      <c r="EEY77" s="180"/>
      <c r="EEZ77" s="180"/>
      <c r="EFA77" s="180"/>
      <c r="EFB77" s="180"/>
      <c r="EFC77" s="180"/>
      <c r="EFD77" s="180"/>
      <c r="EFE77" s="180"/>
      <c r="EFF77" s="180"/>
      <c r="EFG77" s="180"/>
      <c r="EFH77" s="180"/>
      <c r="EFI77" s="180"/>
      <c r="EFJ77" s="180"/>
      <c r="EFK77" s="180"/>
      <c r="EFL77" s="180"/>
      <c r="EFM77" s="180"/>
      <c r="EFN77" s="180"/>
      <c r="EFO77" s="180"/>
      <c r="EFP77" s="180"/>
      <c r="EFQ77" s="180"/>
      <c r="EFR77" s="180"/>
      <c r="EFS77" s="180"/>
      <c r="EFT77" s="180"/>
      <c r="EFU77" s="180"/>
      <c r="EFV77" s="180"/>
      <c r="EFW77" s="180"/>
      <c r="EFX77" s="180"/>
      <c r="EFY77" s="180"/>
      <c r="EFZ77" s="180"/>
      <c r="EGA77" s="180"/>
      <c r="EGB77" s="180"/>
      <c r="EGC77" s="180"/>
      <c r="EGD77" s="180"/>
      <c r="EGE77" s="180"/>
      <c r="EGF77" s="180"/>
      <c r="EGG77" s="180"/>
      <c r="EGH77" s="180"/>
      <c r="EGI77" s="180"/>
      <c r="EGJ77" s="180"/>
      <c r="EGK77" s="180"/>
      <c r="EGL77" s="180"/>
      <c r="EGM77" s="180"/>
      <c r="EGN77" s="180"/>
      <c r="EGO77" s="180"/>
      <c r="EGP77" s="180"/>
      <c r="EGQ77" s="180"/>
      <c r="EGR77" s="180"/>
      <c r="EGS77" s="180"/>
      <c r="EGT77" s="180"/>
      <c r="EGU77" s="180"/>
      <c r="EGV77" s="180"/>
      <c r="EGW77" s="180"/>
      <c r="EGX77" s="180"/>
      <c r="EGY77" s="180"/>
      <c r="EGZ77" s="180"/>
      <c r="EHA77" s="180"/>
      <c r="EHB77" s="180"/>
      <c r="EHC77" s="180"/>
      <c r="EHD77" s="180"/>
      <c r="EHE77" s="180"/>
      <c r="EHF77" s="180"/>
      <c r="EHG77" s="180"/>
      <c r="EHH77" s="180"/>
      <c r="EHI77" s="180"/>
      <c r="EHJ77" s="180"/>
      <c r="EHK77" s="180"/>
      <c r="EHL77" s="180"/>
      <c r="EHM77" s="180"/>
      <c r="EHN77" s="180"/>
      <c r="EHO77" s="180"/>
      <c r="EHP77" s="180"/>
      <c r="EHQ77" s="180"/>
      <c r="EHR77" s="180"/>
      <c r="EHS77" s="180"/>
      <c r="EHT77" s="180"/>
      <c r="EHU77" s="180"/>
      <c r="EHV77" s="180"/>
      <c r="EHW77" s="180"/>
      <c r="EHX77" s="180"/>
      <c r="EHY77" s="180"/>
      <c r="EHZ77" s="180"/>
      <c r="EIA77" s="180"/>
      <c r="EIB77" s="180"/>
      <c r="EIC77" s="180"/>
      <c r="EID77" s="180"/>
      <c r="EIE77" s="180"/>
      <c r="EIF77" s="180"/>
      <c r="EIG77" s="180"/>
      <c r="EIH77" s="180"/>
      <c r="EII77" s="180"/>
      <c r="EIJ77" s="180"/>
      <c r="EIK77" s="180"/>
      <c r="EIL77" s="180"/>
      <c r="EIM77" s="180"/>
      <c r="EIN77" s="180"/>
      <c r="EIO77" s="180"/>
      <c r="EIP77" s="180"/>
      <c r="EIQ77" s="180"/>
      <c r="EIR77" s="180"/>
      <c r="EIS77" s="180"/>
      <c r="EIT77" s="180"/>
      <c r="EIU77" s="180"/>
      <c r="EIV77" s="180"/>
      <c r="EIW77" s="180"/>
      <c r="EIX77" s="180"/>
      <c r="EIY77" s="180"/>
      <c r="EIZ77" s="180"/>
      <c r="EJA77" s="180"/>
      <c r="EJB77" s="180"/>
      <c r="EJC77" s="180"/>
      <c r="EJD77" s="180"/>
      <c r="EJE77" s="180"/>
      <c r="EJF77" s="180"/>
      <c r="EJG77" s="180"/>
      <c r="EJH77" s="180"/>
      <c r="EJI77" s="180"/>
      <c r="EJJ77" s="180"/>
      <c r="EJK77" s="180"/>
      <c r="EJL77" s="180"/>
      <c r="EJM77" s="180"/>
      <c r="EJN77" s="180"/>
      <c r="EJO77" s="180"/>
      <c r="EJP77" s="180"/>
      <c r="EJQ77" s="180"/>
      <c r="EJR77" s="180"/>
      <c r="EJS77" s="180"/>
      <c r="EJT77" s="180"/>
      <c r="EJU77" s="180"/>
      <c r="EJV77" s="180"/>
      <c r="EJW77" s="180"/>
      <c r="EJX77" s="180"/>
      <c r="EJY77" s="180"/>
      <c r="EJZ77" s="180"/>
      <c r="EKA77" s="180"/>
      <c r="EKB77" s="180"/>
      <c r="EKC77" s="180"/>
      <c r="EKD77" s="180"/>
      <c r="EKE77" s="180"/>
      <c r="EKF77" s="180"/>
      <c r="EKG77" s="180"/>
      <c r="EKH77" s="180"/>
      <c r="EKI77" s="180"/>
      <c r="EKJ77" s="180"/>
      <c r="EKK77" s="180"/>
      <c r="EKL77" s="180"/>
      <c r="EKM77" s="180"/>
      <c r="EKN77" s="180"/>
      <c r="EKO77" s="180"/>
      <c r="EKP77" s="180"/>
      <c r="EKQ77" s="180"/>
      <c r="EKR77" s="180"/>
      <c r="EKS77" s="180"/>
      <c r="EKT77" s="180"/>
      <c r="EKU77" s="180"/>
      <c r="EKV77" s="180"/>
      <c r="EKW77" s="180"/>
      <c r="EKX77" s="180"/>
      <c r="EKY77" s="180"/>
      <c r="EKZ77" s="180"/>
      <c r="ELA77" s="180"/>
      <c r="ELB77" s="180"/>
      <c r="ELC77" s="180"/>
      <c r="ELD77" s="180"/>
      <c r="ELE77" s="180"/>
      <c r="ELF77" s="180"/>
      <c r="ELG77" s="180"/>
      <c r="ELH77" s="180"/>
      <c r="ELI77" s="180"/>
      <c r="ELJ77" s="180"/>
      <c r="ELK77" s="180"/>
      <c r="ELL77" s="180"/>
      <c r="ELM77" s="180"/>
      <c r="ELN77" s="180"/>
      <c r="ELO77" s="180"/>
      <c r="ELP77" s="180"/>
      <c r="ELQ77" s="180"/>
      <c r="ELR77" s="180"/>
      <c r="ELS77" s="180"/>
      <c r="ELT77" s="180"/>
      <c r="ELU77" s="180"/>
      <c r="ELV77" s="180"/>
      <c r="ELW77" s="180"/>
      <c r="ELX77" s="180"/>
      <c r="ELY77" s="180"/>
      <c r="ELZ77" s="180"/>
      <c r="EMA77" s="180"/>
      <c r="EMB77" s="180"/>
      <c r="EMC77" s="180"/>
      <c r="EMD77" s="180"/>
      <c r="EME77" s="180"/>
      <c r="EMF77" s="180"/>
      <c r="EMG77" s="180"/>
      <c r="EMH77" s="180"/>
      <c r="EMI77" s="180"/>
      <c r="EMJ77" s="180"/>
      <c r="EMK77" s="180"/>
      <c r="EML77" s="180"/>
      <c r="EMM77" s="180"/>
      <c r="EMN77" s="180"/>
      <c r="EMO77" s="180"/>
      <c r="EMP77" s="180"/>
      <c r="EMQ77" s="180"/>
      <c r="EMR77" s="180"/>
      <c r="EMS77" s="180"/>
      <c r="EMT77" s="180"/>
      <c r="EMU77" s="180"/>
      <c r="EMV77" s="180"/>
      <c r="EMW77" s="180"/>
      <c r="EMX77" s="180"/>
      <c r="EMY77" s="180"/>
      <c r="EMZ77" s="180"/>
      <c r="ENA77" s="180"/>
      <c r="ENB77" s="180"/>
      <c r="ENC77" s="180"/>
      <c r="END77" s="180"/>
      <c r="ENE77" s="180"/>
      <c r="ENF77" s="180"/>
      <c r="ENG77" s="180"/>
      <c r="ENH77" s="180"/>
      <c r="ENI77" s="180"/>
      <c r="ENJ77" s="180"/>
      <c r="ENK77" s="180"/>
      <c r="ENL77" s="180"/>
      <c r="ENM77" s="180"/>
      <c r="ENN77" s="180"/>
      <c r="ENO77" s="180"/>
      <c r="ENP77" s="180"/>
      <c r="ENQ77" s="180"/>
      <c r="ENR77" s="180"/>
      <c r="ENS77" s="180"/>
      <c r="ENT77" s="180"/>
      <c r="ENU77" s="180"/>
      <c r="ENV77" s="180"/>
      <c r="ENW77" s="180"/>
      <c r="ENX77" s="180"/>
      <c r="ENY77" s="180"/>
      <c r="ENZ77" s="180"/>
      <c r="EOA77" s="180"/>
      <c r="EOB77" s="180"/>
      <c r="EOC77" s="180"/>
      <c r="EOD77" s="180"/>
      <c r="EOE77" s="180"/>
      <c r="EOF77" s="180"/>
      <c r="EOG77" s="180"/>
      <c r="EOH77" s="180"/>
      <c r="EOI77" s="180"/>
      <c r="EOJ77" s="180"/>
      <c r="EOK77" s="180"/>
      <c r="EOL77" s="180"/>
      <c r="EOM77" s="180"/>
      <c r="EON77" s="180"/>
      <c r="EOO77" s="180"/>
      <c r="EOP77" s="180"/>
      <c r="EOQ77" s="180"/>
      <c r="EOR77" s="180"/>
      <c r="EOS77" s="180"/>
      <c r="EOT77" s="180"/>
      <c r="EOU77" s="180"/>
      <c r="EOV77" s="180"/>
      <c r="EOW77" s="180"/>
      <c r="EOX77" s="180"/>
      <c r="EOY77" s="180"/>
      <c r="EOZ77" s="180"/>
      <c r="EPA77" s="180"/>
      <c r="EPB77" s="180"/>
      <c r="EPC77" s="180"/>
      <c r="EPD77" s="180"/>
      <c r="EPE77" s="180"/>
      <c r="EPF77" s="180"/>
      <c r="EPG77" s="180"/>
      <c r="EPH77" s="180"/>
      <c r="EPI77" s="180"/>
      <c r="EPJ77" s="180"/>
      <c r="EPK77" s="180"/>
      <c r="EPL77" s="180"/>
      <c r="EPM77" s="180"/>
      <c r="EPN77" s="180"/>
      <c r="EPO77" s="180"/>
      <c r="EPP77" s="180"/>
      <c r="EPQ77" s="180"/>
      <c r="EPR77" s="180"/>
      <c r="EPS77" s="180"/>
      <c r="EPT77" s="180"/>
      <c r="EPU77" s="180"/>
      <c r="EPV77" s="180"/>
      <c r="EPW77" s="180"/>
      <c r="EPX77" s="180"/>
      <c r="EPY77" s="180"/>
      <c r="EPZ77" s="180"/>
      <c r="EQA77" s="180"/>
      <c r="EQB77" s="180"/>
      <c r="EQC77" s="180"/>
      <c r="EQD77" s="180"/>
      <c r="EQE77" s="180"/>
      <c r="EQF77" s="180"/>
      <c r="EQG77" s="180"/>
      <c r="EQH77" s="180"/>
      <c r="EQI77" s="180"/>
      <c r="EQJ77" s="180"/>
      <c r="EQK77" s="180"/>
      <c r="EQL77" s="180"/>
      <c r="EQM77" s="180"/>
      <c r="EQN77" s="180"/>
      <c r="EQO77" s="180"/>
      <c r="EQP77" s="180"/>
      <c r="EQQ77" s="180"/>
      <c r="EQR77" s="180"/>
      <c r="EQS77" s="180"/>
      <c r="EQT77" s="180"/>
      <c r="EQU77" s="180"/>
      <c r="EQV77" s="180"/>
      <c r="EQW77" s="180"/>
      <c r="EQX77" s="180"/>
      <c r="EQY77" s="180"/>
      <c r="EQZ77" s="180"/>
      <c r="ERA77" s="180"/>
      <c r="ERB77" s="180"/>
      <c r="ERC77" s="180"/>
      <c r="ERD77" s="180"/>
      <c r="ERE77" s="180"/>
      <c r="ERF77" s="180"/>
      <c r="ERG77" s="180"/>
      <c r="ERH77" s="180"/>
      <c r="ERI77" s="180"/>
      <c r="ERJ77" s="180"/>
      <c r="ERK77" s="180"/>
      <c r="ERL77" s="180"/>
      <c r="ERM77" s="180"/>
      <c r="ERN77" s="180"/>
      <c r="ERO77" s="180"/>
      <c r="ERP77" s="180"/>
      <c r="ERQ77" s="180"/>
      <c r="ERR77" s="180"/>
      <c r="ERS77" s="180"/>
      <c r="ERT77" s="180"/>
      <c r="ERU77" s="180"/>
      <c r="ERV77" s="180"/>
      <c r="ERW77" s="180"/>
      <c r="ERX77" s="180"/>
      <c r="ERY77" s="180"/>
      <c r="ERZ77" s="180"/>
      <c r="ESA77" s="180"/>
      <c r="ESB77" s="180"/>
      <c r="ESC77" s="180"/>
      <c r="ESD77" s="180"/>
      <c r="ESE77" s="180"/>
      <c r="ESF77" s="180"/>
      <c r="ESG77" s="180"/>
      <c r="ESH77" s="180"/>
      <c r="ESI77" s="180"/>
      <c r="ESJ77" s="180"/>
      <c r="ESK77" s="180"/>
      <c r="ESL77" s="180"/>
      <c r="ESM77" s="180"/>
      <c r="ESN77" s="180"/>
      <c r="ESO77" s="180"/>
      <c r="ESP77" s="180"/>
      <c r="ESQ77" s="180"/>
      <c r="ESR77" s="180"/>
      <c r="ESS77" s="180"/>
      <c r="EST77" s="180"/>
      <c r="ESU77" s="180"/>
      <c r="ESV77" s="180"/>
      <c r="ESW77" s="180"/>
      <c r="ESX77" s="180"/>
      <c r="ESY77" s="180"/>
      <c r="ESZ77" s="180"/>
      <c r="ETA77" s="180"/>
      <c r="ETB77" s="180"/>
      <c r="ETC77" s="180"/>
      <c r="ETD77" s="180"/>
      <c r="ETE77" s="180"/>
      <c r="ETF77" s="180"/>
      <c r="ETG77" s="180"/>
      <c r="ETH77" s="180"/>
      <c r="ETI77" s="180"/>
      <c r="ETJ77" s="180"/>
      <c r="ETK77" s="180"/>
      <c r="ETL77" s="180"/>
      <c r="ETM77" s="180"/>
      <c r="ETN77" s="180"/>
      <c r="ETO77" s="180"/>
      <c r="ETP77" s="180"/>
      <c r="ETQ77" s="180"/>
      <c r="ETR77" s="180"/>
      <c r="ETS77" s="180"/>
      <c r="ETT77" s="180"/>
      <c r="ETU77" s="180"/>
      <c r="ETV77" s="180"/>
      <c r="ETW77" s="180"/>
      <c r="ETX77" s="180"/>
      <c r="ETY77" s="180"/>
      <c r="ETZ77" s="180"/>
      <c r="EUA77" s="180"/>
      <c r="EUB77" s="180"/>
      <c r="EUC77" s="180"/>
      <c r="EUD77" s="180"/>
      <c r="EUE77" s="180"/>
      <c r="EUF77" s="180"/>
      <c r="EUG77" s="180"/>
      <c r="EUH77" s="180"/>
      <c r="EUI77" s="180"/>
      <c r="EUJ77" s="180"/>
      <c r="EUK77" s="180"/>
      <c r="EUL77" s="180"/>
      <c r="EUM77" s="180"/>
      <c r="EUN77" s="180"/>
      <c r="EUO77" s="180"/>
      <c r="EUP77" s="180"/>
      <c r="EUQ77" s="180"/>
      <c r="EUR77" s="180"/>
      <c r="EUS77" s="180"/>
      <c r="EUT77" s="180"/>
      <c r="EUU77" s="180"/>
      <c r="EUV77" s="180"/>
      <c r="EUW77" s="180"/>
      <c r="EUX77" s="180"/>
      <c r="EUY77" s="180"/>
      <c r="EUZ77" s="180"/>
      <c r="EVA77" s="180"/>
      <c r="EVB77" s="180"/>
      <c r="EVC77" s="180"/>
      <c r="EVD77" s="180"/>
      <c r="EVE77" s="180"/>
      <c r="EVF77" s="180"/>
      <c r="EVG77" s="180"/>
      <c r="EVH77" s="180"/>
      <c r="EVI77" s="180"/>
      <c r="EVJ77" s="180"/>
      <c r="EVK77" s="180"/>
      <c r="EVL77" s="180"/>
      <c r="EVM77" s="180"/>
      <c r="EVN77" s="180"/>
      <c r="EVO77" s="180"/>
      <c r="EVP77" s="180"/>
      <c r="EVQ77" s="180"/>
      <c r="EVR77" s="180"/>
      <c r="EVS77" s="180"/>
      <c r="EVT77" s="180"/>
      <c r="EVU77" s="180"/>
      <c r="EVV77" s="180"/>
      <c r="EVW77" s="180"/>
      <c r="EVX77" s="180"/>
      <c r="EVY77" s="180"/>
      <c r="EVZ77" s="180"/>
      <c r="EWA77" s="180"/>
      <c r="EWB77" s="180"/>
      <c r="EWC77" s="180"/>
      <c r="EWD77" s="180"/>
      <c r="EWE77" s="180"/>
      <c r="EWF77" s="180"/>
      <c r="EWG77" s="180"/>
      <c r="EWH77" s="180"/>
      <c r="EWI77" s="180"/>
      <c r="EWJ77" s="180"/>
      <c r="EWK77" s="180"/>
      <c r="EWL77" s="180"/>
      <c r="EWM77" s="180"/>
      <c r="EWN77" s="180"/>
      <c r="EWO77" s="180"/>
      <c r="EWP77" s="180"/>
      <c r="EWQ77" s="180"/>
      <c r="EWR77" s="180"/>
      <c r="EWS77" s="180"/>
      <c r="EWT77" s="180"/>
      <c r="EWU77" s="180"/>
      <c r="EWV77" s="180"/>
      <c r="EWW77" s="180"/>
      <c r="EWX77" s="180"/>
      <c r="EWY77" s="180"/>
      <c r="EWZ77" s="180"/>
      <c r="EXA77" s="180"/>
      <c r="EXB77" s="180"/>
      <c r="EXC77" s="180"/>
      <c r="EXD77" s="180"/>
      <c r="EXE77" s="180"/>
      <c r="EXF77" s="180"/>
      <c r="EXG77" s="180"/>
      <c r="EXH77" s="180"/>
      <c r="EXI77" s="180"/>
      <c r="EXJ77" s="180"/>
      <c r="EXK77" s="180"/>
      <c r="EXL77" s="180"/>
      <c r="EXM77" s="180"/>
      <c r="EXN77" s="180"/>
      <c r="EXO77" s="180"/>
      <c r="EXP77" s="180"/>
      <c r="EXQ77" s="180"/>
      <c r="EXR77" s="180"/>
      <c r="EXS77" s="180"/>
      <c r="EXT77" s="180"/>
      <c r="EXU77" s="180"/>
      <c r="EXV77" s="180"/>
      <c r="EXW77" s="180"/>
      <c r="EXX77" s="180"/>
      <c r="EXY77" s="180"/>
      <c r="EXZ77" s="180"/>
      <c r="EYA77" s="180"/>
      <c r="EYB77" s="180"/>
      <c r="EYC77" s="180"/>
      <c r="EYD77" s="180"/>
      <c r="EYE77" s="180"/>
      <c r="EYF77" s="180"/>
      <c r="EYG77" s="180"/>
      <c r="EYH77" s="180"/>
      <c r="EYI77" s="180"/>
      <c r="EYJ77" s="180"/>
      <c r="EYK77" s="180"/>
      <c r="EYL77" s="180"/>
      <c r="EYM77" s="180"/>
      <c r="EYN77" s="180"/>
      <c r="EYO77" s="180"/>
      <c r="EYP77" s="180"/>
      <c r="EYQ77" s="180"/>
      <c r="EYR77" s="180"/>
      <c r="EYS77" s="180"/>
      <c r="EYT77" s="180"/>
      <c r="EYU77" s="180"/>
      <c r="EYV77" s="180"/>
      <c r="EYW77" s="180"/>
      <c r="EYX77" s="180"/>
      <c r="EYY77" s="180"/>
      <c r="EYZ77" s="180"/>
      <c r="EZA77" s="180"/>
      <c r="EZB77" s="180"/>
      <c r="EZC77" s="180"/>
      <c r="EZD77" s="180"/>
      <c r="EZE77" s="180"/>
      <c r="EZF77" s="180"/>
      <c r="EZG77" s="180"/>
      <c r="EZH77" s="180"/>
      <c r="EZI77" s="180"/>
      <c r="EZJ77" s="180"/>
      <c r="EZK77" s="180"/>
      <c r="EZL77" s="180"/>
      <c r="EZM77" s="180"/>
      <c r="EZN77" s="180"/>
      <c r="EZO77" s="180"/>
      <c r="EZP77" s="180"/>
      <c r="EZQ77" s="180"/>
      <c r="EZR77" s="180"/>
      <c r="EZS77" s="180"/>
      <c r="EZT77" s="180"/>
      <c r="EZU77" s="180"/>
      <c r="EZV77" s="180"/>
      <c r="EZW77" s="180"/>
      <c r="EZX77" s="180"/>
      <c r="EZY77" s="180"/>
      <c r="EZZ77" s="180"/>
      <c r="FAA77" s="180"/>
      <c r="FAB77" s="180"/>
      <c r="FAC77" s="180"/>
      <c r="FAD77" s="180"/>
      <c r="FAE77" s="180"/>
      <c r="FAF77" s="180"/>
      <c r="FAG77" s="180"/>
      <c r="FAH77" s="180"/>
      <c r="FAI77" s="180"/>
      <c r="FAJ77" s="180"/>
      <c r="FAK77" s="180"/>
      <c r="FAL77" s="180"/>
      <c r="FAM77" s="180"/>
      <c r="FAN77" s="180"/>
      <c r="FAO77" s="180"/>
      <c r="FAP77" s="180"/>
      <c r="FAQ77" s="180"/>
      <c r="FAR77" s="180"/>
      <c r="FAS77" s="180"/>
      <c r="FAT77" s="180"/>
      <c r="FAU77" s="180"/>
      <c r="FAV77" s="180"/>
      <c r="FAW77" s="180"/>
      <c r="FAX77" s="180"/>
      <c r="FAY77" s="180"/>
      <c r="FAZ77" s="180"/>
      <c r="FBA77" s="180"/>
      <c r="FBB77" s="180"/>
      <c r="FBC77" s="180"/>
      <c r="FBD77" s="180"/>
      <c r="FBE77" s="180"/>
      <c r="FBF77" s="180"/>
      <c r="FBG77" s="180"/>
      <c r="FBH77" s="180"/>
      <c r="FBI77" s="180"/>
      <c r="FBJ77" s="180"/>
      <c r="FBK77" s="180"/>
      <c r="FBL77" s="180"/>
      <c r="FBM77" s="180"/>
      <c r="FBN77" s="180"/>
      <c r="FBO77" s="180"/>
      <c r="FBP77" s="180"/>
      <c r="FBQ77" s="180"/>
      <c r="FBR77" s="180"/>
      <c r="FBS77" s="180"/>
      <c r="FBT77" s="180"/>
      <c r="FBU77" s="180"/>
      <c r="FBV77" s="180"/>
      <c r="FBW77" s="180"/>
      <c r="FBX77" s="180"/>
      <c r="FBY77" s="180"/>
      <c r="FBZ77" s="180"/>
      <c r="FCA77" s="180"/>
      <c r="FCB77" s="180"/>
      <c r="FCC77" s="180"/>
      <c r="FCD77" s="180"/>
      <c r="FCE77" s="180"/>
      <c r="FCF77" s="180"/>
      <c r="FCG77" s="180"/>
      <c r="FCH77" s="180"/>
      <c r="FCI77" s="180"/>
      <c r="FCJ77" s="180"/>
      <c r="FCK77" s="180"/>
      <c r="FCL77" s="180"/>
      <c r="FCM77" s="180"/>
      <c r="FCN77" s="180"/>
      <c r="FCO77" s="180"/>
      <c r="FCP77" s="180"/>
      <c r="FCQ77" s="180"/>
      <c r="FCR77" s="180"/>
      <c r="FCS77" s="180"/>
      <c r="FCT77" s="180"/>
      <c r="FCU77" s="180"/>
      <c r="FCV77" s="180"/>
      <c r="FCW77" s="180"/>
      <c r="FCX77" s="180"/>
      <c r="FCY77" s="180"/>
      <c r="FCZ77" s="180"/>
      <c r="FDA77" s="180"/>
      <c r="FDB77" s="180"/>
      <c r="FDC77" s="180"/>
      <c r="FDD77" s="180"/>
      <c r="FDE77" s="180"/>
      <c r="FDF77" s="180"/>
      <c r="FDG77" s="180"/>
      <c r="FDH77" s="180"/>
      <c r="FDI77" s="180"/>
      <c r="FDJ77" s="180"/>
      <c r="FDK77" s="180"/>
      <c r="FDL77" s="180"/>
      <c r="FDM77" s="180"/>
      <c r="FDN77" s="180"/>
      <c r="FDO77" s="180"/>
      <c r="FDP77" s="180"/>
      <c r="FDQ77" s="180"/>
      <c r="FDR77" s="180"/>
      <c r="FDS77" s="180"/>
      <c r="FDT77" s="180"/>
      <c r="FDU77" s="180"/>
      <c r="FDV77" s="180"/>
      <c r="FDW77" s="180"/>
      <c r="FDX77" s="180"/>
      <c r="FDY77" s="180"/>
      <c r="FDZ77" s="180"/>
      <c r="FEA77" s="180"/>
      <c r="FEB77" s="180"/>
      <c r="FEC77" s="180"/>
      <c r="FED77" s="180"/>
      <c r="FEE77" s="180"/>
      <c r="FEF77" s="180"/>
      <c r="FEG77" s="180"/>
      <c r="FEH77" s="180"/>
      <c r="FEI77" s="180"/>
      <c r="FEJ77" s="180"/>
      <c r="FEK77" s="180"/>
      <c r="FEL77" s="180"/>
      <c r="FEM77" s="180"/>
      <c r="FEN77" s="180"/>
      <c r="FEO77" s="180"/>
      <c r="FEP77" s="180"/>
      <c r="FEQ77" s="180"/>
      <c r="FER77" s="180"/>
      <c r="FES77" s="180"/>
      <c r="FET77" s="180"/>
      <c r="FEU77" s="180"/>
      <c r="FEV77" s="180"/>
      <c r="FEW77" s="180"/>
      <c r="FEX77" s="180"/>
      <c r="FEY77" s="180"/>
      <c r="FEZ77" s="180"/>
      <c r="FFA77" s="180"/>
      <c r="FFB77" s="180"/>
      <c r="FFC77" s="180"/>
      <c r="FFD77" s="180"/>
      <c r="FFE77" s="180"/>
      <c r="FFF77" s="180"/>
      <c r="FFG77" s="180"/>
      <c r="FFH77" s="180"/>
      <c r="FFI77" s="180"/>
      <c r="FFJ77" s="180"/>
      <c r="FFK77" s="180"/>
      <c r="FFL77" s="180"/>
      <c r="FFM77" s="180"/>
      <c r="FFN77" s="180"/>
      <c r="FFO77" s="180"/>
      <c r="FFP77" s="180"/>
      <c r="FFQ77" s="180"/>
      <c r="FFR77" s="180"/>
      <c r="FFS77" s="180"/>
      <c r="FFT77" s="180"/>
      <c r="FFU77" s="180"/>
      <c r="FFV77" s="180"/>
      <c r="FFW77" s="180"/>
      <c r="FFX77" s="180"/>
      <c r="FFY77" s="180"/>
      <c r="FFZ77" s="180"/>
      <c r="FGA77" s="180"/>
      <c r="FGB77" s="180"/>
      <c r="FGC77" s="180"/>
      <c r="FGD77" s="180"/>
      <c r="FGE77" s="180"/>
      <c r="FGF77" s="180"/>
      <c r="FGG77" s="180"/>
      <c r="FGH77" s="180"/>
      <c r="FGI77" s="180"/>
      <c r="FGJ77" s="180"/>
      <c r="FGK77" s="180"/>
      <c r="FGL77" s="180"/>
      <c r="FGM77" s="180"/>
      <c r="FGN77" s="180"/>
      <c r="FGO77" s="180"/>
      <c r="FGP77" s="180"/>
      <c r="FGQ77" s="180"/>
      <c r="FGR77" s="180"/>
      <c r="FGS77" s="180"/>
      <c r="FGT77" s="180"/>
      <c r="FGU77" s="180"/>
      <c r="FGV77" s="180"/>
      <c r="FGW77" s="180"/>
      <c r="FGX77" s="180"/>
      <c r="FGY77" s="180"/>
      <c r="FGZ77" s="180"/>
      <c r="FHA77" s="180"/>
      <c r="FHB77" s="180"/>
      <c r="FHC77" s="180"/>
      <c r="FHD77" s="180"/>
      <c r="FHE77" s="180"/>
      <c r="FHF77" s="180"/>
      <c r="FHG77" s="180"/>
      <c r="FHH77" s="180"/>
      <c r="FHI77" s="180"/>
      <c r="FHJ77" s="180"/>
      <c r="FHK77" s="180"/>
      <c r="FHL77" s="180"/>
      <c r="FHM77" s="180"/>
      <c r="FHN77" s="180"/>
      <c r="FHO77" s="180"/>
      <c r="FHP77" s="180"/>
      <c r="FHQ77" s="180"/>
      <c r="FHR77" s="180"/>
      <c r="FHS77" s="180"/>
      <c r="FHT77" s="180"/>
      <c r="FHU77" s="180"/>
      <c r="FHV77" s="180"/>
      <c r="FHW77" s="180"/>
      <c r="FHX77" s="180"/>
      <c r="FHY77" s="180"/>
      <c r="FHZ77" s="180"/>
      <c r="FIA77" s="180"/>
      <c r="FIB77" s="180"/>
      <c r="FIC77" s="180"/>
      <c r="FID77" s="180"/>
      <c r="FIE77" s="180"/>
      <c r="FIF77" s="180"/>
      <c r="FIG77" s="180"/>
      <c r="FIH77" s="180"/>
      <c r="FII77" s="180"/>
      <c r="FIJ77" s="180"/>
      <c r="FIK77" s="180"/>
      <c r="FIL77" s="180"/>
      <c r="FIM77" s="180"/>
      <c r="FIN77" s="180"/>
      <c r="FIO77" s="180"/>
      <c r="FIP77" s="180"/>
      <c r="FIQ77" s="180"/>
      <c r="FIR77" s="180"/>
      <c r="FIS77" s="180"/>
      <c r="FIT77" s="180"/>
      <c r="FIU77" s="180"/>
      <c r="FIV77" s="180"/>
      <c r="FIW77" s="180"/>
      <c r="FIX77" s="180"/>
      <c r="FIY77" s="180"/>
      <c r="FIZ77" s="180"/>
      <c r="FJA77" s="180"/>
      <c r="FJB77" s="180"/>
      <c r="FJC77" s="180"/>
      <c r="FJD77" s="180"/>
      <c r="FJE77" s="180"/>
      <c r="FJF77" s="180"/>
      <c r="FJG77" s="180"/>
      <c r="FJH77" s="180"/>
      <c r="FJI77" s="180"/>
      <c r="FJJ77" s="180"/>
      <c r="FJK77" s="180"/>
      <c r="FJL77" s="180"/>
      <c r="FJM77" s="180"/>
      <c r="FJN77" s="180"/>
      <c r="FJO77" s="180"/>
      <c r="FJP77" s="180"/>
      <c r="FJQ77" s="180"/>
      <c r="FJR77" s="180"/>
      <c r="FJS77" s="180"/>
      <c r="FJT77" s="180"/>
      <c r="FJU77" s="180"/>
      <c r="FJV77" s="180"/>
      <c r="FJW77" s="180"/>
      <c r="FJX77" s="180"/>
      <c r="FJY77" s="180"/>
      <c r="FJZ77" s="180"/>
      <c r="FKA77" s="180"/>
      <c r="FKB77" s="180"/>
      <c r="FKC77" s="180"/>
      <c r="FKD77" s="180"/>
      <c r="FKE77" s="180"/>
      <c r="FKF77" s="180"/>
      <c r="FKG77" s="180"/>
      <c r="FKH77" s="180"/>
      <c r="FKI77" s="180"/>
      <c r="FKJ77" s="180"/>
      <c r="FKK77" s="180"/>
      <c r="FKL77" s="180"/>
      <c r="FKM77" s="180"/>
      <c r="FKN77" s="180"/>
      <c r="FKO77" s="180"/>
      <c r="FKP77" s="180"/>
      <c r="FKQ77" s="180"/>
      <c r="FKR77" s="180"/>
      <c r="FKS77" s="180"/>
      <c r="FKT77" s="180"/>
      <c r="FKU77" s="180"/>
      <c r="FKV77" s="180"/>
      <c r="FKW77" s="180"/>
      <c r="FKX77" s="180"/>
      <c r="FKY77" s="180"/>
      <c r="FKZ77" s="180"/>
      <c r="FLA77" s="180"/>
      <c r="FLB77" s="180"/>
      <c r="FLC77" s="180"/>
      <c r="FLD77" s="180"/>
      <c r="FLE77" s="180"/>
      <c r="FLF77" s="180"/>
      <c r="FLG77" s="180"/>
      <c r="FLH77" s="180"/>
      <c r="FLI77" s="180"/>
      <c r="FLJ77" s="180"/>
      <c r="FLK77" s="180"/>
      <c r="FLL77" s="180"/>
      <c r="FLM77" s="180"/>
      <c r="FLN77" s="180"/>
      <c r="FLO77" s="180"/>
      <c r="FLP77" s="180"/>
      <c r="FLQ77" s="180"/>
      <c r="FLR77" s="180"/>
      <c r="FLS77" s="180"/>
      <c r="FLT77" s="180"/>
      <c r="FLU77" s="180"/>
      <c r="FLV77" s="180"/>
      <c r="FLW77" s="180"/>
      <c r="FLX77" s="180"/>
      <c r="FLY77" s="180"/>
      <c r="FLZ77" s="180"/>
      <c r="FMA77" s="180"/>
      <c r="FMB77" s="180"/>
      <c r="FMC77" s="180"/>
      <c r="FMD77" s="180"/>
      <c r="FME77" s="180"/>
      <c r="FMF77" s="180"/>
      <c r="FMG77" s="180"/>
      <c r="FMH77" s="180"/>
      <c r="FMI77" s="180"/>
      <c r="FMJ77" s="180"/>
      <c r="FMK77" s="180"/>
      <c r="FML77" s="180"/>
      <c r="FMM77" s="180"/>
      <c r="FMN77" s="180"/>
      <c r="FMO77" s="180"/>
      <c r="FMP77" s="180"/>
      <c r="FMQ77" s="180"/>
      <c r="FMR77" s="180"/>
      <c r="FMS77" s="180"/>
      <c r="FMT77" s="180"/>
      <c r="FMU77" s="180"/>
      <c r="FMV77" s="180"/>
      <c r="FMW77" s="180"/>
      <c r="FMX77" s="180"/>
      <c r="FMY77" s="180"/>
      <c r="FMZ77" s="180"/>
      <c r="FNA77" s="180"/>
      <c r="FNB77" s="180"/>
      <c r="FNC77" s="180"/>
      <c r="FND77" s="180"/>
      <c r="FNE77" s="180"/>
      <c r="FNF77" s="180"/>
      <c r="FNG77" s="180"/>
      <c r="FNH77" s="180"/>
      <c r="FNI77" s="180"/>
      <c r="FNJ77" s="180"/>
      <c r="FNK77" s="180"/>
      <c r="FNL77" s="180"/>
      <c r="FNM77" s="180"/>
      <c r="FNN77" s="180"/>
      <c r="FNO77" s="180"/>
      <c r="FNP77" s="180"/>
      <c r="FNQ77" s="180"/>
      <c r="FNR77" s="180"/>
      <c r="FNS77" s="180"/>
      <c r="FNT77" s="180"/>
      <c r="FNU77" s="180"/>
      <c r="FNV77" s="180"/>
      <c r="FNW77" s="180"/>
      <c r="FNX77" s="180"/>
      <c r="FNY77" s="180"/>
      <c r="FNZ77" s="180"/>
      <c r="FOA77" s="180"/>
      <c r="FOB77" s="180"/>
      <c r="FOC77" s="180"/>
      <c r="FOD77" s="180"/>
      <c r="FOE77" s="180"/>
      <c r="FOF77" s="180"/>
      <c r="FOG77" s="180"/>
      <c r="FOH77" s="180"/>
      <c r="FOI77" s="180"/>
      <c r="FOJ77" s="180"/>
      <c r="FOK77" s="180"/>
      <c r="FOL77" s="180"/>
      <c r="FOM77" s="180"/>
      <c r="FON77" s="180"/>
      <c r="FOO77" s="180"/>
      <c r="FOP77" s="180"/>
      <c r="FOQ77" s="180"/>
      <c r="FOR77" s="180"/>
      <c r="FOS77" s="180"/>
      <c r="FOT77" s="180"/>
      <c r="FOU77" s="180"/>
      <c r="FOV77" s="180"/>
      <c r="FOW77" s="180"/>
      <c r="FOX77" s="180"/>
      <c r="FOY77" s="180"/>
      <c r="FOZ77" s="180"/>
      <c r="FPA77" s="180"/>
      <c r="FPB77" s="180"/>
      <c r="FPC77" s="180"/>
      <c r="FPD77" s="180"/>
      <c r="FPE77" s="180"/>
      <c r="FPF77" s="180"/>
      <c r="FPG77" s="180"/>
      <c r="FPH77" s="180"/>
      <c r="FPI77" s="180"/>
      <c r="FPJ77" s="180"/>
      <c r="FPK77" s="180"/>
      <c r="FPL77" s="180"/>
      <c r="FPM77" s="180"/>
      <c r="FPN77" s="180"/>
      <c r="FPO77" s="180"/>
      <c r="FPP77" s="180"/>
      <c r="FPQ77" s="180"/>
      <c r="FPR77" s="180"/>
      <c r="FPS77" s="180"/>
      <c r="FPT77" s="180"/>
      <c r="FPU77" s="180"/>
      <c r="FPV77" s="180"/>
      <c r="FPW77" s="180"/>
      <c r="FPX77" s="180"/>
      <c r="FPY77" s="180"/>
      <c r="FPZ77" s="180"/>
      <c r="FQA77" s="180"/>
      <c r="FQB77" s="180"/>
      <c r="FQC77" s="180"/>
      <c r="FQD77" s="180"/>
      <c r="FQE77" s="180"/>
      <c r="FQF77" s="180"/>
      <c r="FQG77" s="180"/>
      <c r="FQH77" s="180"/>
      <c r="FQI77" s="180"/>
      <c r="FQJ77" s="180"/>
      <c r="FQK77" s="180"/>
      <c r="FQL77" s="180"/>
      <c r="FQM77" s="180"/>
      <c r="FQN77" s="180"/>
      <c r="FQO77" s="180"/>
      <c r="FQP77" s="180"/>
      <c r="FQQ77" s="180"/>
      <c r="FQR77" s="180"/>
      <c r="FQS77" s="180"/>
      <c r="FQT77" s="180"/>
      <c r="FQU77" s="180"/>
      <c r="FQV77" s="180"/>
      <c r="FQW77" s="180"/>
      <c r="FQX77" s="180"/>
      <c r="FQY77" s="180"/>
      <c r="FQZ77" s="180"/>
      <c r="FRA77" s="180"/>
      <c r="FRB77" s="180"/>
      <c r="FRC77" s="180"/>
      <c r="FRD77" s="180"/>
      <c r="FRE77" s="180"/>
      <c r="FRF77" s="180"/>
      <c r="FRG77" s="180"/>
      <c r="FRH77" s="180"/>
      <c r="FRI77" s="180"/>
      <c r="FRJ77" s="180"/>
      <c r="FRK77" s="180"/>
      <c r="FRL77" s="180"/>
      <c r="FRM77" s="180"/>
      <c r="FRN77" s="180"/>
      <c r="FRO77" s="180"/>
      <c r="FRP77" s="180"/>
      <c r="FRQ77" s="180"/>
      <c r="FRR77" s="180"/>
      <c r="FRS77" s="180"/>
      <c r="FRT77" s="180"/>
      <c r="FRU77" s="180"/>
      <c r="FRV77" s="180"/>
      <c r="FRW77" s="180"/>
      <c r="FRX77" s="180"/>
      <c r="FRY77" s="180"/>
      <c r="FRZ77" s="180"/>
      <c r="FSA77" s="180"/>
      <c r="FSB77" s="180"/>
      <c r="FSC77" s="180"/>
      <c r="FSD77" s="180"/>
      <c r="FSE77" s="180"/>
      <c r="FSF77" s="180"/>
      <c r="FSG77" s="180"/>
      <c r="FSH77" s="180"/>
      <c r="FSI77" s="180"/>
      <c r="FSJ77" s="180"/>
      <c r="FSK77" s="180"/>
      <c r="FSL77" s="180"/>
      <c r="FSM77" s="180"/>
      <c r="FSN77" s="180"/>
      <c r="FSO77" s="180"/>
      <c r="FSP77" s="180"/>
      <c r="FSQ77" s="180"/>
      <c r="FSR77" s="180"/>
      <c r="FSS77" s="180"/>
      <c r="FST77" s="180"/>
      <c r="FSU77" s="180"/>
      <c r="FSV77" s="180"/>
      <c r="FSW77" s="180"/>
      <c r="FSX77" s="180"/>
      <c r="FSY77" s="180"/>
      <c r="FSZ77" s="180"/>
      <c r="FTA77" s="180"/>
      <c r="FTB77" s="180"/>
      <c r="FTC77" s="180"/>
      <c r="FTD77" s="180"/>
      <c r="FTE77" s="180"/>
      <c r="FTF77" s="180"/>
      <c r="FTG77" s="180"/>
      <c r="FTH77" s="180"/>
      <c r="FTI77" s="180"/>
      <c r="FTJ77" s="180"/>
      <c r="FTK77" s="180"/>
      <c r="FTL77" s="180"/>
      <c r="FTM77" s="180"/>
      <c r="FTN77" s="180"/>
      <c r="FTO77" s="180"/>
      <c r="FTP77" s="180"/>
      <c r="FTQ77" s="180"/>
      <c r="FTR77" s="180"/>
      <c r="FTS77" s="180"/>
      <c r="FTT77" s="180"/>
      <c r="FTU77" s="180"/>
      <c r="FTV77" s="180"/>
      <c r="FTW77" s="180"/>
      <c r="FTX77" s="180"/>
      <c r="FTY77" s="180"/>
      <c r="FTZ77" s="180"/>
      <c r="FUA77" s="180"/>
      <c r="FUB77" s="180"/>
      <c r="FUC77" s="180"/>
      <c r="FUD77" s="180"/>
      <c r="FUE77" s="180"/>
      <c r="FUF77" s="180"/>
      <c r="FUG77" s="180"/>
      <c r="FUH77" s="180"/>
      <c r="FUI77" s="180"/>
      <c r="FUJ77" s="180"/>
      <c r="FUK77" s="180"/>
      <c r="FUL77" s="180"/>
      <c r="FUM77" s="180"/>
      <c r="FUN77" s="180"/>
      <c r="FUO77" s="180"/>
      <c r="FUP77" s="180"/>
      <c r="FUQ77" s="180"/>
      <c r="FUR77" s="180"/>
      <c r="FUS77" s="180"/>
      <c r="FUT77" s="180"/>
      <c r="FUU77" s="180"/>
      <c r="FUV77" s="180"/>
      <c r="FUW77" s="180"/>
      <c r="FUX77" s="180"/>
      <c r="FUY77" s="180"/>
      <c r="FUZ77" s="180"/>
      <c r="FVA77" s="180"/>
      <c r="FVB77" s="180"/>
      <c r="FVC77" s="180"/>
      <c r="FVD77" s="180"/>
      <c r="FVE77" s="180"/>
      <c r="FVF77" s="180"/>
      <c r="FVG77" s="180"/>
      <c r="FVH77" s="180"/>
      <c r="FVI77" s="180"/>
      <c r="FVJ77" s="180"/>
      <c r="FVK77" s="180"/>
      <c r="FVL77" s="180"/>
      <c r="FVM77" s="180"/>
      <c r="FVN77" s="180"/>
      <c r="FVO77" s="180"/>
      <c r="FVP77" s="180"/>
      <c r="FVQ77" s="180"/>
      <c r="FVR77" s="180"/>
      <c r="FVS77" s="180"/>
      <c r="FVT77" s="180"/>
      <c r="FVU77" s="180"/>
      <c r="FVV77" s="180"/>
      <c r="FVW77" s="180"/>
      <c r="FVX77" s="180"/>
      <c r="FVY77" s="180"/>
      <c r="FVZ77" s="180"/>
      <c r="FWA77" s="180"/>
      <c r="FWB77" s="180"/>
      <c r="FWC77" s="180"/>
      <c r="FWD77" s="180"/>
      <c r="FWE77" s="180"/>
      <c r="FWF77" s="180"/>
      <c r="FWG77" s="180"/>
      <c r="FWH77" s="180"/>
      <c r="FWI77" s="180"/>
      <c r="FWJ77" s="180"/>
      <c r="FWK77" s="180"/>
      <c r="FWL77" s="180"/>
      <c r="FWM77" s="180"/>
      <c r="FWN77" s="180"/>
      <c r="FWO77" s="180"/>
      <c r="FWP77" s="180"/>
      <c r="FWQ77" s="180"/>
      <c r="FWR77" s="180"/>
      <c r="FWS77" s="180"/>
      <c r="FWT77" s="180"/>
      <c r="FWU77" s="180"/>
      <c r="FWV77" s="180"/>
      <c r="FWW77" s="180"/>
      <c r="FWX77" s="180"/>
      <c r="FWY77" s="180"/>
      <c r="FWZ77" s="180"/>
      <c r="FXA77" s="180"/>
      <c r="FXB77" s="180"/>
      <c r="FXC77" s="180"/>
      <c r="FXD77" s="180"/>
      <c r="FXE77" s="180"/>
      <c r="FXF77" s="180"/>
      <c r="FXG77" s="180"/>
      <c r="FXH77" s="180"/>
      <c r="FXI77" s="180"/>
      <c r="FXJ77" s="180"/>
      <c r="FXK77" s="180"/>
      <c r="FXL77" s="180"/>
      <c r="FXM77" s="180"/>
      <c r="FXN77" s="180"/>
      <c r="FXO77" s="180"/>
      <c r="FXP77" s="180"/>
      <c r="FXQ77" s="180"/>
      <c r="FXR77" s="180"/>
      <c r="FXS77" s="180"/>
      <c r="FXT77" s="180"/>
      <c r="FXU77" s="180"/>
      <c r="FXV77" s="180"/>
      <c r="FXW77" s="180"/>
      <c r="FXX77" s="180"/>
      <c r="FXY77" s="180"/>
      <c r="FXZ77" s="180"/>
      <c r="FYA77" s="180"/>
      <c r="FYB77" s="180"/>
      <c r="FYC77" s="180"/>
      <c r="FYD77" s="180"/>
      <c r="FYE77" s="180"/>
      <c r="FYF77" s="180"/>
      <c r="FYG77" s="180"/>
      <c r="FYH77" s="180"/>
      <c r="FYI77" s="180"/>
      <c r="FYJ77" s="180"/>
      <c r="FYK77" s="180"/>
      <c r="FYL77" s="180"/>
      <c r="FYM77" s="180"/>
      <c r="FYN77" s="180"/>
      <c r="FYO77" s="180"/>
      <c r="FYP77" s="180"/>
      <c r="FYQ77" s="180"/>
      <c r="FYR77" s="180"/>
      <c r="FYS77" s="180"/>
      <c r="FYT77" s="180"/>
      <c r="FYU77" s="180"/>
      <c r="FYV77" s="180"/>
      <c r="FYW77" s="180"/>
      <c r="FYX77" s="180"/>
      <c r="FYY77" s="180"/>
      <c r="FYZ77" s="180"/>
      <c r="FZA77" s="180"/>
      <c r="FZB77" s="180"/>
      <c r="FZC77" s="180"/>
      <c r="FZD77" s="180"/>
      <c r="FZE77" s="180"/>
      <c r="FZF77" s="180"/>
      <c r="FZG77" s="180"/>
      <c r="FZH77" s="180"/>
      <c r="FZI77" s="180"/>
      <c r="FZJ77" s="180"/>
      <c r="FZK77" s="180"/>
      <c r="FZL77" s="180"/>
      <c r="FZM77" s="180"/>
      <c r="FZN77" s="180"/>
      <c r="FZO77" s="180"/>
      <c r="FZP77" s="180"/>
      <c r="FZQ77" s="180"/>
      <c r="FZR77" s="180"/>
      <c r="FZS77" s="180"/>
      <c r="FZT77" s="180"/>
      <c r="FZU77" s="180"/>
      <c r="FZV77" s="180"/>
      <c r="FZW77" s="180"/>
      <c r="FZX77" s="180"/>
      <c r="FZY77" s="180"/>
      <c r="FZZ77" s="180"/>
      <c r="GAA77" s="180"/>
      <c r="GAB77" s="180"/>
      <c r="GAC77" s="180"/>
      <c r="GAD77" s="180"/>
      <c r="GAE77" s="180"/>
      <c r="GAF77" s="180"/>
      <c r="GAG77" s="180"/>
      <c r="GAH77" s="180"/>
      <c r="GAI77" s="180"/>
      <c r="GAJ77" s="180"/>
      <c r="GAK77" s="180"/>
      <c r="GAL77" s="180"/>
      <c r="GAM77" s="180"/>
      <c r="GAN77" s="180"/>
      <c r="GAO77" s="180"/>
      <c r="GAP77" s="180"/>
      <c r="GAQ77" s="180"/>
      <c r="GAR77" s="180"/>
      <c r="GAS77" s="180"/>
      <c r="GAT77" s="180"/>
      <c r="GAU77" s="180"/>
      <c r="GAV77" s="180"/>
      <c r="GAW77" s="180"/>
      <c r="GAX77" s="180"/>
      <c r="GAY77" s="180"/>
      <c r="GAZ77" s="180"/>
      <c r="GBA77" s="180"/>
      <c r="GBB77" s="180"/>
      <c r="GBC77" s="180"/>
      <c r="GBD77" s="180"/>
      <c r="GBE77" s="180"/>
      <c r="GBF77" s="180"/>
      <c r="GBG77" s="180"/>
      <c r="GBH77" s="180"/>
      <c r="GBI77" s="180"/>
      <c r="GBJ77" s="180"/>
      <c r="GBK77" s="180"/>
      <c r="GBL77" s="180"/>
      <c r="GBM77" s="180"/>
      <c r="GBN77" s="180"/>
      <c r="GBO77" s="180"/>
      <c r="GBP77" s="180"/>
      <c r="GBQ77" s="180"/>
      <c r="GBR77" s="180"/>
      <c r="GBS77" s="180"/>
      <c r="GBT77" s="180"/>
      <c r="GBU77" s="180"/>
      <c r="GBV77" s="180"/>
      <c r="GBW77" s="180"/>
      <c r="GBX77" s="180"/>
      <c r="GBY77" s="180"/>
      <c r="GBZ77" s="180"/>
      <c r="GCA77" s="180"/>
      <c r="GCB77" s="180"/>
      <c r="GCC77" s="180"/>
      <c r="GCD77" s="180"/>
      <c r="GCE77" s="180"/>
      <c r="GCF77" s="180"/>
      <c r="GCG77" s="180"/>
      <c r="GCH77" s="180"/>
      <c r="GCI77" s="180"/>
      <c r="GCJ77" s="180"/>
      <c r="GCK77" s="180"/>
      <c r="GCL77" s="180"/>
      <c r="GCM77" s="180"/>
      <c r="GCN77" s="180"/>
      <c r="GCO77" s="180"/>
      <c r="GCP77" s="180"/>
      <c r="GCQ77" s="180"/>
      <c r="GCR77" s="180"/>
      <c r="GCS77" s="180"/>
      <c r="GCT77" s="180"/>
      <c r="GCU77" s="180"/>
      <c r="GCV77" s="180"/>
      <c r="GCW77" s="180"/>
      <c r="GCX77" s="180"/>
      <c r="GCY77" s="180"/>
      <c r="GCZ77" s="180"/>
      <c r="GDA77" s="180"/>
      <c r="GDB77" s="180"/>
      <c r="GDC77" s="180"/>
      <c r="GDD77" s="180"/>
      <c r="GDE77" s="180"/>
      <c r="GDF77" s="180"/>
      <c r="GDG77" s="180"/>
      <c r="GDH77" s="180"/>
      <c r="GDI77" s="180"/>
      <c r="GDJ77" s="180"/>
      <c r="GDK77" s="180"/>
      <c r="GDL77" s="180"/>
      <c r="GDM77" s="180"/>
      <c r="GDN77" s="180"/>
      <c r="GDO77" s="180"/>
      <c r="GDP77" s="180"/>
      <c r="GDQ77" s="180"/>
      <c r="GDR77" s="180"/>
      <c r="GDS77" s="180"/>
      <c r="GDT77" s="180"/>
      <c r="GDU77" s="180"/>
      <c r="GDV77" s="180"/>
      <c r="GDW77" s="180"/>
      <c r="GDX77" s="180"/>
      <c r="GDY77" s="180"/>
      <c r="GDZ77" s="180"/>
      <c r="GEA77" s="180"/>
      <c r="GEB77" s="180"/>
      <c r="GEC77" s="180"/>
      <c r="GED77" s="180"/>
      <c r="GEE77" s="180"/>
      <c r="GEF77" s="180"/>
      <c r="GEG77" s="180"/>
      <c r="GEH77" s="180"/>
      <c r="GEI77" s="180"/>
      <c r="GEJ77" s="180"/>
      <c r="GEK77" s="180"/>
      <c r="GEL77" s="180"/>
      <c r="GEM77" s="180"/>
      <c r="GEN77" s="180"/>
      <c r="GEO77" s="180"/>
      <c r="GEP77" s="180"/>
      <c r="GEQ77" s="180"/>
      <c r="GER77" s="180"/>
      <c r="GES77" s="180"/>
      <c r="GET77" s="180"/>
      <c r="GEU77" s="180"/>
      <c r="GEV77" s="180"/>
      <c r="GEW77" s="180"/>
      <c r="GEX77" s="180"/>
      <c r="GEY77" s="180"/>
      <c r="GEZ77" s="180"/>
      <c r="GFA77" s="180"/>
      <c r="GFB77" s="180"/>
      <c r="GFC77" s="180"/>
      <c r="GFD77" s="180"/>
      <c r="GFE77" s="180"/>
      <c r="GFF77" s="180"/>
      <c r="GFG77" s="180"/>
      <c r="GFH77" s="180"/>
      <c r="GFI77" s="180"/>
      <c r="GFJ77" s="180"/>
      <c r="GFK77" s="180"/>
      <c r="GFL77" s="180"/>
      <c r="GFM77" s="180"/>
      <c r="GFN77" s="180"/>
      <c r="GFO77" s="180"/>
      <c r="GFP77" s="180"/>
      <c r="GFQ77" s="180"/>
      <c r="GFR77" s="180"/>
      <c r="GFS77" s="180"/>
      <c r="GFT77" s="180"/>
      <c r="GFU77" s="180"/>
      <c r="GFV77" s="180"/>
      <c r="GFW77" s="180"/>
      <c r="GFX77" s="180"/>
      <c r="GFY77" s="180"/>
      <c r="GFZ77" s="180"/>
      <c r="GGA77" s="180"/>
      <c r="GGB77" s="180"/>
      <c r="GGC77" s="180"/>
      <c r="GGD77" s="180"/>
      <c r="GGE77" s="180"/>
      <c r="GGF77" s="180"/>
      <c r="GGG77" s="180"/>
      <c r="GGH77" s="180"/>
      <c r="GGI77" s="180"/>
      <c r="GGJ77" s="180"/>
      <c r="GGK77" s="180"/>
      <c r="GGL77" s="180"/>
      <c r="GGM77" s="180"/>
      <c r="GGN77" s="180"/>
      <c r="GGO77" s="180"/>
      <c r="GGP77" s="180"/>
      <c r="GGQ77" s="180"/>
      <c r="GGR77" s="180"/>
      <c r="GGS77" s="180"/>
      <c r="GGT77" s="180"/>
      <c r="GGU77" s="180"/>
      <c r="GGV77" s="180"/>
      <c r="GGW77" s="180"/>
      <c r="GGX77" s="180"/>
      <c r="GGY77" s="180"/>
      <c r="GGZ77" s="180"/>
      <c r="GHA77" s="180"/>
      <c r="GHB77" s="180"/>
      <c r="GHC77" s="180"/>
      <c r="GHD77" s="180"/>
      <c r="GHE77" s="180"/>
      <c r="GHF77" s="180"/>
      <c r="GHG77" s="180"/>
      <c r="GHH77" s="180"/>
      <c r="GHI77" s="180"/>
      <c r="GHJ77" s="180"/>
      <c r="GHK77" s="180"/>
      <c r="GHL77" s="180"/>
      <c r="GHM77" s="180"/>
      <c r="GHN77" s="180"/>
      <c r="GHO77" s="180"/>
      <c r="GHP77" s="180"/>
      <c r="GHQ77" s="180"/>
      <c r="GHR77" s="180"/>
      <c r="GHS77" s="180"/>
      <c r="GHT77" s="180"/>
      <c r="GHU77" s="180"/>
      <c r="GHV77" s="180"/>
      <c r="GHW77" s="180"/>
      <c r="GHX77" s="180"/>
      <c r="GHY77" s="180"/>
      <c r="GHZ77" s="180"/>
      <c r="GIA77" s="180"/>
      <c r="GIB77" s="180"/>
      <c r="GIC77" s="180"/>
      <c r="GID77" s="180"/>
      <c r="GIE77" s="180"/>
      <c r="GIF77" s="180"/>
      <c r="GIG77" s="180"/>
      <c r="GIH77" s="180"/>
      <c r="GII77" s="180"/>
      <c r="GIJ77" s="180"/>
      <c r="GIK77" s="180"/>
      <c r="GIL77" s="180"/>
      <c r="GIM77" s="180"/>
      <c r="GIN77" s="180"/>
      <c r="GIO77" s="180"/>
      <c r="GIP77" s="180"/>
      <c r="GIQ77" s="180"/>
      <c r="GIR77" s="180"/>
      <c r="GIS77" s="180"/>
      <c r="GIT77" s="180"/>
      <c r="GIU77" s="180"/>
      <c r="GIV77" s="180"/>
      <c r="GIW77" s="180"/>
      <c r="GIX77" s="180"/>
      <c r="GIY77" s="180"/>
      <c r="GIZ77" s="180"/>
      <c r="GJA77" s="180"/>
      <c r="GJB77" s="180"/>
      <c r="GJC77" s="180"/>
      <c r="GJD77" s="180"/>
      <c r="GJE77" s="180"/>
      <c r="GJF77" s="180"/>
      <c r="GJG77" s="180"/>
      <c r="GJH77" s="180"/>
      <c r="GJI77" s="180"/>
      <c r="GJJ77" s="180"/>
      <c r="GJK77" s="180"/>
      <c r="GJL77" s="180"/>
      <c r="GJM77" s="180"/>
      <c r="GJN77" s="180"/>
      <c r="GJO77" s="180"/>
      <c r="GJP77" s="180"/>
      <c r="GJQ77" s="180"/>
      <c r="GJR77" s="180"/>
      <c r="GJS77" s="180"/>
      <c r="GJT77" s="180"/>
      <c r="GJU77" s="180"/>
      <c r="GJV77" s="180"/>
      <c r="GJW77" s="180"/>
      <c r="GJX77" s="180"/>
      <c r="GJY77" s="180"/>
      <c r="GJZ77" s="180"/>
      <c r="GKA77" s="180"/>
      <c r="GKB77" s="180"/>
      <c r="GKC77" s="180"/>
      <c r="GKD77" s="180"/>
      <c r="GKE77" s="180"/>
      <c r="GKF77" s="180"/>
      <c r="GKG77" s="180"/>
      <c r="GKH77" s="180"/>
      <c r="GKI77" s="180"/>
      <c r="GKJ77" s="180"/>
      <c r="GKK77" s="180"/>
      <c r="GKL77" s="180"/>
      <c r="GKM77" s="180"/>
      <c r="GKN77" s="180"/>
      <c r="GKO77" s="180"/>
      <c r="GKP77" s="180"/>
      <c r="GKQ77" s="180"/>
      <c r="GKR77" s="180"/>
      <c r="GKS77" s="180"/>
      <c r="GKT77" s="180"/>
      <c r="GKU77" s="180"/>
      <c r="GKV77" s="180"/>
      <c r="GKW77" s="180"/>
      <c r="GKX77" s="180"/>
      <c r="GKY77" s="180"/>
      <c r="GKZ77" s="180"/>
      <c r="GLA77" s="180"/>
      <c r="GLB77" s="180"/>
      <c r="GLC77" s="180"/>
      <c r="GLD77" s="180"/>
      <c r="GLE77" s="180"/>
      <c r="GLF77" s="180"/>
      <c r="GLG77" s="180"/>
      <c r="GLH77" s="180"/>
      <c r="GLI77" s="180"/>
      <c r="GLJ77" s="180"/>
      <c r="GLK77" s="180"/>
      <c r="GLL77" s="180"/>
      <c r="GLM77" s="180"/>
      <c r="GLN77" s="180"/>
      <c r="GLO77" s="180"/>
      <c r="GLP77" s="180"/>
      <c r="GLQ77" s="180"/>
      <c r="GLR77" s="180"/>
      <c r="GLS77" s="180"/>
      <c r="GLT77" s="180"/>
      <c r="GLU77" s="180"/>
      <c r="GLV77" s="180"/>
      <c r="GLW77" s="180"/>
      <c r="GLX77" s="180"/>
      <c r="GLY77" s="180"/>
      <c r="GLZ77" s="180"/>
      <c r="GMA77" s="180"/>
      <c r="GMB77" s="180"/>
      <c r="GMC77" s="180"/>
      <c r="GMD77" s="180"/>
      <c r="GME77" s="180"/>
      <c r="GMF77" s="180"/>
      <c r="GMG77" s="180"/>
      <c r="GMH77" s="180"/>
      <c r="GMI77" s="180"/>
      <c r="GMJ77" s="180"/>
      <c r="GMK77" s="180"/>
      <c r="GML77" s="180"/>
      <c r="GMM77" s="180"/>
      <c r="GMN77" s="180"/>
      <c r="GMO77" s="180"/>
      <c r="GMP77" s="180"/>
      <c r="GMQ77" s="180"/>
      <c r="GMR77" s="180"/>
      <c r="GMS77" s="180"/>
      <c r="GMT77" s="180"/>
      <c r="GMU77" s="180"/>
      <c r="GMV77" s="180"/>
      <c r="GMW77" s="180"/>
      <c r="GMX77" s="180"/>
      <c r="GMY77" s="180"/>
      <c r="GMZ77" s="180"/>
      <c r="GNA77" s="180"/>
      <c r="GNB77" s="180"/>
      <c r="GNC77" s="180"/>
      <c r="GND77" s="180"/>
      <c r="GNE77" s="180"/>
      <c r="GNF77" s="180"/>
      <c r="GNG77" s="180"/>
      <c r="GNH77" s="180"/>
      <c r="GNI77" s="180"/>
      <c r="GNJ77" s="180"/>
      <c r="GNK77" s="180"/>
      <c r="GNL77" s="180"/>
      <c r="GNM77" s="180"/>
      <c r="GNN77" s="180"/>
      <c r="GNO77" s="180"/>
      <c r="GNP77" s="180"/>
      <c r="GNQ77" s="180"/>
      <c r="GNR77" s="180"/>
      <c r="GNS77" s="180"/>
      <c r="GNT77" s="180"/>
      <c r="GNU77" s="180"/>
      <c r="GNV77" s="180"/>
      <c r="GNW77" s="180"/>
      <c r="GNX77" s="180"/>
      <c r="GNY77" s="180"/>
      <c r="GNZ77" s="180"/>
      <c r="GOA77" s="180"/>
      <c r="GOB77" s="180"/>
      <c r="GOC77" s="180"/>
      <c r="GOD77" s="180"/>
      <c r="GOE77" s="180"/>
      <c r="GOF77" s="180"/>
      <c r="GOG77" s="180"/>
      <c r="GOH77" s="180"/>
      <c r="GOI77" s="180"/>
      <c r="GOJ77" s="180"/>
      <c r="GOK77" s="180"/>
      <c r="GOL77" s="180"/>
      <c r="GOM77" s="180"/>
      <c r="GON77" s="180"/>
      <c r="GOO77" s="180"/>
      <c r="GOP77" s="180"/>
      <c r="GOQ77" s="180"/>
      <c r="GOR77" s="180"/>
      <c r="GOS77" s="180"/>
      <c r="GOT77" s="180"/>
      <c r="GOU77" s="180"/>
      <c r="GOV77" s="180"/>
      <c r="GOW77" s="180"/>
      <c r="GOX77" s="180"/>
      <c r="GOY77" s="180"/>
      <c r="GOZ77" s="180"/>
      <c r="GPA77" s="180"/>
      <c r="GPB77" s="180"/>
      <c r="GPC77" s="180"/>
      <c r="GPD77" s="180"/>
      <c r="GPE77" s="180"/>
      <c r="GPF77" s="180"/>
      <c r="GPG77" s="180"/>
      <c r="GPH77" s="180"/>
      <c r="GPI77" s="180"/>
      <c r="GPJ77" s="180"/>
      <c r="GPK77" s="180"/>
      <c r="GPL77" s="180"/>
      <c r="GPM77" s="180"/>
      <c r="GPN77" s="180"/>
      <c r="GPO77" s="180"/>
      <c r="GPP77" s="180"/>
      <c r="GPQ77" s="180"/>
      <c r="GPR77" s="180"/>
      <c r="GPS77" s="180"/>
      <c r="GPT77" s="180"/>
      <c r="GPU77" s="180"/>
      <c r="GPV77" s="180"/>
      <c r="GPW77" s="180"/>
      <c r="GPX77" s="180"/>
      <c r="GPY77" s="180"/>
      <c r="GPZ77" s="180"/>
      <c r="GQA77" s="180"/>
      <c r="GQB77" s="180"/>
      <c r="GQC77" s="180"/>
      <c r="GQD77" s="180"/>
      <c r="GQE77" s="180"/>
      <c r="GQF77" s="180"/>
      <c r="GQG77" s="180"/>
      <c r="GQH77" s="180"/>
      <c r="GQI77" s="180"/>
      <c r="GQJ77" s="180"/>
      <c r="GQK77" s="180"/>
      <c r="GQL77" s="180"/>
      <c r="GQM77" s="180"/>
      <c r="GQN77" s="180"/>
      <c r="GQO77" s="180"/>
      <c r="GQP77" s="180"/>
      <c r="GQQ77" s="180"/>
      <c r="GQR77" s="180"/>
      <c r="GQS77" s="180"/>
      <c r="GQT77" s="180"/>
      <c r="GQU77" s="180"/>
      <c r="GQV77" s="180"/>
      <c r="GQW77" s="180"/>
      <c r="GQX77" s="180"/>
      <c r="GQY77" s="180"/>
      <c r="GQZ77" s="180"/>
      <c r="GRA77" s="180"/>
      <c r="GRB77" s="180"/>
      <c r="GRC77" s="180"/>
      <c r="GRD77" s="180"/>
      <c r="GRE77" s="180"/>
      <c r="GRF77" s="180"/>
      <c r="GRG77" s="180"/>
      <c r="GRH77" s="180"/>
      <c r="GRI77" s="180"/>
      <c r="GRJ77" s="180"/>
      <c r="GRK77" s="180"/>
      <c r="GRL77" s="180"/>
      <c r="GRM77" s="180"/>
      <c r="GRN77" s="180"/>
      <c r="GRO77" s="180"/>
      <c r="GRP77" s="180"/>
      <c r="GRQ77" s="180"/>
      <c r="GRR77" s="180"/>
      <c r="GRS77" s="180"/>
      <c r="GRT77" s="180"/>
      <c r="GRU77" s="180"/>
      <c r="GRV77" s="180"/>
      <c r="GRW77" s="180"/>
      <c r="GRX77" s="180"/>
      <c r="GRY77" s="180"/>
      <c r="GRZ77" s="180"/>
      <c r="GSA77" s="180"/>
      <c r="GSB77" s="180"/>
      <c r="GSC77" s="180"/>
      <c r="GSD77" s="180"/>
      <c r="GSE77" s="180"/>
      <c r="GSF77" s="180"/>
      <c r="GSG77" s="180"/>
      <c r="GSH77" s="180"/>
      <c r="GSI77" s="180"/>
      <c r="GSJ77" s="180"/>
      <c r="GSK77" s="180"/>
      <c r="GSL77" s="180"/>
      <c r="GSM77" s="180"/>
      <c r="GSN77" s="180"/>
      <c r="GSO77" s="180"/>
      <c r="GSP77" s="180"/>
      <c r="GSQ77" s="180"/>
      <c r="GSR77" s="180"/>
      <c r="GSS77" s="180"/>
      <c r="GST77" s="180"/>
      <c r="GSU77" s="180"/>
      <c r="GSV77" s="180"/>
      <c r="GSW77" s="180"/>
      <c r="GSX77" s="180"/>
      <c r="GSY77" s="180"/>
      <c r="GSZ77" s="180"/>
      <c r="GTA77" s="180"/>
      <c r="GTB77" s="180"/>
      <c r="GTC77" s="180"/>
      <c r="GTD77" s="180"/>
      <c r="GTE77" s="180"/>
      <c r="GTF77" s="180"/>
      <c r="GTG77" s="180"/>
      <c r="GTH77" s="180"/>
      <c r="GTI77" s="180"/>
      <c r="GTJ77" s="180"/>
      <c r="GTK77" s="180"/>
      <c r="GTL77" s="180"/>
      <c r="GTM77" s="180"/>
      <c r="GTN77" s="180"/>
      <c r="GTO77" s="180"/>
      <c r="GTP77" s="180"/>
      <c r="GTQ77" s="180"/>
      <c r="GTR77" s="180"/>
      <c r="GTS77" s="180"/>
      <c r="GTT77" s="180"/>
      <c r="GTU77" s="180"/>
      <c r="GTV77" s="180"/>
      <c r="GTW77" s="180"/>
      <c r="GTX77" s="180"/>
      <c r="GTY77" s="180"/>
      <c r="GTZ77" s="180"/>
      <c r="GUA77" s="180"/>
      <c r="GUB77" s="180"/>
      <c r="GUC77" s="180"/>
      <c r="GUD77" s="180"/>
      <c r="GUE77" s="180"/>
      <c r="GUF77" s="180"/>
      <c r="GUG77" s="180"/>
      <c r="GUH77" s="180"/>
      <c r="GUI77" s="180"/>
      <c r="GUJ77" s="180"/>
      <c r="GUK77" s="180"/>
      <c r="GUL77" s="180"/>
      <c r="GUM77" s="180"/>
      <c r="GUN77" s="180"/>
      <c r="GUO77" s="180"/>
      <c r="GUP77" s="180"/>
      <c r="GUQ77" s="180"/>
      <c r="GUR77" s="180"/>
      <c r="GUS77" s="180"/>
      <c r="GUT77" s="180"/>
      <c r="GUU77" s="180"/>
      <c r="GUV77" s="180"/>
      <c r="GUW77" s="180"/>
      <c r="GUX77" s="180"/>
      <c r="GUY77" s="180"/>
      <c r="GUZ77" s="180"/>
      <c r="GVA77" s="180"/>
      <c r="GVB77" s="180"/>
      <c r="GVC77" s="180"/>
      <c r="GVD77" s="180"/>
      <c r="GVE77" s="180"/>
      <c r="GVF77" s="180"/>
      <c r="GVG77" s="180"/>
      <c r="GVH77" s="180"/>
      <c r="GVI77" s="180"/>
      <c r="GVJ77" s="180"/>
      <c r="GVK77" s="180"/>
      <c r="GVL77" s="180"/>
      <c r="GVM77" s="180"/>
      <c r="GVN77" s="180"/>
      <c r="GVO77" s="180"/>
      <c r="GVP77" s="180"/>
      <c r="GVQ77" s="180"/>
      <c r="GVR77" s="180"/>
      <c r="GVS77" s="180"/>
      <c r="GVT77" s="180"/>
      <c r="GVU77" s="180"/>
      <c r="GVV77" s="180"/>
      <c r="GVW77" s="180"/>
      <c r="GVX77" s="180"/>
      <c r="GVY77" s="180"/>
      <c r="GVZ77" s="180"/>
      <c r="GWA77" s="180"/>
      <c r="GWB77" s="180"/>
      <c r="GWC77" s="180"/>
      <c r="GWD77" s="180"/>
      <c r="GWE77" s="180"/>
      <c r="GWF77" s="180"/>
      <c r="GWG77" s="180"/>
      <c r="GWH77" s="180"/>
      <c r="GWI77" s="180"/>
      <c r="GWJ77" s="180"/>
      <c r="GWK77" s="180"/>
      <c r="GWL77" s="180"/>
      <c r="GWM77" s="180"/>
      <c r="GWN77" s="180"/>
      <c r="GWO77" s="180"/>
      <c r="GWP77" s="180"/>
      <c r="GWQ77" s="180"/>
      <c r="GWR77" s="180"/>
      <c r="GWS77" s="180"/>
      <c r="GWT77" s="180"/>
      <c r="GWU77" s="180"/>
      <c r="GWV77" s="180"/>
      <c r="GWW77" s="180"/>
      <c r="GWX77" s="180"/>
      <c r="GWY77" s="180"/>
      <c r="GWZ77" s="180"/>
      <c r="GXA77" s="180"/>
      <c r="GXB77" s="180"/>
      <c r="GXC77" s="180"/>
      <c r="GXD77" s="180"/>
      <c r="GXE77" s="180"/>
      <c r="GXF77" s="180"/>
      <c r="GXG77" s="180"/>
      <c r="GXH77" s="180"/>
      <c r="GXI77" s="180"/>
      <c r="GXJ77" s="180"/>
      <c r="GXK77" s="180"/>
      <c r="GXL77" s="180"/>
      <c r="GXM77" s="180"/>
      <c r="GXN77" s="180"/>
      <c r="GXO77" s="180"/>
      <c r="GXP77" s="180"/>
      <c r="GXQ77" s="180"/>
      <c r="GXR77" s="180"/>
      <c r="GXS77" s="180"/>
      <c r="GXT77" s="180"/>
      <c r="GXU77" s="180"/>
      <c r="GXV77" s="180"/>
      <c r="GXW77" s="180"/>
      <c r="GXX77" s="180"/>
      <c r="GXY77" s="180"/>
      <c r="GXZ77" s="180"/>
      <c r="GYA77" s="180"/>
      <c r="GYB77" s="180"/>
      <c r="GYC77" s="180"/>
      <c r="GYD77" s="180"/>
      <c r="GYE77" s="180"/>
      <c r="GYF77" s="180"/>
      <c r="GYG77" s="180"/>
      <c r="GYH77" s="180"/>
      <c r="GYI77" s="180"/>
      <c r="GYJ77" s="180"/>
      <c r="GYK77" s="180"/>
      <c r="GYL77" s="180"/>
      <c r="GYM77" s="180"/>
      <c r="GYN77" s="180"/>
      <c r="GYO77" s="180"/>
      <c r="GYP77" s="180"/>
      <c r="GYQ77" s="180"/>
      <c r="GYR77" s="180"/>
      <c r="GYS77" s="180"/>
      <c r="GYT77" s="180"/>
      <c r="GYU77" s="180"/>
      <c r="GYV77" s="180"/>
      <c r="GYW77" s="180"/>
      <c r="GYX77" s="180"/>
      <c r="GYY77" s="180"/>
      <c r="GYZ77" s="180"/>
      <c r="GZA77" s="180"/>
      <c r="GZB77" s="180"/>
      <c r="GZC77" s="180"/>
      <c r="GZD77" s="180"/>
      <c r="GZE77" s="180"/>
      <c r="GZF77" s="180"/>
      <c r="GZG77" s="180"/>
      <c r="GZH77" s="180"/>
      <c r="GZI77" s="180"/>
      <c r="GZJ77" s="180"/>
      <c r="GZK77" s="180"/>
      <c r="GZL77" s="180"/>
      <c r="GZM77" s="180"/>
      <c r="GZN77" s="180"/>
      <c r="GZO77" s="180"/>
      <c r="GZP77" s="180"/>
      <c r="GZQ77" s="180"/>
      <c r="GZR77" s="180"/>
      <c r="GZS77" s="180"/>
      <c r="GZT77" s="180"/>
      <c r="GZU77" s="180"/>
      <c r="GZV77" s="180"/>
      <c r="GZW77" s="180"/>
      <c r="GZX77" s="180"/>
      <c r="GZY77" s="180"/>
      <c r="GZZ77" s="180"/>
      <c r="HAA77" s="180"/>
      <c r="HAB77" s="180"/>
      <c r="HAC77" s="180"/>
      <c r="HAD77" s="180"/>
      <c r="HAE77" s="180"/>
      <c r="HAF77" s="180"/>
      <c r="HAG77" s="180"/>
      <c r="HAH77" s="180"/>
      <c r="HAI77" s="180"/>
      <c r="HAJ77" s="180"/>
      <c r="HAK77" s="180"/>
      <c r="HAL77" s="180"/>
      <c r="HAM77" s="180"/>
      <c r="HAN77" s="180"/>
      <c r="HAO77" s="180"/>
      <c r="HAP77" s="180"/>
      <c r="HAQ77" s="180"/>
      <c r="HAR77" s="180"/>
      <c r="HAS77" s="180"/>
      <c r="HAT77" s="180"/>
      <c r="HAU77" s="180"/>
      <c r="HAV77" s="180"/>
      <c r="HAW77" s="180"/>
      <c r="HAX77" s="180"/>
      <c r="HAY77" s="180"/>
      <c r="HAZ77" s="180"/>
      <c r="HBA77" s="180"/>
      <c r="HBB77" s="180"/>
      <c r="HBC77" s="180"/>
      <c r="HBD77" s="180"/>
      <c r="HBE77" s="180"/>
      <c r="HBF77" s="180"/>
      <c r="HBG77" s="180"/>
      <c r="HBH77" s="180"/>
      <c r="HBI77" s="180"/>
      <c r="HBJ77" s="180"/>
      <c r="HBK77" s="180"/>
      <c r="HBL77" s="180"/>
      <c r="HBM77" s="180"/>
      <c r="HBN77" s="180"/>
      <c r="HBO77" s="180"/>
      <c r="HBP77" s="180"/>
      <c r="HBQ77" s="180"/>
      <c r="HBR77" s="180"/>
      <c r="HBS77" s="180"/>
      <c r="HBT77" s="180"/>
      <c r="HBU77" s="180"/>
      <c r="HBV77" s="180"/>
      <c r="HBW77" s="180"/>
      <c r="HBX77" s="180"/>
      <c r="HBY77" s="180"/>
      <c r="HBZ77" s="180"/>
      <c r="HCA77" s="180"/>
      <c r="HCB77" s="180"/>
      <c r="HCC77" s="180"/>
      <c r="HCD77" s="180"/>
      <c r="HCE77" s="180"/>
      <c r="HCF77" s="180"/>
      <c r="HCG77" s="180"/>
      <c r="HCH77" s="180"/>
      <c r="HCI77" s="180"/>
      <c r="HCJ77" s="180"/>
      <c r="HCK77" s="180"/>
      <c r="HCL77" s="180"/>
      <c r="HCM77" s="180"/>
      <c r="HCN77" s="180"/>
      <c r="HCO77" s="180"/>
      <c r="HCP77" s="180"/>
      <c r="HCQ77" s="180"/>
      <c r="HCR77" s="180"/>
      <c r="HCS77" s="180"/>
      <c r="HCT77" s="180"/>
      <c r="HCU77" s="180"/>
      <c r="HCV77" s="180"/>
      <c r="HCW77" s="180"/>
      <c r="HCX77" s="180"/>
      <c r="HCY77" s="180"/>
      <c r="HCZ77" s="180"/>
      <c r="HDA77" s="180"/>
      <c r="HDB77" s="180"/>
      <c r="HDC77" s="180"/>
      <c r="HDD77" s="180"/>
      <c r="HDE77" s="180"/>
      <c r="HDF77" s="180"/>
      <c r="HDG77" s="180"/>
      <c r="HDH77" s="180"/>
      <c r="HDI77" s="180"/>
      <c r="HDJ77" s="180"/>
      <c r="HDK77" s="180"/>
      <c r="HDL77" s="180"/>
      <c r="HDM77" s="180"/>
      <c r="HDN77" s="180"/>
      <c r="HDO77" s="180"/>
      <c r="HDP77" s="180"/>
      <c r="HDQ77" s="180"/>
      <c r="HDR77" s="180"/>
      <c r="HDS77" s="180"/>
      <c r="HDT77" s="180"/>
      <c r="HDU77" s="180"/>
      <c r="HDV77" s="180"/>
      <c r="HDW77" s="180"/>
      <c r="HDX77" s="180"/>
      <c r="HDY77" s="180"/>
      <c r="HDZ77" s="180"/>
      <c r="HEA77" s="180"/>
      <c r="HEB77" s="180"/>
      <c r="HEC77" s="180"/>
      <c r="HED77" s="180"/>
      <c r="HEE77" s="180"/>
      <c r="HEF77" s="180"/>
      <c r="HEG77" s="180"/>
      <c r="HEH77" s="180"/>
      <c r="HEI77" s="180"/>
      <c r="HEJ77" s="180"/>
      <c r="HEK77" s="180"/>
      <c r="HEL77" s="180"/>
      <c r="HEM77" s="180"/>
      <c r="HEN77" s="180"/>
      <c r="HEO77" s="180"/>
      <c r="HEP77" s="180"/>
      <c r="HEQ77" s="180"/>
      <c r="HER77" s="180"/>
      <c r="HES77" s="180"/>
      <c r="HET77" s="180"/>
      <c r="HEU77" s="180"/>
      <c r="HEV77" s="180"/>
      <c r="HEW77" s="180"/>
      <c r="HEX77" s="180"/>
      <c r="HEY77" s="180"/>
      <c r="HEZ77" s="180"/>
      <c r="HFA77" s="180"/>
      <c r="HFB77" s="180"/>
      <c r="HFC77" s="180"/>
      <c r="HFD77" s="180"/>
      <c r="HFE77" s="180"/>
      <c r="HFF77" s="180"/>
      <c r="HFG77" s="180"/>
      <c r="HFH77" s="180"/>
      <c r="HFI77" s="180"/>
      <c r="HFJ77" s="180"/>
      <c r="HFK77" s="180"/>
      <c r="HFL77" s="180"/>
      <c r="HFM77" s="180"/>
      <c r="HFN77" s="180"/>
      <c r="HFO77" s="180"/>
      <c r="HFP77" s="180"/>
      <c r="HFQ77" s="180"/>
      <c r="HFR77" s="180"/>
      <c r="HFS77" s="180"/>
      <c r="HFT77" s="180"/>
      <c r="HFU77" s="180"/>
      <c r="HFV77" s="180"/>
      <c r="HFW77" s="180"/>
      <c r="HFX77" s="180"/>
      <c r="HFY77" s="180"/>
      <c r="HFZ77" s="180"/>
      <c r="HGA77" s="180"/>
      <c r="HGB77" s="180"/>
      <c r="HGC77" s="180"/>
      <c r="HGD77" s="180"/>
      <c r="HGE77" s="180"/>
      <c r="HGF77" s="180"/>
      <c r="HGG77" s="180"/>
      <c r="HGH77" s="180"/>
      <c r="HGI77" s="180"/>
      <c r="HGJ77" s="180"/>
      <c r="HGK77" s="180"/>
      <c r="HGL77" s="180"/>
      <c r="HGM77" s="180"/>
      <c r="HGN77" s="180"/>
      <c r="HGO77" s="180"/>
      <c r="HGP77" s="180"/>
      <c r="HGQ77" s="180"/>
      <c r="HGR77" s="180"/>
      <c r="HGS77" s="180"/>
      <c r="HGT77" s="180"/>
      <c r="HGU77" s="180"/>
      <c r="HGV77" s="180"/>
      <c r="HGW77" s="180"/>
      <c r="HGX77" s="180"/>
      <c r="HGY77" s="180"/>
      <c r="HGZ77" s="180"/>
      <c r="HHA77" s="180"/>
      <c r="HHB77" s="180"/>
      <c r="HHC77" s="180"/>
      <c r="HHD77" s="180"/>
      <c r="HHE77" s="180"/>
      <c r="HHF77" s="180"/>
      <c r="HHG77" s="180"/>
      <c r="HHH77" s="180"/>
      <c r="HHI77" s="180"/>
      <c r="HHJ77" s="180"/>
      <c r="HHK77" s="180"/>
      <c r="HHL77" s="180"/>
      <c r="HHM77" s="180"/>
      <c r="HHN77" s="180"/>
      <c r="HHO77" s="180"/>
      <c r="HHP77" s="180"/>
      <c r="HHQ77" s="180"/>
      <c r="HHR77" s="180"/>
      <c r="HHS77" s="180"/>
      <c r="HHT77" s="180"/>
      <c r="HHU77" s="180"/>
      <c r="HHV77" s="180"/>
      <c r="HHW77" s="180"/>
      <c r="HHX77" s="180"/>
      <c r="HHY77" s="180"/>
      <c r="HHZ77" s="180"/>
      <c r="HIA77" s="180"/>
      <c r="HIB77" s="180"/>
      <c r="HIC77" s="180"/>
      <c r="HID77" s="180"/>
      <c r="HIE77" s="180"/>
      <c r="HIF77" s="180"/>
      <c r="HIG77" s="180"/>
      <c r="HIH77" s="180"/>
      <c r="HII77" s="180"/>
      <c r="HIJ77" s="180"/>
      <c r="HIK77" s="180"/>
      <c r="HIL77" s="180"/>
      <c r="HIM77" s="180"/>
      <c r="HIN77" s="180"/>
      <c r="HIO77" s="180"/>
      <c r="HIP77" s="180"/>
      <c r="HIQ77" s="180"/>
      <c r="HIR77" s="180"/>
      <c r="HIS77" s="180"/>
      <c r="HIT77" s="180"/>
      <c r="HIU77" s="180"/>
      <c r="HIV77" s="180"/>
      <c r="HIW77" s="180"/>
      <c r="HIX77" s="180"/>
      <c r="HIY77" s="180"/>
      <c r="HIZ77" s="180"/>
      <c r="HJA77" s="180"/>
      <c r="HJB77" s="180"/>
      <c r="HJC77" s="180"/>
      <c r="HJD77" s="180"/>
      <c r="HJE77" s="180"/>
      <c r="HJF77" s="180"/>
      <c r="HJG77" s="180"/>
      <c r="HJH77" s="180"/>
      <c r="HJI77" s="180"/>
      <c r="HJJ77" s="180"/>
      <c r="HJK77" s="180"/>
      <c r="HJL77" s="180"/>
      <c r="HJM77" s="180"/>
      <c r="HJN77" s="180"/>
      <c r="HJO77" s="180"/>
      <c r="HJP77" s="180"/>
      <c r="HJQ77" s="180"/>
      <c r="HJR77" s="180"/>
      <c r="HJS77" s="180"/>
      <c r="HJT77" s="180"/>
      <c r="HJU77" s="180"/>
      <c r="HJV77" s="180"/>
      <c r="HJW77" s="180"/>
      <c r="HJX77" s="180"/>
      <c r="HJY77" s="180"/>
      <c r="HJZ77" s="180"/>
      <c r="HKA77" s="180"/>
      <c r="HKB77" s="180"/>
      <c r="HKC77" s="180"/>
      <c r="HKD77" s="180"/>
      <c r="HKE77" s="180"/>
      <c r="HKF77" s="180"/>
      <c r="HKG77" s="180"/>
      <c r="HKH77" s="180"/>
      <c r="HKI77" s="180"/>
      <c r="HKJ77" s="180"/>
      <c r="HKK77" s="180"/>
      <c r="HKL77" s="180"/>
      <c r="HKM77" s="180"/>
      <c r="HKN77" s="180"/>
      <c r="HKO77" s="180"/>
      <c r="HKP77" s="180"/>
      <c r="HKQ77" s="180"/>
      <c r="HKR77" s="180"/>
      <c r="HKS77" s="180"/>
      <c r="HKT77" s="180"/>
      <c r="HKU77" s="180"/>
      <c r="HKV77" s="180"/>
      <c r="HKW77" s="180"/>
      <c r="HKX77" s="180"/>
      <c r="HKY77" s="180"/>
      <c r="HKZ77" s="180"/>
      <c r="HLA77" s="180"/>
      <c r="HLB77" s="180"/>
      <c r="HLC77" s="180"/>
      <c r="HLD77" s="180"/>
      <c r="HLE77" s="180"/>
      <c r="HLF77" s="180"/>
      <c r="HLG77" s="180"/>
      <c r="HLH77" s="180"/>
      <c r="HLI77" s="180"/>
      <c r="HLJ77" s="180"/>
      <c r="HLK77" s="180"/>
      <c r="HLL77" s="180"/>
      <c r="HLM77" s="180"/>
      <c r="HLN77" s="180"/>
      <c r="HLO77" s="180"/>
      <c r="HLP77" s="180"/>
      <c r="HLQ77" s="180"/>
      <c r="HLR77" s="180"/>
      <c r="HLS77" s="180"/>
      <c r="HLT77" s="180"/>
      <c r="HLU77" s="180"/>
      <c r="HLV77" s="180"/>
      <c r="HLW77" s="180"/>
      <c r="HLX77" s="180"/>
      <c r="HLY77" s="180"/>
      <c r="HLZ77" s="180"/>
      <c r="HMA77" s="180"/>
      <c r="HMB77" s="180"/>
      <c r="HMC77" s="180"/>
      <c r="HMD77" s="180"/>
      <c r="HME77" s="180"/>
      <c r="HMF77" s="180"/>
      <c r="HMG77" s="180"/>
      <c r="HMH77" s="180"/>
      <c r="HMI77" s="180"/>
      <c r="HMJ77" s="180"/>
      <c r="HMK77" s="180"/>
      <c r="HML77" s="180"/>
      <c r="HMM77" s="180"/>
      <c r="HMN77" s="180"/>
      <c r="HMO77" s="180"/>
      <c r="HMP77" s="180"/>
      <c r="HMQ77" s="180"/>
      <c r="HMR77" s="180"/>
      <c r="HMS77" s="180"/>
      <c r="HMT77" s="180"/>
      <c r="HMU77" s="180"/>
      <c r="HMV77" s="180"/>
      <c r="HMW77" s="180"/>
      <c r="HMX77" s="180"/>
      <c r="HMY77" s="180"/>
      <c r="HMZ77" s="180"/>
      <c r="HNA77" s="180"/>
      <c r="HNB77" s="180"/>
      <c r="HNC77" s="180"/>
      <c r="HND77" s="180"/>
      <c r="HNE77" s="180"/>
      <c r="HNF77" s="180"/>
      <c r="HNG77" s="180"/>
      <c r="HNH77" s="180"/>
      <c r="HNI77" s="180"/>
      <c r="HNJ77" s="180"/>
      <c r="HNK77" s="180"/>
      <c r="HNL77" s="180"/>
      <c r="HNM77" s="180"/>
      <c r="HNN77" s="180"/>
      <c r="HNO77" s="180"/>
      <c r="HNP77" s="180"/>
      <c r="HNQ77" s="180"/>
      <c r="HNR77" s="180"/>
      <c r="HNS77" s="180"/>
      <c r="HNT77" s="180"/>
      <c r="HNU77" s="180"/>
      <c r="HNV77" s="180"/>
      <c r="HNW77" s="180"/>
      <c r="HNX77" s="180"/>
      <c r="HNY77" s="180"/>
      <c r="HNZ77" s="180"/>
      <c r="HOA77" s="180"/>
      <c r="HOB77" s="180"/>
      <c r="HOC77" s="180"/>
      <c r="HOD77" s="180"/>
      <c r="HOE77" s="180"/>
      <c r="HOF77" s="180"/>
      <c r="HOG77" s="180"/>
      <c r="HOH77" s="180"/>
      <c r="HOI77" s="180"/>
      <c r="HOJ77" s="180"/>
      <c r="HOK77" s="180"/>
      <c r="HOL77" s="180"/>
      <c r="HOM77" s="180"/>
      <c r="HON77" s="180"/>
      <c r="HOO77" s="180"/>
      <c r="HOP77" s="180"/>
      <c r="HOQ77" s="180"/>
      <c r="HOR77" s="180"/>
      <c r="HOS77" s="180"/>
      <c r="HOT77" s="180"/>
      <c r="HOU77" s="180"/>
      <c r="HOV77" s="180"/>
      <c r="HOW77" s="180"/>
      <c r="HOX77" s="180"/>
      <c r="HOY77" s="180"/>
      <c r="HOZ77" s="180"/>
      <c r="HPA77" s="180"/>
      <c r="HPB77" s="180"/>
      <c r="HPC77" s="180"/>
      <c r="HPD77" s="180"/>
      <c r="HPE77" s="180"/>
      <c r="HPF77" s="180"/>
      <c r="HPG77" s="180"/>
      <c r="HPH77" s="180"/>
      <c r="HPI77" s="180"/>
      <c r="HPJ77" s="180"/>
      <c r="HPK77" s="180"/>
      <c r="HPL77" s="180"/>
      <c r="HPM77" s="180"/>
      <c r="HPN77" s="180"/>
      <c r="HPO77" s="180"/>
      <c r="HPP77" s="180"/>
      <c r="HPQ77" s="180"/>
      <c r="HPR77" s="180"/>
      <c r="HPS77" s="180"/>
      <c r="HPT77" s="180"/>
      <c r="HPU77" s="180"/>
      <c r="HPV77" s="180"/>
      <c r="HPW77" s="180"/>
      <c r="HPX77" s="180"/>
      <c r="HPY77" s="180"/>
      <c r="HPZ77" s="180"/>
      <c r="HQA77" s="180"/>
      <c r="HQB77" s="180"/>
      <c r="HQC77" s="180"/>
      <c r="HQD77" s="180"/>
      <c r="HQE77" s="180"/>
      <c r="HQF77" s="180"/>
      <c r="HQG77" s="180"/>
      <c r="HQH77" s="180"/>
      <c r="HQI77" s="180"/>
      <c r="HQJ77" s="180"/>
      <c r="HQK77" s="180"/>
      <c r="HQL77" s="180"/>
      <c r="HQM77" s="180"/>
      <c r="HQN77" s="180"/>
      <c r="HQO77" s="180"/>
      <c r="HQP77" s="180"/>
      <c r="HQQ77" s="180"/>
      <c r="HQR77" s="180"/>
      <c r="HQS77" s="180"/>
      <c r="HQT77" s="180"/>
      <c r="HQU77" s="180"/>
      <c r="HQV77" s="180"/>
      <c r="HQW77" s="180"/>
      <c r="HQX77" s="180"/>
      <c r="HQY77" s="180"/>
      <c r="HQZ77" s="180"/>
      <c r="HRA77" s="180"/>
      <c r="HRB77" s="180"/>
      <c r="HRC77" s="180"/>
      <c r="HRD77" s="180"/>
      <c r="HRE77" s="180"/>
      <c r="HRF77" s="180"/>
      <c r="HRG77" s="180"/>
      <c r="HRH77" s="180"/>
      <c r="HRI77" s="180"/>
      <c r="HRJ77" s="180"/>
      <c r="HRK77" s="180"/>
      <c r="HRL77" s="180"/>
      <c r="HRM77" s="180"/>
      <c r="HRN77" s="180"/>
      <c r="HRO77" s="180"/>
      <c r="HRP77" s="180"/>
      <c r="HRQ77" s="180"/>
      <c r="HRR77" s="180"/>
      <c r="HRS77" s="180"/>
      <c r="HRT77" s="180"/>
      <c r="HRU77" s="180"/>
      <c r="HRV77" s="180"/>
      <c r="HRW77" s="180"/>
      <c r="HRX77" s="180"/>
      <c r="HRY77" s="180"/>
      <c r="HRZ77" s="180"/>
      <c r="HSA77" s="180"/>
      <c r="HSB77" s="180"/>
      <c r="HSC77" s="180"/>
      <c r="HSD77" s="180"/>
      <c r="HSE77" s="180"/>
      <c r="HSF77" s="180"/>
      <c r="HSG77" s="180"/>
      <c r="HSH77" s="180"/>
      <c r="HSI77" s="180"/>
      <c r="HSJ77" s="180"/>
      <c r="HSK77" s="180"/>
      <c r="HSL77" s="180"/>
      <c r="HSM77" s="180"/>
      <c r="HSN77" s="180"/>
      <c r="HSO77" s="180"/>
      <c r="HSP77" s="180"/>
      <c r="HSQ77" s="180"/>
      <c r="HSR77" s="180"/>
      <c r="HSS77" s="180"/>
      <c r="HST77" s="180"/>
      <c r="HSU77" s="180"/>
      <c r="HSV77" s="180"/>
      <c r="HSW77" s="180"/>
      <c r="HSX77" s="180"/>
      <c r="HSY77" s="180"/>
      <c r="HSZ77" s="180"/>
      <c r="HTA77" s="180"/>
      <c r="HTB77" s="180"/>
      <c r="HTC77" s="180"/>
      <c r="HTD77" s="180"/>
      <c r="HTE77" s="180"/>
      <c r="HTF77" s="180"/>
      <c r="HTG77" s="180"/>
      <c r="HTH77" s="180"/>
      <c r="HTI77" s="180"/>
      <c r="HTJ77" s="180"/>
      <c r="HTK77" s="180"/>
      <c r="HTL77" s="180"/>
      <c r="HTM77" s="180"/>
      <c r="HTN77" s="180"/>
      <c r="HTO77" s="180"/>
      <c r="HTP77" s="180"/>
      <c r="HTQ77" s="180"/>
      <c r="HTR77" s="180"/>
      <c r="HTS77" s="180"/>
      <c r="HTT77" s="180"/>
      <c r="HTU77" s="180"/>
      <c r="HTV77" s="180"/>
      <c r="HTW77" s="180"/>
      <c r="HTX77" s="180"/>
      <c r="HTY77" s="180"/>
      <c r="HTZ77" s="180"/>
      <c r="HUA77" s="180"/>
      <c r="HUB77" s="180"/>
      <c r="HUC77" s="180"/>
      <c r="HUD77" s="180"/>
      <c r="HUE77" s="180"/>
      <c r="HUF77" s="180"/>
      <c r="HUG77" s="180"/>
      <c r="HUH77" s="180"/>
      <c r="HUI77" s="180"/>
      <c r="HUJ77" s="180"/>
      <c r="HUK77" s="180"/>
      <c r="HUL77" s="180"/>
      <c r="HUM77" s="180"/>
      <c r="HUN77" s="180"/>
      <c r="HUO77" s="180"/>
      <c r="HUP77" s="180"/>
      <c r="HUQ77" s="180"/>
      <c r="HUR77" s="180"/>
      <c r="HUS77" s="180"/>
      <c r="HUT77" s="180"/>
      <c r="HUU77" s="180"/>
      <c r="HUV77" s="180"/>
      <c r="HUW77" s="180"/>
      <c r="HUX77" s="180"/>
      <c r="HUY77" s="180"/>
      <c r="HUZ77" s="180"/>
      <c r="HVA77" s="180"/>
      <c r="HVB77" s="180"/>
      <c r="HVC77" s="180"/>
      <c r="HVD77" s="180"/>
      <c r="HVE77" s="180"/>
      <c r="HVF77" s="180"/>
      <c r="HVG77" s="180"/>
      <c r="HVH77" s="180"/>
      <c r="HVI77" s="180"/>
      <c r="HVJ77" s="180"/>
      <c r="HVK77" s="180"/>
      <c r="HVL77" s="180"/>
      <c r="HVM77" s="180"/>
      <c r="HVN77" s="180"/>
      <c r="HVO77" s="180"/>
      <c r="HVP77" s="180"/>
      <c r="HVQ77" s="180"/>
      <c r="HVR77" s="180"/>
      <c r="HVS77" s="180"/>
      <c r="HVT77" s="180"/>
      <c r="HVU77" s="180"/>
      <c r="HVV77" s="180"/>
      <c r="HVW77" s="180"/>
      <c r="HVX77" s="180"/>
      <c r="HVY77" s="180"/>
      <c r="HVZ77" s="180"/>
      <c r="HWA77" s="180"/>
      <c r="HWB77" s="180"/>
      <c r="HWC77" s="180"/>
      <c r="HWD77" s="180"/>
      <c r="HWE77" s="180"/>
      <c r="HWF77" s="180"/>
      <c r="HWG77" s="180"/>
      <c r="HWH77" s="180"/>
      <c r="HWI77" s="180"/>
      <c r="HWJ77" s="180"/>
      <c r="HWK77" s="180"/>
      <c r="HWL77" s="180"/>
      <c r="HWM77" s="180"/>
      <c r="HWN77" s="180"/>
      <c r="HWO77" s="180"/>
      <c r="HWP77" s="180"/>
      <c r="HWQ77" s="180"/>
      <c r="HWR77" s="180"/>
      <c r="HWS77" s="180"/>
      <c r="HWT77" s="180"/>
      <c r="HWU77" s="180"/>
      <c r="HWV77" s="180"/>
      <c r="HWW77" s="180"/>
      <c r="HWX77" s="180"/>
      <c r="HWY77" s="180"/>
      <c r="HWZ77" s="180"/>
      <c r="HXA77" s="180"/>
      <c r="HXB77" s="180"/>
      <c r="HXC77" s="180"/>
      <c r="HXD77" s="180"/>
      <c r="HXE77" s="180"/>
      <c r="HXF77" s="180"/>
      <c r="HXG77" s="180"/>
      <c r="HXH77" s="180"/>
      <c r="HXI77" s="180"/>
      <c r="HXJ77" s="180"/>
      <c r="HXK77" s="180"/>
      <c r="HXL77" s="180"/>
      <c r="HXM77" s="180"/>
      <c r="HXN77" s="180"/>
      <c r="HXO77" s="180"/>
      <c r="HXP77" s="180"/>
      <c r="HXQ77" s="180"/>
      <c r="HXR77" s="180"/>
      <c r="HXS77" s="180"/>
      <c r="HXT77" s="180"/>
      <c r="HXU77" s="180"/>
      <c r="HXV77" s="180"/>
      <c r="HXW77" s="180"/>
      <c r="HXX77" s="180"/>
      <c r="HXY77" s="180"/>
      <c r="HXZ77" s="180"/>
      <c r="HYA77" s="180"/>
      <c r="HYB77" s="180"/>
      <c r="HYC77" s="180"/>
      <c r="HYD77" s="180"/>
      <c r="HYE77" s="180"/>
      <c r="HYF77" s="180"/>
      <c r="HYG77" s="180"/>
      <c r="HYH77" s="180"/>
      <c r="HYI77" s="180"/>
      <c r="HYJ77" s="180"/>
      <c r="HYK77" s="180"/>
      <c r="HYL77" s="180"/>
      <c r="HYM77" s="180"/>
      <c r="HYN77" s="180"/>
      <c r="HYO77" s="180"/>
      <c r="HYP77" s="180"/>
      <c r="HYQ77" s="180"/>
      <c r="HYR77" s="180"/>
      <c r="HYS77" s="180"/>
      <c r="HYT77" s="180"/>
      <c r="HYU77" s="180"/>
      <c r="HYV77" s="180"/>
      <c r="HYW77" s="180"/>
      <c r="HYX77" s="180"/>
      <c r="HYY77" s="180"/>
      <c r="HYZ77" s="180"/>
      <c r="HZA77" s="180"/>
      <c r="HZB77" s="180"/>
      <c r="HZC77" s="180"/>
      <c r="HZD77" s="180"/>
      <c r="HZE77" s="180"/>
      <c r="HZF77" s="180"/>
      <c r="HZG77" s="180"/>
      <c r="HZH77" s="180"/>
      <c r="HZI77" s="180"/>
      <c r="HZJ77" s="180"/>
      <c r="HZK77" s="180"/>
      <c r="HZL77" s="180"/>
      <c r="HZM77" s="180"/>
      <c r="HZN77" s="180"/>
      <c r="HZO77" s="180"/>
      <c r="HZP77" s="180"/>
      <c r="HZQ77" s="180"/>
      <c r="HZR77" s="180"/>
      <c r="HZS77" s="180"/>
      <c r="HZT77" s="180"/>
      <c r="HZU77" s="180"/>
      <c r="HZV77" s="180"/>
      <c r="HZW77" s="180"/>
      <c r="HZX77" s="180"/>
      <c r="HZY77" s="180"/>
      <c r="HZZ77" s="180"/>
      <c r="IAA77" s="180"/>
      <c r="IAB77" s="180"/>
      <c r="IAC77" s="180"/>
      <c r="IAD77" s="180"/>
      <c r="IAE77" s="180"/>
      <c r="IAF77" s="180"/>
      <c r="IAG77" s="180"/>
      <c r="IAH77" s="180"/>
      <c r="IAI77" s="180"/>
      <c r="IAJ77" s="180"/>
      <c r="IAK77" s="180"/>
      <c r="IAL77" s="180"/>
      <c r="IAM77" s="180"/>
      <c r="IAN77" s="180"/>
      <c r="IAO77" s="180"/>
      <c r="IAP77" s="180"/>
      <c r="IAQ77" s="180"/>
      <c r="IAR77" s="180"/>
      <c r="IAS77" s="180"/>
      <c r="IAT77" s="180"/>
      <c r="IAU77" s="180"/>
      <c r="IAV77" s="180"/>
      <c r="IAW77" s="180"/>
      <c r="IAX77" s="180"/>
      <c r="IAY77" s="180"/>
      <c r="IAZ77" s="180"/>
      <c r="IBA77" s="180"/>
      <c r="IBB77" s="180"/>
      <c r="IBC77" s="180"/>
      <c r="IBD77" s="180"/>
      <c r="IBE77" s="180"/>
      <c r="IBF77" s="180"/>
      <c r="IBG77" s="180"/>
      <c r="IBH77" s="180"/>
      <c r="IBI77" s="180"/>
      <c r="IBJ77" s="180"/>
      <c r="IBK77" s="180"/>
      <c r="IBL77" s="180"/>
      <c r="IBM77" s="180"/>
      <c r="IBN77" s="180"/>
      <c r="IBO77" s="180"/>
      <c r="IBP77" s="180"/>
      <c r="IBQ77" s="180"/>
      <c r="IBR77" s="180"/>
      <c r="IBS77" s="180"/>
      <c r="IBT77" s="180"/>
      <c r="IBU77" s="180"/>
      <c r="IBV77" s="180"/>
      <c r="IBW77" s="180"/>
      <c r="IBX77" s="180"/>
      <c r="IBY77" s="180"/>
      <c r="IBZ77" s="180"/>
      <c r="ICA77" s="180"/>
      <c r="ICB77" s="180"/>
      <c r="ICC77" s="180"/>
      <c r="ICD77" s="180"/>
      <c r="ICE77" s="180"/>
      <c r="ICF77" s="180"/>
      <c r="ICG77" s="180"/>
      <c r="ICH77" s="180"/>
      <c r="ICI77" s="180"/>
      <c r="ICJ77" s="180"/>
      <c r="ICK77" s="180"/>
      <c r="ICL77" s="180"/>
      <c r="ICM77" s="180"/>
      <c r="ICN77" s="180"/>
      <c r="ICO77" s="180"/>
      <c r="ICP77" s="180"/>
      <c r="ICQ77" s="180"/>
      <c r="ICR77" s="180"/>
      <c r="ICS77" s="180"/>
      <c r="ICT77" s="180"/>
      <c r="ICU77" s="180"/>
      <c r="ICV77" s="180"/>
      <c r="ICW77" s="180"/>
      <c r="ICX77" s="180"/>
      <c r="ICY77" s="180"/>
      <c r="ICZ77" s="180"/>
      <c r="IDA77" s="180"/>
      <c r="IDB77" s="180"/>
      <c r="IDC77" s="180"/>
      <c r="IDD77" s="180"/>
      <c r="IDE77" s="180"/>
      <c r="IDF77" s="180"/>
      <c r="IDG77" s="180"/>
      <c r="IDH77" s="180"/>
      <c r="IDI77" s="180"/>
      <c r="IDJ77" s="180"/>
      <c r="IDK77" s="180"/>
      <c r="IDL77" s="180"/>
      <c r="IDM77" s="180"/>
      <c r="IDN77" s="180"/>
      <c r="IDO77" s="180"/>
      <c r="IDP77" s="180"/>
      <c r="IDQ77" s="180"/>
      <c r="IDR77" s="180"/>
      <c r="IDS77" s="180"/>
      <c r="IDT77" s="180"/>
      <c r="IDU77" s="180"/>
      <c r="IDV77" s="180"/>
      <c r="IDW77" s="180"/>
      <c r="IDX77" s="180"/>
      <c r="IDY77" s="180"/>
      <c r="IDZ77" s="180"/>
      <c r="IEA77" s="180"/>
      <c r="IEB77" s="180"/>
      <c r="IEC77" s="180"/>
      <c r="IED77" s="180"/>
      <c r="IEE77" s="180"/>
      <c r="IEF77" s="180"/>
      <c r="IEG77" s="180"/>
      <c r="IEH77" s="180"/>
      <c r="IEI77" s="180"/>
      <c r="IEJ77" s="180"/>
      <c r="IEK77" s="180"/>
      <c r="IEL77" s="180"/>
      <c r="IEM77" s="180"/>
      <c r="IEN77" s="180"/>
      <c r="IEO77" s="180"/>
      <c r="IEP77" s="180"/>
      <c r="IEQ77" s="180"/>
      <c r="IER77" s="180"/>
      <c r="IES77" s="180"/>
      <c r="IET77" s="180"/>
      <c r="IEU77" s="180"/>
      <c r="IEV77" s="180"/>
      <c r="IEW77" s="180"/>
      <c r="IEX77" s="180"/>
      <c r="IEY77" s="180"/>
      <c r="IEZ77" s="180"/>
      <c r="IFA77" s="180"/>
      <c r="IFB77" s="180"/>
      <c r="IFC77" s="180"/>
      <c r="IFD77" s="180"/>
      <c r="IFE77" s="180"/>
      <c r="IFF77" s="180"/>
      <c r="IFG77" s="180"/>
      <c r="IFH77" s="180"/>
      <c r="IFI77" s="180"/>
      <c r="IFJ77" s="180"/>
      <c r="IFK77" s="180"/>
      <c r="IFL77" s="180"/>
      <c r="IFM77" s="180"/>
      <c r="IFN77" s="180"/>
      <c r="IFO77" s="180"/>
      <c r="IFP77" s="180"/>
      <c r="IFQ77" s="180"/>
      <c r="IFR77" s="180"/>
      <c r="IFS77" s="180"/>
      <c r="IFT77" s="180"/>
      <c r="IFU77" s="180"/>
      <c r="IFV77" s="180"/>
      <c r="IFW77" s="180"/>
      <c r="IFX77" s="180"/>
      <c r="IFY77" s="180"/>
      <c r="IFZ77" s="180"/>
      <c r="IGA77" s="180"/>
      <c r="IGB77" s="180"/>
      <c r="IGC77" s="180"/>
      <c r="IGD77" s="180"/>
      <c r="IGE77" s="180"/>
      <c r="IGF77" s="180"/>
      <c r="IGG77" s="180"/>
      <c r="IGH77" s="180"/>
      <c r="IGI77" s="180"/>
      <c r="IGJ77" s="180"/>
      <c r="IGK77" s="180"/>
      <c r="IGL77" s="180"/>
      <c r="IGM77" s="180"/>
      <c r="IGN77" s="180"/>
      <c r="IGO77" s="180"/>
      <c r="IGP77" s="180"/>
      <c r="IGQ77" s="180"/>
      <c r="IGR77" s="180"/>
      <c r="IGS77" s="180"/>
      <c r="IGT77" s="180"/>
      <c r="IGU77" s="180"/>
      <c r="IGV77" s="180"/>
      <c r="IGW77" s="180"/>
      <c r="IGX77" s="180"/>
      <c r="IGY77" s="180"/>
      <c r="IGZ77" s="180"/>
      <c r="IHA77" s="180"/>
      <c r="IHB77" s="180"/>
      <c r="IHC77" s="180"/>
      <c r="IHD77" s="180"/>
      <c r="IHE77" s="180"/>
      <c r="IHF77" s="180"/>
      <c r="IHG77" s="180"/>
      <c r="IHH77" s="180"/>
      <c r="IHI77" s="180"/>
      <c r="IHJ77" s="180"/>
      <c r="IHK77" s="180"/>
      <c r="IHL77" s="180"/>
      <c r="IHM77" s="180"/>
      <c r="IHN77" s="180"/>
      <c r="IHO77" s="180"/>
      <c r="IHP77" s="180"/>
      <c r="IHQ77" s="180"/>
      <c r="IHR77" s="180"/>
      <c r="IHS77" s="180"/>
      <c r="IHT77" s="180"/>
      <c r="IHU77" s="180"/>
      <c r="IHV77" s="180"/>
      <c r="IHW77" s="180"/>
      <c r="IHX77" s="180"/>
      <c r="IHY77" s="180"/>
      <c r="IHZ77" s="180"/>
      <c r="IIA77" s="180"/>
      <c r="IIB77" s="180"/>
      <c r="IIC77" s="180"/>
      <c r="IID77" s="180"/>
      <c r="IIE77" s="180"/>
      <c r="IIF77" s="180"/>
      <c r="IIG77" s="180"/>
      <c r="IIH77" s="180"/>
      <c r="III77" s="180"/>
      <c r="IIJ77" s="180"/>
      <c r="IIK77" s="180"/>
      <c r="IIL77" s="180"/>
      <c r="IIM77" s="180"/>
      <c r="IIN77" s="180"/>
      <c r="IIO77" s="180"/>
      <c r="IIP77" s="180"/>
      <c r="IIQ77" s="180"/>
      <c r="IIR77" s="180"/>
      <c r="IIS77" s="180"/>
      <c r="IIT77" s="180"/>
      <c r="IIU77" s="180"/>
      <c r="IIV77" s="180"/>
      <c r="IIW77" s="180"/>
      <c r="IIX77" s="180"/>
      <c r="IIY77" s="180"/>
      <c r="IIZ77" s="180"/>
      <c r="IJA77" s="180"/>
      <c r="IJB77" s="180"/>
      <c r="IJC77" s="180"/>
      <c r="IJD77" s="180"/>
      <c r="IJE77" s="180"/>
      <c r="IJF77" s="180"/>
      <c r="IJG77" s="180"/>
      <c r="IJH77" s="180"/>
      <c r="IJI77" s="180"/>
      <c r="IJJ77" s="180"/>
      <c r="IJK77" s="180"/>
      <c r="IJL77" s="180"/>
      <c r="IJM77" s="180"/>
      <c r="IJN77" s="180"/>
      <c r="IJO77" s="180"/>
      <c r="IJP77" s="180"/>
      <c r="IJQ77" s="180"/>
      <c r="IJR77" s="180"/>
      <c r="IJS77" s="180"/>
      <c r="IJT77" s="180"/>
      <c r="IJU77" s="180"/>
      <c r="IJV77" s="180"/>
      <c r="IJW77" s="180"/>
      <c r="IJX77" s="180"/>
      <c r="IJY77" s="180"/>
      <c r="IJZ77" s="180"/>
      <c r="IKA77" s="180"/>
      <c r="IKB77" s="180"/>
      <c r="IKC77" s="180"/>
      <c r="IKD77" s="180"/>
      <c r="IKE77" s="180"/>
      <c r="IKF77" s="180"/>
      <c r="IKG77" s="180"/>
      <c r="IKH77" s="180"/>
      <c r="IKI77" s="180"/>
      <c r="IKJ77" s="180"/>
      <c r="IKK77" s="180"/>
      <c r="IKL77" s="180"/>
      <c r="IKM77" s="180"/>
      <c r="IKN77" s="180"/>
      <c r="IKO77" s="180"/>
      <c r="IKP77" s="180"/>
      <c r="IKQ77" s="180"/>
      <c r="IKR77" s="180"/>
      <c r="IKS77" s="180"/>
      <c r="IKT77" s="180"/>
      <c r="IKU77" s="180"/>
      <c r="IKV77" s="180"/>
      <c r="IKW77" s="180"/>
      <c r="IKX77" s="180"/>
      <c r="IKY77" s="180"/>
      <c r="IKZ77" s="180"/>
      <c r="ILA77" s="180"/>
      <c r="ILB77" s="180"/>
      <c r="ILC77" s="180"/>
      <c r="ILD77" s="180"/>
      <c r="ILE77" s="180"/>
      <c r="ILF77" s="180"/>
      <c r="ILG77" s="180"/>
      <c r="ILH77" s="180"/>
      <c r="ILI77" s="180"/>
      <c r="ILJ77" s="180"/>
      <c r="ILK77" s="180"/>
      <c r="ILL77" s="180"/>
      <c r="ILM77" s="180"/>
      <c r="ILN77" s="180"/>
      <c r="ILO77" s="180"/>
      <c r="ILP77" s="180"/>
      <c r="ILQ77" s="180"/>
      <c r="ILR77" s="180"/>
      <c r="ILS77" s="180"/>
      <c r="ILT77" s="180"/>
      <c r="ILU77" s="180"/>
      <c r="ILV77" s="180"/>
      <c r="ILW77" s="180"/>
      <c r="ILX77" s="180"/>
      <c r="ILY77" s="180"/>
      <c r="ILZ77" s="180"/>
      <c r="IMA77" s="180"/>
      <c r="IMB77" s="180"/>
      <c r="IMC77" s="180"/>
      <c r="IMD77" s="180"/>
      <c r="IME77" s="180"/>
      <c r="IMF77" s="180"/>
      <c r="IMG77" s="180"/>
      <c r="IMH77" s="180"/>
      <c r="IMI77" s="180"/>
      <c r="IMJ77" s="180"/>
      <c r="IMK77" s="180"/>
      <c r="IML77" s="180"/>
      <c r="IMM77" s="180"/>
      <c r="IMN77" s="180"/>
      <c r="IMO77" s="180"/>
      <c r="IMP77" s="180"/>
      <c r="IMQ77" s="180"/>
      <c r="IMR77" s="180"/>
      <c r="IMS77" s="180"/>
      <c r="IMT77" s="180"/>
      <c r="IMU77" s="180"/>
      <c r="IMV77" s="180"/>
      <c r="IMW77" s="180"/>
      <c r="IMX77" s="180"/>
      <c r="IMY77" s="180"/>
      <c r="IMZ77" s="180"/>
      <c r="INA77" s="180"/>
      <c r="INB77" s="180"/>
      <c r="INC77" s="180"/>
      <c r="IND77" s="180"/>
      <c r="INE77" s="180"/>
      <c r="INF77" s="180"/>
      <c r="ING77" s="180"/>
      <c r="INH77" s="180"/>
      <c r="INI77" s="180"/>
      <c r="INJ77" s="180"/>
      <c r="INK77" s="180"/>
      <c r="INL77" s="180"/>
      <c r="INM77" s="180"/>
      <c r="INN77" s="180"/>
      <c r="INO77" s="180"/>
      <c r="INP77" s="180"/>
      <c r="INQ77" s="180"/>
      <c r="INR77" s="180"/>
      <c r="INS77" s="180"/>
      <c r="INT77" s="180"/>
      <c r="INU77" s="180"/>
      <c r="INV77" s="180"/>
      <c r="INW77" s="180"/>
      <c r="INX77" s="180"/>
      <c r="INY77" s="180"/>
      <c r="INZ77" s="180"/>
      <c r="IOA77" s="180"/>
      <c r="IOB77" s="180"/>
      <c r="IOC77" s="180"/>
      <c r="IOD77" s="180"/>
      <c r="IOE77" s="180"/>
      <c r="IOF77" s="180"/>
      <c r="IOG77" s="180"/>
      <c r="IOH77" s="180"/>
      <c r="IOI77" s="180"/>
      <c r="IOJ77" s="180"/>
      <c r="IOK77" s="180"/>
      <c r="IOL77" s="180"/>
      <c r="IOM77" s="180"/>
      <c r="ION77" s="180"/>
      <c r="IOO77" s="180"/>
      <c r="IOP77" s="180"/>
      <c r="IOQ77" s="180"/>
      <c r="IOR77" s="180"/>
      <c r="IOS77" s="180"/>
      <c r="IOT77" s="180"/>
      <c r="IOU77" s="180"/>
      <c r="IOV77" s="180"/>
      <c r="IOW77" s="180"/>
      <c r="IOX77" s="180"/>
      <c r="IOY77" s="180"/>
      <c r="IOZ77" s="180"/>
      <c r="IPA77" s="180"/>
      <c r="IPB77" s="180"/>
      <c r="IPC77" s="180"/>
      <c r="IPD77" s="180"/>
      <c r="IPE77" s="180"/>
      <c r="IPF77" s="180"/>
      <c r="IPG77" s="180"/>
      <c r="IPH77" s="180"/>
      <c r="IPI77" s="180"/>
      <c r="IPJ77" s="180"/>
      <c r="IPK77" s="180"/>
      <c r="IPL77" s="180"/>
      <c r="IPM77" s="180"/>
      <c r="IPN77" s="180"/>
      <c r="IPO77" s="180"/>
      <c r="IPP77" s="180"/>
      <c r="IPQ77" s="180"/>
      <c r="IPR77" s="180"/>
      <c r="IPS77" s="180"/>
      <c r="IPT77" s="180"/>
      <c r="IPU77" s="180"/>
      <c r="IPV77" s="180"/>
      <c r="IPW77" s="180"/>
      <c r="IPX77" s="180"/>
      <c r="IPY77" s="180"/>
      <c r="IPZ77" s="180"/>
      <c r="IQA77" s="180"/>
      <c r="IQB77" s="180"/>
      <c r="IQC77" s="180"/>
      <c r="IQD77" s="180"/>
      <c r="IQE77" s="180"/>
      <c r="IQF77" s="180"/>
      <c r="IQG77" s="180"/>
      <c r="IQH77" s="180"/>
      <c r="IQI77" s="180"/>
      <c r="IQJ77" s="180"/>
      <c r="IQK77" s="180"/>
      <c r="IQL77" s="180"/>
      <c r="IQM77" s="180"/>
      <c r="IQN77" s="180"/>
      <c r="IQO77" s="180"/>
      <c r="IQP77" s="180"/>
      <c r="IQQ77" s="180"/>
      <c r="IQR77" s="180"/>
      <c r="IQS77" s="180"/>
      <c r="IQT77" s="180"/>
      <c r="IQU77" s="180"/>
      <c r="IQV77" s="180"/>
      <c r="IQW77" s="180"/>
      <c r="IQX77" s="180"/>
      <c r="IQY77" s="180"/>
      <c r="IQZ77" s="180"/>
      <c r="IRA77" s="180"/>
      <c r="IRB77" s="180"/>
      <c r="IRC77" s="180"/>
      <c r="IRD77" s="180"/>
      <c r="IRE77" s="180"/>
      <c r="IRF77" s="180"/>
      <c r="IRG77" s="180"/>
      <c r="IRH77" s="180"/>
      <c r="IRI77" s="180"/>
      <c r="IRJ77" s="180"/>
      <c r="IRK77" s="180"/>
      <c r="IRL77" s="180"/>
      <c r="IRM77" s="180"/>
      <c r="IRN77" s="180"/>
      <c r="IRO77" s="180"/>
      <c r="IRP77" s="180"/>
      <c r="IRQ77" s="180"/>
      <c r="IRR77" s="180"/>
      <c r="IRS77" s="180"/>
      <c r="IRT77" s="180"/>
      <c r="IRU77" s="180"/>
      <c r="IRV77" s="180"/>
      <c r="IRW77" s="180"/>
      <c r="IRX77" s="180"/>
      <c r="IRY77" s="180"/>
      <c r="IRZ77" s="180"/>
      <c r="ISA77" s="180"/>
      <c r="ISB77" s="180"/>
      <c r="ISC77" s="180"/>
      <c r="ISD77" s="180"/>
      <c r="ISE77" s="180"/>
      <c r="ISF77" s="180"/>
      <c r="ISG77" s="180"/>
      <c r="ISH77" s="180"/>
      <c r="ISI77" s="180"/>
      <c r="ISJ77" s="180"/>
      <c r="ISK77" s="180"/>
      <c r="ISL77" s="180"/>
      <c r="ISM77" s="180"/>
      <c r="ISN77" s="180"/>
      <c r="ISO77" s="180"/>
      <c r="ISP77" s="180"/>
      <c r="ISQ77" s="180"/>
      <c r="ISR77" s="180"/>
      <c r="ISS77" s="180"/>
      <c r="IST77" s="180"/>
      <c r="ISU77" s="180"/>
      <c r="ISV77" s="180"/>
      <c r="ISW77" s="180"/>
      <c r="ISX77" s="180"/>
      <c r="ISY77" s="180"/>
      <c r="ISZ77" s="180"/>
      <c r="ITA77" s="180"/>
      <c r="ITB77" s="180"/>
      <c r="ITC77" s="180"/>
      <c r="ITD77" s="180"/>
      <c r="ITE77" s="180"/>
      <c r="ITF77" s="180"/>
      <c r="ITG77" s="180"/>
      <c r="ITH77" s="180"/>
      <c r="ITI77" s="180"/>
      <c r="ITJ77" s="180"/>
      <c r="ITK77" s="180"/>
      <c r="ITL77" s="180"/>
      <c r="ITM77" s="180"/>
      <c r="ITN77" s="180"/>
      <c r="ITO77" s="180"/>
      <c r="ITP77" s="180"/>
      <c r="ITQ77" s="180"/>
      <c r="ITR77" s="180"/>
      <c r="ITS77" s="180"/>
      <c r="ITT77" s="180"/>
      <c r="ITU77" s="180"/>
      <c r="ITV77" s="180"/>
      <c r="ITW77" s="180"/>
      <c r="ITX77" s="180"/>
      <c r="ITY77" s="180"/>
      <c r="ITZ77" s="180"/>
      <c r="IUA77" s="180"/>
      <c r="IUB77" s="180"/>
      <c r="IUC77" s="180"/>
      <c r="IUD77" s="180"/>
      <c r="IUE77" s="180"/>
      <c r="IUF77" s="180"/>
      <c r="IUG77" s="180"/>
      <c r="IUH77" s="180"/>
      <c r="IUI77" s="180"/>
      <c r="IUJ77" s="180"/>
      <c r="IUK77" s="180"/>
      <c r="IUL77" s="180"/>
      <c r="IUM77" s="180"/>
      <c r="IUN77" s="180"/>
      <c r="IUO77" s="180"/>
      <c r="IUP77" s="180"/>
      <c r="IUQ77" s="180"/>
      <c r="IUR77" s="180"/>
      <c r="IUS77" s="180"/>
      <c r="IUT77" s="180"/>
      <c r="IUU77" s="180"/>
      <c r="IUV77" s="180"/>
      <c r="IUW77" s="180"/>
      <c r="IUX77" s="180"/>
      <c r="IUY77" s="180"/>
      <c r="IUZ77" s="180"/>
      <c r="IVA77" s="180"/>
      <c r="IVB77" s="180"/>
      <c r="IVC77" s="180"/>
      <c r="IVD77" s="180"/>
      <c r="IVE77" s="180"/>
      <c r="IVF77" s="180"/>
      <c r="IVG77" s="180"/>
      <c r="IVH77" s="180"/>
      <c r="IVI77" s="180"/>
      <c r="IVJ77" s="180"/>
      <c r="IVK77" s="180"/>
      <c r="IVL77" s="180"/>
      <c r="IVM77" s="180"/>
      <c r="IVN77" s="180"/>
      <c r="IVO77" s="180"/>
      <c r="IVP77" s="180"/>
      <c r="IVQ77" s="180"/>
      <c r="IVR77" s="180"/>
      <c r="IVS77" s="180"/>
      <c r="IVT77" s="180"/>
      <c r="IVU77" s="180"/>
      <c r="IVV77" s="180"/>
      <c r="IVW77" s="180"/>
      <c r="IVX77" s="180"/>
      <c r="IVY77" s="180"/>
      <c r="IVZ77" s="180"/>
      <c r="IWA77" s="180"/>
      <c r="IWB77" s="180"/>
      <c r="IWC77" s="180"/>
      <c r="IWD77" s="180"/>
      <c r="IWE77" s="180"/>
      <c r="IWF77" s="180"/>
      <c r="IWG77" s="180"/>
      <c r="IWH77" s="180"/>
      <c r="IWI77" s="180"/>
      <c r="IWJ77" s="180"/>
      <c r="IWK77" s="180"/>
      <c r="IWL77" s="180"/>
      <c r="IWM77" s="180"/>
      <c r="IWN77" s="180"/>
      <c r="IWO77" s="180"/>
      <c r="IWP77" s="180"/>
      <c r="IWQ77" s="180"/>
      <c r="IWR77" s="180"/>
      <c r="IWS77" s="180"/>
      <c r="IWT77" s="180"/>
      <c r="IWU77" s="180"/>
      <c r="IWV77" s="180"/>
      <c r="IWW77" s="180"/>
      <c r="IWX77" s="180"/>
      <c r="IWY77" s="180"/>
      <c r="IWZ77" s="180"/>
      <c r="IXA77" s="180"/>
      <c r="IXB77" s="180"/>
      <c r="IXC77" s="180"/>
      <c r="IXD77" s="180"/>
      <c r="IXE77" s="180"/>
      <c r="IXF77" s="180"/>
      <c r="IXG77" s="180"/>
      <c r="IXH77" s="180"/>
      <c r="IXI77" s="180"/>
      <c r="IXJ77" s="180"/>
      <c r="IXK77" s="180"/>
      <c r="IXL77" s="180"/>
      <c r="IXM77" s="180"/>
      <c r="IXN77" s="180"/>
      <c r="IXO77" s="180"/>
      <c r="IXP77" s="180"/>
      <c r="IXQ77" s="180"/>
      <c r="IXR77" s="180"/>
      <c r="IXS77" s="180"/>
      <c r="IXT77" s="180"/>
      <c r="IXU77" s="180"/>
      <c r="IXV77" s="180"/>
      <c r="IXW77" s="180"/>
      <c r="IXX77" s="180"/>
      <c r="IXY77" s="180"/>
      <c r="IXZ77" s="180"/>
      <c r="IYA77" s="180"/>
      <c r="IYB77" s="180"/>
      <c r="IYC77" s="180"/>
      <c r="IYD77" s="180"/>
      <c r="IYE77" s="180"/>
      <c r="IYF77" s="180"/>
      <c r="IYG77" s="180"/>
      <c r="IYH77" s="180"/>
      <c r="IYI77" s="180"/>
      <c r="IYJ77" s="180"/>
      <c r="IYK77" s="180"/>
      <c r="IYL77" s="180"/>
      <c r="IYM77" s="180"/>
      <c r="IYN77" s="180"/>
      <c r="IYO77" s="180"/>
      <c r="IYP77" s="180"/>
      <c r="IYQ77" s="180"/>
      <c r="IYR77" s="180"/>
      <c r="IYS77" s="180"/>
      <c r="IYT77" s="180"/>
      <c r="IYU77" s="180"/>
      <c r="IYV77" s="180"/>
      <c r="IYW77" s="180"/>
      <c r="IYX77" s="180"/>
      <c r="IYY77" s="180"/>
      <c r="IYZ77" s="180"/>
      <c r="IZA77" s="180"/>
      <c r="IZB77" s="180"/>
      <c r="IZC77" s="180"/>
      <c r="IZD77" s="180"/>
      <c r="IZE77" s="180"/>
      <c r="IZF77" s="180"/>
      <c r="IZG77" s="180"/>
      <c r="IZH77" s="180"/>
      <c r="IZI77" s="180"/>
      <c r="IZJ77" s="180"/>
      <c r="IZK77" s="180"/>
      <c r="IZL77" s="180"/>
      <c r="IZM77" s="180"/>
      <c r="IZN77" s="180"/>
      <c r="IZO77" s="180"/>
      <c r="IZP77" s="180"/>
      <c r="IZQ77" s="180"/>
      <c r="IZR77" s="180"/>
      <c r="IZS77" s="180"/>
      <c r="IZT77" s="180"/>
      <c r="IZU77" s="180"/>
      <c r="IZV77" s="180"/>
      <c r="IZW77" s="180"/>
      <c r="IZX77" s="180"/>
      <c r="IZY77" s="180"/>
      <c r="IZZ77" s="180"/>
      <c r="JAA77" s="180"/>
      <c r="JAB77" s="180"/>
      <c r="JAC77" s="180"/>
      <c r="JAD77" s="180"/>
      <c r="JAE77" s="180"/>
      <c r="JAF77" s="180"/>
      <c r="JAG77" s="180"/>
      <c r="JAH77" s="180"/>
      <c r="JAI77" s="180"/>
      <c r="JAJ77" s="180"/>
      <c r="JAK77" s="180"/>
      <c r="JAL77" s="180"/>
      <c r="JAM77" s="180"/>
      <c r="JAN77" s="180"/>
      <c r="JAO77" s="180"/>
      <c r="JAP77" s="180"/>
      <c r="JAQ77" s="180"/>
      <c r="JAR77" s="180"/>
      <c r="JAS77" s="180"/>
      <c r="JAT77" s="180"/>
      <c r="JAU77" s="180"/>
      <c r="JAV77" s="180"/>
      <c r="JAW77" s="180"/>
      <c r="JAX77" s="180"/>
      <c r="JAY77" s="180"/>
      <c r="JAZ77" s="180"/>
      <c r="JBA77" s="180"/>
      <c r="JBB77" s="180"/>
      <c r="JBC77" s="180"/>
      <c r="JBD77" s="180"/>
      <c r="JBE77" s="180"/>
      <c r="JBF77" s="180"/>
      <c r="JBG77" s="180"/>
      <c r="JBH77" s="180"/>
      <c r="JBI77" s="180"/>
      <c r="JBJ77" s="180"/>
      <c r="JBK77" s="180"/>
      <c r="JBL77" s="180"/>
      <c r="JBM77" s="180"/>
      <c r="JBN77" s="180"/>
      <c r="JBO77" s="180"/>
      <c r="JBP77" s="180"/>
      <c r="JBQ77" s="180"/>
      <c r="JBR77" s="180"/>
      <c r="JBS77" s="180"/>
      <c r="JBT77" s="180"/>
      <c r="JBU77" s="180"/>
      <c r="JBV77" s="180"/>
      <c r="JBW77" s="180"/>
      <c r="JBX77" s="180"/>
      <c r="JBY77" s="180"/>
      <c r="JBZ77" s="180"/>
      <c r="JCA77" s="180"/>
      <c r="JCB77" s="180"/>
      <c r="JCC77" s="180"/>
      <c r="JCD77" s="180"/>
      <c r="JCE77" s="180"/>
      <c r="JCF77" s="180"/>
      <c r="JCG77" s="180"/>
      <c r="JCH77" s="180"/>
      <c r="JCI77" s="180"/>
      <c r="JCJ77" s="180"/>
      <c r="JCK77" s="180"/>
      <c r="JCL77" s="180"/>
      <c r="JCM77" s="180"/>
      <c r="JCN77" s="180"/>
      <c r="JCO77" s="180"/>
      <c r="JCP77" s="180"/>
      <c r="JCQ77" s="180"/>
      <c r="JCR77" s="180"/>
      <c r="JCS77" s="180"/>
      <c r="JCT77" s="180"/>
      <c r="JCU77" s="180"/>
      <c r="JCV77" s="180"/>
      <c r="JCW77" s="180"/>
      <c r="JCX77" s="180"/>
      <c r="JCY77" s="180"/>
      <c r="JCZ77" s="180"/>
      <c r="JDA77" s="180"/>
      <c r="JDB77" s="180"/>
      <c r="JDC77" s="180"/>
      <c r="JDD77" s="180"/>
      <c r="JDE77" s="180"/>
      <c r="JDF77" s="180"/>
      <c r="JDG77" s="180"/>
      <c r="JDH77" s="180"/>
      <c r="JDI77" s="180"/>
      <c r="JDJ77" s="180"/>
      <c r="JDK77" s="180"/>
      <c r="JDL77" s="180"/>
      <c r="JDM77" s="180"/>
      <c r="JDN77" s="180"/>
      <c r="JDO77" s="180"/>
      <c r="JDP77" s="180"/>
      <c r="JDQ77" s="180"/>
      <c r="JDR77" s="180"/>
      <c r="JDS77" s="180"/>
      <c r="JDT77" s="180"/>
      <c r="JDU77" s="180"/>
      <c r="JDV77" s="180"/>
      <c r="JDW77" s="180"/>
      <c r="JDX77" s="180"/>
      <c r="JDY77" s="180"/>
      <c r="JDZ77" s="180"/>
      <c r="JEA77" s="180"/>
      <c r="JEB77" s="180"/>
      <c r="JEC77" s="180"/>
      <c r="JED77" s="180"/>
      <c r="JEE77" s="180"/>
      <c r="JEF77" s="180"/>
      <c r="JEG77" s="180"/>
      <c r="JEH77" s="180"/>
      <c r="JEI77" s="180"/>
      <c r="JEJ77" s="180"/>
      <c r="JEK77" s="180"/>
      <c r="JEL77" s="180"/>
      <c r="JEM77" s="180"/>
      <c r="JEN77" s="180"/>
      <c r="JEO77" s="180"/>
      <c r="JEP77" s="180"/>
      <c r="JEQ77" s="180"/>
      <c r="JER77" s="180"/>
      <c r="JES77" s="180"/>
      <c r="JET77" s="180"/>
      <c r="JEU77" s="180"/>
      <c r="JEV77" s="180"/>
      <c r="JEW77" s="180"/>
      <c r="JEX77" s="180"/>
      <c r="JEY77" s="180"/>
      <c r="JEZ77" s="180"/>
      <c r="JFA77" s="180"/>
      <c r="JFB77" s="180"/>
      <c r="JFC77" s="180"/>
      <c r="JFD77" s="180"/>
      <c r="JFE77" s="180"/>
      <c r="JFF77" s="180"/>
      <c r="JFG77" s="180"/>
      <c r="JFH77" s="180"/>
      <c r="JFI77" s="180"/>
      <c r="JFJ77" s="180"/>
      <c r="JFK77" s="180"/>
      <c r="JFL77" s="180"/>
      <c r="JFM77" s="180"/>
      <c r="JFN77" s="180"/>
      <c r="JFO77" s="180"/>
      <c r="JFP77" s="180"/>
      <c r="JFQ77" s="180"/>
      <c r="JFR77" s="180"/>
      <c r="JFS77" s="180"/>
      <c r="JFT77" s="180"/>
      <c r="JFU77" s="180"/>
      <c r="JFV77" s="180"/>
      <c r="JFW77" s="180"/>
      <c r="JFX77" s="180"/>
      <c r="JFY77" s="180"/>
      <c r="JFZ77" s="180"/>
      <c r="JGA77" s="180"/>
      <c r="JGB77" s="180"/>
      <c r="JGC77" s="180"/>
      <c r="JGD77" s="180"/>
      <c r="JGE77" s="180"/>
      <c r="JGF77" s="180"/>
      <c r="JGG77" s="180"/>
      <c r="JGH77" s="180"/>
      <c r="JGI77" s="180"/>
      <c r="JGJ77" s="180"/>
      <c r="JGK77" s="180"/>
      <c r="JGL77" s="180"/>
      <c r="JGM77" s="180"/>
      <c r="JGN77" s="180"/>
      <c r="JGO77" s="180"/>
      <c r="JGP77" s="180"/>
      <c r="JGQ77" s="180"/>
      <c r="JGR77" s="180"/>
      <c r="JGS77" s="180"/>
      <c r="JGT77" s="180"/>
      <c r="JGU77" s="180"/>
      <c r="JGV77" s="180"/>
      <c r="JGW77" s="180"/>
      <c r="JGX77" s="180"/>
      <c r="JGY77" s="180"/>
      <c r="JGZ77" s="180"/>
      <c r="JHA77" s="180"/>
      <c r="JHB77" s="180"/>
      <c r="JHC77" s="180"/>
      <c r="JHD77" s="180"/>
      <c r="JHE77" s="180"/>
      <c r="JHF77" s="180"/>
      <c r="JHG77" s="180"/>
      <c r="JHH77" s="180"/>
      <c r="JHI77" s="180"/>
      <c r="JHJ77" s="180"/>
      <c r="JHK77" s="180"/>
      <c r="JHL77" s="180"/>
      <c r="JHM77" s="180"/>
      <c r="JHN77" s="180"/>
      <c r="JHO77" s="180"/>
      <c r="JHP77" s="180"/>
      <c r="JHQ77" s="180"/>
      <c r="JHR77" s="180"/>
      <c r="JHS77" s="180"/>
      <c r="JHT77" s="180"/>
      <c r="JHU77" s="180"/>
      <c r="JHV77" s="180"/>
      <c r="JHW77" s="180"/>
      <c r="JHX77" s="180"/>
      <c r="JHY77" s="180"/>
      <c r="JHZ77" s="180"/>
      <c r="JIA77" s="180"/>
      <c r="JIB77" s="180"/>
      <c r="JIC77" s="180"/>
      <c r="JID77" s="180"/>
      <c r="JIE77" s="180"/>
      <c r="JIF77" s="180"/>
      <c r="JIG77" s="180"/>
      <c r="JIH77" s="180"/>
      <c r="JII77" s="180"/>
      <c r="JIJ77" s="180"/>
      <c r="JIK77" s="180"/>
      <c r="JIL77" s="180"/>
      <c r="JIM77" s="180"/>
      <c r="JIN77" s="180"/>
      <c r="JIO77" s="180"/>
      <c r="JIP77" s="180"/>
      <c r="JIQ77" s="180"/>
      <c r="JIR77" s="180"/>
      <c r="JIS77" s="180"/>
      <c r="JIT77" s="180"/>
      <c r="JIU77" s="180"/>
      <c r="JIV77" s="180"/>
      <c r="JIW77" s="180"/>
      <c r="JIX77" s="180"/>
      <c r="JIY77" s="180"/>
      <c r="JIZ77" s="180"/>
      <c r="JJA77" s="180"/>
      <c r="JJB77" s="180"/>
      <c r="JJC77" s="180"/>
      <c r="JJD77" s="180"/>
      <c r="JJE77" s="180"/>
      <c r="JJF77" s="180"/>
      <c r="JJG77" s="180"/>
      <c r="JJH77" s="180"/>
      <c r="JJI77" s="180"/>
      <c r="JJJ77" s="180"/>
      <c r="JJK77" s="180"/>
      <c r="JJL77" s="180"/>
      <c r="JJM77" s="180"/>
      <c r="JJN77" s="180"/>
      <c r="JJO77" s="180"/>
      <c r="JJP77" s="180"/>
      <c r="JJQ77" s="180"/>
      <c r="JJR77" s="180"/>
      <c r="JJS77" s="180"/>
      <c r="JJT77" s="180"/>
      <c r="JJU77" s="180"/>
      <c r="JJV77" s="180"/>
      <c r="JJW77" s="180"/>
      <c r="JJX77" s="180"/>
      <c r="JJY77" s="180"/>
      <c r="JJZ77" s="180"/>
      <c r="JKA77" s="180"/>
      <c r="JKB77" s="180"/>
      <c r="JKC77" s="180"/>
      <c r="JKD77" s="180"/>
      <c r="JKE77" s="180"/>
      <c r="JKF77" s="180"/>
      <c r="JKG77" s="180"/>
      <c r="JKH77" s="180"/>
      <c r="JKI77" s="180"/>
      <c r="JKJ77" s="180"/>
      <c r="JKK77" s="180"/>
      <c r="JKL77" s="180"/>
      <c r="JKM77" s="180"/>
      <c r="JKN77" s="180"/>
      <c r="JKO77" s="180"/>
      <c r="JKP77" s="180"/>
      <c r="JKQ77" s="180"/>
      <c r="JKR77" s="180"/>
      <c r="JKS77" s="180"/>
      <c r="JKT77" s="180"/>
      <c r="JKU77" s="180"/>
      <c r="JKV77" s="180"/>
      <c r="JKW77" s="180"/>
      <c r="JKX77" s="180"/>
      <c r="JKY77" s="180"/>
      <c r="JKZ77" s="180"/>
      <c r="JLA77" s="180"/>
      <c r="JLB77" s="180"/>
      <c r="JLC77" s="180"/>
      <c r="JLD77" s="180"/>
      <c r="JLE77" s="180"/>
      <c r="JLF77" s="180"/>
      <c r="JLG77" s="180"/>
      <c r="JLH77" s="180"/>
      <c r="JLI77" s="180"/>
      <c r="JLJ77" s="180"/>
      <c r="JLK77" s="180"/>
      <c r="JLL77" s="180"/>
      <c r="JLM77" s="180"/>
      <c r="JLN77" s="180"/>
      <c r="JLO77" s="180"/>
      <c r="JLP77" s="180"/>
      <c r="JLQ77" s="180"/>
      <c r="JLR77" s="180"/>
      <c r="JLS77" s="180"/>
      <c r="JLT77" s="180"/>
      <c r="JLU77" s="180"/>
      <c r="JLV77" s="180"/>
      <c r="JLW77" s="180"/>
      <c r="JLX77" s="180"/>
      <c r="JLY77" s="180"/>
      <c r="JLZ77" s="180"/>
      <c r="JMA77" s="180"/>
      <c r="JMB77" s="180"/>
      <c r="JMC77" s="180"/>
      <c r="JMD77" s="180"/>
      <c r="JME77" s="180"/>
      <c r="JMF77" s="180"/>
      <c r="JMG77" s="180"/>
      <c r="JMH77" s="180"/>
      <c r="JMI77" s="180"/>
      <c r="JMJ77" s="180"/>
      <c r="JMK77" s="180"/>
      <c r="JML77" s="180"/>
      <c r="JMM77" s="180"/>
      <c r="JMN77" s="180"/>
      <c r="JMO77" s="180"/>
      <c r="JMP77" s="180"/>
      <c r="JMQ77" s="180"/>
      <c r="JMR77" s="180"/>
      <c r="JMS77" s="180"/>
      <c r="JMT77" s="180"/>
      <c r="JMU77" s="180"/>
      <c r="JMV77" s="180"/>
      <c r="JMW77" s="180"/>
      <c r="JMX77" s="180"/>
      <c r="JMY77" s="180"/>
      <c r="JMZ77" s="180"/>
      <c r="JNA77" s="180"/>
      <c r="JNB77" s="180"/>
      <c r="JNC77" s="180"/>
      <c r="JND77" s="180"/>
      <c r="JNE77" s="180"/>
      <c r="JNF77" s="180"/>
      <c r="JNG77" s="180"/>
      <c r="JNH77" s="180"/>
      <c r="JNI77" s="180"/>
      <c r="JNJ77" s="180"/>
      <c r="JNK77" s="180"/>
      <c r="JNL77" s="180"/>
      <c r="JNM77" s="180"/>
      <c r="JNN77" s="180"/>
      <c r="JNO77" s="180"/>
      <c r="JNP77" s="180"/>
      <c r="JNQ77" s="180"/>
      <c r="JNR77" s="180"/>
      <c r="JNS77" s="180"/>
      <c r="JNT77" s="180"/>
      <c r="JNU77" s="180"/>
      <c r="JNV77" s="180"/>
      <c r="JNW77" s="180"/>
      <c r="JNX77" s="180"/>
      <c r="JNY77" s="180"/>
      <c r="JNZ77" s="180"/>
      <c r="JOA77" s="180"/>
      <c r="JOB77" s="180"/>
      <c r="JOC77" s="180"/>
      <c r="JOD77" s="180"/>
      <c r="JOE77" s="180"/>
      <c r="JOF77" s="180"/>
      <c r="JOG77" s="180"/>
      <c r="JOH77" s="180"/>
      <c r="JOI77" s="180"/>
      <c r="JOJ77" s="180"/>
      <c r="JOK77" s="180"/>
      <c r="JOL77" s="180"/>
      <c r="JOM77" s="180"/>
      <c r="JON77" s="180"/>
      <c r="JOO77" s="180"/>
      <c r="JOP77" s="180"/>
      <c r="JOQ77" s="180"/>
      <c r="JOR77" s="180"/>
      <c r="JOS77" s="180"/>
      <c r="JOT77" s="180"/>
      <c r="JOU77" s="180"/>
      <c r="JOV77" s="180"/>
      <c r="JOW77" s="180"/>
      <c r="JOX77" s="180"/>
      <c r="JOY77" s="180"/>
      <c r="JOZ77" s="180"/>
      <c r="JPA77" s="180"/>
      <c r="JPB77" s="180"/>
      <c r="JPC77" s="180"/>
      <c r="JPD77" s="180"/>
      <c r="JPE77" s="180"/>
      <c r="JPF77" s="180"/>
      <c r="JPG77" s="180"/>
      <c r="JPH77" s="180"/>
      <c r="JPI77" s="180"/>
      <c r="JPJ77" s="180"/>
      <c r="JPK77" s="180"/>
      <c r="JPL77" s="180"/>
      <c r="JPM77" s="180"/>
      <c r="JPN77" s="180"/>
      <c r="JPO77" s="180"/>
      <c r="JPP77" s="180"/>
      <c r="JPQ77" s="180"/>
      <c r="JPR77" s="180"/>
      <c r="JPS77" s="180"/>
      <c r="JPT77" s="180"/>
      <c r="JPU77" s="180"/>
      <c r="JPV77" s="180"/>
      <c r="JPW77" s="180"/>
      <c r="JPX77" s="180"/>
      <c r="JPY77" s="180"/>
      <c r="JPZ77" s="180"/>
      <c r="JQA77" s="180"/>
      <c r="JQB77" s="180"/>
      <c r="JQC77" s="180"/>
      <c r="JQD77" s="180"/>
      <c r="JQE77" s="180"/>
      <c r="JQF77" s="180"/>
      <c r="JQG77" s="180"/>
      <c r="JQH77" s="180"/>
      <c r="JQI77" s="180"/>
      <c r="JQJ77" s="180"/>
      <c r="JQK77" s="180"/>
      <c r="JQL77" s="180"/>
      <c r="JQM77" s="180"/>
      <c r="JQN77" s="180"/>
      <c r="JQO77" s="180"/>
      <c r="JQP77" s="180"/>
      <c r="JQQ77" s="180"/>
      <c r="JQR77" s="180"/>
      <c r="JQS77" s="180"/>
      <c r="JQT77" s="180"/>
      <c r="JQU77" s="180"/>
      <c r="JQV77" s="180"/>
      <c r="JQW77" s="180"/>
      <c r="JQX77" s="180"/>
      <c r="JQY77" s="180"/>
      <c r="JQZ77" s="180"/>
      <c r="JRA77" s="180"/>
      <c r="JRB77" s="180"/>
      <c r="JRC77" s="180"/>
      <c r="JRD77" s="180"/>
      <c r="JRE77" s="180"/>
      <c r="JRF77" s="180"/>
      <c r="JRG77" s="180"/>
      <c r="JRH77" s="180"/>
      <c r="JRI77" s="180"/>
      <c r="JRJ77" s="180"/>
      <c r="JRK77" s="180"/>
      <c r="JRL77" s="180"/>
      <c r="JRM77" s="180"/>
      <c r="JRN77" s="180"/>
      <c r="JRO77" s="180"/>
      <c r="JRP77" s="180"/>
      <c r="JRQ77" s="180"/>
      <c r="JRR77" s="180"/>
      <c r="JRS77" s="180"/>
      <c r="JRT77" s="180"/>
      <c r="JRU77" s="180"/>
      <c r="JRV77" s="180"/>
      <c r="JRW77" s="180"/>
      <c r="JRX77" s="180"/>
      <c r="JRY77" s="180"/>
      <c r="JRZ77" s="180"/>
      <c r="JSA77" s="180"/>
      <c r="JSB77" s="180"/>
      <c r="JSC77" s="180"/>
      <c r="JSD77" s="180"/>
      <c r="JSE77" s="180"/>
      <c r="JSF77" s="180"/>
      <c r="JSG77" s="180"/>
      <c r="JSH77" s="180"/>
      <c r="JSI77" s="180"/>
      <c r="JSJ77" s="180"/>
      <c r="JSK77" s="180"/>
      <c r="JSL77" s="180"/>
      <c r="JSM77" s="180"/>
      <c r="JSN77" s="180"/>
      <c r="JSO77" s="180"/>
      <c r="JSP77" s="180"/>
      <c r="JSQ77" s="180"/>
      <c r="JSR77" s="180"/>
      <c r="JSS77" s="180"/>
      <c r="JST77" s="180"/>
      <c r="JSU77" s="180"/>
      <c r="JSV77" s="180"/>
      <c r="JSW77" s="180"/>
      <c r="JSX77" s="180"/>
      <c r="JSY77" s="180"/>
      <c r="JSZ77" s="180"/>
      <c r="JTA77" s="180"/>
      <c r="JTB77" s="180"/>
      <c r="JTC77" s="180"/>
      <c r="JTD77" s="180"/>
      <c r="JTE77" s="180"/>
      <c r="JTF77" s="180"/>
      <c r="JTG77" s="180"/>
      <c r="JTH77" s="180"/>
      <c r="JTI77" s="180"/>
      <c r="JTJ77" s="180"/>
      <c r="JTK77" s="180"/>
      <c r="JTL77" s="180"/>
      <c r="JTM77" s="180"/>
      <c r="JTN77" s="180"/>
      <c r="JTO77" s="180"/>
      <c r="JTP77" s="180"/>
      <c r="JTQ77" s="180"/>
      <c r="JTR77" s="180"/>
      <c r="JTS77" s="180"/>
      <c r="JTT77" s="180"/>
      <c r="JTU77" s="180"/>
      <c r="JTV77" s="180"/>
      <c r="JTW77" s="180"/>
      <c r="JTX77" s="180"/>
      <c r="JTY77" s="180"/>
      <c r="JTZ77" s="180"/>
      <c r="JUA77" s="180"/>
      <c r="JUB77" s="180"/>
      <c r="JUC77" s="180"/>
      <c r="JUD77" s="180"/>
      <c r="JUE77" s="180"/>
      <c r="JUF77" s="180"/>
      <c r="JUG77" s="180"/>
      <c r="JUH77" s="180"/>
      <c r="JUI77" s="180"/>
      <c r="JUJ77" s="180"/>
      <c r="JUK77" s="180"/>
      <c r="JUL77" s="180"/>
      <c r="JUM77" s="180"/>
      <c r="JUN77" s="180"/>
      <c r="JUO77" s="180"/>
      <c r="JUP77" s="180"/>
      <c r="JUQ77" s="180"/>
      <c r="JUR77" s="180"/>
      <c r="JUS77" s="180"/>
      <c r="JUT77" s="180"/>
      <c r="JUU77" s="180"/>
      <c r="JUV77" s="180"/>
      <c r="JUW77" s="180"/>
      <c r="JUX77" s="180"/>
      <c r="JUY77" s="180"/>
      <c r="JUZ77" s="180"/>
      <c r="JVA77" s="180"/>
      <c r="JVB77" s="180"/>
      <c r="JVC77" s="180"/>
      <c r="JVD77" s="180"/>
      <c r="JVE77" s="180"/>
      <c r="JVF77" s="180"/>
      <c r="JVG77" s="180"/>
      <c r="JVH77" s="180"/>
      <c r="JVI77" s="180"/>
      <c r="JVJ77" s="180"/>
      <c r="JVK77" s="180"/>
      <c r="JVL77" s="180"/>
      <c r="JVM77" s="180"/>
      <c r="JVN77" s="180"/>
      <c r="JVO77" s="180"/>
      <c r="JVP77" s="180"/>
      <c r="JVQ77" s="180"/>
      <c r="JVR77" s="180"/>
      <c r="JVS77" s="180"/>
      <c r="JVT77" s="180"/>
      <c r="JVU77" s="180"/>
      <c r="JVV77" s="180"/>
      <c r="JVW77" s="180"/>
      <c r="JVX77" s="180"/>
      <c r="JVY77" s="180"/>
      <c r="JVZ77" s="180"/>
      <c r="JWA77" s="180"/>
      <c r="JWB77" s="180"/>
      <c r="JWC77" s="180"/>
      <c r="JWD77" s="180"/>
      <c r="JWE77" s="180"/>
      <c r="JWF77" s="180"/>
      <c r="JWG77" s="180"/>
      <c r="JWH77" s="180"/>
      <c r="JWI77" s="180"/>
      <c r="JWJ77" s="180"/>
      <c r="JWK77" s="180"/>
      <c r="JWL77" s="180"/>
      <c r="JWM77" s="180"/>
      <c r="JWN77" s="180"/>
      <c r="JWO77" s="180"/>
      <c r="JWP77" s="180"/>
      <c r="JWQ77" s="180"/>
      <c r="JWR77" s="180"/>
      <c r="JWS77" s="180"/>
      <c r="JWT77" s="180"/>
      <c r="JWU77" s="180"/>
      <c r="JWV77" s="180"/>
      <c r="JWW77" s="180"/>
      <c r="JWX77" s="180"/>
      <c r="JWY77" s="180"/>
      <c r="JWZ77" s="180"/>
      <c r="JXA77" s="180"/>
      <c r="JXB77" s="180"/>
      <c r="JXC77" s="180"/>
      <c r="JXD77" s="180"/>
      <c r="JXE77" s="180"/>
      <c r="JXF77" s="180"/>
      <c r="JXG77" s="180"/>
      <c r="JXH77" s="180"/>
      <c r="JXI77" s="180"/>
      <c r="JXJ77" s="180"/>
      <c r="JXK77" s="180"/>
      <c r="JXL77" s="180"/>
      <c r="JXM77" s="180"/>
      <c r="JXN77" s="180"/>
      <c r="JXO77" s="180"/>
      <c r="JXP77" s="180"/>
      <c r="JXQ77" s="180"/>
      <c r="JXR77" s="180"/>
      <c r="JXS77" s="180"/>
      <c r="JXT77" s="180"/>
      <c r="JXU77" s="180"/>
      <c r="JXV77" s="180"/>
      <c r="JXW77" s="180"/>
      <c r="JXX77" s="180"/>
      <c r="JXY77" s="180"/>
      <c r="JXZ77" s="180"/>
      <c r="JYA77" s="180"/>
      <c r="JYB77" s="180"/>
      <c r="JYC77" s="180"/>
      <c r="JYD77" s="180"/>
      <c r="JYE77" s="180"/>
      <c r="JYF77" s="180"/>
      <c r="JYG77" s="180"/>
      <c r="JYH77" s="180"/>
      <c r="JYI77" s="180"/>
      <c r="JYJ77" s="180"/>
      <c r="JYK77" s="180"/>
      <c r="JYL77" s="180"/>
      <c r="JYM77" s="180"/>
      <c r="JYN77" s="180"/>
      <c r="JYO77" s="180"/>
      <c r="JYP77" s="180"/>
      <c r="JYQ77" s="180"/>
      <c r="JYR77" s="180"/>
      <c r="JYS77" s="180"/>
      <c r="JYT77" s="180"/>
      <c r="JYU77" s="180"/>
      <c r="JYV77" s="180"/>
      <c r="JYW77" s="180"/>
      <c r="JYX77" s="180"/>
      <c r="JYY77" s="180"/>
      <c r="JYZ77" s="180"/>
      <c r="JZA77" s="180"/>
      <c r="JZB77" s="180"/>
      <c r="JZC77" s="180"/>
      <c r="JZD77" s="180"/>
      <c r="JZE77" s="180"/>
      <c r="JZF77" s="180"/>
      <c r="JZG77" s="180"/>
      <c r="JZH77" s="180"/>
      <c r="JZI77" s="180"/>
      <c r="JZJ77" s="180"/>
      <c r="JZK77" s="180"/>
      <c r="JZL77" s="180"/>
      <c r="JZM77" s="180"/>
      <c r="JZN77" s="180"/>
      <c r="JZO77" s="180"/>
      <c r="JZP77" s="180"/>
      <c r="JZQ77" s="180"/>
      <c r="JZR77" s="180"/>
      <c r="JZS77" s="180"/>
      <c r="JZT77" s="180"/>
      <c r="JZU77" s="180"/>
      <c r="JZV77" s="180"/>
      <c r="JZW77" s="180"/>
      <c r="JZX77" s="180"/>
      <c r="JZY77" s="180"/>
      <c r="JZZ77" s="180"/>
      <c r="KAA77" s="180"/>
      <c r="KAB77" s="180"/>
      <c r="KAC77" s="180"/>
      <c r="KAD77" s="180"/>
      <c r="KAE77" s="180"/>
      <c r="KAF77" s="180"/>
      <c r="KAG77" s="180"/>
      <c r="KAH77" s="180"/>
      <c r="KAI77" s="180"/>
      <c r="KAJ77" s="180"/>
      <c r="KAK77" s="180"/>
      <c r="KAL77" s="180"/>
      <c r="KAM77" s="180"/>
      <c r="KAN77" s="180"/>
      <c r="KAO77" s="180"/>
      <c r="KAP77" s="180"/>
      <c r="KAQ77" s="180"/>
      <c r="KAR77" s="180"/>
      <c r="KAS77" s="180"/>
      <c r="KAT77" s="180"/>
      <c r="KAU77" s="180"/>
      <c r="KAV77" s="180"/>
      <c r="KAW77" s="180"/>
      <c r="KAX77" s="180"/>
      <c r="KAY77" s="180"/>
      <c r="KAZ77" s="180"/>
      <c r="KBA77" s="180"/>
      <c r="KBB77" s="180"/>
      <c r="KBC77" s="180"/>
      <c r="KBD77" s="180"/>
      <c r="KBE77" s="180"/>
      <c r="KBF77" s="180"/>
      <c r="KBG77" s="180"/>
      <c r="KBH77" s="180"/>
      <c r="KBI77" s="180"/>
      <c r="KBJ77" s="180"/>
      <c r="KBK77" s="180"/>
      <c r="KBL77" s="180"/>
      <c r="KBM77" s="180"/>
      <c r="KBN77" s="180"/>
      <c r="KBO77" s="180"/>
      <c r="KBP77" s="180"/>
      <c r="KBQ77" s="180"/>
      <c r="KBR77" s="180"/>
      <c r="KBS77" s="180"/>
      <c r="KBT77" s="180"/>
      <c r="KBU77" s="180"/>
      <c r="KBV77" s="180"/>
      <c r="KBW77" s="180"/>
      <c r="KBX77" s="180"/>
      <c r="KBY77" s="180"/>
      <c r="KBZ77" s="180"/>
      <c r="KCA77" s="180"/>
      <c r="KCB77" s="180"/>
      <c r="KCC77" s="180"/>
      <c r="KCD77" s="180"/>
      <c r="KCE77" s="180"/>
      <c r="KCF77" s="180"/>
      <c r="KCG77" s="180"/>
      <c r="KCH77" s="180"/>
      <c r="KCI77" s="180"/>
      <c r="KCJ77" s="180"/>
      <c r="KCK77" s="180"/>
      <c r="KCL77" s="180"/>
      <c r="KCM77" s="180"/>
      <c r="KCN77" s="180"/>
      <c r="KCO77" s="180"/>
      <c r="KCP77" s="180"/>
      <c r="KCQ77" s="180"/>
      <c r="KCR77" s="180"/>
      <c r="KCS77" s="180"/>
      <c r="KCT77" s="180"/>
      <c r="KCU77" s="180"/>
      <c r="KCV77" s="180"/>
      <c r="KCW77" s="180"/>
      <c r="KCX77" s="180"/>
      <c r="KCY77" s="180"/>
      <c r="KCZ77" s="180"/>
      <c r="KDA77" s="180"/>
      <c r="KDB77" s="180"/>
      <c r="KDC77" s="180"/>
      <c r="KDD77" s="180"/>
      <c r="KDE77" s="180"/>
      <c r="KDF77" s="180"/>
      <c r="KDG77" s="180"/>
      <c r="KDH77" s="180"/>
      <c r="KDI77" s="180"/>
      <c r="KDJ77" s="180"/>
      <c r="KDK77" s="180"/>
      <c r="KDL77" s="180"/>
      <c r="KDM77" s="180"/>
      <c r="KDN77" s="180"/>
      <c r="KDO77" s="180"/>
      <c r="KDP77" s="180"/>
      <c r="KDQ77" s="180"/>
      <c r="KDR77" s="180"/>
      <c r="KDS77" s="180"/>
      <c r="KDT77" s="180"/>
      <c r="KDU77" s="180"/>
      <c r="KDV77" s="180"/>
      <c r="KDW77" s="180"/>
      <c r="KDX77" s="180"/>
      <c r="KDY77" s="180"/>
      <c r="KDZ77" s="180"/>
      <c r="KEA77" s="180"/>
      <c r="KEB77" s="180"/>
      <c r="KEC77" s="180"/>
      <c r="KED77" s="180"/>
      <c r="KEE77" s="180"/>
      <c r="KEF77" s="180"/>
      <c r="KEG77" s="180"/>
      <c r="KEH77" s="180"/>
      <c r="KEI77" s="180"/>
      <c r="KEJ77" s="180"/>
      <c r="KEK77" s="180"/>
      <c r="KEL77" s="180"/>
      <c r="KEM77" s="180"/>
      <c r="KEN77" s="180"/>
      <c r="KEO77" s="180"/>
      <c r="KEP77" s="180"/>
      <c r="KEQ77" s="180"/>
      <c r="KER77" s="180"/>
      <c r="KES77" s="180"/>
      <c r="KET77" s="180"/>
      <c r="KEU77" s="180"/>
      <c r="KEV77" s="180"/>
      <c r="KEW77" s="180"/>
      <c r="KEX77" s="180"/>
      <c r="KEY77" s="180"/>
      <c r="KEZ77" s="180"/>
      <c r="KFA77" s="180"/>
      <c r="KFB77" s="180"/>
      <c r="KFC77" s="180"/>
      <c r="KFD77" s="180"/>
      <c r="KFE77" s="180"/>
      <c r="KFF77" s="180"/>
      <c r="KFG77" s="180"/>
      <c r="KFH77" s="180"/>
      <c r="KFI77" s="180"/>
      <c r="KFJ77" s="180"/>
      <c r="KFK77" s="180"/>
      <c r="KFL77" s="180"/>
      <c r="KFM77" s="180"/>
      <c r="KFN77" s="180"/>
      <c r="KFO77" s="180"/>
      <c r="KFP77" s="180"/>
      <c r="KFQ77" s="180"/>
      <c r="KFR77" s="180"/>
      <c r="KFS77" s="180"/>
      <c r="KFT77" s="180"/>
      <c r="KFU77" s="180"/>
      <c r="KFV77" s="180"/>
      <c r="KFW77" s="180"/>
      <c r="KFX77" s="180"/>
      <c r="KFY77" s="180"/>
      <c r="KFZ77" s="180"/>
      <c r="KGA77" s="180"/>
      <c r="KGB77" s="180"/>
      <c r="KGC77" s="180"/>
      <c r="KGD77" s="180"/>
      <c r="KGE77" s="180"/>
      <c r="KGF77" s="180"/>
      <c r="KGG77" s="180"/>
      <c r="KGH77" s="180"/>
      <c r="KGI77" s="180"/>
      <c r="KGJ77" s="180"/>
      <c r="KGK77" s="180"/>
      <c r="KGL77" s="180"/>
      <c r="KGM77" s="180"/>
      <c r="KGN77" s="180"/>
      <c r="KGO77" s="180"/>
      <c r="KGP77" s="180"/>
      <c r="KGQ77" s="180"/>
      <c r="KGR77" s="180"/>
      <c r="KGS77" s="180"/>
      <c r="KGT77" s="180"/>
      <c r="KGU77" s="180"/>
      <c r="KGV77" s="180"/>
      <c r="KGW77" s="180"/>
      <c r="KGX77" s="180"/>
      <c r="KGY77" s="180"/>
      <c r="KGZ77" s="180"/>
      <c r="KHA77" s="180"/>
      <c r="KHB77" s="180"/>
      <c r="KHC77" s="180"/>
      <c r="KHD77" s="180"/>
      <c r="KHE77" s="180"/>
      <c r="KHF77" s="180"/>
      <c r="KHG77" s="180"/>
      <c r="KHH77" s="180"/>
      <c r="KHI77" s="180"/>
      <c r="KHJ77" s="180"/>
      <c r="KHK77" s="180"/>
      <c r="KHL77" s="180"/>
      <c r="KHM77" s="180"/>
      <c r="KHN77" s="180"/>
      <c r="KHO77" s="180"/>
      <c r="KHP77" s="180"/>
      <c r="KHQ77" s="180"/>
      <c r="KHR77" s="180"/>
      <c r="KHS77" s="180"/>
      <c r="KHT77" s="180"/>
      <c r="KHU77" s="180"/>
      <c r="KHV77" s="180"/>
      <c r="KHW77" s="180"/>
      <c r="KHX77" s="180"/>
      <c r="KHY77" s="180"/>
      <c r="KHZ77" s="180"/>
      <c r="KIA77" s="180"/>
      <c r="KIB77" s="180"/>
      <c r="KIC77" s="180"/>
      <c r="KID77" s="180"/>
      <c r="KIE77" s="180"/>
      <c r="KIF77" s="180"/>
      <c r="KIG77" s="180"/>
      <c r="KIH77" s="180"/>
      <c r="KII77" s="180"/>
      <c r="KIJ77" s="180"/>
      <c r="KIK77" s="180"/>
      <c r="KIL77" s="180"/>
      <c r="KIM77" s="180"/>
      <c r="KIN77" s="180"/>
      <c r="KIO77" s="180"/>
      <c r="KIP77" s="180"/>
      <c r="KIQ77" s="180"/>
      <c r="KIR77" s="180"/>
      <c r="KIS77" s="180"/>
      <c r="KIT77" s="180"/>
      <c r="KIU77" s="180"/>
      <c r="KIV77" s="180"/>
      <c r="KIW77" s="180"/>
      <c r="KIX77" s="180"/>
      <c r="KIY77" s="180"/>
      <c r="KIZ77" s="180"/>
      <c r="KJA77" s="180"/>
      <c r="KJB77" s="180"/>
      <c r="KJC77" s="180"/>
      <c r="KJD77" s="180"/>
      <c r="KJE77" s="180"/>
      <c r="KJF77" s="180"/>
      <c r="KJG77" s="180"/>
      <c r="KJH77" s="180"/>
      <c r="KJI77" s="180"/>
      <c r="KJJ77" s="180"/>
      <c r="KJK77" s="180"/>
      <c r="KJL77" s="180"/>
      <c r="KJM77" s="180"/>
      <c r="KJN77" s="180"/>
      <c r="KJO77" s="180"/>
      <c r="KJP77" s="180"/>
      <c r="KJQ77" s="180"/>
      <c r="KJR77" s="180"/>
      <c r="KJS77" s="180"/>
      <c r="KJT77" s="180"/>
      <c r="KJU77" s="180"/>
      <c r="KJV77" s="180"/>
      <c r="KJW77" s="180"/>
      <c r="KJX77" s="180"/>
      <c r="KJY77" s="180"/>
      <c r="KJZ77" s="180"/>
      <c r="KKA77" s="180"/>
      <c r="KKB77" s="180"/>
      <c r="KKC77" s="180"/>
      <c r="KKD77" s="180"/>
      <c r="KKE77" s="180"/>
      <c r="KKF77" s="180"/>
      <c r="KKG77" s="180"/>
      <c r="KKH77" s="180"/>
      <c r="KKI77" s="180"/>
      <c r="KKJ77" s="180"/>
      <c r="KKK77" s="180"/>
      <c r="KKL77" s="180"/>
      <c r="KKM77" s="180"/>
      <c r="KKN77" s="180"/>
      <c r="KKO77" s="180"/>
      <c r="KKP77" s="180"/>
      <c r="KKQ77" s="180"/>
      <c r="KKR77" s="180"/>
      <c r="KKS77" s="180"/>
      <c r="KKT77" s="180"/>
      <c r="KKU77" s="180"/>
      <c r="KKV77" s="180"/>
      <c r="KKW77" s="180"/>
      <c r="KKX77" s="180"/>
      <c r="KKY77" s="180"/>
      <c r="KKZ77" s="180"/>
      <c r="KLA77" s="180"/>
      <c r="KLB77" s="180"/>
      <c r="KLC77" s="180"/>
      <c r="KLD77" s="180"/>
      <c r="KLE77" s="180"/>
      <c r="KLF77" s="180"/>
      <c r="KLG77" s="180"/>
      <c r="KLH77" s="180"/>
      <c r="KLI77" s="180"/>
      <c r="KLJ77" s="180"/>
      <c r="KLK77" s="180"/>
      <c r="KLL77" s="180"/>
      <c r="KLM77" s="180"/>
      <c r="KLN77" s="180"/>
      <c r="KLO77" s="180"/>
      <c r="KLP77" s="180"/>
      <c r="KLQ77" s="180"/>
      <c r="KLR77" s="180"/>
      <c r="KLS77" s="180"/>
      <c r="KLT77" s="180"/>
      <c r="KLU77" s="180"/>
      <c r="KLV77" s="180"/>
      <c r="KLW77" s="180"/>
      <c r="KLX77" s="180"/>
      <c r="KLY77" s="180"/>
      <c r="KLZ77" s="180"/>
      <c r="KMA77" s="180"/>
      <c r="KMB77" s="180"/>
      <c r="KMC77" s="180"/>
      <c r="KMD77" s="180"/>
      <c r="KME77" s="180"/>
      <c r="KMF77" s="180"/>
      <c r="KMG77" s="180"/>
      <c r="KMH77" s="180"/>
      <c r="KMI77" s="180"/>
      <c r="KMJ77" s="180"/>
      <c r="KMK77" s="180"/>
      <c r="KML77" s="180"/>
      <c r="KMM77" s="180"/>
      <c r="KMN77" s="180"/>
      <c r="KMO77" s="180"/>
      <c r="KMP77" s="180"/>
      <c r="KMQ77" s="180"/>
      <c r="KMR77" s="180"/>
      <c r="KMS77" s="180"/>
      <c r="KMT77" s="180"/>
      <c r="KMU77" s="180"/>
      <c r="KMV77" s="180"/>
      <c r="KMW77" s="180"/>
      <c r="KMX77" s="180"/>
      <c r="KMY77" s="180"/>
      <c r="KMZ77" s="180"/>
      <c r="KNA77" s="180"/>
      <c r="KNB77" s="180"/>
      <c r="KNC77" s="180"/>
      <c r="KND77" s="180"/>
      <c r="KNE77" s="180"/>
      <c r="KNF77" s="180"/>
      <c r="KNG77" s="180"/>
      <c r="KNH77" s="180"/>
      <c r="KNI77" s="180"/>
      <c r="KNJ77" s="180"/>
      <c r="KNK77" s="180"/>
      <c r="KNL77" s="180"/>
      <c r="KNM77" s="180"/>
      <c r="KNN77" s="180"/>
      <c r="KNO77" s="180"/>
      <c r="KNP77" s="180"/>
      <c r="KNQ77" s="180"/>
      <c r="KNR77" s="180"/>
      <c r="KNS77" s="180"/>
      <c r="KNT77" s="180"/>
      <c r="KNU77" s="180"/>
      <c r="KNV77" s="180"/>
      <c r="KNW77" s="180"/>
      <c r="KNX77" s="180"/>
      <c r="KNY77" s="180"/>
      <c r="KNZ77" s="180"/>
      <c r="KOA77" s="180"/>
      <c r="KOB77" s="180"/>
      <c r="KOC77" s="180"/>
      <c r="KOD77" s="180"/>
      <c r="KOE77" s="180"/>
      <c r="KOF77" s="180"/>
      <c r="KOG77" s="180"/>
      <c r="KOH77" s="180"/>
      <c r="KOI77" s="180"/>
      <c r="KOJ77" s="180"/>
      <c r="KOK77" s="180"/>
      <c r="KOL77" s="180"/>
      <c r="KOM77" s="180"/>
      <c r="KON77" s="180"/>
      <c r="KOO77" s="180"/>
      <c r="KOP77" s="180"/>
      <c r="KOQ77" s="180"/>
      <c r="KOR77" s="180"/>
      <c r="KOS77" s="180"/>
      <c r="KOT77" s="180"/>
      <c r="KOU77" s="180"/>
      <c r="KOV77" s="180"/>
      <c r="KOW77" s="180"/>
      <c r="KOX77" s="180"/>
      <c r="KOY77" s="180"/>
      <c r="KOZ77" s="180"/>
      <c r="KPA77" s="180"/>
      <c r="KPB77" s="180"/>
      <c r="KPC77" s="180"/>
      <c r="KPD77" s="180"/>
      <c r="KPE77" s="180"/>
      <c r="KPF77" s="180"/>
      <c r="KPG77" s="180"/>
      <c r="KPH77" s="180"/>
      <c r="KPI77" s="180"/>
      <c r="KPJ77" s="180"/>
      <c r="KPK77" s="180"/>
      <c r="KPL77" s="180"/>
      <c r="KPM77" s="180"/>
      <c r="KPN77" s="180"/>
      <c r="KPO77" s="180"/>
      <c r="KPP77" s="180"/>
      <c r="KPQ77" s="180"/>
      <c r="KPR77" s="180"/>
      <c r="KPS77" s="180"/>
      <c r="KPT77" s="180"/>
      <c r="KPU77" s="180"/>
      <c r="KPV77" s="180"/>
      <c r="KPW77" s="180"/>
      <c r="KPX77" s="180"/>
      <c r="KPY77" s="180"/>
      <c r="KPZ77" s="180"/>
      <c r="KQA77" s="180"/>
      <c r="KQB77" s="180"/>
      <c r="KQC77" s="180"/>
      <c r="KQD77" s="180"/>
      <c r="KQE77" s="180"/>
      <c r="KQF77" s="180"/>
      <c r="KQG77" s="180"/>
      <c r="KQH77" s="180"/>
      <c r="KQI77" s="180"/>
      <c r="KQJ77" s="180"/>
      <c r="KQK77" s="180"/>
      <c r="KQL77" s="180"/>
      <c r="KQM77" s="180"/>
      <c r="KQN77" s="180"/>
      <c r="KQO77" s="180"/>
      <c r="KQP77" s="180"/>
      <c r="KQQ77" s="180"/>
      <c r="KQR77" s="180"/>
      <c r="KQS77" s="180"/>
      <c r="KQT77" s="180"/>
      <c r="KQU77" s="180"/>
      <c r="KQV77" s="180"/>
      <c r="KQW77" s="180"/>
      <c r="KQX77" s="180"/>
      <c r="KQY77" s="180"/>
      <c r="KQZ77" s="180"/>
      <c r="KRA77" s="180"/>
      <c r="KRB77" s="180"/>
      <c r="KRC77" s="180"/>
      <c r="KRD77" s="180"/>
      <c r="KRE77" s="180"/>
      <c r="KRF77" s="180"/>
      <c r="KRG77" s="180"/>
      <c r="KRH77" s="180"/>
      <c r="KRI77" s="180"/>
      <c r="KRJ77" s="180"/>
      <c r="KRK77" s="180"/>
      <c r="KRL77" s="180"/>
      <c r="KRM77" s="180"/>
      <c r="KRN77" s="180"/>
      <c r="KRO77" s="180"/>
      <c r="KRP77" s="180"/>
      <c r="KRQ77" s="180"/>
      <c r="KRR77" s="180"/>
      <c r="KRS77" s="180"/>
      <c r="KRT77" s="180"/>
      <c r="KRU77" s="180"/>
      <c r="KRV77" s="180"/>
      <c r="KRW77" s="180"/>
      <c r="KRX77" s="180"/>
      <c r="KRY77" s="180"/>
      <c r="KRZ77" s="180"/>
      <c r="KSA77" s="180"/>
      <c r="KSB77" s="180"/>
      <c r="KSC77" s="180"/>
      <c r="KSD77" s="180"/>
      <c r="KSE77" s="180"/>
      <c r="KSF77" s="180"/>
      <c r="KSG77" s="180"/>
      <c r="KSH77" s="180"/>
      <c r="KSI77" s="180"/>
      <c r="KSJ77" s="180"/>
      <c r="KSK77" s="180"/>
      <c r="KSL77" s="180"/>
      <c r="KSM77" s="180"/>
      <c r="KSN77" s="180"/>
      <c r="KSO77" s="180"/>
      <c r="KSP77" s="180"/>
      <c r="KSQ77" s="180"/>
      <c r="KSR77" s="180"/>
      <c r="KSS77" s="180"/>
      <c r="KST77" s="180"/>
      <c r="KSU77" s="180"/>
      <c r="KSV77" s="180"/>
      <c r="KSW77" s="180"/>
      <c r="KSX77" s="180"/>
      <c r="KSY77" s="180"/>
      <c r="KSZ77" s="180"/>
      <c r="KTA77" s="180"/>
      <c r="KTB77" s="180"/>
      <c r="KTC77" s="180"/>
      <c r="KTD77" s="180"/>
      <c r="KTE77" s="180"/>
      <c r="KTF77" s="180"/>
      <c r="KTG77" s="180"/>
      <c r="KTH77" s="180"/>
      <c r="KTI77" s="180"/>
      <c r="KTJ77" s="180"/>
      <c r="KTK77" s="180"/>
      <c r="KTL77" s="180"/>
      <c r="KTM77" s="180"/>
      <c r="KTN77" s="180"/>
      <c r="KTO77" s="180"/>
      <c r="KTP77" s="180"/>
      <c r="KTQ77" s="180"/>
      <c r="KTR77" s="180"/>
      <c r="KTS77" s="180"/>
      <c r="KTT77" s="180"/>
      <c r="KTU77" s="180"/>
      <c r="KTV77" s="180"/>
      <c r="KTW77" s="180"/>
      <c r="KTX77" s="180"/>
      <c r="KTY77" s="180"/>
      <c r="KTZ77" s="180"/>
      <c r="KUA77" s="180"/>
      <c r="KUB77" s="180"/>
      <c r="KUC77" s="180"/>
      <c r="KUD77" s="180"/>
      <c r="KUE77" s="180"/>
      <c r="KUF77" s="180"/>
      <c r="KUG77" s="180"/>
      <c r="KUH77" s="180"/>
      <c r="KUI77" s="180"/>
      <c r="KUJ77" s="180"/>
      <c r="KUK77" s="180"/>
      <c r="KUL77" s="180"/>
      <c r="KUM77" s="180"/>
      <c r="KUN77" s="180"/>
      <c r="KUO77" s="180"/>
      <c r="KUP77" s="180"/>
      <c r="KUQ77" s="180"/>
      <c r="KUR77" s="180"/>
      <c r="KUS77" s="180"/>
      <c r="KUT77" s="180"/>
      <c r="KUU77" s="180"/>
      <c r="KUV77" s="180"/>
      <c r="KUW77" s="180"/>
      <c r="KUX77" s="180"/>
      <c r="KUY77" s="180"/>
      <c r="KUZ77" s="180"/>
      <c r="KVA77" s="180"/>
      <c r="KVB77" s="180"/>
      <c r="KVC77" s="180"/>
      <c r="KVD77" s="180"/>
      <c r="KVE77" s="180"/>
      <c r="KVF77" s="180"/>
      <c r="KVG77" s="180"/>
      <c r="KVH77" s="180"/>
      <c r="KVI77" s="180"/>
      <c r="KVJ77" s="180"/>
      <c r="KVK77" s="180"/>
      <c r="KVL77" s="180"/>
      <c r="KVM77" s="180"/>
      <c r="KVN77" s="180"/>
      <c r="KVO77" s="180"/>
      <c r="KVP77" s="180"/>
      <c r="KVQ77" s="180"/>
      <c r="KVR77" s="180"/>
      <c r="KVS77" s="180"/>
      <c r="KVT77" s="180"/>
      <c r="KVU77" s="180"/>
      <c r="KVV77" s="180"/>
      <c r="KVW77" s="180"/>
      <c r="KVX77" s="180"/>
      <c r="KVY77" s="180"/>
      <c r="KVZ77" s="180"/>
      <c r="KWA77" s="180"/>
      <c r="KWB77" s="180"/>
      <c r="KWC77" s="180"/>
      <c r="KWD77" s="180"/>
      <c r="KWE77" s="180"/>
      <c r="KWF77" s="180"/>
      <c r="KWG77" s="180"/>
      <c r="KWH77" s="180"/>
      <c r="KWI77" s="180"/>
      <c r="KWJ77" s="180"/>
      <c r="KWK77" s="180"/>
      <c r="KWL77" s="180"/>
      <c r="KWM77" s="180"/>
      <c r="KWN77" s="180"/>
      <c r="KWO77" s="180"/>
      <c r="KWP77" s="180"/>
      <c r="KWQ77" s="180"/>
      <c r="KWR77" s="180"/>
      <c r="KWS77" s="180"/>
      <c r="KWT77" s="180"/>
      <c r="KWU77" s="180"/>
      <c r="KWV77" s="180"/>
      <c r="KWW77" s="180"/>
      <c r="KWX77" s="180"/>
      <c r="KWY77" s="180"/>
      <c r="KWZ77" s="180"/>
      <c r="KXA77" s="180"/>
      <c r="KXB77" s="180"/>
      <c r="KXC77" s="180"/>
      <c r="KXD77" s="180"/>
      <c r="KXE77" s="180"/>
      <c r="KXF77" s="180"/>
      <c r="KXG77" s="180"/>
      <c r="KXH77" s="180"/>
      <c r="KXI77" s="180"/>
      <c r="KXJ77" s="180"/>
      <c r="KXK77" s="180"/>
      <c r="KXL77" s="180"/>
      <c r="KXM77" s="180"/>
      <c r="KXN77" s="180"/>
      <c r="KXO77" s="180"/>
      <c r="KXP77" s="180"/>
      <c r="KXQ77" s="180"/>
      <c r="KXR77" s="180"/>
      <c r="KXS77" s="180"/>
      <c r="KXT77" s="180"/>
      <c r="KXU77" s="180"/>
      <c r="KXV77" s="180"/>
      <c r="KXW77" s="180"/>
      <c r="KXX77" s="180"/>
      <c r="KXY77" s="180"/>
      <c r="KXZ77" s="180"/>
      <c r="KYA77" s="180"/>
      <c r="KYB77" s="180"/>
      <c r="KYC77" s="180"/>
      <c r="KYD77" s="180"/>
      <c r="KYE77" s="180"/>
      <c r="KYF77" s="180"/>
      <c r="KYG77" s="180"/>
      <c r="KYH77" s="180"/>
      <c r="KYI77" s="180"/>
      <c r="KYJ77" s="180"/>
      <c r="KYK77" s="180"/>
      <c r="KYL77" s="180"/>
      <c r="KYM77" s="180"/>
      <c r="KYN77" s="180"/>
      <c r="KYO77" s="180"/>
      <c r="KYP77" s="180"/>
      <c r="KYQ77" s="180"/>
      <c r="KYR77" s="180"/>
      <c r="KYS77" s="180"/>
      <c r="KYT77" s="180"/>
      <c r="KYU77" s="180"/>
      <c r="KYV77" s="180"/>
      <c r="KYW77" s="180"/>
      <c r="KYX77" s="180"/>
      <c r="KYY77" s="180"/>
      <c r="KYZ77" s="180"/>
      <c r="KZA77" s="180"/>
      <c r="KZB77" s="180"/>
      <c r="KZC77" s="180"/>
      <c r="KZD77" s="180"/>
      <c r="KZE77" s="180"/>
      <c r="KZF77" s="180"/>
      <c r="KZG77" s="180"/>
      <c r="KZH77" s="180"/>
      <c r="KZI77" s="180"/>
      <c r="KZJ77" s="180"/>
      <c r="KZK77" s="180"/>
      <c r="KZL77" s="180"/>
      <c r="KZM77" s="180"/>
      <c r="KZN77" s="180"/>
      <c r="KZO77" s="180"/>
      <c r="KZP77" s="180"/>
      <c r="KZQ77" s="180"/>
      <c r="KZR77" s="180"/>
      <c r="KZS77" s="180"/>
      <c r="KZT77" s="180"/>
      <c r="KZU77" s="180"/>
      <c r="KZV77" s="180"/>
      <c r="KZW77" s="180"/>
      <c r="KZX77" s="180"/>
      <c r="KZY77" s="180"/>
      <c r="KZZ77" s="180"/>
      <c r="LAA77" s="180"/>
      <c r="LAB77" s="180"/>
      <c r="LAC77" s="180"/>
      <c r="LAD77" s="180"/>
      <c r="LAE77" s="180"/>
      <c r="LAF77" s="180"/>
      <c r="LAG77" s="180"/>
      <c r="LAH77" s="180"/>
      <c r="LAI77" s="180"/>
      <c r="LAJ77" s="180"/>
      <c r="LAK77" s="180"/>
      <c r="LAL77" s="180"/>
      <c r="LAM77" s="180"/>
      <c r="LAN77" s="180"/>
      <c r="LAO77" s="180"/>
      <c r="LAP77" s="180"/>
      <c r="LAQ77" s="180"/>
      <c r="LAR77" s="180"/>
      <c r="LAS77" s="180"/>
      <c r="LAT77" s="180"/>
      <c r="LAU77" s="180"/>
      <c r="LAV77" s="180"/>
      <c r="LAW77" s="180"/>
      <c r="LAX77" s="180"/>
      <c r="LAY77" s="180"/>
      <c r="LAZ77" s="180"/>
      <c r="LBA77" s="180"/>
      <c r="LBB77" s="180"/>
      <c r="LBC77" s="180"/>
      <c r="LBD77" s="180"/>
      <c r="LBE77" s="180"/>
      <c r="LBF77" s="180"/>
      <c r="LBG77" s="180"/>
      <c r="LBH77" s="180"/>
      <c r="LBI77" s="180"/>
      <c r="LBJ77" s="180"/>
      <c r="LBK77" s="180"/>
      <c r="LBL77" s="180"/>
      <c r="LBM77" s="180"/>
      <c r="LBN77" s="180"/>
      <c r="LBO77" s="180"/>
      <c r="LBP77" s="180"/>
      <c r="LBQ77" s="180"/>
      <c r="LBR77" s="180"/>
      <c r="LBS77" s="180"/>
      <c r="LBT77" s="180"/>
      <c r="LBU77" s="180"/>
      <c r="LBV77" s="180"/>
      <c r="LBW77" s="180"/>
      <c r="LBX77" s="180"/>
      <c r="LBY77" s="180"/>
      <c r="LBZ77" s="180"/>
      <c r="LCA77" s="180"/>
      <c r="LCB77" s="180"/>
      <c r="LCC77" s="180"/>
      <c r="LCD77" s="180"/>
      <c r="LCE77" s="180"/>
      <c r="LCF77" s="180"/>
      <c r="LCG77" s="180"/>
      <c r="LCH77" s="180"/>
      <c r="LCI77" s="180"/>
      <c r="LCJ77" s="180"/>
      <c r="LCK77" s="180"/>
      <c r="LCL77" s="180"/>
      <c r="LCM77" s="180"/>
      <c r="LCN77" s="180"/>
      <c r="LCO77" s="180"/>
      <c r="LCP77" s="180"/>
      <c r="LCQ77" s="180"/>
      <c r="LCR77" s="180"/>
      <c r="LCS77" s="180"/>
      <c r="LCT77" s="180"/>
      <c r="LCU77" s="180"/>
      <c r="LCV77" s="180"/>
      <c r="LCW77" s="180"/>
      <c r="LCX77" s="180"/>
      <c r="LCY77" s="180"/>
      <c r="LCZ77" s="180"/>
      <c r="LDA77" s="180"/>
      <c r="LDB77" s="180"/>
      <c r="LDC77" s="180"/>
      <c r="LDD77" s="180"/>
      <c r="LDE77" s="180"/>
      <c r="LDF77" s="180"/>
      <c r="LDG77" s="180"/>
      <c r="LDH77" s="180"/>
      <c r="LDI77" s="180"/>
      <c r="LDJ77" s="180"/>
      <c r="LDK77" s="180"/>
      <c r="LDL77" s="180"/>
      <c r="LDM77" s="180"/>
      <c r="LDN77" s="180"/>
      <c r="LDO77" s="180"/>
      <c r="LDP77" s="180"/>
      <c r="LDQ77" s="180"/>
      <c r="LDR77" s="180"/>
      <c r="LDS77" s="180"/>
      <c r="LDT77" s="180"/>
      <c r="LDU77" s="180"/>
      <c r="LDV77" s="180"/>
      <c r="LDW77" s="180"/>
      <c r="LDX77" s="180"/>
      <c r="LDY77" s="180"/>
      <c r="LDZ77" s="180"/>
      <c r="LEA77" s="180"/>
      <c r="LEB77" s="180"/>
      <c r="LEC77" s="180"/>
      <c r="LED77" s="180"/>
      <c r="LEE77" s="180"/>
      <c r="LEF77" s="180"/>
      <c r="LEG77" s="180"/>
      <c r="LEH77" s="180"/>
      <c r="LEI77" s="180"/>
      <c r="LEJ77" s="180"/>
      <c r="LEK77" s="180"/>
      <c r="LEL77" s="180"/>
      <c r="LEM77" s="180"/>
      <c r="LEN77" s="180"/>
      <c r="LEO77" s="180"/>
      <c r="LEP77" s="180"/>
      <c r="LEQ77" s="180"/>
      <c r="LER77" s="180"/>
      <c r="LES77" s="180"/>
      <c r="LET77" s="180"/>
      <c r="LEU77" s="180"/>
      <c r="LEV77" s="180"/>
      <c r="LEW77" s="180"/>
      <c r="LEX77" s="180"/>
      <c r="LEY77" s="180"/>
      <c r="LEZ77" s="180"/>
      <c r="LFA77" s="180"/>
      <c r="LFB77" s="180"/>
      <c r="LFC77" s="180"/>
      <c r="LFD77" s="180"/>
      <c r="LFE77" s="180"/>
      <c r="LFF77" s="180"/>
      <c r="LFG77" s="180"/>
      <c r="LFH77" s="180"/>
      <c r="LFI77" s="180"/>
      <c r="LFJ77" s="180"/>
      <c r="LFK77" s="180"/>
      <c r="LFL77" s="180"/>
      <c r="LFM77" s="180"/>
      <c r="LFN77" s="180"/>
      <c r="LFO77" s="180"/>
      <c r="LFP77" s="180"/>
      <c r="LFQ77" s="180"/>
      <c r="LFR77" s="180"/>
      <c r="LFS77" s="180"/>
      <c r="LFT77" s="180"/>
      <c r="LFU77" s="180"/>
      <c r="LFV77" s="180"/>
      <c r="LFW77" s="180"/>
      <c r="LFX77" s="180"/>
      <c r="LFY77" s="180"/>
      <c r="LFZ77" s="180"/>
      <c r="LGA77" s="180"/>
      <c r="LGB77" s="180"/>
      <c r="LGC77" s="180"/>
      <c r="LGD77" s="180"/>
      <c r="LGE77" s="180"/>
      <c r="LGF77" s="180"/>
      <c r="LGG77" s="180"/>
      <c r="LGH77" s="180"/>
      <c r="LGI77" s="180"/>
      <c r="LGJ77" s="180"/>
      <c r="LGK77" s="180"/>
      <c r="LGL77" s="180"/>
      <c r="LGM77" s="180"/>
      <c r="LGN77" s="180"/>
      <c r="LGO77" s="180"/>
      <c r="LGP77" s="180"/>
      <c r="LGQ77" s="180"/>
      <c r="LGR77" s="180"/>
      <c r="LGS77" s="180"/>
      <c r="LGT77" s="180"/>
      <c r="LGU77" s="180"/>
      <c r="LGV77" s="180"/>
      <c r="LGW77" s="180"/>
      <c r="LGX77" s="180"/>
      <c r="LGY77" s="180"/>
      <c r="LGZ77" s="180"/>
      <c r="LHA77" s="180"/>
      <c r="LHB77" s="180"/>
      <c r="LHC77" s="180"/>
      <c r="LHD77" s="180"/>
      <c r="LHE77" s="180"/>
      <c r="LHF77" s="180"/>
      <c r="LHG77" s="180"/>
      <c r="LHH77" s="180"/>
      <c r="LHI77" s="180"/>
      <c r="LHJ77" s="180"/>
      <c r="LHK77" s="180"/>
      <c r="LHL77" s="180"/>
      <c r="LHM77" s="180"/>
      <c r="LHN77" s="180"/>
      <c r="LHO77" s="180"/>
      <c r="LHP77" s="180"/>
      <c r="LHQ77" s="180"/>
      <c r="LHR77" s="180"/>
      <c r="LHS77" s="180"/>
      <c r="LHT77" s="180"/>
      <c r="LHU77" s="180"/>
      <c r="LHV77" s="180"/>
      <c r="LHW77" s="180"/>
      <c r="LHX77" s="180"/>
      <c r="LHY77" s="180"/>
      <c r="LHZ77" s="180"/>
      <c r="LIA77" s="180"/>
      <c r="LIB77" s="180"/>
      <c r="LIC77" s="180"/>
      <c r="LID77" s="180"/>
      <c r="LIE77" s="180"/>
      <c r="LIF77" s="180"/>
      <c r="LIG77" s="180"/>
      <c r="LIH77" s="180"/>
      <c r="LII77" s="180"/>
      <c r="LIJ77" s="180"/>
      <c r="LIK77" s="180"/>
      <c r="LIL77" s="180"/>
      <c r="LIM77" s="180"/>
      <c r="LIN77" s="180"/>
      <c r="LIO77" s="180"/>
      <c r="LIP77" s="180"/>
      <c r="LIQ77" s="180"/>
      <c r="LIR77" s="180"/>
      <c r="LIS77" s="180"/>
      <c r="LIT77" s="180"/>
      <c r="LIU77" s="180"/>
      <c r="LIV77" s="180"/>
      <c r="LIW77" s="180"/>
      <c r="LIX77" s="180"/>
      <c r="LIY77" s="180"/>
      <c r="LIZ77" s="180"/>
      <c r="LJA77" s="180"/>
      <c r="LJB77" s="180"/>
      <c r="LJC77" s="180"/>
      <c r="LJD77" s="180"/>
      <c r="LJE77" s="180"/>
      <c r="LJF77" s="180"/>
      <c r="LJG77" s="180"/>
      <c r="LJH77" s="180"/>
      <c r="LJI77" s="180"/>
      <c r="LJJ77" s="180"/>
      <c r="LJK77" s="180"/>
      <c r="LJL77" s="180"/>
      <c r="LJM77" s="180"/>
      <c r="LJN77" s="180"/>
      <c r="LJO77" s="180"/>
      <c r="LJP77" s="180"/>
      <c r="LJQ77" s="180"/>
      <c r="LJR77" s="180"/>
      <c r="LJS77" s="180"/>
      <c r="LJT77" s="180"/>
      <c r="LJU77" s="180"/>
      <c r="LJV77" s="180"/>
      <c r="LJW77" s="180"/>
      <c r="LJX77" s="180"/>
      <c r="LJY77" s="180"/>
      <c r="LJZ77" s="180"/>
      <c r="LKA77" s="180"/>
      <c r="LKB77" s="180"/>
      <c r="LKC77" s="180"/>
      <c r="LKD77" s="180"/>
      <c r="LKE77" s="180"/>
      <c r="LKF77" s="180"/>
      <c r="LKG77" s="180"/>
      <c r="LKH77" s="180"/>
      <c r="LKI77" s="180"/>
      <c r="LKJ77" s="180"/>
      <c r="LKK77" s="180"/>
      <c r="LKL77" s="180"/>
      <c r="LKM77" s="180"/>
      <c r="LKN77" s="180"/>
      <c r="LKO77" s="180"/>
      <c r="LKP77" s="180"/>
      <c r="LKQ77" s="180"/>
      <c r="LKR77" s="180"/>
      <c r="LKS77" s="180"/>
      <c r="LKT77" s="180"/>
      <c r="LKU77" s="180"/>
      <c r="LKV77" s="180"/>
      <c r="LKW77" s="180"/>
      <c r="LKX77" s="180"/>
      <c r="LKY77" s="180"/>
      <c r="LKZ77" s="180"/>
      <c r="LLA77" s="180"/>
      <c r="LLB77" s="180"/>
      <c r="LLC77" s="180"/>
      <c r="LLD77" s="180"/>
      <c r="LLE77" s="180"/>
      <c r="LLF77" s="180"/>
      <c r="LLG77" s="180"/>
      <c r="LLH77" s="180"/>
      <c r="LLI77" s="180"/>
      <c r="LLJ77" s="180"/>
      <c r="LLK77" s="180"/>
      <c r="LLL77" s="180"/>
      <c r="LLM77" s="180"/>
      <c r="LLN77" s="180"/>
      <c r="LLO77" s="180"/>
      <c r="LLP77" s="180"/>
      <c r="LLQ77" s="180"/>
      <c r="LLR77" s="180"/>
      <c r="LLS77" s="180"/>
      <c r="LLT77" s="180"/>
      <c r="LLU77" s="180"/>
      <c r="LLV77" s="180"/>
      <c r="LLW77" s="180"/>
      <c r="LLX77" s="180"/>
      <c r="LLY77" s="180"/>
      <c r="LLZ77" s="180"/>
      <c r="LMA77" s="180"/>
      <c r="LMB77" s="180"/>
      <c r="LMC77" s="180"/>
      <c r="LMD77" s="180"/>
      <c r="LME77" s="180"/>
      <c r="LMF77" s="180"/>
      <c r="LMG77" s="180"/>
      <c r="LMH77" s="180"/>
      <c r="LMI77" s="180"/>
      <c r="LMJ77" s="180"/>
      <c r="LMK77" s="180"/>
      <c r="LML77" s="180"/>
      <c r="LMM77" s="180"/>
      <c r="LMN77" s="180"/>
      <c r="LMO77" s="180"/>
      <c r="LMP77" s="180"/>
      <c r="LMQ77" s="180"/>
      <c r="LMR77" s="180"/>
      <c r="LMS77" s="180"/>
      <c r="LMT77" s="180"/>
      <c r="LMU77" s="180"/>
      <c r="LMV77" s="180"/>
      <c r="LMW77" s="180"/>
      <c r="LMX77" s="180"/>
      <c r="LMY77" s="180"/>
      <c r="LMZ77" s="180"/>
      <c r="LNA77" s="180"/>
      <c r="LNB77" s="180"/>
      <c r="LNC77" s="180"/>
      <c r="LND77" s="180"/>
      <c r="LNE77" s="180"/>
      <c r="LNF77" s="180"/>
      <c r="LNG77" s="180"/>
      <c r="LNH77" s="180"/>
      <c r="LNI77" s="180"/>
      <c r="LNJ77" s="180"/>
      <c r="LNK77" s="180"/>
      <c r="LNL77" s="180"/>
      <c r="LNM77" s="180"/>
      <c r="LNN77" s="180"/>
      <c r="LNO77" s="180"/>
      <c r="LNP77" s="180"/>
      <c r="LNQ77" s="180"/>
      <c r="LNR77" s="180"/>
      <c r="LNS77" s="180"/>
      <c r="LNT77" s="180"/>
      <c r="LNU77" s="180"/>
      <c r="LNV77" s="180"/>
      <c r="LNW77" s="180"/>
      <c r="LNX77" s="180"/>
      <c r="LNY77" s="180"/>
      <c r="LNZ77" s="180"/>
      <c r="LOA77" s="180"/>
      <c r="LOB77" s="180"/>
      <c r="LOC77" s="180"/>
      <c r="LOD77" s="180"/>
      <c r="LOE77" s="180"/>
      <c r="LOF77" s="180"/>
      <c r="LOG77" s="180"/>
      <c r="LOH77" s="180"/>
      <c r="LOI77" s="180"/>
      <c r="LOJ77" s="180"/>
      <c r="LOK77" s="180"/>
      <c r="LOL77" s="180"/>
      <c r="LOM77" s="180"/>
      <c r="LON77" s="180"/>
      <c r="LOO77" s="180"/>
      <c r="LOP77" s="180"/>
      <c r="LOQ77" s="180"/>
      <c r="LOR77" s="180"/>
      <c r="LOS77" s="180"/>
      <c r="LOT77" s="180"/>
      <c r="LOU77" s="180"/>
      <c r="LOV77" s="180"/>
      <c r="LOW77" s="180"/>
      <c r="LOX77" s="180"/>
      <c r="LOY77" s="180"/>
      <c r="LOZ77" s="180"/>
      <c r="LPA77" s="180"/>
      <c r="LPB77" s="180"/>
      <c r="LPC77" s="180"/>
      <c r="LPD77" s="180"/>
      <c r="LPE77" s="180"/>
      <c r="LPF77" s="180"/>
      <c r="LPG77" s="180"/>
      <c r="LPH77" s="180"/>
      <c r="LPI77" s="180"/>
      <c r="LPJ77" s="180"/>
      <c r="LPK77" s="180"/>
      <c r="LPL77" s="180"/>
      <c r="LPM77" s="180"/>
      <c r="LPN77" s="180"/>
      <c r="LPO77" s="180"/>
      <c r="LPP77" s="180"/>
      <c r="LPQ77" s="180"/>
      <c r="LPR77" s="180"/>
      <c r="LPS77" s="180"/>
      <c r="LPT77" s="180"/>
      <c r="LPU77" s="180"/>
      <c r="LPV77" s="180"/>
      <c r="LPW77" s="180"/>
      <c r="LPX77" s="180"/>
      <c r="LPY77" s="180"/>
      <c r="LPZ77" s="180"/>
      <c r="LQA77" s="180"/>
      <c r="LQB77" s="180"/>
      <c r="LQC77" s="180"/>
      <c r="LQD77" s="180"/>
      <c r="LQE77" s="180"/>
      <c r="LQF77" s="180"/>
      <c r="LQG77" s="180"/>
      <c r="LQH77" s="180"/>
      <c r="LQI77" s="180"/>
      <c r="LQJ77" s="180"/>
      <c r="LQK77" s="180"/>
      <c r="LQL77" s="180"/>
      <c r="LQM77" s="180"/>
      <c r="LQN77" s="180"/>
      <c r="LQO77" s="180"/>
      <c r="LQP77" s="180"/>
      <c r="LQQ77" s="180"/>
      <c r="LQR77" s="180"/>
      <c r="LQS77" s="180"/>
      <c r="LQT77" s="180"/>
      <c r="LQU77" s="180"/>
      <c r="LQV77" s="180"/>
      <c r="LQW77" s="180"/>
      <c r="LQX77" s="180"/>
      <c r="LQY77" s="180"/>
      <c r="LQZ77" s="180"/>
      <c r="LRA77" s="180"/>
      <c r="LRB77" s="180"/>
      <c r="LRC77" s="180"/>
      <c r="LRD77" s="180"/>
      <c r="LRE77" s="180"/>
      <c r="LRF77" s="180"/>
      <c r="LRG77" s="180"/>
      <c r="LRH77" s="180"/>
      <c r="LRI77" s="180"/>
      <c r="LRJ77" s="180"/>
      <c r="LRK77" s="180"/>
      <c r="LRL77" s="180"/>
      <c r="LRM77" s="180"/>
      <c r="LRN77" s="180"/>
      <c r="LRO77" s="180"/>
      <c r="LRP77" s="180"/>
      <c r="LRQ77" s="180"/>
      <c r="LRR77" s="180"/>
      <c r="LRS77" s="180"/>
      <c r="LRT77" s="180"/>
      <c r="LRU77" s="180"/>
      <c r="LRV77" s="180"/>
      <c r="LRW77" s="180"/>
      <c r="LRX77" s="180"/>
      <c r="LRY77" s="180"/>
      <c r="LRZ77" s="180"/>
      <c r="LSA77" s="180"/>
      <c r="LSB77" s="180"/>
      <c r="LSC77" s="180"/>
      <c r="LSD77" s="180"/>
      <c r="LSE77" s="180"/>
      <c r="LSF77" s="180"/>
      <c r="LSG77" s="180"/>
      <c r="LSH77" s="180"/>
      <c r="LSI77" s="180"/>
      <c r="LSJ77" s="180"/>
      <c r="LSK77" s="180"/>
      <c r="LSL77" s="180"/>
      <c r="LSM77" s="180"/>
      <c r="LSN77" s="180"/>
      <c r="LSO77" s="180"/>
      <c r="LSP77" s="180"/>
      <c r="LSQ77" s="180"/>
      <c r="LSR77" s="180"/>
      <c r="LSS77" s="180"/>
      <c r="LST77" s="180"/>
      <c r="LSU77" s="180"/>
      <c r="LSV77" s="180"/>
      <c r="LSW77" s="180"/>
      <c r="LSX77" s="180"/>
      <c r="LSY77" s="180"/>
      <c r="LSZ77" s="180"/>
      <c r="LTA77" s="180"/>
      <c r="LTB77" s="180"/>
      <c r="LTC77" s="180"/>
      <c r="LTD77" s="180"/>
      <c r="LTE77" s="180"/>
      <c r="LTF77" s="180"/>
      <c r="LTG77" s="180"/>
      <c r="LTH77" s="180"/>
      <c r="LTI77" s="180"/>
      <c r="LTJ77" s="180"/>
      <c r="LTK77" s="180"/>
      <c r="LTL77" s="180"/>
      <c r="LTM77" s="180"/>
      <c r="LTN77" s="180"/>
      <c r="LTO77" s="180"/>
      <c r="LTP77" s="180"/>
      <c r="LTQ77" s="180"/>
      <c r="LTR77" s="180"/>
      <c r="LTS77" s="180"/>
      <c r="LTT77" s="180"/>
      <c r="LTU77" s="180"/>
      <c r="LTV77" s="180"/>
      <c r="LTW77" s="180"/>
      <c r="LTX77" s="180"/>
      <c r="LTY77" s="180"/>
      <c r="LTZ77" s="180"/>
      <c r="LUA77" s="180"/>
      <c r="LUB77" s="180"/>
      <c r="LUC77" s="180"/>
      <c r="LUD77" s="180"/>
      <c r="LUE77" s="180"/>
      <c r="LUF77" s="180"/>
      <c r="LUG77" s="180"/>
      <c r="LUH77" s="180"/>
      <c r="LUI77" s="180"/>
      <c r="LUJ77" s="180"/>
      <c r="LUK77" s="180"/>
      <c r="LUL77" s="180"/>
      <c r="LUM77" s="180"/>
      <c r="LUN77" s="180"/>
      <c r="LUO77" s="180"/>
      <c r="LUP77" s="180"/>
      <c r="LUQ77" s="180"/>
      <c r="LUR77" s="180"/>
      <c r="LUS77" s="180"/>
      <c r="LUT77" s="180"/>
      <c r="LUU77" s="180"/>
      <c r="LUV77" s="180"/>
      <c r="LUW77" s="180"/>
      <c r="LUX77" s="180"/>
      <c r="LUY77" s="180"/>
      <c r="LUZ77" s="180"/>
      <c r="LVA77" s="180"/>
      <c r="LVB77" s="180"/>
      <c r="LVC77" s="180"/>
      <c r="LVD77" s="180"/>
      <c r="LVE77" s="180"/>
      <c r="LVF77" s="180"/>
      <c r="LVG77" s="180"/>
      <c r="LVH77" s="180"/>
      <c r="LVI77" s="180"/>
      <c r="LVJ77" s="180"/>
      <c r="LVK77" s="180"/>
      <c r="LVL77" s="180"/>
      <c r="LVM77" s="180"/>
      <c r="LVN77" s="180"/>
      <c r="LVO77" s="180"/>
      <c r="LVP77" s="180"/>
      <c r="LVQ77" s="180"/>
      <c r="LVR77" s="180"/>
      <c r="LVS77" s="180"/>
      <c r="LVT77" s="180"/>
      <c r="LVU77" s="180"/>
      <c r="LVV77" s="180"/>
      <c r="LVW77" s="180"/>
      <c r="LVX77" s="180"/>
      <c r="LVY77" s="180"/>
      <c r="LVZ77" s="180"/>
      <c r="LWA77" s="180"/>
      <c r="LWB77" s="180"/>
      <c r="LWC77" s="180"/>
      <c r="LWD77" s="180"/>
      <c r="LWE77" s="180"/>
      <c r="LWF77" s="180"/>
      <c r="LWG77" s="180"/>
      <c r="LWH77" s="180"/>
      <c r="LWI77" s="180"/>
      <c r="LWJ77" s="180"/>
      <c r="LWK77" s="180"/>
      <c r="LWL77" s="180"/>
      <c r="LWM77" s="180"/>
      <c r="LWN77" s="180"/>
      <c r="LWO77" s="180"/>
      <c r="LWP77" s="180"/>
      <c r="LWQ77" s="180"/>
      <c r="LWR77" s="180"/>
      <c r="LWS77" s="180"/>
      <c r="LWT77" s="180"/>
      <c r="LWU77" s="180"/>
      <c r="LWV77" s="180"/>
      <c r="LWW77" s="180"/>
      <c r="LWX77" s="180"/>
      <c r="LWY77" s="180"/>
      <c r="LWZ77" s="180"/>
      <c r="LXA77" s="180"/>
      <c r="LXB77" s="180"/>
      <c r="LXC77" s="180"/>
      <c r="LXD77" s="180"/>
      <c r="LXE77" s="180"/>
      <c r="LXF77" s="180"/>
      <c r="LXG77" s="180"/>
      <c r="LXH77" s="180"/>
      <c r="LXI77" s="180"/>
      <c r="LXJ77" s="180"/>
      <c r="LXK77" s="180"/>
      <c r="LXL77" s="180"/>
      <c r="LXM77" s="180"/>
      <c r="LXN77" s="180"/>
      <c r="LXO77" s="180"/>
      <c r="LXP77" s="180"/>
      <c r="LXQ77" s="180"/>
      <c r="LXR77" s="180"/>
      <c r="LXS77" s="180"/>
      <c r="LXT77" s="180"/>
      <c r="LXU77" s="180"/>
      <c r="LXV77" s="180"/>
      <c r="LXW77" s="180"/>
      <c r="LXX77" s="180"/>
      <c r="LXY77" s="180"/>
      <c r="LXZ77" s="180"/>
      <c r="LYA77" s="180"/>
      <c r="LYB77" s="180"/>
      <c r="LYC77" s="180"/>
      <c r="LYD77" s="180"/>
      <c r="LYE77" s="180"/>
      <c r="LYF77" s="180"/>
      <c r="LYG77" s="180"/>
      <c r="LYH77" s="180"/>
      <c r="LYI77" s="180"/>
      <c r="LYJ77" s="180"/>
      <c r="LYK77" s="180"/>
      <c r="LYL77" s="180"/>
      <c r="LYM77" s="180"/>
      <c r="LYN77" s="180"/>
      <c r="LYO77" s="180"/>
      <c r="LYP77" s="180"/>
      <c r="LYQ77" s="180"/>
      <c r="LYR77" s="180"/>
      <c r="LYS77" s="180"/>
      <c r="LYT77" s="180"/>
      <c r="LYU77" s="180"/>
      <c r="LYV77" s="180"/>
      <c r="LYW77" s="180"/>
      <c r="LYX77" s="180"/>
      <c r="LYY77" s="180"/>
      <c r="LYZ77" s="180"/>
      <c r="LZA77" s="180"/>
      <c r="LZB77" s="180"/>
      <c r="LZC77" s="180"/>
      <c r="LZD77" s="180"/>
      <c r="LZE77" s="180"/>
      <c r="LZF77" s="180"/>
      <c r="LZG77" s="180"/>
      <c r="LZH77" s="180"/>
      <c r="LZI77" s="180"/>
      <c r="LZJ77" s="180"/>
      <c r="LZK77" s="180"/>
      <c r="LZL77" s="180"/>
      <c r="LZM77" s="180"/>
      <c r="LZN77" s="180"/>
      <c r="LZO77" s="180"/>
      <c r="LZP77" s="180"/>
      <c r="LZQ77" s="180"/>
      <c r="LZR77" s="180"/>
      <c r="LZS77" s="180"/>
      <c r="LZT77" s="180"/>
      <c r="LZU77" s="180"/>
      <c r="LZV77" s="180"/>
      <c r="LZW77" s="180"/>
      <c r="LZX77" s="180"/>
      <c r="LZY77" s="180"/>
      <c r="LZZ77" s="180"/>
      <c r="MAA77" s="180"/>
      <c r="MAB77" s="180"/>
      <c r="MAC77" s="180"/>
      <c r="MAD77" s="180"/>
      <c r="MAE77" s="180"/>
      <c r="MAF77" s="180"/>
      <c r="MAG77" s="180"/>
      <c r="MAH77" s="180"/>
      <c r="MAI77" s="180"/>
      <c r="MAJ77" s="180"/>
      <c r="MAK77" s="180"/>
      <c r="MAL77" s="180"/>
      <c r="MAM77" s="180"/>
      <c r="MAN77" s="180"/>
      <c r="MAO77" s="180"/>
      <c r="MAP77" s="180"/>
      <c r="MAQ77" s="180"/>
      <c r="MAR77" s="180"/>
      <c r="MAS77" s="180"/>
      <c r="MAT77" s="180"/>
      <c r="MAU77" s="180"/>
      <c r="MAV77" s="180"/>
      <c r="MAW77" s="180"/>
      <c r="MAX77" s="180"/>
      <c r="MAY77" s="180"/>
      <c r="MAZ77" s="180"/>
      <c r="MBA77" s="180"/>
      <c r="MBB77" s="180"/>
      <c r="MBC77" s="180"/>
      <c r="MBD77" s="180"/>
      <c r="MBE77" s="180"/>
      <c r="MBF77" s="180"/>
      <c r="MBG77" s="180"/>
      <c r="MBH77" s="180"/>
      <c r="MBI77" s="180"/>
      <c r="MBJ77" s="180"/>
      <c r="MBK77" s="180"/>
      <c r="MBL77" s="180"/>
      <c r="MBM77" s="180"/>
      <c r="MBN77" s="180"/>
      <c r="MBO77" s="180"/>
      <c r="MBP77" s="180"/>
      <c r="MBQ77" s="180"/>
      <c r="MBR77" s="180"/>
      <c r="MBS77" s="180"/>
      <c r="MBT77" s="180"/>
      <c r="MBU77" s="180"/>
      <c r="MBV77" s="180"/>
      <c r="MBW77" s="180"/>
      <c r="MBX77" s="180"/>
      <c r="MBY77" s="180"/>
      <c r="MBZ77" s="180"/>
      <c r="MCA77" s="180"/>
      <c r="MCB77" s="180"/>
      <c r="MCC77" s="180"/>
      <c r="MCD77" s="180"/>
      <c r="MCE77" s="180"/>
      <c r="MCF77" s="180"/>
      <c r="MCG77" s="180"/>
      <c r="MCH77" s="180"/>
      <c r="MCI77" s="180"/>
      <c r="MCJ77" s="180"/>
      <c r="MCK77" s="180"/>
      <c r="MCL77" s="180"/>
      <c r="MCM77" s="180"/>
      <c r="MCN77" s="180"/>
      <c r="MCO77" s="180"/>
      <c r="MCP77" s="180"/>
      <c r="MCQ77" s="180"/>
      <c r="MCR77" s="180"/>
      <c r="MCS77" s="180"/>
      <c r="MCT77" s="180"/>
      <c r="MCU77" s="180"/>
      <c r="MCV77" s="180"/>
      <c r="MCW77" s="180"/>
      <c r="MCX77" s="180"/>
      <c r="MCY77" s="180"/>
      <c r="MCZ77" s="180"/>
      <c r="MDA77" s="180"/>
      <c r="MDB77" s="180"/>
      <c r="MDC77" s="180"/>
      <c r="MDD77" s="180"/>
      <c r="MDE77" s="180"/>
      <c r="MDF77" s="180"/>
      <c r="MDG77" s="180"/>
      <c r="MDH77" s="180"/>
      <c r="MDI77" s="180"/>
      <c r="MDJ77" s="180"/>
      <c r="MDK77" s="180"/>
      <c r="MDL77" s="180"/>
      <c r="MDM77" s="180"/>
      <c r="MDN77" s="180"/>
      <c r="MDO77" s="180"/>
      <c r="MDP77" s="180"/>
      <c r="MDQ77" s="180"/>
      <c r="MDR77" s="180"/>
      <c r="MDS77" s="180"/>
      <c r="MDT77" s="180"/>
      <c r="MDU77" s="180"/>
      <c r="MDV77" s="180"/>
      <c r="MDW77" s="180"/>
      <c r="MDX77" s="180"/>
      <c r="MDY77" s="180"/>
      <c r="MDZ77" s="180"/>
      <c r="MEA77" s="180"/>
      <c r="MEB77" s="180"/>
      <c r="MEC77" s="180"/>
      <c r="MED77" s="180"/>
      <c r="MEE77" s="180"/>
      <c r="MEF77" s="180"/>
      <c r="MEG77" s="180"/>
      <c r="MEH77" s="180"/>
      <c r="MEI77" s="180"/>
      <c r="MEJ77" s="180"/>
      <c r="MEK77" s="180"/>
      <c r="MEL77" s="180"/>
      <c r="MEM77" s="180"/>
      <c r="MEN77" s="180"/>
      <c r="MEO77" s="180"/>
      <c r="MEP77" s="180"/>
      <c r="MEQ77" s="180"/>
      <c r="MER77" s="180"/>
      <c r="MES77" s="180"/>
      <c r="MET77" s="180"/>
      <c r="MEU77" s="180"/>
      <c r="MEV77" s="180"/>
      <c r="MEW77" s="180"/>
      <c r="MEX77" s="180"/>
      <c r="MEY77" s="180"/>
      <c r="MEZ77" s="180"/>
      <c r="MFA77" s="180"/>
      <c r="MFB77" s="180"/>
      <c r="MFC77" s="180"/>
      <c r="MFD77" s="180"/>
      <c r="MFE77" s="180"/>
      <c r="MFF77" s="180"/>
      <c r="MFG77" s="180"/>
      <c r="MFH77" s="180"/>
      <c r="MFI77" s="180"/>
      <c r="MFJ77" s="180"/>
      <c r="MFK77" s="180"/>
      <c r="MFL77" s="180"/>
      <c r="MFM77" s="180"/>
      <c r="MFN77" s="180"/>
      <c r="MFO77" s="180"/>
      <c r="MFP77" s="180"/>
      <c r="MFQ77" s="180"/>
      <c r="MFR77" s="180"/>
      <c r="MFS77" s="180"/>
      <c r="MFT77" s="180"/>
      <c r="MFU77" s="180"/>
      <c r="MFV77" s="180"/>
      <c r="MFW77" s="180"/>
      <c r="MFX77" s="180"/>
      <c r="MFY77" s="180"/>
      <c r="MFZ77" s="180"/>
      <c r="MGA77" s="180"/>
      <c r="MGB77" s="180"/>
      <c r="MGC77" s="180"/>
      <c r="MGD77" s="180"/>
      <c r="MGE77" s="180"/>
      <c r="MGF77" s="180"/>
      <c r="MGG77" s="180"/>
      <c r="MGH77" s="180"/>
      <c r="MGI77" s="180"/>
      <c r="MGJ77" s="180"/>
      <c r="MGK77" s="180"/>
      <c r="MGL77" s="180"/>
      <c r="MGM77" s="180"/>
      <c r="MGN77" s="180"/>
      <c r="MGO77" s="180"/>
      <c r="MGP77" s="180"/>
      <c r="MGQ77" s="180"/>
      <c r="MGR77" s="180"/>
      <c r="MGS77" s="180"/>
      <c r="MGT77" s="180"/>
      <c r="MGU77" s="180"/>
      <c r="MGV77" s="180"/>
      <c r="MGW77" s="180"/>
      <c r="MGX77" s="180"/>
      <c r="MGY77" s="180"/>
      <c r="MGZ77" s="180"/>
      <c r="MHA77" s="180"/>
      <c r="MHB77" s="180"/>
      <c r="MHC77" s="180"/>
      <c r="MHD77" s="180"/>
      <c r="MHE77" s="180"/>
      <c r="MHF77" s="180"/>
      <c r="MHG77" s="180"/>
      <c r="MHH77" s="180"/>
      <c r="MHI77" s="180"/>
      <c r="MHJ77" s="180"/>
      <c r="MHK77" s="180"/>
      <c r="MHL77" s="180"/>
      <c r="MHM77" s="180"/>
      <c r="MHN77" s="180"/>
      <c r="MHO77" s="180"/>
      <c r="MHP77" s="180"/>
      <c r="MHQ77" s="180"/>
      <c r="MHR77" s="180"/>
      <c r="MHS77" s="180"/>
      <c r="MHT77" s="180"/>
      <c r="MHU77" s="180"/>
      <c r="MHV77" s="180"/>
      <c r="MHW77" s="180"/>
      <c r="MHX77" s="180"/>
      <c r="MHY77" s="180"/>
      <c r="MHZ77" s="180"/>
      <c r="MIA77" s="180"/>
      <c r="MIB77" s="180"/>
      <c r="MIC77" s="180"/>
      <c r="MID77" s="180"/>
      <c r="MIE77" s="180"/>
      <c r="MIF77" s="180"/>
      <c r="MIG77" s="180"/>
      <c r="MIH77" s="180"/>
      <c r="MII77" s="180"/>
      <c r="MIJ77" s="180"/>
      <c r="MIK77" s="180"/>
      <c r="MIL77" s="180"/>
      <c r="MIM77" s="180"/>
      <c r="MIN77" s="180"/>
      <c r="MIO77" s="180"/>
      <c r="MIP77" s="180"/>
      <c r="MIQ77" s="180"/>
      <c r="MIR77" s="180"/>
      <c r="MIS77" s="180"/>
      <c r="MIT77" s="180"/>
      <c r="MIU77" s="180"/>
      <c r="MIV77" s="180"/>
      <c r="MIW77" s="180"/>
      <c r="MIX77" s="180"/>
      <c r="MIY77" s="180"/>
      <c r="MIZ77" s="180"/>
      <c r="MJA77" s="180"/>
      <c r="MJB77" s="180"/>
      <c r="MJC77" s="180"/>
      <c r="MJD77" s="180"/>
      <c r="MJE77" s="180"/>
      <c r="MJF77" s="180"/>
      <c r="MJG77" s="180"/>
      <c r="MJH77" s="180"/>
      <c r="MJI77" s="180"/>
      <c r="MJJ77" s="180"/>
      <c r="MJK77" s="180"/>
      <c r="MJL77" s="180"/>
      <c r="MJM77" s="180"/>
      <c r="MJN77" s="180"/>
      <c r="MJO77" s="180"/>
      <c r="MJP77" s="180"/>
      <c r="MJQ77" s="180"/>
      <c r="MJR77" s="180"/>
      <c r="MJS77" s="180"/>
      <c r="MJT77" s="180"/>
      <c r="MJU77" s="180"/>
      <c r="MJV77" s="180"/>
      <c r="MJW77" s="180"/>
      <c r="MJX77" s="180"/>
      <c r="MJY77" s="180"/>
      <c r="MJZ77" s="180"/>
      <c r="MKA77" s="180"/>
      <c r="MKB77" s="180"/>
      <c r="MKC77" s="180"/>
      <c r="MKD77" s="180"/>
      <c r="MKE77" s="180"/>
      <c r="MKF77" s="180"/>
      <c r="MKG77" s="180"/>
      <c r="MKH77" s="180"/>
      <c r="MKI77" s="180"/>
      <c r="MKJ77" s="180"/>
      <c r="MKK77" s="180"/>
      <c r="MKL77" s="180"/>
      <c r="MKM77" s="180"/>
      <c r="MKN77" s="180"/>
      <c r="MKO77" s="180"/>
      <c r="MKP77" s="180"/>
      <c r="MKQ77" s="180"/>
      <c r="MKR77" s="180"/>
      <c r="MKS77" s="180"/>
      <c r="MKT77" s="180"/>
      <c r="MKU77" s="180"/>
      <c r="MKV77" s="180"/>
      <c r="MKW77" s="180"/>
      <c r="MKX77" s="180"/>
      <c r="MKY77" s="180"/>
      <c r="MKZ77" s="180"/>
      <c r="MLA77" s="180"/>
      <c r="MLB77" s="180"/>
      <c r="MLC77" s="180"/>
      <c r="MLD77" s="180"/>
      <c r="MLE77" s="180"/>
      <c r="MLF77" s="180"/>
      <c r="MLG77" s="180"/>
      <c r="MLH77" s="180"/>
      <c r="MLI77" s="180"/>
      <c r="MLJ77" s="180"/>
      <c r="MLK77" s="180"/>
      <c r="MLL77" s="180"/>
      <c r="MLM77" s="180"/>
      <c r="MLN77" s="180"/>
      <c r="MLO77" s="180"/>
      <c r="MLP77" s="180"/>
      <c r="MLQ77" s="180"/>
      <c r="MLR77" s="180"/>
      <c r="MLS77" s="180"/>
      <c r="MLT77" s="180"/>
      <c r="MLU77" s="180"/>
      <c r="MLV77" s="180"/>
      <c r="MLW77" s="180"/>
      <c r="MLX77" s="180"/>
      <c r="MLY77" s="180"/>
      <c r="MLZ77" s="180"/>
      <c r="MMA77" s="180"/>
      <c r="MMB77" s="180"/>
      <c r="MMC77" s="180"/>
      <c r="MMD77" s="180"/>
      <c r="MME77" s="180"/>
      <c r="MMF77" s="180"/>
      <c r="MMG77" s="180"/>
      <c r="MMH77" s="180"/>
      <c r="MMI77" s="180"/>
      <c r="MMJ77" s="180"/>
      <c r="MMK77" s="180"/>
      <c r="MML77" s="180"/>
      <c r="MMM77" s="180"/>
      <c r="MMN77" s="180"/>
      <c r="MMO77" s="180"/>
      <c r="MMP77" s="180"/>
      <c r="MMQ77" s="180"/>
      <c r="MMR77" s="180"/>
      <c r="MMS77" s="180"/>
      <c r="MMT77" s="180"/>
      <c r="MMU77" s="180"/>
      <c r="MMV77" s="180"/>
      <c r="MMW77" s="180"/>
      <c r="MMX77" s="180"/>
      <c r="MMY77" s="180"/>
      <c r="MMZ77" s="180"/>
      <c r="MNA77" s="180"/>
      <c r="MNB77" s="180"/>
      <c r="MNC77" s="180"/>
      <c r="MND77" s="180"/>
      <c r="MNE77" s="180"/>
      <c r="MNF77" s="180"/>
      <c r="MNG77" s="180"/>
      <c r="MNH77" s="180"/>
      <c r="MNI77" s="180"/>
      <c r="MNJ77" s="180"/>
      <c r="MNK77" s="180"/>
      <c r="MNL77" s="180"/>
      <c r="MNM77" s="180"/>
      <c r="MNN77" s="180"/>
      <c r="MNO77" s="180"/>
      <c r="MNP77" s="180"/>
      <c r="MNQ77" s="180"/>
      <c r="MNR77" s="180"/>
      <c r="MNS77" s="180"/>
      <c r="MNT77" s="180"/>
      <c r="MNU77" s="180"/>
      <c r="MNV77" s="180"/>
      <c r="MNW77" s="180"/>
      <c r="MNX77" s="180"/>
      <c r="MNY77" s="180"/>
      <c r="MNZ77" s="180"/>
      <c r="MOA77" s="180"/>
      <c r="MOB77" s="180"/>
      <c r="MOC77" s="180"/>
      <c r="MOD77" s="180"/>
      <c r="MOE77" s="180"/>
      <c r="MOF77" s="180"/>
      <c r="MOG77" s="180"/>
      <c r="MOH77" s="180"/>
      <c r="MOI77" s="180"/>
      <c r="MOJ77" s="180"/>
      <c r="MOK77" s="180"/>
      <c r="MOL77" s="180"/>
      <c r="MOM77" s="180"/>
      <c r="MON77" s="180"/>
      <c r="MOO77" s="180"/>
      <c r="MOP77" s="180"/>
      <c r="MOQ77" s="180"/>
      <c r="MOR77" s="180"/>
      <c r="MOS77" s="180"/>
      <c r="MOT77" s="180"/>
      <c r="MOU77" s="180"/>
      <c r="MOV77" s="180"/>
      <c r="MOW77" s="180"/>
      <c r="MOX77" s="180"/>
      <c r="MOY77" s="180"/>
      <c r="MOZ77" s="180"/>
      <c r="MPA77" s="180"/>
      <c r="MPB77" s="180"/>
      <c r="MPC77" s="180"/>
      <c r="MPD77" s="180"/>
      <c r="MPE77" s="180"/>
      <c r="MPF77" s="180"/>
      <c r="MPG77" s="180"/>
      <c r="MPH77" s="180"/>
      <c r="MPI77" s="180"/>
      <c r="MPJ77" s="180"/>
      <c r="MPK77" s="180"/>
      <c r="MPL77" s="180"/>
      <c r="MPM77" s="180"/>
      <c r="MPN77" s="180"/>
      <c r="MPO77" s="180"/>
      <c r="MPP77" s="180"/>
      <c r="MPQ77" s="180"/>
      <c r="MPR77" s="180"/>
      <c r="MPS77" s="180"/>
      <c r="MPT77" s="180"/>
      <c r="MPU77" s="180"/>
      <c r="MPV77" s="180"/>
      <c r="MPW77" s="180"/>
      <c r="MPX77" s="180"/>
      <c r="MPY77" s="180"/>
      <c r="MPZ77" s="180"/>
      <c r="MQA77" s="180"/>
      <c r="MQB77" s="180"/>
      <c r="MQC77" s="180"/>
      <c r="MQD77" s="180"/>
      <c r="MQE77" s="180"/>
      <c r="MQF77" s="180"/>
      <c r="MQG77" s="180"/>
      <c r="MQH77" s="180"/>
      <c r="MQI77" s="180"/>
      <c r="MQJ77" s="180"/>
      <c r="MQK77" s="180"/>
      <c r="MQL77" s="180"/>
      <c r="MQM77" s="180"/>
      <c r="MQN77" s="180"/>
      <c r="MQO77" s="180"/>
      <c r="MQP77" s="180"/>
      <c r="MQQ77" s="180"/>
      <c r="MQR77" s="180"/>
      <c r="MQS77" s="180"/>
      <c r="MQT77" s="180"/>
      <c r="MQU77" s="180"/>
      <c r="MQV77" s="180"/>
      <c r="MQW77" s="180"/>
      <c r="MQX77" s="180"/>
      <c r="MQY77" s="180"/>
      <c r="MQZ77" s="180"/>
      <c r="MRA77" s="180"/>
      <c r="MRB77" s="180"/>
      <c r="MRC77" s="180"/>
      <c r="MRD77" s="180"/>
      <c r="MRE77" s="180"/>
      <c r="MRF77" s="180"/>
      <c r="MRG77" s="180"/>
      <c r="MRH77" s="180"/>
      <c r="MRI77" s="180"/>
      <c r="MRJ77" s="180"/>
      <c r="MRK77" s="180"/>
      <c r="MRL77" s="180"/>
      <c r="MRM77" s="180"/>
      <c r="MRN77" s="180"/>
      <c r="MRO77" s="180"/>
      <c r="MRP77" s="180"/>
      <c r="MRQ77" s="180"/>
      <c r="MRR77" s="180"/>
      <c r="MRS77" s="180"/>
      <c r="MRT77" s="180"/>
      <c r="MRU77" s="180"/>
      <c r="MRV77" s="180"/>
      <c r="MRW77" s="180"/>
      <c r="MRX77" s="180"/>
      <c r="MRY77" s="180"/>
      <c r="MRZ77" s="180"/>
      <c r="MSA77" s="180"/>
      <c r="MSB77" s="180"/>
      <c r="MSC77" s="180"/>
      <c r="MSD77" s="180"/>
      <c r="MSE77" s="180"/>
      <c r="MSF77" s="180"/>
      <c r="MSG77" s="180"/>
      <c r="MSH77" s="180"/>
      <c r="MSI77" s="180"/>
      <c r="MSJ77" s="180"/>
      <c r="MSK77" s="180"/>
      <c r="MSL77" s="180"/>
      <c r="MSM77" s="180"/>
      <c r="MSN77" s="180"/>
      <c r="MSO77" s="180"/>
      <c r="MSP77" s="180"/>
      <c r="MSQ77" s="180"/>
      <c r="MSR77" s="180"/>
      <c r="MSS77" s="180"/>
      <c r="MST77" s="180"/>
      <c r="MSU77" s="180"/>
      <c r="MSV77" s="180"/>
      <c r="MSW77" s="180"/>
      <c r="MSX77" s="180"/>
      <c r="MSY77" s="180"/>
      <c r="MSZ77" s="180"/>
      <c r="MTA77" s="180"/>
      <c r="MTB77" s="180"/>
      <c r="MTC77" s="180"/>
      <c r="MTD77" s="180"/>
      <c r="MTE77" s="180"/>
      <c r="MTF77" s="180"/>
      <c r="MTG77" s="180"/>
      <c r="MTH77" s="180"/>
      <c r="MTI77" s="180"/>
      <c r="MTJ77" s="180"/>
      <c r="MTK77" s="180"/>
      <c r="MTL77" s="180"/>
      <c r="MTM77" s="180"/>
      <c r="MTN77" s="180"/>
      <c r="MTO77" s="180"/>
      <c r="MTP77" s="180"/>
      <c r="MTQ77" s="180"/>
      <c r="MTR77" s="180"/>
      <c r="MTS77" s="180"/>
      <c r="MTT77" s="180"/>
      <c r="MTU77" s="180"/>
      <c r="MTV77" s="180"/>
      <c r="MTW77" s="180"/>
      <c r="MTX77" s="180"/>
      <c r="MTY77" s="180"/>
      <c r="MTZ77" s="180"/>
      <c r="MUA77" s="180"/>
      <c r="MUB77" s="180"/>
      <c r="MUC77" s="180"/>
      <c r="MUD77" s="180"/>
      <c r="MUE77" s="180"/>
      <c r="MUF77" s="180"/>
      <c r="MUG77" s="180"/>
      <c r="MUH77" s="180"/>
      <c r="MUI77" s="180"/>
      <c r="MUJ77" s="180"/>
      <c r="MUK77" s="180"/>
      <c r="MUL77" s="180"/>
      <c r="MUM77" s="180"/>
      <c r="MUN77" s="180"/>
      <c r="MUO77" s="180"/>
      <c r="MUP77" s="180"/>
      <c r="MUQ77" s="180"/>
      <c r="MUR77" s="180"/>
      <c r="MUS77" s="180"/>
      <c r="MUT77" s="180"/>
      <c r="MUU77" s="180"/>
      <c r="MUV77" s="180"/>
      <c r="MUW77" s="180"/>
      <c r="MUX77" s="180"/>
      <c r="MUY77" s="180"/>
      <c r="MUZ77" s="180"/>
      <c r="MVA77" s="180"/>
      <c r="MVB77" s="180"/>
      <c r="MVC77" s="180"/>
      <c r="MVD77" s="180"/>
      <c r="MVE77" s="180"/>
      <c r="MVF77" s="180"/>
      <c r="MVG77" s="180"/>
      <c r="MVH77" s="180"/>
      <c r="MVI77" s="180"/>
      <c r="MVJ77" s="180"/>
      <c r="MVK77" s="180"/>
      <c r="MVL77" s="180"/>
      <c r="MVM77" s="180"/>
      <c r="MVN77" s="180"/>
      <c r="MVO77" s="180"/>
      <c r="MVP77" s="180"/>
      <c r="MVQ77" s="180"/>
      <c r="MVR77" s="180"/>
      <c r="MVS77" s="180"/>
      <c r="MVT77" s="180"/>
      <c r="MVU77" s="180"/>
      <c r="MVV77" s="180"/>
      <c r="MVW77" s="180"/>
      <c r="MVX77" s="180"/>
      <c r="MVY77" s="180"/>
      <c r="MVZ77" s="180"/>
      <c r="MWA77" s="180"/>
      <c r="MWB77" s="180"/>
      <c r="MWC77" s="180"/>
      <c r="MWD77" s="180"/>
      <c r="MWE77" s="180"/>
      <c r="MWF77" s="180"/>
      <c r="MWG77" s="180"/>
      <c r="MWH77" s="180"/>
      <c r="MWI77" s="180"/>
      <c r="MWJ77" s="180"/>
      <c r="MWK77" s="180"/>
      <c r="MWL77" s="180"/>
      <c r="MWM77" s="180"/>
      <c r="MWN77" s="180"/>
      <c r="MWO77" s="180"/>
      <c r="MWP77" s="180"/>
      <c r="MWQ77" s="180"/>
      <c r="MWR77" s="180"/>
      <c r="MWS77" s="180"/>
      <c r="MWT77" s="180"/>
      <c r="MWU77" s="180"/>
      <c r="MWV77" s="180"/>
      <c r="MWW77" s="180"/>
      <c r="MWX77" s="180"/>
      <c r="MWY77" s="180"/>
      <c r="MWZ77" s="180"/>
      <c r="MXA77" s="180"/>
      <c r="MXB77" s="180"/>
      <c r="MXC77" s="180"/>
      <c r="MXD77" s="180"/>
      <c r="MXE77" s="180"/>
      <c r="MXF77" s="180"/>
      <c r="MXG77" s="180"/>
      <c r="MXH77" s="180"/>
      <c r="MXI77" s="180"/>
      <c r="MXJ77" s="180"/>
      <c r="MXK77" s="180"/>
      <c r="MXL77" s="180"/>
      <c r="MXM77" s="180"/>
      <c r="MXN77" s="180"/>
      <c r="MXO77" s="180"/>
      <c r="MXP77" s="180"/>
      <c r="MXQ77" s="180"/>
      <c r="MXR77" s="180"/>
      <c r="MXS77" s="180"/>
      <c r="MXT77" s="180"/>
      <c r="MXU77" s="180"/>
      <c r="MXV77" s="180"/>
      <c r="MXW77" s="180"/>
      <c r="MXX77" s="180"/>
      <c r="MXY77" s="180"/>
      <c r="MXZ77" s="180"/>
      <c r="MYA77" s="180"/>
      <c r="MYB77" s="180"/>
      <c r="MYC77" s="180"/>
      <c r="MYD77" s="180"/>
      <c r="MYE77" s="180"/>
      <c r="MYF77" s="180"/>
      <c r="MYG77" s="180"/>
      <c r="MYH77" s="180"/>
      <c r="MYI77" s="180"/>
      <c r="MYJ77" s="180"/>
      <c r="MYK77" s="180"/>
      <c r="MYL77" s="180"/>
      <c r="MYM77" s="180"/>
      <c r="MYN77" s="180"/>
      <c r="MYO77" s="180"/>
      <c r="MYP77" s="180"/>
      <c r="MYQ77" s="180"/>
      <c r="MYR77" s="180"/>
      <c r="MYS77" s="180"/>
      <c r="MYT77" s="180"/>
      <c r="MYU77" s="180"/>
      <c r="MYV77" s="180"/>
      <c r="MYW77" s="180"/>
      <c r="MYX77" s="180"/>
      <c r="MYY77" s="180"/>
      <c r="MYZ77" s="180"/>
      <c r="MZA77" s="180"/>
      <c r="MZB77" s="180"/>
      <c r="MZC77" s="180"/>
      <c r="MZD77" s="180"/>
      <c r="MZE77" s="180"/>
      <c r="MZF77" s="180"/>
      <c r="MZG77" s="180"/>
      <c r="MZH77" s="180"/>
      <c r="MZI77" s="180"/>
      <c r="MZJ77" s="180"/>
      <c r="MZK77" s="180"/>
      <c r="MZL77" s="180"/>
      <c r="MZM77" s="180"/>
      <c r="MZN77" s="180"/>
      <c r="MZO77" s="180"/>
      <c r="MZP77" s="180"/>
      <c r="MZQ77" s="180"/>
      <c r="MZR77" s="180"/>
      <c r="MZS77" s="180"/>
      <c r="MZT77" s="180"/>
      <c r="MZU77" s="180"/>
      <c r="MZV77" s="180"/>
      <c r="MZW77" s="180"/>
      <c r="MZX77" s="180"/>
      <c r="MZY77" s="180"/>
      <c r="MZZ77" s="180"/>
      <c r="NAA77" s="180"/>
      <c r="NAB77" s="180"/>
      <c r="NAC77" s="180"/>
      <c r="NAD77" s="180"/>
      <c r="NAE77" s="180"/>
      <c r="NAF77" s="180"/>
      <c r="NAG77" s="180"/>
      <c r="NAH77" s="180"/>
      <c r="NAI77" s="180"/>
      <c r="NAJ77" s="180"/>
      <c r="NAK77" s="180"/>
      <c r="NAL77" s="180"/>
      <c r="NAM77" s="180"/>
      <c r="NAN77" s="180"/>
      <c r="NAO77" s="180"/>
      <c r="NAP77" s="180"/>
      <c r="NAQ77" s="180"/>
      <c r="NAR77" s="180"/>
      <c r="NAS77" s="180"/>
      <c r="NAT77" s="180"/>
      <c r="NAU77" s="180"/>
      <c r="NAV77" s="180"/>
      <c r="NAW77" s="180"/>
      <c r="NAX77" s="180"/>
      <c r="NAY77" s="180"/>
      <c r="NAZ77" s="180"/>
      <c r="NBA77" s="180"/>
      <c r="NBB77" s="180"/>
      <c r="NBC77" s="180"/>
      <c r="NBD77" s="180"/>
      <c r="NBE77" s="180"/>
      <c r="NBF77" s="180"/>
      <c r="NBG77" s="180"/>
      <c r="NBH77" s="180"/>
      <c r="NBI77" s="180"/>
      <c r="NBJ77" s="180"/>
      <c r="NBK77" s="180"/>
      <c r="NBL77" s="180"/>
      <c r="NBM77" s="180"/>
      <c r="NBN77" s="180"/>
      <c r="NBO77" s="180"/>
      <c r="NBP77" s="180"/>
      <c r="NBQ77" s="180"/>
      <c r="NBR77" s="180"/>
      <c r="NBS77" s="180"/>
      <c r="NBT77" s="180"/>
      <c r="NBU77" s="180"/>
      <c r="NBV77" s="180"/>
      <c r="NBW77" s="180"/>
      <c r="NBX77" s="180"/>
      <c r="NBY77" s="180"/>
      <c r="NBZ77" s="180"/>
      <c r="NCA77" s="180"/>
      <c r="NCB77" s="180"/>
      <c r="NCC77" s="180"/>
      <c r="NCD77" s="180"/>
      <c r="NCE77" s="180"/>
      <c r="NCF77" s="180"/>
      <c r="NCG77" s="180"/>
      <c r="NCH77" s="180"/>
      <c r="NCI77" s="180"/>
      <c r="NCJ77" s="180"/>
      <c r="NCK77" s="180"/>
      <c r="NCL77" s="180"/>
      <c r="NCM77" s="180"/>
      <c r="NCN77" s="180"/>
      <c r="NCO77" s="180"/>
      <c r="NCP77" s="180"/>
      <c r="NCQ77" s="180"/>
      <c r="NCR77" s="180"/>
      <c r="NCS77" s="180"/>
      <c r="NCT77" s="180"/>
      <c r="NCU77" s="180"/>
      <c r="NCV77" s="180"/>
      <c r="NCW77" s="180"/>
      <c r="NCX77" s="180"/>
      <c r="NCY77" s="180"/>
      <c r="NCZ77" s="180"/>
      <c r="NDA77" s="180"/>
      <c r="NDB77" s="180"/>
      <c r="NDC77" s="180"/>
      <c r="NDD77" s="180"/>
      <c r="NDE77" s="180"/>
      <c r="NDF77" s="180"/>
      <c r="NDG77" s="180"/>
      <c r="NDH77" s="180"/>
      <c r="NDI77" s="180"/>
      <c r="NDJ77" s="180"/>
      <c r="NDK77" s="180"/>
      <c r="NDL77" s="180"/>
      <c r="NDM77" s="180"/>
      <c r="NDN77" s="180"/>
      <c r="NDO77" s="180"/>
      <c r="NDP77" s="180"/>
      <c r="NDQ77" s="180"/>
      <c r="NDR77" s="180"/>
      <c r="NDS77" s="180"/>
      <c r="NDT77" s="180"/>
      <c r="NDU77" s="180"/>
      <c r="NDV77" s="180"/>
      <c r="NDW77" s="180"/>
      <c r="NDX77" s="180"/>
      <c r="NDY77" s="180"/>
      <c r="NDZ77" s="180"/>
      <c r="NEA77" s="180"/>
      <c r="NEB77" s="180"/>
      <c r="NEC77" s="180"/>
      <c r="NED77" s="180"/>
      <c r="NEE77" s="180"/>
      <c r="NEF77" s="180"/>
      <c r="NEG77" s="180"/>
      <c r="NEH77" s="180"/>
      <c r="NEI77" s="180"/>
      <c r="NEJ77" s="180"/>
      <c r="NEK77" s="180"/>
      <c r="NEL77" s="180"/>
      <c r="NEM77" s="180"/>
      <c r="NEN77" s="180"/>
      <c r="NEO77" s="180"/>
      <c r="NEP77" s="180"/>
      <c r="NEQ77" s="180"/>
      <c r="NER77" s="180"/>
      <c r="NES77" s="180"/>
      <c r="NET77" s="180"/>
      <c r="NEU77" s="180"/>
      <c r="NEV77" s="180"/>
      <c r="NEW77" s="180"/>
      <c r="NEX77" s="180"/>
      <c r="NEY77" s="180"/>
      <c r="NEZ77" s="180"/>
      <c r="NFA77" s="180"/>
      <c r="NFB77" s="180"/>
      <c r="NFC77" s="180"/>
      <c r="NFD77" s="180"/>
      <c r="NFE77" s="180"/>
      <c r="NFF77" s="180"/>
      <c r="NFG77" s="180"/>
      <c r="NFH77" s="180"/>
      <c r="NFI77" s="180"/>
      <c r="NFJ77" s="180"/>
      <c r="NFK77" s="180"/>
      <c r="NFL77" s="180"/>
      <c r="NFM77" s="180"/>
      <c r="NFN77" s="180"/>
      <c r="NFO77" s="180"/>
      <c r="NFP77" s="180"/>
      <c r="NFQ77" s="180"/>
      <c r="NFR77" s="180"/>
      <c r="NFS77" s="180"/>
      <c r="NFT77" s="180"/>
      <c r="NFU77" s="180"/>
      <c r="NFV77" s="180"/>
      <c r="NFW77" s="180"/>
      <c r="NFX77" s="180"/>
      <c r="NFY77" s="180"/>
      <c r="NFZ77" s="180"/>
      <c r="NGA77" s="180"/>
      <c r="NGB77" s="180"/>
      <c r="NGC77" s="180"/>
      <c r="NGD77" s="180"/>
      <c r="NGE77" s="180"/>
      <c r="NGF77" s="180"/>
      <c r="NGG77" s="180"/>
      <c r="NGH77" s="180"/>
      <c r="NGI77" s="180"/>
      <c r="NGJ77" s="180"/>
      <c r="NGK77" s="180"/>
      <c r="NGL77" s="180"/>
      <c r="NGM77" s="180"/>
      <c r="NGN77" s="180"/>
      <c r="NGO77" s="180"/>
      <c r="NGP77" s="180"/>
      <c r="NGQ77" s="180"/>
      <c r="NGR77" s="180"/>
      <c r="NGS77" s="180"/>
      <c r="NGT77" s="180"/>
      <c r="NGU77" s="180"/>
      <c r="NGV77" s="180"/>
      <c r="NGW77" s="180"/>
      <c r="NGX77" s="180"/>
      <c r="NGY77" s="180"/>
      <c r="NGZ77" s="180"/>
      <c r="NHA77" s="180"/>
      <c r="NHB77" s="180"/>
      <c r="NHC77" s="180"/>
      <c r="NHD77" s="180"/>
      <c r="NHE77" s="180"/>
      <c r="NHF77" s="180"/>
      <c r="NHG77" s="180"/>
      <c r="NHH77" s="180"/>
      <c r="NHI77" s="180"/>
      <c r="NHJ77" s="180"/>
      <c r="NHK77" s="180"/>
      <c r="NHL77" s="180"/>
      <c r="NHM77" s="180"/>
      <c r="NHN77" s="180"/>
      <c r="NHO77" s="180"/>
      <c r="NHP77" s="180"/>
      <c r="NHQ77" s="180"/>
      <c r="NHR77" s="180"/>
      <c r="NHS77" s="180"/>
      <c r="NHT77" s="180"/>
      <c r="NHU77" s="180"/>
      <c r="NHV77" s="180"/>
      <c r="NHW77" s="180"/>
      <c r="NHX77" s="180"/>
      <c r="NHY77" s="180"/>
      <c r="NHZ77" s="180"/>
      <c r="NIA77" s="180"/>
      <c r="NIB77" s="180"/>
      <c r="NIC77" s="180"/>
      <c r="NID77" s="180"/>
      <c r="NIE77" s="180"/>
      <c r="NIF77" s="180"/>
      <c r="NIG77" s="180"/>
      <c r="NIH77" s="180"/>
      <c r="NII77" s="180"/>
      <c r="NIJ77" s="180"/>
      <c r="NIK77" s="180"/>
      <c r="NIL77" s="180"/>
      <c r="NIM77" s="180"/>
      <c r="NIN77" s="180"/>
      <c r="NIO77" s="180"/>
      <c r="NIP77" s="180"/>
      <c r="NIQ77" s="180"/>
      <c r="NIR77" s="180"/>
      <c r="NIS77" s="180"/>
      <c r="NIT77" s="180"/>
      <c r="NIU77" s="180"/>
      <c r="NIV77" s="180"/>
      <c r="NIW77" s="180"/>
      <c r="NIX77" s="180"/>
      <c r="NIY77" s="180"/>
      <c r="NIZ77" s="180"/>
      <c r="NJA77" s="180"/>
      <c r="NJB77" s="180"/>
      <c r="NJC77" s="180"/>
      <c r="NJD77" s="180"/>
      <c r="NJE77" s="180"/>
      <c r="NJF77" s="180"/>
      <c r="NJG77" s="180"/>
      <c r="NJH77" s="180"/>
      <c r="NJI77" s="180"/>
      <c r="NJJ77" s="180"/>
      <c r="NJK77" s="180"/>
      <c r="NJL77" s="180"/>
      <c r="NJM77" s="180"/>
      <c r="NJN77" s="180"/>
      <c r="NJO77" s="180"/>
      <c r="NJP77" s="180"/>
      <c r="NJQ77" s="180"/>
      <c r="NJR77" s="180"/>
      <c r="NJS77" s="180"/>
      <c r="NJT77" s="180"/>
      <c r="NJU77" s="180"/>
      <c r="NJV77" s="180"/>
      <c r="NJW77" s="180"/>
      <c r="NJX77" s="180"/>
      <c r="NJY77" s="180"/>
      <c r="NJZ77" s="180"/>
      <c r="NKA77" s="180"/>
      <c r="NKB77" s="180"/>
      <c r="NKC77" s="180"/>
      <c r="NKD77" s="180"/>
      <c r="NKE77" s="180"/>
      <c r="NKF77" s="180"/>
      <c r="NKG77" s="180"/>
      <c r="NKH77" s="180"/>
      <c r="NKI77" s="180"/>
      <c r="NKJ77" s="180"/>
      <c r="NKK77" s="180"/>
      <c r="NKL77" s="180"/>
      <c r="NKM77" s="180"/>
      <c r="NKN77" s="180"/>
      <c r="NKO77" s="180"/>
      <c r="NKP77" s="180"/>
      <c r="NKQ77" s="180"/>
      <c r="NKR77" s="180"/>
      <c r="NKS77" s="180"/>
      <c r="NKT77" s="180"/>
      <c r="NKU77" s="180"/>
      <c r="NKV77" s="180"/>
      <c r="NKW77" s="180"/>
      <c r="NKX77" s="180"/>
      <c r="NKY77" s="180"/>
      <c r="NKZ77" s="180"/>
      <c r="NLA77" s="180"/>
      <c r="NLB77" s="180"/>
      <c r="NLC77" s="180"/>
      <c r="NLD77" s="180"/>
      <c r="NLE77" s="180"/>
      <c r="NLF77" s="180"/>
      <c r="NLG77" s="180"/>
      <c r="NLH77" s="180"/>
      <c r="NLI77" s="180"/>
      <c r="NLJ77" s="180"/>
      <c r="NLK77" s="180"/>
      <c r="NLL77" s="180"/>
      <c r="NLM77" s="180"/>
      <c r="NLN77" s="180"/>
      <c r="NLO77" s="180"/>
      <c r="NLP77" s="180"/>
      <c r="NLQ77" s="180"/>
      <c r="NLR77" s="180"/>
      <c r="NLS77" s="180"/>
      <c r="NLT77" s="180"/>
      <c r="NLU77" s="180"/>
      <c r="NLV77" s="180"/>
      <c r="NLW77" s="180"/>
      <c r="NLX77" s="180"/>
      <c r="NLY77" s="180"/>
      <c r="NLZ77" s="180"/>
      <c r="NMA77" s="180"/>
      <c r="NMB77" s="180"/>
      <c r="NMC77" s="180"/>
      <c r="NMD77" s="180"/>
      <c r="NME77" s="180"/>
      <c r="NMF77" s="180"/>
      <c r="NMG77" s="180"/>
      <c r="NMH77" s="180"/>
      <c r="NMI77" s="180"/>
      <c r="NMJ77" s="180"/>
      <c r="NMK77" s="180"/>
      <c r="NML77" s="180"/>
      <c r="NMM77" s="180"/>
      <c r="NMN77" s="180"/>
      <c r="NMO77" s="180"/>
      <c r="NMP77" s="180"/>
      <c r="NMQ77" s="180"/>
      <c r="NMR77" s="180"/>
      <c r="NMS77" s="180"/>
      <c r="NMT77" s="180"/>
      <c r="NMU77" s="180"/>
      <c r="NMV77" s="180"/>
      <c r="NMW77" s="180"/>
      <c r="NMX77" s="180"/>
      <c r="NMY77" s="180"/>
      <c r="NMZ77" s="180"/>
      <c r="NNA77" s="180"/>
      <c r="NNB77" s="180"/>
      <c r="NNC77" s="180"/>
      <c r="NND77" s="180"/>
      <c r="NNE77" s="180"/>
      <c r="NNF77" s="180"/>
      <c r="NNG77" s="180"/>
      <c r="NNH77" s="180"/>
      <c r="NNI77" s="180"/>
      <c r="NNJ77" s="180"/>
      <c r="NNK77" s="180"/>
      <c r="NNL77" s="180"/>
      <c r="NNM77" s="180"/>
      <c r="NNN77" s="180"/>
      <c r="NNO77" s="180"/>
      <c r="NNP77" s="180"/>
      <c r="NNQ77" s="180"/>
      <c r="NNR77" s="180"/>
      <c r="NNS77" s="180"/>
      <c r="NNT77" s="180"/>
      <c r="NNU77" s="180"/>
      <c r="NNV77" s="180"/>
      <c r="NNW77" s="180"/>
      <c r="NNX77" s="180"/>
      <c r="NNY77" s="180"/>
      <c r="NNZ77" s="180"/>
      <c r="NOA77" s="180"/>
      <c r="NOB77" s="180"/>
      <c r="NOC77" s="180"/>
      <c r="NOD77" s="180"/>
      <c r="NOE77" s="180"/>
      <c r="NOF77" s="180"/>
      <c r="NOG77" s="180"/>
      <c r="NOH77" s="180"/>
      <c r="NOI77" s="180"/>
      <c r="NOJ77" s="180"/>
      <c r="NOK77" s="180"/>
      <c r="NOL77" s="180"/>
      <c r="NOM77" s="180"/>
      <c r="NON77" s="180"/>
      <c r="NOO77" s="180"/>
      <c r="NOP77" s="180"/>
      <c r="NOQ77" s="180"/>
      <c r="NOR77" s="180"/>
      <c r="NOS77" s="180"/>
      <c r="NOT77" s="180"/>
      <c r="NOU77" s="180"/>
      <c r="NOV77" s="180"/>
      <c r="NOW77" s="180"/>
      <c r="NOX77" s="180"/>
      <c r="NOY77" s="180"/>
      <c r="NOZ77" s="180"/>
      <c r="NPA77" s="180"/>
      <c r="NPB77" s="180"/>
      <c r="NPC77" s="180"/>
      <c r="NPD77" s="180"/>
      <c r="NPE77" s="180"/>
      <c r="NPF77" s="180"/>
      <c r="NPG77" s="180"/>
      <c r="NPH77" s="180"/>
      <c r="NPI77" s="180"/>
      <c r="NPJ77" s="180"/>
      <c r="NPK77" s="180"/>
      <c r="NPL77" s="180"/>
      <c r="NPM77" s="180"/>
      <c r="NPN77" s="180"/>
      <c r="NPO77" s="180"/>
      <c r="NPP77" s="180"/>
      <c r="NPQ77" s="180"/>
      <c r="NPR77" s="180"/>
      <c r="NPS77" s="180"/>
      <c r="NPT77" s="180"/>
      <c r="NPU77" s="180"/>
      <c r="NPV77" s="180"/>
      <c r="NPW77" s="180"/>
      <c r="NPX77" s="180"/>
      <c r="NPY77" s="180"/>
      <c r="NPZ77" s="180"/>
      <c r="NQA77" s="180"/>
      <c r="NQB77" s="180"/>
      <c r="NQC77" s="180"/>
      <c r="NQD77" s="180"/>
      <c r="NQE77" s="180"/>
      <c r="NQF77" s="180"/>
      <c r="NQG77" s="180"/>
      <c r="NQH77" s="180"/>
      <c r="NQI77" s="180"/>
      <c r="NQJ77" s="180"/>
      <c r="NQK77" s="180"/>
      <c r="NQL77" s="180"/>
      <c r="NQM77" s="180"/>
      <c r="NQN77" s="180"/>
      <c r="NQO77" s="180"/>
      <c r="NQP77" s="180"/>
      <c r="NQQ77" s="180"/>
      <c r="NQR77" s="180"/>
      <c r="NQS77" s="180"/>
      <c r="NQT77" s="180"/>
      <c r="NQU77" s="180"/>
      <c r="NQV77" s="180"/>
      <c r="NQW77" s="180"/>
      <c r="NQX77" s="180"/>
      <c r="NQY77" s="180"/>
      <c r="NQZ77" s="180"/>
      <c r="NRA77" s="180"/>
      <c r="NRB77" s="180"/>
      <c r="NRC77" s="180"/>
      <c r="NRD77" s="180"/>
      <c r="NRE77" s="180"/>
      <c r="NRF77" s="180"/>
      <c r="NRG77" s="180"/>
      <c r="NRH77" s="180"/>
      <c r="NRI77" s="180"/>
      <c r="NRJ77" s="180"/>
      <c r="NRK77" s="180"/>
      <c r="NRL77" s="180"/>
      <c r="NRM77" s="180"/>
      <c r="NRN77" s="180"/>
      <c r="NRO77" s="180"/>
      <c r="NRP77" s="180"/>
      <c r="NRQ77" s="180"/>
      <c r="NRR77" s="180"/>
      <c r="NRS77" s="180"/>
      <c r="NRT77" s="180"/>
      <c r="NRU77" s="180"/>
      <c r="NRV77" s="180"/>
      <c r="NRW77" s="180"/>
      <c r="NRX77" s="180"/>
      <c r="NRY77" s="180"/>
      <c r="NRZ77" s="180"/>
      <c r="NSA77" s="180"/>
      <c r="NSB77" s="180"/>
      <c r="NSC77" s="180"/>
      <c r="NSD77" s="180"/>
      <c r="NSE77" s="180"/>
      <c r="NSF77" s="180"/>
      <c r="NSG77" s="180"/>
      <c r="NSH77" s="180"/>
      <c r="NSI77" s="180"/>
      <c r="NSJ77" s="180"/>
      <c r="NSK77" s="180"/>
      <c r="NSL77" s="180"/>
      <c r="NSM77" s="180"/>
      <c r="NSN77" s="180"/>
      <c r="NSO77" s="180"/>
      <c r="NSP77" s="180"/>
      <c r="NSQ77" s="180"/>
      <c r="NSR77" s="180"/>
      <c r="NSS77" s="180"/>
      <c r="NST77" s="180"/>
      <c r="NSU77" s="180"/>
      <c r="NSV77" s="180"/>
      <c r="NSW77" s="180"/>
      <c r="NSX77" s="180"/>
      <c r="NSY77" s="180"/>
      <c r="NSZ77" s="180"/>
      <c r="NTA77" s="180"/>
      <c r="NTB77" s="180"/>
      <c r="NTC77" s="180"/>
      <c r="NTD77" s="180"/>
      <c r="NTE77" s="180"/>
      <c r="NTF77" s="180"/>
      <c r="NTG77" s="180"/>
      <c r="NTH77" s="180"/>
      <c r="NTI77" s="180"/>
      <c r="NTJ77" s="180"/>
      <c r="NTK77" s="180"/>
      <c r="NTL77" s="180"/>
      <c r="NTM77" s="180"/>
      <c r="NTN77" s="180"/>
      <c r="NTO77" s="180"/>
      <c r="NTP77" s="180"/>
      <c r="NTQ77" s="180"/>
      <c r="NTR77" s="180"/>
      <c r="NTS77" s="180"/>
      <c r="NTT77" s="180"/>
      <c r="NTU77" s="180"/>
      <c r="NTV77" s="180"/>
      <c r="NTW77" s="180"/>
      <c r="NTX77" s="180"/>
      <c r="NTY77" s="180"/>
      <c r="NTZ77" s="180"/>
      <c r="NUA77" s="180"/>
      <c r="NUB77" s="180"/>
      <c r="NUC77" s="180"/>
      <c r="NUD77" s="180"/>
      <c r="NUE77" s="180"/>
      <c r="NUF77" s="180"/>
      <c r="NUG77" s="180"/>
      <c r="NUH77" s="180"/>
      <c r="NUI77" s="180"/>
      <c r="NUJ77" s="180"/>
      <c r="NUK77" s="180"/>
      <c r="NUL77" s="180"/>
      <c r="NUM77" s="180"/>
      <c r="NUN77" s="180"/>
      <c r="NUO77" s="180"/>
      <c r="NUP77" s="180"/>
      <c r="NUQ77" s="180"/>
      <c r="NUR77" s="180"/>
      <c r="NUS77" s="180"/>
      <c r="NUT77" s="180"/>
      <c r="NUU77" s="180"/>
      <c r="NUV77" s="180"/>
      <c r="NUW77" s="180"/>
      <c r="NUX77" s="180"/>
      <c r="NUY77" s="180"/>
      <c r="NUZ77" s="180"/>
      <c r="NVA77" s="180"/>
      <c r="NVB77" s="180"/>
      <c r="NVC77" s="180"/>
      <c r="NVD77" s="180"/>
      <c r="NVE77" s="180"/>
      <c r="NVF77" s="180"/>
      <c r="NVG77" s="180"/>
      <c r="NVH77" s="180"/>
      <c r="NVI77" s="180"/>
      <c r="NVJ77" s="180"/>
      <c r="NVK77" s="180"/>
      <c r="NVL77" s="180"/>
      <c r="NVM77" s="180"/>
      <c r="NVN77" s="180"/>
      <c r="NVO77" s="180"/>
      <c r="NVP77" s="180"/>
      <c r="NVQ77" s="180"/>
      <c r="NVR77" s="180"/>
      <c r="NVS77" s="180"/>
      <c r="NVT77" s="180"/>
      <c r="NVU77" s="180"/>
      <c r="NVV77" s="180"/>
      <c r="NVW77" s="180"/>
      <c r="NVX77" s="180"/>
      <c r="NVY77" s="180"/>
      <c r="NVZ77" s="180"/>
      <c r="NWA77" s="180"/>
      <c r="NWB77" s="180"/>
      <c r="NWC77" s="180"/>
      <c r="NWD77" s="180"/>
      <c r="NWE77" s="180"/>
      <c r="NWF77" s="180"/>
      <c r="NWG77" s="180"/>
      <c r="NWH77" s="180"/>
      <c r="NWI77" s="180"/>
      <c r="NWJ77" s="180"/>
      <c r="NWK77" s="180"/>
      <c r="NWL77" s="180"/>
      <c r="NWM77" s="180"/>
      <c r="NWN77" s="180"/>
      <c r="NWO77" s="180"/>
      <c r="NWP77" s="180"/>
      <c r="NWQ77" s="180"/>
      <c r="NWR77" s="180"/>
      <c r="NWS77" s="180"/>
      <c r="NWT77" s="180"/>
      <c r="NWU77" s="180"/>
      <c r="NWV77" s="180"/>
      <c r="NWW77" s="180"/>
      <c r="NWX77" s="180"/>
      <c r="NWY77" s="180"/>
      <c r="NWZ77" s="180"/>
      <c r="NXA77" s="180"/>
      <c r="NXB77" s="180"/>
      <c r="NXC77" s="180"/>
      <c r="NXD77" s="180"/>
      <c r="NXE77" s="180"/>
      <c r="NXF77" s="180"/>
      <c r="NXG77" s="180"/>
      <c r="NXH77" s="180"/>
      <c r="NXI77" s="180"/>
      <c r="NXJ77" s="180"/>
      <c r="NXK77" s="180"/>
      <c r="NXL77" s="180"/>
      <c r="NXM77" s="180"/>
      <c r="NXN77" s="180"/>
      <c r="NXO77" s="180"/>
      <c r="NXP77" s="180"/>
      <c r="NXQ77" s="180"/>
      <c r="NXR77" s="180"/>
      <c r="NXS77" s="180"/>
      <c r="NXT77" s="180"/>
      <c r="NXU77" s="180"/>
      <c r="NXV77" s="180"/>
      <c r="NXW77" s="180"/>
      <c r="NXX77" s="180"/>
      <c r="NXY77" s="180"/>
      <c r="NXZ77" s="180"/>
      <c r="NYA77" s="180"/>
      <c r="NYB77" s="180"/>
      <c r="NYC77" s="180"/>
      <c r="NYD77" s="180"/>
      <c r="NYE77" s="180"/>
      <c r="NYF77" s="180"/>
      <c r="NYG77" s="180"/>
      <c r="NYH77" s="180"/>
      <c r="NYI77" s="180"/>
      <c r="NYJ77" s="180"/>
      <c r="NYK77" s="180"/>
      <c r="NYL77" s="180"/>
      <c r="NYM77" s="180"/>
      <c r="NYN77" s="180"/>
      <c r="NYO77" s="180"/>
      <c r="NYP77" s="180"/>
      <c r="NYQ77" s="180"/>
      <c r="NYR77" s="180"/>
      <c r="NYS77" s="180"/>
      <c r="NYT77" s="180"/>
      <c r="NYU77" s="180"/>
      <c r="NYV77" s="180"/>
      <c r="NYW77" s="180"/>
      <c r="NYX77" s="180"/>
      <c r="NYY77" s="180"/>
      <c r="NYZ77" s="180"/>
      <c r="NZA77" s="180"/>
      <c r="NZB77" s="180"/>
      <c r="NZC77" s="180"/>
      <c r="NZD77" s="180"/>
      <c r="NZE77" s="180"/>
      <c r="NZF77" s="180"/>
      <c r="NZG77" s="180"/>
      <c r="NZH77" s="180"/>
      <c r="NZI77" s="180"/>
      <c r="NZJ77" s="180"/>
      <c r="NZK77" s="180"/>
      <c r="NZL77" s="180"/>
      <c r="NZM77" s="180"/>
      <c r="NZN77" s="180"/>
      <c r="NZO77" s="180"/>
      <c r="NZP77" s="180"/>
      <c r="NZQ77" s="180"/>
      <c r="NZR77" s="180"/>
      <c r="NZS77" s="180"/>
      <c r="NZT77" s="180"/>
      <c r="NZU77" s="180"/>
      <c r="NZV77" s="180"/>
      <c r="NZW77" s="180"/>
      <c r="NZX77" s="180"/>
      <c r="NZY77" s="180"/>
      <c r="NZZ77" s="180"/>
      <c r="OAA77" s="180"/>
      <c r="OAB77" s="180"/>
      <c r="OAC77" s="180"/>
      <c r="OAD77" s="180"/>
      <c r="OAE77" s="180"/>
      <c r="OAF77" s="180"/>
      <c r="OAG77" s="180"/>
      <c r="OAH77" s="180"/>
      <c r="OAI77" s="180"/>
      <c r="OAJ77" s="180"/>
      <c r="OAK77" s="180"/>
      <c r="OAL77" s="180"/>
      <c r="OAM77" s="180"/>
      <c r="OAN77" s="180"/>
      <c r="OAO77" s="180"/>
      <c r="OAP77" s="180"/>
      <c r="OAQ77" s="180"/>
      <c r="OAR77" s="180"/>
      <c r="OAS77" s="180"/>
      <c r="OAT77" s="180"/>
      <c r="OAU77" s="180"/>
      <c r="OAV77" s="180"/>
      <c r="OAW77" s="180"/>
      <c r="OAX77" s="180"/>
      <c r="OAY77" s="180"/>
      <c r="OAZ77" s="180"/>
      <c r="OBA77" s="180"/>
      <c r="OBB77" s="180"/>
      <c r="OBC77" s="180"/>
      <c r="OBD77" s="180"/>
      <c r="OBE77" s="180"/>
      <c r="OBF77" s="180"/>
      <c r="OBG77" s="180"/>
      <c r="OBH77" s="180"/>
      <c r="OBI77" s="180"/>
      <c r="OBJ77" s="180"/>
      <c r="OBK77" s="180"/>
      <c r="OBL77" s="180"/>
      <c r="OBM77" s="180"/>
      <c r="OBN77" s="180"/>
      <c r="OBO77" s="180"/>
      <c r="OBP77" s="180"/>
      <c r="OBQ77" s="180"/>
      <c r="OBR77" s="180"/>
      <c r="OBS77" s="180"/>
      <c r="OBT77" s="180"/>
      <c r="OBU77" s="180"/>
      <c r="OBV77" s="180"/>
      <c r="OBW77" s="180"/>
      <c r="OBX77" s="180"/>
      <c r="OBY77" s="180"/>
      <c r="OBZ77" s="180"/>
      <c r="OCA77" s="180"/>
      <c r="OCB77" s="180"/>
      <c r="OCC77" s="180"/>
      <c r="OCD77" s="180"/>
      <c r="OCE77" s="180"/>
      <c r="OCF77" s="180"/>
      <c r="OCG77" s="180"/>
      <c r="OCH77" s="180"/>
      <c r="OCI77" s="180"/>
      <c r="OCJ77" s="180"/>
      <c r="OCK77" s="180"/>
      <c r="OCL77" s="180"/>
      <c r="OCM77" s="180"/>
      <c r="OCN77" s="180"/>
      <c r="OCO77" s="180"/>
      <c r="OCP77" s="180"/>
      <c r="OCQ77" s="180"/>
      <c r="OCR77" s="180"/>
      <c r="OCS77" s="180"/>
      <c r="OCT77" s="180"/>
      <c r="OCU77" s="180"/>
      <c r="OCV77" s="180"/>
      <c r="OCW77" s="180"/>
      <c r="OCX77" s="180"/>
      <c r="OCY77" s="180"/>
      <c r="OCZ77" s="180"/>
      <c r="ODA77" s="180"/>
      <c r="ODB77" s="180"/>
      <c r="ODC77" s="180"/>
      <c r="ODD77" s="180"/>
      <c r="ODE77" s="180"/>
      <c r="ODF77" s="180"/>
      <c r="ODG77" s="180"/>
      <c r="ODH77" s="180"/>
      <c r="ODI77" s="180"/>
      <c r="ODJ77" s="180"/>
      <c r="ODK77" s="180"/>
      <c r="ODL77" s="180"/>
      <c r="ODM77" s="180"/>
      <c r="ODN77" s="180"/>
      <c r="ODO77" s="180"/>
      <c r="ODP77" s="180"/>
      <c r="ODQ77" s="180"/>
      <c r="ODR77" s="180"/>
      <c r="ODS77" s="180"/>
      <c r="ODT77" s="180"/>
      <c r="ODU77" s="180"/>
      <c r="ODV77" s="180"/>
      <c r="ODW77" s="180"/>
      <c r="ODX77" s="180"/>
      <c r="ODY77" s="180"/>
      <c r="ODZ77" s="180"/>
      <c r="OEA77" s="180"/>
      <c r="OEB77" s="180"/>
      <c r="OEC77" s="180"/>
      <c r="OED77" s="180"/>
      <c r="OEE77" s="180"/>
      <c r="OEF77" s="180"/>
      <c r="OEG77" s="180"/>
      <c r="OEH77" s="180"/>
      <c r="OEI77" s="180"/>
      <c r="OEJ77" s="180"/>
      <c r="OEK77" s="180"/>
      <c r="OEL77" s="180"/>
      <c r="OEM77" s="180"/>
      <c r="OEN77" s="180"/>
      <c r="OEO77" s="180"/>
      <c r="OEP77" s="180"/>
      <c r="OEQ77" s="180"/>
      <c r="OER77" s="180"/>
      <c r="OES77" s="180"/>
      <c r="OET77" s="180"/>
      <c r="OEU77" s="180"/>
      <c r="OEV77" s="180"/>
      <c r="OEW77" s="180"/>
      <c r="OEX77" s="180"/>
      <c r="OEY77" s="180"/>
      <c r="OEZ77" s="180"/>
      <c r="OFA77" s="180"/>
      <c r="OFB77" s="180"/>
      <c r="OFC77" s="180"/>
      <c r="OFD77" s="180"/>
      <c r="OFE77" s="180"/>
      <c r="OFF77" s="180"/>
      <c r="OFG77" s="180"/>
      <c r="OFH77" s="180"/>
      <c r="OFI77" s="180"/>
      <c r="OFJ77" s="180"/>
      <c r="OFK77" s="180"/>
      <c r="OFL77" s="180"/>
      <c r="OFM77" s="180"/>
      <c r="OFN77" s="180"/>
      <c r="OFO77" s="180"/>
      <c r="OFP77" s="180"/>
      <c r="OFQ77" s="180"/>
      <c r="OFR77" s="180"/>
      <c r="OFS77" s="180"/>
      <c r="OFT77" s="180"/>
      <c r="OFU77" s="180"/>
      <c r="OFV77" s="180"/>
      <c r="OFW77" s="180"/>
      <c r="OFX77" s="180"/>
      <c r="OFY77" s="180"/>
      <c r="OFZ77" s="180"/>
      <c r="OGA77" s="180"/>
      <c r="OGB77" s="180"/>
      <c r="OGC77" s="180"/>
      <c r="OGD77" s="180"/>
      <c r="OGE77" s="180"/>
      <c r="OGF77" s="180"/>
      <c r="OGG77" s="180"/>
      <c r="OGH77" s="180"/>
      <c r="OGI77" s="180"/>
      <c r="OGJ77" s="180"/>
      <c r="OGK77" s="180"/>
      <c r="OGL77" s="180"/>
      <c r="OGM77" s="180"/>
      <c r="OGN77" s="180"/>
      <c r="OGO77" s="180"/>
      <c r="OGP77" s="180"/>
      <c r="OGQ77" s="180"/>
      <c r="OGR77" s="180"/>
      <c r="OGS77" s="180"/>
      <c r="OGT77" s="180"/>
      <c r="OGU77" s="180"/>
      <c r="OGV77" s="180"/>
      <c r="OGW77" s="180"/>
      <c r="OGX77" s="180"/>
      <c r="OGY77" s="180"/>
      <c r="OGZ77" s="180"/>
      <c r="OHA77" s="180"/>
      <c r="OHB77" s="180"/>
      <c r="OHC77" s="180"/>
      <c r="OHD77" s="180"/>
      <c r="OHE77" s="180"/>
      <c r="OHF77" s="180"/>
      <c r="OHG77" s="180"/>
      <c r="OHH77" s="180"/>
      <c r="OHI77" s="180"/>
      <c r="OHJ77" s="180"/>
      <c r="OHK77" s="180"/>
      <c r="OHL77" s="180"/>
      <c r="OHM77" s="180"/>
      <c r="OHN77" s="180"/>
      <c r="OHO77" s="180"/>
      <c r="OHP77" s="180"/>
      <c r="OHQ77" s="180"/>
      <c r="OHR77" s="180"/>
      <c r="OHS77" s="180"/>
      <c r="OHT77" s="180"/>
      <c r="OHU77" s="180"/>
      <c r="OHV77" s="180"/>
      <c r="OHW77" s="180"/>
      <c r="OHX77" s="180"/>
      <c r="OHY77" s="180"/>
      <c r="OHZ77" s="180"/>
      <c r="OIA77" s="180"/>
      <c r="OIB77" s="180"/>
      <c r="OIC77" s="180"/>
      <c r="OID77" s="180"/>
      <c r="OIE77" s="180"/>
      <c r="OIF77" s="180"/>
      <c r="OIG77" s="180"/>
      <c r="OIH77" s="180"/>
      <c r="OII77" s="180"/>
      <c r="OIJ77" s="180"/>
      <c r="OIK77" s="180"/>
      <c r="OIL77" s="180"/>
      <c r="OIM77" s="180"/>
      <c r="OIN77" s="180"/>
      <c r="OIO77" s="180"/>
      <c r="OIP77" s="180"/>
      <c r="OIQ77" s="180"/>
      <c r="OIR77" s="180"/>
      <c r="OIS77" s="180"/>
      <c r="OIT77" s="180"/>
      <c r="OIU77" s="180"/>
      <c r="OIV77" s="180"/>
      <c r="OIW77" s="180"/>
      <c r="OIX77" s="180"/>
      <c r="OIY77" s="180"/>
      <c r="OIZ77" s="180"/>
      <c r="OJA77" s="180"/>
      <c r="OJB77" s="180"/>
      <c r="OJC77" s="180"/>
      <c r="OJD77" s="180"/>
      <c r="OJE77" s="180"/>
      <c r="OJF77" s="180"/>
      <c r="OJG77" s="180"/>
      <c r="OJH77" s="180"/>
      <c r="OJI77" s="180"/>
      <c r="OJJ77" s="180"/>
      <c r="OJK77" s="180"/>
      <c r="OJL77" s="180"/>
      <c r="OJM77" s="180"/>
      <c r="OJN77" s="180"/>
      <c r="OJO77" s="180"/>
      <c r="OJP77" s="180"/>
      <c r="OJQ77" s="180"/>
      <c r="OJR77" s="180"/>
      <c r="OJS77" s="180"/>
      <c r="OJT77" s="180"/>
      <c r="OJU77" s="180"/>
      <c r="OJV77" s="180"/>
      <c r="OJW77" s="180"/>
      <c r="OJX77" s="180"/>
      <c r="OJY77" s="180"/>
      <c r="OJZ77" s="180"/>
      <c r="OKA77" s="180"/>
      <c r="OKB77" s="180"/>
      <c r="OKC77" s="180"/>
      <c r="OKD77" s="180"/>
      <c r="OKE77" s="180"/>
      <c r="OKF77" s="180"/>
      <c r="OKG77" s="180"/>
      <c r="OKH77" s="180"/>
      <c r="OKI77" s="180"/>
      <c r="OKJ77" s="180"/>
      <c r="OKK77" s="180"/>
      <c r="OKL77" s="180"/>
      <c r="OKM77" s="180"/>
      <c r="OKN77" s="180"/>
      <c r="OKO77" s="180"/>
      <c r="OKP77" s="180"/>
      <c r="OKQ77" s="180"/>
      <c r="OKR77" s="180"/>
      <c r="OKS77" s="180"/>
      <c r="OKT77" s="180"/>
      <c r="OKU77" s="180"/>
      <c r="OKV77" s="180"/>
      <c r="OKW77" s="180"/>
      <c r="OKX77" s="180"/>
      <c r="OKY77" s="180"/>
      <c r="OKZ77" s="180"/>
      <c r="OLA77" s="180"/>
      <c r="OLB77" s="180"/>
      <c r="OLC77" s="180"/>
      <c r="OLD77" s="180"/>
      <c r="OLE77" s="180"/>
      <c r="OLF77" s="180"/>
      <c r="OLG77" s="180"/>
      <c r="OLH77" s="180"/>
      <c r="OLI77" s="180"/>
      <c r="OLJ77" s="180"/>
      <c r="OLK77" s="180"/>
      <c r="OLL77" s="180"/>
      <c r="OLM77" s="180"/>
      <c r="OLN77" s="180"/>
      <c r="OLO77" s="180"/>
      <c r="OLP77" s="180"/>
      <c r="OLQ77" s="180"/>
      <c r="OLR77" s="180"/>
      <c r="OLS77" s="180"/>
      <c r="OLT77" s="180"/>
      <c r="OLU77" s="180"/>
      <c r="OLV77" s="180"/>
      <c r="OLW77" s="180"/>
      <c r="OLX77" s="180"/>
      <c r="OLY77" s="180"/>
      <c r="OLZ77" s="180"/>
      <c r="OMA77" s="180"/>
      <c r="OMB77" s="180"/>
      <c r="OMC77" s="180"/>
      <c r="OMD77" s="180"/>
      <c r="OME77" s="180"/>
      <c r="OMF77" s="180"/>
      <c r="OMG77" s="180"/>
      <c r="OMH77" s="180"/>
      <c r="OMI77" s="180"/>
      <c r="OMJ77" s="180"/>
      <c r="OMK77" s="180"/>
      <c r="OML77" s="180"/>
      <c r="OMM77" s="180"/>
      <c r="OMN77" s="180"/>
      <c r="OMO77" s="180"/>
      <c r="OMP77" s="180"/>
      <c r="OMQ77" s="180"/>
      <c r="OMR77" s="180"/>
      <c r="OMS77" s="180"/>
      <c r="OMT77" s="180"/>
      <c r="OMU77" s="180"/>
      <c r="OMV77" s="180"/>
      <c r="OMW77" s="180"/>
      <c r="OMX77" s="180"/>
      <c r="OMY77" s="180"/>
      <c r="OMZ77" s="180"/>
      <c r="ONA77" s="180"/>
      <c r="ONB77" s="180"/>
      <c r="ONC77" s="180"/>
      <c r="OND77" s="180"/>
      <c r="ONE77" s="180"/>
      <c r="ONF77" s="180"/>
      <c r="ONG77" s="180"/>
      <c r="ONH77" s="180"/>
      <c r="ONI77" s="180"/>
      <c r="ONJ77" s="180"/>
      <c r="ONK77" s="180"/>
      <c r="ONL77" s="180"/>
      <c r="ONM77" s="180"/>
      <c r="ONN77" s="180"/>
      <c r="ONO77" s="180"/>
      <c r="ONP77" s="180"/>
      <c r="ONQ77" s="180"/>
      <c r="ONR77" s="180"/>
      <c r="ONS77" s="180"/>
      <c r="ONT77" s="180"/>
      <c r="ONU77" s="180"/>
      <c r="ONV77" s="180"/>
      <c r="ONW77" s="180"/>
      <c r="ONX77" s="180"/>
      <c r="ONY77" s="180"/>
      <c r="ONZ77" s="180"/>
      <c r="OOA77" s="180"/>
      <c r="OOB77" s="180"/>
      <c r="OOC77" s="180"/>
      <c r="OOD77" s="180"/>
      <c r="OOE77" s="180"/>
      <c r="OOF77" s="180"/>
      <c r="OOG77" s="180"/>
      <c r="OOH77" s="180"/>
      <c r="OOI77" s="180"/>
      <c r="OOJ77" s="180"/>
      <c r="OOK77" s="180"/>
      <c r="OOL77" s="180"/>
      <c r="OOM77" s="180"/>
      <c r="OON77" s="180"/>
      <c r="OOO77" s="180"/>
      <c r="OOP77" s="180"/>
      <c r="OOQ77" s="180"/>
      <c r="OOR77" s="180"/>
      <c r="OOS77" s="180"/>
      <c r="OOT77" s="180"/>
      <c r="OOU77" s="180"/>
      <c r="OOV77" s="180"/>
      <c r="OOW77" s="180"/>
      <c r="OOX77" s="180"/>
      <c r="OOY77" s="180"/>
      <c r="OOZ77" s="180"/>
      <c r="OPA77" s="180"/>
      <c r="OPB77" s="180"/>
      <c r="OPC77" s="180"/>
      <c r="OPD77" s="180"/>
      <c r="OPE77" s="180"/>
      <c r="OPF77" s="180"/>
      <c r="OPG77" s="180"/>
      <c r="OPH77" s="180"/>
      <c r="OPI77" s="180"/>
      <c r="OPJ77" s="180"/>
      <c r="OPK77" s="180"/>
      <c r="OPL77" s="180"/>
      <c r="OPM77" s="180"/>
      <c r="OPN77" s="180"/>
      <c r="OPO77" s="180"/>
      <c r="OPP77" s="180"/>
      <c r="OPQ77" s="180"/>
      <c r="OPR77" s="180"/>
      <c r="OPS77" s="180"/>
      <c r="OPT77" s="180"/>
      <c r="OPU77" s="180"/>
      <c r="OPV77" s="180"/>
      <c r="OPW77" s="180"/>
      <c r="OPX77" s="180"/>
      <c r="OPY77" s="180"/>
      <c r="OPZ77" s="180"/>
      <c r="OQA77" s="180"/>
      <c r="OQB77" s="180"/>
      <c r="OQC77" s="180"/>
      <c r="OQD77" s="180"/>
      <c r="OQE77" s="180"/>
      <c r="OQF77" s="180"/>
      <c r="OQG77" s="180"/>
      <c r="OQH77" s="180"/>
      <c r="OQI77" s="180"/>
      <c r="OQJ77" s="180"/>
      <c r="OQK77" s="180"/>
      <c r="OQL77" s="180"/>
      <c r="OQM77" s="180"/>
      <c r="OQN77" s="180"/>
      <c r="OQO77" s="180"/>
      <c r="OQP77" s="180"/>
      <c r="OQQ77" s="180"/>
      <c r="OQR77" s="180"/>
      <c r="OQS77" s="180"/>
      <c r="OQT77" s="180"/>
      <c r="OQU77" s="180"/>
      <c r="OQV77" s="180"/>
      <c r="OQW77" s="180"/>
      <c r="OQX77" s="180"/>
      <c r="OQY77" s="180"/>
      <c r="OQZ77" s="180"/>
      <c r="ORA77" s="180"/>
      <c r="ORB77" s="180"/>
      <c r="ORC77" s="180"/>
      <c r="ORD77" s="180"/>
      <c r="ORE77" s="180"/>
      <c r="ORF77" s="180"/>
      <c r="ORG77" s="180"/>
      <c r="ORH77" s="180"/>
      <c r="ORI77" s="180"/>
      <c r="ORJ77" s="180"/>
      <c r="ORK77" s="180"/>
      <c r="ORL77" s="180"/>
      <c r="ORM77" s="180"/>
      <c r="ORN77" s="180"/>
      <c r="ORO77" s="180"/>
      <c r="ORP77" s="180"/>
      <c r="ORQ77" s="180"/>
      <c r="ORR77" s="180"/>
      <c r="ORS77" s="180"/>
      <c r="ORT77" s="180"/>
      <c r="ORU77" s="180"/>
      <c r="ORV77" s="180"/>
      <c r="ORW77" s="180"/>
      <c r="ORX77" s="180"/>
      <c r="ORY77" s="180"/>
      <c r="ORZ77" s="180"/>
      <c r="OSA77" s="180"/>
      <c r="OSB77" s="180"/>
      <c r="OSC77" s="180"/>
      <c r="OSD77" s="180"/>
      <c r="OSE77" s="180"/>
      <c r="OSF77" s="180"/>
      <c r="OSG77" s="180"/>
      <c r="OSH77" s="180"/>
      <c r="OSI77" s="180"/>
      <c r="OSJ77" s="180"/>
      <c r="OSK77" s="180"/>
      <c r="OSL77" s="180"/>
      <c r="OSM77" s="180"/>
      <c r="OSN77" s="180"/>
      <c r="OSO77" s="180"/>
      <c r="OSP77" s="180"/>
      <c r="OSQ77" s="180"/>
      <c r="OSR77" s="180"/>
      <c r="OSS77" s="180"/>
      <c r="OST77" s="180"/>
      <c r="OSU77" s="180"/>
      <c r="OSV77" s="180"/>
      <c r="OSW77" s="180"/>
      <c r="OSX77" s="180"/>
      <c r="OSY77" s="180"/>
      <c r="OSZ77" s="180"/>
      <c r="OTA77" s="180"/>
      <c r="OTB77" s="180"/>
      <c r="OTC77" s="180"/>
      <c r="OTD77" s="180"/>
      <c r="OTE77" s="180"/>
      <c r="OTF77" s="180"/>
      <c r="OTG77" s="180"/>
      <c r="OTH77" s="180"/>
      <c r="OTI77" s="180"/>
      <c r="OTJ77" s="180"/>
      <c r="OTK77" s="180"/>
      <c r="OTL77" s="180"/>
      <c r="OTM77" s="180"/>
      <c r="OTN77" s="180"/>
      <c r="OTO77" s="180"/>
      <c r="OTP77" s="180"/>
      <c r="OTQ77" s="180"/>
      <c r="OTR77" s="180"/>
      <c r="OTS77" s="180"/>
      <c r="OTT77" s="180"/>
      <c r="OTU77" s="180"/>
      <c r="OTV77" s="180"/>
      <c r="OTW77" s="180"/>
      <c r="OTX77" s="180"/>
      <c r="OTY77" s="180"/>
      <c r="OTZ77" s="180"/>
      <c r="OUA77" s="180"/>
      <c r="OUB77" s="180"/>
      <c r="OUC77" s="180"/>
      <c r="OUD77" s="180"/>
      <c r="OUE77" s="180"/>
      <c r="OUF77" s="180"/>
      <c r="OUG77" s="180"/>
      <c r="OUH77" s="180"/>
      <c r="OUI77" s="180"/>
      <c r="OUJ77" s="180"/>
      <c r="OUK77" s="180"/>
      <c r="OUL77" s="180"/>
      <c r="OUM77" s="180"/>
      <c r="OUN77" s="180"/>
      <c r="OUO77" s="180"/>
      <c r="OUP77" s="180"/>
      <c r="OUQ77" s="180"/>
      <c r="OUR77" s="180"/>
      <c r="OUS77" s="180"/>
      <c r="OUT77" s="180"/>
      <c r="OUU77" s="180"/>
      <c r="OUV77" s="180"/>
      <c r="OUW77" s="180"/>
      <c r="OUX77" s="180"/>
      <c r="OUY77" s="180"/>
      <c r="OUZ77" s="180"/>
      <c r="OVA77" s="180"/>
      <c r="OVB77" s="180"/>
      <c r="OVC77" s="180"/>
      <c r="OVD77" s="180"/>
      <c r="OVE77" s="180"/>
      <c r="OVF77" s="180"/>
      <c r="OVG77" s="180"/>
      <c r="OVH77" s="180"/>
      <c r="OVI77" s="180"/>
      <c r="OVJ77" s="180"/>
      <c r="OVK77" s="180"/>
      <c r="OVL77" s="180"/>
      <c r="OVM77" s="180"/>
      <c r="OVN77" s="180"/>
      <c r="OVO77" s="180"/>
      <c r="OVP77" s="180"/>
      <c r="OVQ77" s="180"/>
      <c r="OVR77" s="180"/>
      <c r="OVS77" s="180"/>
      <c r="OVT77" s="180"/>
      <c r="OVU77" s="180"/>
      <c r="OVV77" s="180"/>
      <c r="OVW77" s="180"/>
      <c r="OVX77" s="180"/>
      <c r="OVY77" s="180"/>
      <c r="OVZ77" s="180"/>
      <c r="OWA77" s="180"/>
      <c r="OWB77" s="180"/>
      <c r="OWC77" s="180"/>
      <c r="OWD77" s="180"/>
      <c r="OWE77" s="180"/>
      <c r="OWF77" s="180"/>
      <c r="OWG77" s="180"/>
      <c r="OWH77" s="180"/>
      <c r="OWI77" s="180"/>
      <c r="OWJ77" s="180"/>
      <c r="OWK77" s="180"/>
      <c r="OWL77" s="180"/>
      <c r="OWM77" s="180"/>
      <c r="OWN77" s="180"/>
      <c r="OWO77" s="180"/>
      <c r="OWP77" s="180"/>
      <c r="OWQ77" s="180"/>
      <c r="OWR77" s="180"/>
      <c r="OWS77" s="180"/>
      <c r="OWT77" s="180"/>
      <c r="OWU77" s="180"/>
      <c r="OWV77" s="180"/>
      <c r="OWW77" s="180"/>
      <c r="OWX77" s="180"/>
      <c r="OWY77" s="180"/>
      <c r="OWZ77" s="180"/>
      <c r="OXA77" s="180"/>
      <c r="OXB77" s="180"/>
      <c r="OXC77" s="180"/>
      <c r="OXD77" s="180"/>
      <c r="OXE77" s="180"/>
      <c r="OXF77" s="180"/>
      <c r="OXG77" s="180"/>
      <c r="OXH77" s="180"/>
      <c r="OXI77" s="180"/>
      <c r="OXJ77" s="180"/>
      <c r="OXK77" s="180"/>
      <c r="OXL77" s="180"/>
      <c r="OXM77" s="180"/>
      <c r="OXN77" s="180"/>
      <c r="OXO77" s="180"/>
      <c r="OXP77" s="180"/>
      <c r="OXQ77" s="180"/>
      <c r="OXR77" s="180"/>
      <c r="OXS77" s="180"/>
      <c r="OXT77" s="180"/>
      <c r="OXU77" s="180"/>
      <c r="OXV77" s="180"/>
      <c r="OXW77" s="180"/>
      <c r="OXX77" s="180"/>
      <c r="OXY77" s="180"/>
      <c r="OXZ77" s="180"/>
      <c r="OYA77" s="180"/>
      <c r="OYB77" s="180"/>
      <c r="OYC77" s="180"/>
      <c r="OYD77" s="180"/>
      <c r="OYE77" s="180"/>
      <c r="OYF77" s="180"/>
      <c r="OYG77" s="180"/>
      <c r="OYH77" s="180"/>
      <c r="OYI77" s="180"/>
      <c r="OYJ77" s="180"/>
      <c r="OYK77" s="180"/>
      <c r="OYL77" s="180"/>
      <c r="OYM77" s="180"/>
      <c r="OYN77" s="180"/>
      <c r="OYO77" s="180"/>
      <c r="OYP77" s="180"/>
      <c r="OYQ77" s="180"/>
      <c r="OYR77" s="180"/>
      <c r="OYS77" s="180"/>
      <c r="OYT77" s="180"/>
      <c r="OYU77" s="180"/>
      <c r="OYV77" s="180"/>
      <c r="OYW77" s="180"/>
      <c r="OYX77" s="180"/>
      <c r="OYY77" s="180"/>
      <c r="OYZ77" s="180"/>
      <c r="OZA77" s="180"/>
      <c r="OZB77" s="180"/>
      <c r="OZC77" s="180"/>
      <c r="OZD77" s="180"/>
      <c r="OZE77" s="180"/>
      <c r="OZF77" s="180"/>
      <c r="OZG77" s="180"/>
      <c r="OZH77" s="180"/>
      <c r="OZI77" s="180"/>
      <c r="OZJ77" s="180"/>
      <c r="OZK77" s="180"/>
      <c r="OZL77" s="180"/>
      <c r="OZM77" s="180"/>
      <c r="OZN77" s="180"/>
      <c r="OZO77" s="180"/>
      <c r="OZP77" s="180"/>
      <c r="OZQ77" s="180"/>
      <c r="OZR77" s="180"/>
      <c r="OZS77" s="180"/>
      <c r="OZT77" s="180"/>
      <c r="OZU77" s="180"/>
      <c r="OZV77" s="180"/>
      <c r="OZW77" s="180"/>
      <c r="OZX77" s="180"/>
      <c r="OZY77" s="180"/>
      <c r="OZZ77" s="180"/>
      <c r="PAA77" s="180"/>
      <c r="PAB77" s="180"/>
      <c r="PAC77" s="180"/>
      <c r="PAD77" s="180"/>
      <c r="PAE77" s="180"/>
      <c r="PAF77" s="180"/>
      <c r="PAG77" s="180"/>
      <c r="PAH77" s="180"/>
      <c r="PAI77" s="180"/>
      <c r="PAJ77" s="180"/>
      <c r="PAK77" s="180"/>
      <c r="PAL77" s="180"/>
      <c r="PAM77" s="180"/>
      <c r="PAN77" s="180"/>
      <c r="PAO77" s="180"/>
      <c r="PAP77" s="180"/>
      <c r="PAQ77" s="180"/>
      <c r="PAR77" s="180"/>
      <c r="PAS77" s="180"/>
      <c r="PAT77" s="180"/>
      <c r="PAU77" s="180"/>
      <c r="PAV77" s="180"/>
      <c r="PAW77" s="180"/>
      <c r="PAX77" s="180"/>
      <c r="PAY77" s="180"/>
      <c r="PAZ77" s="180"/>
      <c r="PBA77" s="180"/>
      <c r="PBB77" s="180"/>
      <c r="PBC77" s="180"/>
      <c r="PBD77" s="180"/>
      <c r="PBE77" s="180"/>
      <c r="PBF77" s="180"/>
      <c r="PBG77" s="180"/>
      <c r="PBH77" s="180"/>
      <c r="PBI77" s="180"/>
      <c r="PBJ77" s="180"/>
      <c r="PBK77" s="180"/>
      <c r="PBL77" s="180"/>
      <c r="PBM77" s="180"/>
      <c r="PBN77" s="180"/>
      <c r="PBO77" s="180"/>
      <c r="PBP77" s="180"/>
      <c r="PBQ77" s="180"/>
      <c r="PBR77" s="180"/>
      <c r="PBS77" s="180"/>
      <c r="PBT77" s="180"/>
      <c r="PBU77" s="180"/>
      <c r="PBV77" s="180"/>
      <c r="PBW77" s="180"/>
      <c r="PBX77" s="180"/>
      <c r="PBY77" s="180"/>
      <c r="PBZ77" s="180"/>
      <c r="PCA77" s="180"/>
      <c r="PCB77" s="180"/>
      <c r="PCC77" s="180"/>
      <c r="PCD77" s="180"/>
      <c r="PCE77" s="180"/>
      <c r="PCF77" s="180"/>
      <c r="PCG77" s="180"/>
      <c r="PCH77" s="180"/>
      <c r="PCI77" s="180"/>
      <c r="PCJ77" s="180"/>
      <c r="PCK77" s="180"/>
      <c r="PCL77" s="180"/>
      <c r="PCM77" s="180"/>
      <c r="PCN77" s="180"/>
      <c r="PCO77" s="180"/>
      <c r="PCP77" s="180"/>
      <c r="PCQ77" s="180"/>
      <c r="PCR77" s="180"/>
      <c r="PCS77" s="180"/>
      <c r="PCT77" s="180"/>
      <c r="PCU77" s="180"/>
      <c r="PCV77" s="180"/>
      <c r="PCW77" s="180"/>
      <c r="PCX77" s="180"/>
      <c r="PCY77" s="180"/>
      <c r="PCZ77" s="180"/>
      <c r="PDA77" s="180"/>
      <c r="PDB77" s="180"/>
      <c r="PDC77" s="180"/>
      <c r="PDD77" s="180"/>
      <c r="PDE77" s="180"/>
      <c r="PDF77" s="180"/>
      <c r="PDG77" s="180"/>
      <c r="PDH77" s="180"/>
      <c r="PDI77" s="180"/>
      <c r="PDJ77" s="180"/>
      <c r="PDK77" s="180"/>
      <c r="PDL77" s="180"/>
      <c r="PDM77" s="180"/>
      <c r="PDN77" s="180"/>
      <c r="PDO77" s="180"/>
      <c r="PDP77" s="180"/>
      <c r="PDQ77" s="180"/>
      <c r="PDR77" s="180"/>
      <c r="PDS77" s="180"/>
      <c r="PDT77" s="180"/>
      <c r="PDU77" s="180"/>
      <c r="PDV77" s="180"/>
      <c r="PDW77" s="180"/>
      <c r="PDX77" s="180"/>
      <c r="PDY77" s="180"/>
      <c r="PDZ77" s="180"/>
      <c r="PEA77" s="180"/>
      <c r="PEB77" s="180"/>
      <c r="PEC77" s="180"/>
      <c r="PED77" s="180"/>
      <c r="PEE77" s="180"/>
      <c r="PEF77" s="180"/>
      <c r="PEG77" s="180"/>
      <c r="PEH77" s="180"/>
      <c r="PEI77" s="180"/>
      <c r="PEJ77" s="180"/>
      <c r="PEK77" s="180"/>
      <c r="PEL77" s="180"/>
      <c r="PEM77" s="180"/>
      <c r="PEN77" s="180"/>
      <c r="PEO77" s="180"/>
      <c r="PEP77" s="180"/>
      <c r="PEQ77" s="180"/>
      <c r="PER77" s="180"/>
      <c r="PES77" s="180"/>
      <c r="PET77" s="180"/>
      <c r="PEU77" s="180"/>
      <c r="PEV77" s="180"/>
      <c r="PEW77" s="180"/>
      <c r="PEX77" s="180"/>
      <c r="PEY77" s="180"/>
      <c r="PEZ77" s="180"/>
      <c r="PFA77" s="180"/>
      <c r="PFB77" s="180"/>
      <c r="PFC77" s="180"/>
      <c r="PFD77" s="180"/>
      <c r="PFE77" s="180"/>
      <c r="PFF77" s="180"/>
      <c r="PFG77" s="180"/>
      <c r="PFH77" s="180"/>
      <c r="PFI77" s="180"/>
      <c r="PFJ77" s="180"/>
      <c r="PFK77" s="180"/>
      <c r="PFL77" s="180"/>
      <c r="PFM77" s="180"/>
      <c r="PFN77" s="180"/>
      <c r="PFO77" s="180"/>
      <c r="PFP77" s="180"/>
      <c r="PFQ77" s="180"/>
      <c r="PFR77" s="180"/>
      <c r="PFS77" s="180"/>
      <c r="PFT77" s="180"/>
      <c r="PFU77" s="180"/>
      <c r="PFV77" s="180"/>
      <c r="PFW77" s="180"/>
      <c r="PFX77" s="180"/>
      <c r="PFY77" s="180"/>
      <c r="PFZ77" s="180"/>
      <c r="PGA77" s="180"/>
      <c r="PGB77" s="180"/>
      <c r="PGC77" s="180"/>
      <c r="PGD77" s="180"/>
      <c r="PGE77" s="180"/>
      <c r="PGF77" s="180"/>
      <c r="PGG77" s="180"/>
      <c r="PGH77" s="180"/>
      <c r="PGI77" s="180"/>
      <c r="PGJ77" s="180"/>
      <c r="PGK77" s="180"/>
      <c r="PGL77" s="180"/>
      <c r="PGM77" s="180"/>
      <c r="PGN77" s="180"/>
      <c r="PGO77" s="180"/>
      <c r="PGP77" s="180"/>
      <c r="PGQ77" s="180"/>
      <c r="PGR77" s="180"/>
      <c r="PGS77" s="180"/>
      <c r="PGT77" s="180"/>
      <c r="PGU77" s="180"/>
      <c r="PGV77" s="180"/>
      <c r="PGW77" s="180"/>
      <c r="PGX77" s="180"/>
      <c r="PGY77" s="180"/>
      <c r="PGZ77" s="180"/>
      <c r="PHA77" s="180"/>
      <c r="PHB77" s="180"/>
      <c r="PHC77" s="180"/>
      <c r="PHD77" s="180"/>
      <c r="PHE77" s="180"/>
      <c r="PHF77" s="180"/>
      <c r="PHG77" s="180"/>
      <c r="PHH77" s="180"/>
      <c r="PHI77" s="180"/>
      <c r="PHJ77" s="180"/>
      <c r="PHK77" s="180"/>
      <c r="PHL77" s="180"/>
      <c r="PHM77" s="180"/>
      <c r="PHN77" s="180"/>
      <c r="PHO77" s="180"/>
      <c r="PHP77" s="180"/>
      <c r="PHQ77" s="180"/>
      <c r="PHR77" s="180"/>
      <c r="PHS77" s="180"/>
      <c r="PHT77" s="180"/>
      <c r="PHU77" s="180"/>
      <c r="PHV77" s="180"/>
      <c r="PHW77" s="180"/>
      <c r="PHX77" s="180"/>
      <c r="PHY77" s="180"/>
      <c r="PHZ77" s="180"/>
      <c r="PIA77" s="180"/>
      <c r="PIB77" s="180"/>
      <c r="PIC77" s="180"/>
      <c r="PID77" s="180"/>
      <c r="PIE77" s="180"/>
      <c r="PIF77" s="180"/>
      <c r="PIG77" s="180"/>
      <c r="PIH77" s="180"/>
      <c r="PII77" s="180"/>
      <c r="PIJ77" s="180"/>
      <c r="PIK77" s="180"/>
      <c r="PIL77" s="180"/>
      <c r="PIM77" s="180"/>
      <c r="PIN77" s="180"/>
      <c r="PIO77" s="180"/>
      <c r="PIP77" s="180"/>
      <c r="PIQ77" s="180"/>
      <c r="PIR77" s="180"/>
      <c r="PIS77" s="180"/>
      <c r="PIT77" s="180"/>
      <c r="PIU77" s="180"/>
      <c r="PIV77" s="180"/>
      <c r="PIW77" s="180"/>
      <c r="PIX77" s="180"/>
      <c r="PIY77" s="180"/>
      <c r="PIZ77" s="180"/>
      <c r="PJA77" s="180"/>
      <c r="PJB77" s="180"/>
      <c r="PJC77" s="180"/>
      <c r="PJD77" s="180"/>
      <c r="PJE77" s="180"/>
      <c r="PJF77" s="180"/>
      <c r="PJG77" s="180"/>
      <c r="PJH77" s="180"/>
      <c r="PJI77" s="180"/>
      <c r="PJJ77" s="180"/>
      <c r="PJK77" s="180"/>
      <c r="PJL77" s="180"/>
      <c r="PJM77" s="180"/>
      <c r="PJN77" s="180"/>
      <c r="PJO77" s="180"/>
      <c r="PJP77" s="180"/>
      <c r="PJQ77" s="180"/>
      <c r="PJR77" s="180"/>
      <c r="PJS77" s="180"/>
      <c r="PJT77" s="180"/>
      <c r="PJU77" s="180"/>
      <c r="PJV77" s="180"/>
      <c r="PJW77" s="180"/>
      <c r="PJX77" s="180"/>
      <c r="PJY77" s="180"/>
      <c r="PJZ77" s="180"/>
      <c r="PKA77" s="180"/>
      <c r="PKB77" s="180"/>
      <c r="PKC77" s="180"/>
      <c r="PKD77" s="180"/>
      <c r="PKE77" s="180"/>
      <c r="PKF77" s="180"/>
      <c r="PKG77" s="180"/>
      <c r="PKH77" s="180"/>
      <c r="PKI77" s="180"/>
      <c r="PKJ77" s="180"/>
      <c r="PKK77" s="180"/>
      <c r="PKL77" s="180"/>
      <c r="PKM77" s="180"/>
      <c r="PKN77" s="180"/>
      <c r="PKO77" s="180"/>
      <c r="PKP77" s="180"/>
      <c r="PKQ77" s="180"/>
      <c r="PKR77" s="180"/>
      <c r="PKS77" s="180"/>
      <c r="PKT77" s="180"/>
      <c r="PKU77" s="180"/>
      <c r="PKV77" s="180"/>
      <c r="PKW77" s="180"/>
      <c r="PKX77" s="180"/>
      <c r="PKY77" s="180"/>
      <c r="PKZ77" s="180"/>
      <c r="PLA77" s="180"/>
      <c r="PLB77" s="180"/>
      <c r="PLC77" s="180"/>
      <c r="PLD77" s="180"/>
      <c r="PLE77" s="180"/>
      <c r="PLF77" s="180"/>
      <c r="PLG77" s="180"/>
      <c r="PLH77" s="180"/>
      <c r="PLI77" s="180"/>
      <c r="PLJ77" s="180"/>
      <c r="PLK77" s="180"/>
      <c r="PLL77" s="180"/>
      <c r="PLM77" s="180"/>
      <c r="PLN77" s="180"/>
      <c r="PLO77" s="180"/>
      <c r="PLP77" s="180"/>
      <c r="PLQ77" s="180"/>
      <c r="PLR77" s="180"/>
      <c r="PLS77" s="180"/>
      <c r="PLT77" s="180"/>
      <c r="PLU77" s="180"/>
      <c r="PLV77" s="180"/>
      <c r="PLW77" s="180"/>
      <c r="PLX77" s="180"/>
      <c r="PLY77" s="180"/>
      <c r="PLZ77" s="180"/>
      <c r="PMA77" s="180"/>
      <c r="PMB77" s="180"/>
      <c r="PMC77" s="180"/>
      <c r="PMD77" s="180"/>
      <c r="PME77" s="180"/>
      <c r="PMF77" s="180"/>
      <c r="PMG77" s="180"/>
      <c r="PMH77" s="180"/>
      <c r="PMI77" s="180"/>
      <c r="PMJ77" s="180"/>
      <c r="PMK77" s="180"/>
      <c r="PML77" s="180"/>
      <c r="PMM77" s="180"/>
      <c r="PMN77" s="180"/>
      <c r="PMO77" s="180"/>
      <c r="PMP77" s="180"/>
      <c r="PMQ77" s="180"/>
      <c r="PMR77" s="180"/>
      <c r="PMS77" s="180"/>
      <c r="PMT77" s="180"/>
      <c r="PMU77" s="180"/>
      <c r="PMV77" s="180"/>
      <c r="PMW77" s="180"/>
      <c r="PMX77" s="180"/>
      <c r="PMY77" s="180"/>
      <c r="PMZ77" s="180"/>
      <c r="PNA77" s="180"/>
      <c r="PNB77" s="180"/>
      <c r="PNC77" s="180"/>
      <c r="PND77" s="180"/>
      <c r="PNE77" s="180"/>
      <c r="PNF77" s="180"/>
      <c r="PNG77" s="180"/>
      <c r="PNH77" s="180"/>
      <c r="PNI77" s="180"/>
      <c r="PNJ77" s="180"/>
      <c r="PNK77" s="180"/>
      <c r="PNL77" s="180"/>
      <c r="PNM77" s="180"/>
      <c r="PNN77" s="180"/>
      <c r="PNO77" s="180"/>
      <c r="PNP77" s="180"/>
      <c r="PNQ77" s="180"/>
      <c r="PNR77" s="180"/>
      <c r="PNS77" s="180"/>
      <c r="PNT77" s="180"/>
      <c r="PNU77" s="180"/>
      <c r="PNV77" s="180"/>
      <c r="PNW77" s="180"/>
      <c r="PNX77" s="180"/>
      <c r="PNY77" s="180"/>
      <c r="PNZ77" s="180"/>
      <c r="POA77" s="180"/>
      <c r="POB77" s="180"/>
      <c r="POC77" s="180"/>
      <c r="POD77" s="180"/>
      <c r="POE77" s="180"/>
      <c r="POF77" s="180"/>
      <c r="POG77" s="180"/>
      <c r="POH77" s="180"/>
      <c r="POI77" s="180"/>
      <c r="POJ77" s="180"/>
      <c r="POK77" s="180"/>
      <c r="POL77" s="180"/>
      <c r="POM77" s="180"/>
      <c r="PON77" s="180"/>
      <c r="POO77" s="180"/>
      <c r="POP77" s="180"/>
      <c r="POQ77" s="180"/>
      <c r="POR77" s="180"/>
      <c r="POS77" s="180"/>
      <c r="POT77" s="180"/>
      <c r="POU77" s="180"/>
      <c r="POV77" s="180"/>
      <c r="POW77" s="180"/>
      <c r="POX77" s="180"/>
      <c r="POY77" s="180"/>
      <c r="POZ77" s="180"/>
      <c r="PPA77" s="180"/>
      <c r="PPB77" s="180"/>
      <c r="PPC77" s="180"/>
      <c r="PPD77" s="180"/>
      <c r="PPE77" s="180"/>
      <c r="PPF77" s="180"/>
      <c r="PPG77" s="180"/>
      <c r="PPH77" s="180"/>
      <c r="PPI77" s="180"/>
      <c r="PPJ77" s="180"/>
      <c r="PPK77" s="180"/>
      <c r="PPL77" s="180"/>
      <c r="PPM77" s="180"/>
      <c r="PPN77" s="180"/>
      <c r="PPO77" s="180"/>
      <c r="PPP77" s="180"/>
      <c r="PPQ77" s="180"/>
      <c r="PPR77" s="180"/>
      <c r="PPS77" s="180"/>
      <c r="PPT77" s="180"/>
      <c r="PPU77" s="180"/>
      <c r="PPV77" s="180"/>
      <c r="PPW77" s="180"/>
      <c r="PPX77" s="180"/>
      <c r="PPY77" s="180"/>
      <c r="PPZ77" s="180"/>
      <c r="PQA77" s="180"/>
      <c r="PQB77" s="180"/>
      <c r="PQC77" s="180"/>
      <c r="PQD77" s="180"/>
      <c r="PQE77" s="180"/>
      <c r="PQF77" s="180"/>
      <c r="PQG77" s="180"/>
      <c r="PQH77" s="180"/>
      <c r="PQI77" s="180"/>
      <c r="PQJ77" s="180"/>
      <c r="PQK77" s="180"/>
      <c r="PQL77" s="180"/>
      <c r="PQM77" s="180"/>
      <c r="PQN77" s="180"/>
      <c r="PQO77" s="180"/>
      <c r="PQP77" s="180"/>
      <c r="PQQ77" s="180"/>
      <c r="PQR77" s="180"/>
      <c r="PQS77" s="180"/>
      <c r="PQT77" s="180"/>
      <c r="PQU77" s="180"/>
      <c r="PQV77" s="180"/>
      <c r="PQW77" s="180"/>
      <c r="PQX77" s="180"/>
      <c r="PQY77" s="180"/>
      <c r="PQZ77" s="180"/>
      <c r="PRA77" s="180"/>
      <c r="PRB77" s="180"/>
      <c r="PRC77" s="180"/>
      <c r="PRD77" s="180"/>
      <c r="PRE77" s="180"/>
      <c r="PRF77" s="180"/>
      <c r="PRG77" s="180"/>
      <c r="PRH77" s="180"/>
      <c r="PRI77" s="180"/>
      <c r="PRJ77" s="180"/>
      <c r="PRK77" s="180"/>
      <c r="PRL77" s="180"/>
      <c r="PRM77" s="180"/>
      <c r="PRN77" s="180"/>
      <c r="PRO77" s="180"/>
      <c r="PRP77" s="180"/>
      <c r="PRQ77" s="180"/>
      <c r="PRR77" s="180"/>
      <c r="PRS77" s="180"/>
      <c r="PRT77" s="180"/>
      <c r="PRU77" s="180"/>
      <c r="PRV77" s="180"/>
      <c r="PRW77" s="180"/>
      <c r="PRX77" s="180"/>
      <c r="PRY77" s="180"/>
      <c r="PRZ77" s="180"/>
      <c r="PSA77" s="180"/>
      <c r="PSB77" s="180"/>
      <c r="PSC77" s="180"/>
      <c r="PSD77" s="180"/>
      <c r="PSE77" s="180"/>
      <c r="PSF77" s="180"/>
      <c r="PSG77" s="180"/>
      <c r="PSH77" s="180"/>
      <c r="PSI77" s="180"/>
      <c r="PSJ77" s="180"/>
      <c r="PSK77" s="180"/>
      <c r="PSL77" s="180"/>
      <c r="PSM77" s="180"/>
      <c r="PSN77" s="180"/>
      <c r="PSO77" s="180"/>
      <c r="PSP77" s="180"/>
      <c r="PSQ77" s="180"/>
      <c r="PSR77" s="180"/>
      <c r="PSS77" s="180"/>
      <c r="PST77" s="180"/>
      <c r="PSU77" s="180"/>
      <c r="PSV77" s="180"/>
      <c r="PSW77" s="180"/>
      <c r="PSX77" s="180"/>
      <c r="PSY77" s="180"/>
      <c r="PSZ77" s="180"/>
      <c r="PTA77" s="180"/>
      <c r="PTB77" s="180"/>
      <c r="PTC77" s="180"/>
      <c r="PTD77" s="180"/>
      <c r="PTE77" s="180"/>
      <c r="PTF77" s="180"/>
      <c r="PTG77" s="180"/>
      <c r="PTH77" s="180"/>
      <c r="PTI77" s="180"/>
      <c r="PTJ77" s="180"/>
      <c r="PTK77" s="180"/>
      <c r="PTL77" s="180"/>
      <c r="PTM77" s="180"/>
      <c r="PTN77" s="180"/>
      <c r="PTO77" s="180"/>
      <c r="PTP77" s="180"/>
      <c r="PTQ77" s="180"/>
      <c r="PTR77" s="180"/>
      <c r="PTS77" s="180"/>
      <c r="PTT77" s="180"/>
      <c r="PTU77" s="180"/>
      <c r="PTV77" s="180"/>
      <c r="PTW77" s="180"/>
      <c r="PTX77" s="180"/>
      <c r="PTY77" s="180"/>
      <c r="PTZ77" s="180"/>
      <c r="PUA77" s="180"/>
      <c r="PUB77" s="180"/>
      <c r="PUC77" s="180"/>
      <c r="PUD77" s="180"/>
      <c r="PUE77" s="180"/>
      <c r="PUF77" s="180"/>
      <c r="PUG77" s="180"/>
      <c r="PUH77" s="180"/>
      <c r="PUI77" s="180"/>
      <c r="PUJ77" s="180"/>
      <c r="PUK77" s="180"/>
      <c r="PUL77" s="180"/>
      <c r="PUM77" s="180"/>
      <c r="PUN77" s="180"/>
      <c r="PUO77" s="180"/>
      <c r="PUP77" s="180"/>
      <c r="PUQ77" s="180"/>
      <c r="PUR77" s="180"/>
      <c r="PUS77" s="180"/>
      <c r="PUT77" s="180"/>
      <c r="PUU77" s="180"/>
      <c r="PUV77" s="180"/>
      <c r="PUW77" s="180"/>
      <c r="PUX77" s="180"/>
      <c r="PUY77" s="180"/>
      <c r="PUZ77" s="180"/>
      <c r="PVA77" s="180"/>
      <c r="PVB77" s="180"/>
      <c r="PVC77" s="180"/>
      <c r="PVD77" s="180"/>
      <c r="PVE77" s="180"/>
      <c r="PVF77" s="180"/>
      <c r="PVG77" s="180"/>
      <c r="PVH77" s="180"/>
      <c r="PVI77" s="180"/>
      <c r="PVJ77" s="180"/>
      <c r="PVK77" s="180"/>
      <c r="PVL77" s="180"/>
      <c r="PVM77" s="180"/>
      <c r="PVN77" s="180"/>
      <c r="PVO77" s="180"/>
      <c r="PVP77" s="180"/>
      <c r="PVQ77" s="180"/>
      <c r="PVR77" s="180"/>
      <c r="PVS77" s="180"/>
      <c r="PVT77" s="180"/>
      <c r="PVU77" s="180"/>
      <c r="PVV77" s="180"/>
      <c r="PVW77" s="180"/>
      <c r="PVX77" s="180"/>
      <c r="PVY77" s="180"/>
      <c r="PVZ77" s="180"/>
      <c r="PWA77" s="180"/>
      <c r="PWB77" s="180"/>
      <c r="PWC77" s="180"/>
      <c r="PWD77" s="180"/>
      <c r="PWE77" s="180"/>
      <c r="PWF77" s="180"/>
      <c r="PWG77" s="180"/>
      <c r="PWH77" s="180"/>
      <c r="PWI77" s="180"/>
      <c r="PWJ77" s="180"/>
      <c r="PWK77" s="180"/>
      <c r="PWL77" s="180"/>
      <c r="PWM77" s="180"/>
      <c r="PWN77" s="180"/>
      <c r="PWO77" s="180"/>
      <c r="PWP77" s="180"/>
      <c r="PWQ77" s="180"/>
      <c r="PWR77" s="180"/>
      <c r="PWS77" s="180"/>
      <c r="PWT77" s="180"/>
      <c r="PWU77" s="180"/>
      <c r="PWV77" s="180"/>
      <c r="PWW77" s="180"/>
      <c r="PWX77" s="180"/>
      <c r="PWY77" s="180"/>
      <c r="PWZ77" s="180"/>
      <c r="PXA77" s="180"/>
      <c r="PXB77" s="180"/>
      <c r="PXC77" s="180"/>
      <c r="PXD77" s="180"/>
      <c r="PXE77" s="180"/>
      <c r="PXF77" s="180"/>
      <c r="PXG77" s="180"/>
      <c r="PXH77" s="180"/>
      <c r="PXI77" s="180"/>
      <c r="PXJ77" s="180"/>
      <c r="PXK77" s="180"/>
      <c r="PXL77" s="180"/>
      <c r="PXM77" s="180"/>
      <c r="PXN77" s="180"/>
      <c r="PXO77" s="180"/>
      <c r="PXP77" s="180"/>
      <c r="PXQ77" s="180"/>
      <c r="PXR77" s="180"/>
      <c r="PXS77" s="180"/>
      <c r="PXT77" s="180"/>
      <c r="PXU77" s="180"/>
      <c r="PXV77" s="180"/>
      <c r="PXW77" s="180"/>
      <c r="PXX77" s="180"/>
      <c r="PXY77" s="180"/>
      <c r="PXZ77" s="180"/>
      <c r="PYA77" s="180"/>
      <c r="PYB77" s="180"/>
      <c r="PYC77" s="180"/>
      <c r="PYD77" s="180"/>
      <c r="PYE77" s="180"/>
      <c r="PYF77" s="180"/>
      <c r="PYG77" s="180"/>
      <c r="PYH77" s="180"/>
      <c r="PYI77" s="180"/>
      <c r="PYJ77" s="180"/>
      <c r="PYK77" s="180"/>
      <c r="PYL77" s="180"/>
      <c r="PYM77" s="180"/>
      <c r="PYN77" s="180"/>
      <c r="PYO77" s="180"/>
      <c r="PYP77" s="180"/>
      <c r="PYQ77" s="180"/>
      <c r="PYR77" s="180"/>
      <c r="PYS77" s="180"/>
      <c r="PYT77" s="180"/>
      <c r="PYU77" s="180"/>
      <c r="PYV77" s="180"/>
      <c r="PYW77" s="180"/>
      <c r="PYX77" s="180"/>
      <c r="PYY77" s="180"/>
      <c r="PYZ77" s="180"/>
      <c r="PZA77" s="180"/>
      <c r="PZB77" s="180"/>
      <c r="PZC77" s="180"/>
      <c r="PZD77" s="180"/>
      <c r="PZE77" s="180"/>
      <c r="PZF77" s="180"/>
      <c r="PZG77" s="180"/>
      <c r="PZH77" s="180"/>
      <c r="PZI77" s="180"/>
      <c r="PZJ77" s="180"/>
      <c r="PZK77" s="180"/>
      <c r="PZL77" s="180"/>
      <c r="PZM77" s="180"/>
      <c r="PZN77" s="180"/>
      <c r="PZO77" s="180"/>
      <c r="PZP77" s="180"/>
      <c r="PZQ77" s="180"/>
      <c r="PZR77" s="180"/>
      <c r="PZS77" s="180"/>
      <c r="PZT77" s="180"/>
      <c r="PZU77" s="180"/>
      <c r="PZV77" s="180"/>
      <c r="PZW77" s="180"/>
      <c r="PZX77" s="180"/>
      <c r="PZY77" s="180"/>
      <c r="PZZ77" s="180"/>
      <c r="QAA77" s="180"/>
      <c r="QAB77" s="180"/>
      <c r="QAC77" s="180"/>
      <c r="QAD77" s="180"/>
      <c r="QAE77" s="180"/>
      <c r="QAF77" s="180"/>
      <c r="QAG77" s="180"/>
      <c r="QAH77" s="180"/>
      <c r="QAI77" s="180"/>
      <c r="QAJ77" s="180"/>
      <c r="QAK77" s="180"/>
      <c r="QAL77" s="180"/>
      <c r="QAM77" s="180"/>
      <c r="QAN77" s="180"/>
      <c r="QAO77" s="180"/>
      <c r="QAP77" s="180"/>
      <c r="QAQ77" s="180"/>
      <c r="QAR77" s="180"/>
      <c r="QAS77" s="180"/>
      <c r="QAT77" s="180"/>
      <c r="QAU77" s="180"/>
      <c r="QAV77" s="180"/>
      <c r="QAW77" s="180"/>
      <c r="QAX77" s="180"/>
      <c r="QAY77" s="180"/>
      <c r="QAZ77" s="180"/>
      <c r="QBA77" s="180"/>
      <c r="QBB77" s="180"/>
      <c r="QBC77" s="180"/>
      <c r="QBD77" s="180"/>
      <c r="QBE77" s="180"/>
      <c r="QBF77" s="180"/>
      <c r="QBG77" s="180"/>
      <c r="QBH77" s="180"/>
      <c r="QBI77" s="180"/>
      <c r="QBJ77" s="180"/>
      <c r="QBK77" s="180"/>
      <c r="QBL77" s="180"/>
      <c r="QBM77" s="180"/>
      <c r="QBN77" s="180"/>
      <c r="QBO77" s="180"/>
      <c r="QBP77" s="180"/>
      <c r="QBQ77" s="180"/>
      <c r="QBR77" s="180"/>
      <c r="QBS77" s="180"/>
      <c r="QBT77" s="180"/>
      <c r="QBU77" s="180"/>
      <c r="QBV77" s="180"/>
      <c r="QBW77" s="180"/>
      <c r="QBX77" s="180"/>
      <c r="QBY77" s="180"/>
      <c r="QBZ77" s="180"/>
      <c r="QCA77" s="180"/>
      <c r="QCB77" s="180"/>
      <c r="QCC77" s="180"/>
      <c r="QCD77" s="180"/>
      <c r="QCE77" s="180"/>
      <c r="QCF77" s="180"/>
      <c r="QCG77" s="180"/>
      <c r="QCH77" s="180"/>
      <c r="QCI77" s="180"/>
      <c r="QCJ77" s="180"/>
      <c r="QCK77" s="180"/>
      <c r="QCL77" s="180"/>
      <c r="QCM77" s="180"/>
      <c r="QCN77" s="180"/>
      <c r="QCO77" s="180"/>
      <c r="QCP77" s="180"/>
      <c r="QCQ77" s="180"/>
      <c r="QCR77" s="180"/>
      <c r="QCS77" s="180"/>
      <c r="QCT77" s="180"/>
      <c r="QCU77" s="180"/>
      <c r="QCV77" s="180"/>
      <c r="QCW77" s="180"/>
      <c r="QCX77" s="180"/>
      <c r="QCY77" s="180"/>
      <c r="QCZ77" s="180"/>
      <c r="QDA77" s="180"/>
      <c r="QDB77" s="180"/>
      <c r="QDC77" s="180"/>
      <c r="QDD77" s="180"/>
      <c r="QDE77" s="180"/>
      <c r="QDF77" s="180"/>
      <c r="QDG77" s="180"/>
      <c r="QDH77" s="180"/>
      <c r="QDI77" s="180"/>
      <c r="QDJ77" s="180"/>
      <c r="QDK77" s="180"/>
      <c r="QDL77" s="180"/>
      <c r="QDM77" s="180"/>
      <c r="QDN77" s="180"/>
      <c r="QDO77" s="180"/>
      <c r="QDP77" s="180"/>
      <c r="QDQ77" s="180"/>
      <c r="QDR77" s="180"/>
      <c r="QDS77" s="180"/>
      <c r="QDT77" s="180"/>
      <c r="QDU77" s="180"/>
      <c r="QDV77" s="180"/>
      <c r="QDW77" s="180"/>
      <c r="QDX77" s="180"/>
      <c r="QDY77" s="180"/>
      <c r="QDZ77" s="180"/>
      <c r="QEA77" s="180"/>
      <c r="QEB77" s="180"/>
      <c r="QEC77" s="180"/>
      <c r="QED77" s="180"/>
      <c r="QEE77" s="180"/>
      <c r="QEF77" s="180"/>
      <c r="QEG77" s="180"/>
      <c r="QEH77" s="180"/>
      <c r="QEI77" s="180"/>
      <c r="QEJ77" s="180"/>
      <c r="QEK77" s="180"/>
      <c r="QEL77" s="180"/>
      <c r="QEM77" s="180"/>
      <c r="QEN77" s="180"/>
      <c r="QEO77" s="180"/>
      <c r="QEP77" s="180"/>
      <c r="QEQ77" s="180"/>
      <c r="QER77" s="180"/>
      <c r="QES77" s="180"/>
      <c r="QET77" s="180"/>
      <c r="QEU77" s="180"/>
      <c r="QEV77" s="180"/>
      <c r="QEW77" s="180"/>
      <c r="QEX77" s="180"/>
      <c r="QEY77" s="180"/>
      <c r="QEZ77" s="180"/>
      <c r="QFA77" s="180"/>
      <c r="QFB77" s="180"/>
      <c r="QFC77" s="180"/>
      <c r="QFD77" s="180"/>
      <c r="QFE77" s="180"/>
      <c r="QFF77" s="180"/>
      <c r="QFG77" s="180"/>
      <c r="QFH77" s="180"/>
      <c r="QFI77" s="180"/>
      <c r="QFJ77" s="180"/>
      <c r="QFK77" s="180"/>
      <c r="QFL77" s="180"/>
      <c r="QFM77" s="180"/>
      <c r="QFN77" s="180"/>
      <c r="QFO77" s="180"/>
      <c r="QFP77" s="180"/>
      <c r="QFQ77" s="180"/>
      <c r="QFR77" s="180"/>
      <c r="QFS77" s="180"/>
      <c r="QFT77" s="180"/>
      <c r="QFU77" s="180"/>
      <c r="QFV77" s="180"/>
      <c r="QFW77" s="180"/>
      <c r="QFX77" s="180"/>
      <c r="QFY77" s="180"/>
      <c r="QFZ77" s="180"/>
      <c r="QGA77" s="180"/>
      <c r="QGB77" s="180"/>
      <c r="QGC77" s="180"/>
      <c r="QGD77" s="180"/>
      <c r="QGE77" s="180"/>
      <c r="QGF77" s="180"/>
      <c r="QGG77" s="180"/>
      <c r="QGH77" s="180"/>
      <c r="QGI77" s="180"/>
      <c r="QGJ77" s="180"/>
      <c r="QGK77" s="180"/>
      <c r="QGL77" s="180"/>
      <c r="QGM77" s="180"/>
      <c r="QGN77" s="180"/>
      <c r="QGO77" s="180"/>
      <c r="QGP77" s="180"/>
      <c r="QGQ77" s="180"/>
      <c r="QGR77" s="180"/>
      <c r="QGS77" s="180"/>
      <c r="QGT77" s="180"/>
      <c r="QGU77" s="180"/>
      <c r="QGV77" s="180"/>
      <c r="QGW77" s="180"/>
      <c r="QGX77" s="180"/>
      <c r="QGY77" s="180"/>
      <c r="QGZ77" s="180"/>
      <c r="QHA77" s="180"/>
      <c r="QHB77" s="180"/>
      <c r="QHC77" s="180"/>
      <c r="QHD77" s="180"/>
      <c r="QHE77" s="180"/>
      <c r="QHF77" s="180"/>
      <c r="QHG77" s="180"/>
      <c r="QHH77" s="180"/>
      <c r="QHI77" s="180"/>
      <c r="QHJ77" s="180"/>
      <c r="QHK77" s="180"/>
      <c r="QHL77" s="180"/>
      <c r="QHM77" s="180"/>
      <c r="QHN77" s="180"/>
      <c r="QHO77" s="180"/>
      <c r="QHP77" s="180"/>
      <c r="QHQ77" s="180"/>
      <c r="QHR77" s="180"/>
      <c r="QHS77" s="180"/>
      <c r="QHT77" s="180"/>
      <c r="QHU77" s="180"/>
      <c r="QHV77" s="180"/>
      <c r="QHW77" s="180"/>
      <c r="QHX77" s="180"/>
      <c r="QHY77" s="180"/>
      <c r="QHZ77" s="180"/>
      <c r="QIA77" s="180"/>
      <c r="QIB77" s="180"/>
      <c r="QIC77" s="180"/>
      <c r="QID77" s="180"/>
      <c r="QIE77" s="180"/>
      <c r="QIF77" s="180"/>
      <c r="QIG77" s="180"/>
      <c r="QIH77" s="180"/>
      <c r="QII77" s="180"/>
      <c r="QIJ77" s="180"/>
      <c r="QIK77" s="180"/>
      <c r="QIL77" s="180"/>
      <c r="QIM77" s="180"/>
      <c r="QIN77" s="180"/>
      <c r="QIO77" s="180"/>
      <c r="QIP77" s="180"/>
      <c r="QIQ77" s="180"/>
      <c r="QIR77" s="180"/>
      <c r="QIS77" s="180"/>
      <c r="QIT77" s="180"/>
      <c r="QIU77" s="180"/>
      <c r="QIV77" s="180"/>
      <c r="QIW77" s="180"/>
      <c r="QIX77" s="180"/>
      <c r="QIY77" s="180"/>
      <c r="QIZ77" s="180"/>
      <c r="QJA77" s="180"/>
      <c r="QJB77" s="180"/>
      <c r="QJC77" s="180"/>
      <c r="QJD77" s="180"/>
      <c r="QJE77" s="180"/>
      <c r="QJF77" s="180"/>
      <c r="QJG77" s="180"/>
      <c r="QJH77" s="180"/>
      <c r="QJI77" s="180"/>
      <c r="QJJ77" s="180"/>
      <c r="QJK77" s="180"/>
      <c r="QJL77" s="180"/>
      <c r="QJM77" s="180"/>
      <c r="QJN77" s="180"/>
      <c r="QJO77" s="180"/>
      <c r="QJP77" s="180"/>
      <c r="QJQ77" s="180"/>
      <c r="QJR77" s="180"/>
      <c r="QJS77" s="180"/>
      <c r="QJT77" s="180"/>
      <c r="QJU77" s="180"/>
      <c r="QJV77" s="180"/>
      <c r="QJW77" s="180"/>
      <c r="QJX77" s="180"/>
      <c r="QJY77" s="180"/>
      <c r="QJZ77" s="180"/>
      <c r="QKA77" s="180"/>
      <c r="QKB77" s="180"/>
      <c r="QKC77" s="180"/>
      <c r="QKD77" s="180"/>
      <c r="QKE77" s="180"/>
      <c r="QKF77" s="180"/>
      <c r="QKG77" s="180"/>
      <c r="QKH77" s="180"/>
      <c r="QKI77" s="180"/>
      <c r="QKJ77" s="180"/>
      <c r="QKK77" s="180"/>
      <c r="QKL77" s="180"/>
      <c r="QKM77" s="180"/>
      <c r="QKN77" s="180"/>
      <c r="QKO77" s="180"/>
      <c r="QKP77" s="180"/>
      <c r="QKQ77" s="180"/>
      <c r="QKR77" s="180"/>
      <c r="QKS77" s="180"/>
      <c r="QKT77" s="180"/>
      <c r="QKU77" s="180"/>
      <c r="QKV77" s="180"/>
      <c r="QKW77" s="180"/>
      <c r="QKX77" s="180"/>
      <c r="QKY77" s="180"/>
      <c r="QKZ77" s="180"/>
      <c r="QLA77" s="180"/>
      <c r="QLB77" s="180"/>
      <c r="QLC77" s="180"/>
      <c r="QLD77" s="180"/>
      <c r="QLE77" s="180"/>
      <c r="QLF77" s="180"/>
      <c r="QLG77" s="180"/>
      <c r="QLH77" s="180"/>
      <c r="QLI77" s="180"/>
      <c r="QLJ77" s="180"/>
      <c r="QLK77" s="180"/>
      <c r="QLL77" s="180"/>
      <c r="QLM77" s="180"/>
      <c r="QLN77" s="180"/>
      <c r="QLO77" s="180"/>
      <c r="QLP77" s="180"/>
      <c r="QLQ77" s="180"/>
      <c r="QLR77" s="180"/>
      <c r="QLS77" s="180"/>
      <c r="QLT77" s="180"/>
      <c r="QLU77" s="180"/>
      <c r="QLV77" s="180"/>
      <c r="QLW77" s="180"/>
      <c r="QLX77" s="180"/>
      <c r="QLY77" s="180"/>
      <c r="QLZ77" s="180"/>
      <c r="QMA77" s="180"/>
      <c r="QMB77" s="180"/>
      <c r="QMC77" s="180"/>
      <c r="QMD77" s="180"/>
      <c r="QME77" s="180"/>
      <c r="QMF77" s="180"/>
      <c r="QMG77" s="180"/>
      <c r="QMH77" s="180"/>
      <c r="QMI77" s="180"/>
      <c r="QMJ77" s="180"/>
      <c r="QMK77" s="180"/>
      <c r="QML77" s="180"/>
      <c r="QMM77" s="180"/>
      <c r="QMN77" s="180"/>
      <c r="QMO77" s="180"/>
      <c r="QMP77" s="180"/>
      <c r="QMQ77" s="180"/>
      <c r="QMR77" s="180"/>
      <c r="QMS77" s="180"/>
      <c r="QMT77" s="180"/>
      <c r="QMU77" s="180"/>
      <c r="QMV77" s="180"/>
      <c r="QMW77" s="180"/>
      <c r="QMX77" s="180"/>
      <c r="QMY77" s="180"/>
      <c r="QMZ77" s="180"/>
      <c r="QNA77" s="180"/>
      <c r="QNB77" s="180"/>
      <c r="QNC77" s="180"/>
      <c r="QND77" s="180"/>
      <c r="QNE77" s="180"/>
      <c r="QNF77" s="180"/>
      <c r="QNG77" s="180"/>
      <c r="QNH77" s="180"/>
      <c r="QNI77" s="180"/>
      <c r="QNJ77" s="180"/>
      <c r="QNK77" s="180"/>
      <c r="QNL77" s="180"/>
      <c r="QNM77" s="180"/>
      <c r="QNN77" s="180"/>
      <c r="QNO77" s="180"/>
      <c r="QNP77" s="180"/>
      <c r="QNQ77" s="180"/>
      <c r="QNR77" s="180"/>
      <c r="QNS77" s="180"/>
      <c r="QNT77" s="180"/>
      <c r="QNU77" s="180"/>
      <c r="QNV77" s="180"/>
      <c r="QNW77" s="180"/>
      <c r="QNX77" s="180"/>
      <c r="QNY77" s="180"/>
      <c r="QNZ77" s="180"/>
      <c r="QOA77" s="180"/>
      <c r="QOB77" s="180"/>
      <c r="QOC77" s="180"/>
      <c r="QOD77" s="180"/>
      <c r="QOE77" s="180"/>
      <c r="QOF77" s="180"/>
      <c r="QOG77" s="180"/>
      <c r="QOH77" s="180"/>
      <c r="QOI77" s="180"/>
      <c r="QOJ77" s="180"/>
      <c r="QOK77" s="180"/>
      <c r="QOL77" s="180"/>
      <c r="QOM77" s="180"/>
      <c r="QON77" s="180"/>
      <c r="QOO77" s="180"/>
      <c r="QOP77" s="180"/>
      <c r="QOQ77" s="180"/>
      <c r="QOR77" s="180"/>
      <c r="QOS77" s="180"/>
      <c r="QOT77" s="180"/>
      <c r="QOU77" s="180"/>
      <c r="QOV77" s="180"/>
      <c r="QOW77" s="180"/>
      <c r="QOX77" s="180"/>
      <c r="QOY77" s="180"/>
      <c r="QOZ77" s="180"/>
      <c r="QPA77" s="180"/>
      <c r="QPB77" s="180"/>
      <c r="QPC77" s="180"/>
      <c r="QPD77" s="180"/>
      <c r="QPE77" s="180"/>
      <c r="QPF77" s="180"/>
      <c r="QPG77" s="180"/>
      <c r="QPH77" s="180"/>
      <c r="QPI77" s="180"/>
      <c r="QPJ77" s="180"/>
      <c r="QPK77" s="180"/>
      <c r="QPL77" s="180"/>
      <c r="QPM77" s="180"/>
      <c r="QPN77" s="180"/>
      <c r="QPO77" s="180"/>
      <c r="QPP77" s="180"/>
      <c r="QPQ77" s="180"/>
      <c r="QPR77" s="180"/>
      <c r="QPS77" s="180"/>
      <c r="QPT77" s="180"/>
      <c r="QPU77" s="180"/>
      <c r="QPV77" s="180"/>
      <c r="QPW77" s="180"/>
      <c r="QPX77" s="180"/>
      <c r="QPY77" s="180"/>
      <c r="QPZ77" s="180"/>
      <c r="QQA77" s="180"/>
      <c r="QQB77" s="180"/>
      <c r="QQC77" s="180"/>
      <c r="QQD77" s="180"/>
      <c r="QQE77" s="180"/>
      <c r="QQF77" s="180"/>
      <c r="QQG77" s="180"/>
      <c r="QQH77" s="180"/>
      <c r="QQI77" s="180"/>
      <c r="QQJ77" s="180"/>
      <c r="QQK77" s="180"/>
      <c r="QQL77" s="180"/>
      <c r="QQM77" s="180"/>
      <c r="QQN77" s="180"/>
      <c r="QQO77" s="180"/>
      <c r="QQP77" s="180"/>
      <c r="QQQ77" s="180"/>
      <c r="QQR77" s="180"/>
      <c r="QQS77" s="180"/>
      <c r="QQT77" s="180"/>
      <c r="QQU77" s="180"/>
      <c r="QQV77" s="180"/>
      <c r="QQW77" s="180"/>
      <c r="QQX77" s="180"/>
      <c r="QQY77" s="180"/>
      <c r="QQZ77" s="180"/>
      <c r="QRA77" s="180"/>
      <c r="QRB77" s="180"/>
      <c r="QRC77" s="180"/>
      <c r="QRD77" s="180"/>
      <c r="QRE77" s="180"/>
      <c r="QRF77" s="180"/>
      <c r="QRG77" s="180"/>
      <c r="QRH77" s="180"/>
      <c r="QRI77" s="180"/>
      <c r="QRJ77" s="180"/>
      <c r="QRK77" s="180"/>
      <c r="QRL77" s="180"/>
      <c r="QRM77" s="180"/>
      <c r="QRN77" s="180"/>
      <c r="QRO77" s="180"/>
      <c r="QRP77" s="180"/>
      <c r="QRQ77" s="180"/>
      <c r="QRR77" s="180"/>
      <c r="QRS77" s="180"/>
      <c r="QRT77" s="180"/>
      <c r="QRU77" s="180"/>
      <c r="QRV77" s="180"/>
      <c r="QRW77" s="180"/>
      <c r="QRX77" s="180"/>
      <c r="QRY77" s="180"/>
      <c r="QRZ77" s="180"/>
      <c r="QSA77" s="180"/>
      <c r="QSB77" s="180"/>
      <c r="QSC77" s="180"/>
      <c r="QSD77" s="180"/>
      <c r="QSE77" s="180"/>
      <c r="QSF77" s="180"/>
      <c r="QSG77" s="180"/>
      <c r="QSH77" s="180"/>
      <c r="QSI77" s="180"/>
      <c r="QSJ77" s="180"/>
      <c r="QSK77" s="180"/>
      <c r="QSL77" s="180"/>
      <c r="QSM77" s="180"/>
      <c r="QSN77" s="180"/>
      <c r="QSO77" s="180"/>
      <c r="QSP77" s="180"/>
      <c r="QSQ77" s="180"/>
      <c r="QSR77" s="180"/>
      <c r="QSS77" s="180"/>
      <c r="QST77" s="180"/>
      <c r="QSU77" s="180"/>
      <c r="QSV77" s="180"/>
      <c r="QSW77" s="180"/>
      <c r="QSX77" s="180"/>
      <c r="QSY77" s="180"/>
      <c r="QSZ77" s="180"/>
      <c r="QTA77" s="180"/>
      <c r="QTB77" s="180"/>
      <c r="QTC77" s="180"/>
      <c r="QTD77" s="180"/>
      <c r="QTE77" s="180"/>
      <c r="QTF77" s="180"/>
      <c r="QTG77" s="180"/>
      <c r="QTH77" s="180"/>
      <c r="QTI77" s="180"/>
      <c r="QTJ77" s="180"/>
      <c r="QTK77" s="180"/>
      <c r="QTL77" s="180"/>
      <c r="QTM77" s="180"/>
      <c r="QTN77" s="180"/>
      <c r="QTO77" s="180"/>
      <c r="QTP77" s="180"/>
      <c r="QTQ77" s="180"/>
      <c r="QTR77" s="180"/>
      <c r="QTS77" s="180"/>
      <c r="QTT77" s="180"/>
      <c r="QTU77" s="180"/>
      <c r="QTV77" s="180"/>
      <c r="QTW77" s="180"/>
      <c r="QTX77" s="180"/>
      <c r="QTY77" s="180"/>
      <c r="QTZ77" s="180"/>
      <c r="QUA77" s="180"/>
      <c r="QUB77" s="180"/>
      <c r="QUC77" s="180"/>
      <c r="QUD77" s="180"/>
      <c r="QUE77" s="180"/>
      <c r="QUF77" s="180"/>
      <c r="QUG77" s="180"/>
      <c r="QUH77" s="180"/>
      <c r="QUI77" s="180"/>
      <c r="QUJ77" s="180"/>
      <c r="QUK77" s="180"/>
      <c r="QUL77" s="180"/>
      <c r="QUM77" s="180"/>
      <c r="QUN77" s="180"/>
      <c r="QUO77" s="180"/>
      <c r="QUP77" s="180"/>
      <c r="QUQ77" s="180"/>
      <c r="QUR77" s="180"/>
      <c r="QUS77" s="180"/>
      <c r="QUT77" s="180"/>
      <c r="QUU77" s="180"/>
      <c r="QUV77" s="180"/>
      <c r="QUW77" s="180"/>
      <c r="QUX77" s="180"/>
      <c r="QUY77" s="180"/>
      <c r="QUZ77" s="180"/>
      <c r="QVA77" s="180"/>
      <c r="QVB77" s="180"/>
      <c r="QVC77" s="180"/>
      <c r="QVD77" s="180"/>
      <c r="QVE77" s="180"/>
      <c r="QVF77" s="180"/>
      <c r="QVG77" s="180"/>
      <c r="QVH77" s="180"/>
      <c r="QVI77" s="180"/>
      <c r="QVJ77" s="180"/>
      <c r="QVK77" s="180"/>
      <c r="QVL77" s="180"/>
      <c r="QVM77" s="180"/>
      <c r="QVN77" s="180"/>
      <c r="QVO77" s="180"/>
      <c r="QVP77" s="180"/>
      <c r="QVQ77" s="180"/>
      <c r="QVR77" s="180"/>
      <c r="QVS77" s="180"/>
      <c r="QVT77" s="180"/>
      <c r="QVU77" s="180"/>
      <c r="QVV77" s="180"/>
      <c r="QVW77" s="180"/>
      <c r="QVX77" s="180"/>
      <c r="QVY77" s="180"/>
      <c r="QVZ77" s="180"/>
      <c r="QWA77" s="180"/>
      <c r="QWB77" s="180"/>
      <c r="QWC77" s="180"/>
      <c r="QWD77" s="180"/>
      <c r="QWE77" s="180"/>
      <c r="QWF77" s="180"/>
      <c r="QWG77" s="180"/>
      <c r="QWH77" s="180"/>
      <c r="QWI77" s="180"/>
      <c r="QWJ77" s="180"/>
      <c r="QWK77" s="180"/>
      <c r="QWL77" s="180"/>
      <c r="QWM77" s="180"/>
      <c r="QWN77" s="180"/>
      <c r="QWO77" s="180"/>
      <c r="QWP77" s="180"/>
      <c r="QWQ77" s="180"/>
      <c r="QWR77" s="180"/>
      <c r="QWS77" s="180"/>
      <c r="QWT77" s="180"/>
      <c r="QWU77" s="180"/>
      <c r="QWV77" s="180"/>
      <c r="QWW77" s="180"/>
      <c r="QWX77" s="180"/>
      <c r="QWY77" s="180"/>
      <c r="QWZ77" s="180"/>
      <c r="QXA77" s="180"/>
      <c r="QXB77" s="180"/>
      <c r="QXC77" s="180"/>
      <c r="QXD77" s="180"/>
      <c r="QXE77" s="180"/>
      <c r="QXF77" s="180"/>
      <c r="QXG77" s="180"/>
      <c r="QXH77" s="180"/>
      <c r="QXI77" s="180"/>
      <c r="QXJ77" s="180"/>
      <c r="QXK77" s="180"/>
      <c r="QXL77" s="180"/>
      <c r="QXM77" s="180"/>
      <c r="QXN77" s="180"/>
      <c r="QXO77" s="180"/>
      <c r="QXP77" s="180"/>
      <c r="QXQ77" s="180"/>
      <c r="QXR77" s="180"/>
      <c r="QXS77" s="180"/>
      <c r="QXT77" s="180"/>
      <c r="QXU77" s="180"/>
      <c r="QXV77" s="180"/>
      <c r="QXW77" s="180"/>
      <c r="QXX77" s="180"/>
      <c r="QXY77" s="180"/>
      <c r="QXZ77" s="180"/>
      <c r="QYA77" s="180"/>
      <c r="QYB77" s="180"/>
      <c r="QYC77" s="180"/>
      <c r="QYD77" s="180"/>
      <c r="QYE77" s="180"/>
      <c r="QYF77" s="180"/>
      <c r="QYG77" s="180"/>
      <c r="QYH77" s="180"/>
      <c r="QYI77" s="180"/>
      <c r="QYJ77" s="180"/>
      <c r="QYK77" s="180"/>
      <c r="QYL77" s="180"/>
      <c r="QYM77" s="180"/>
      <c r="QYN77" s="180"/>
      <c r="QYO77" s="180"/>
      <c r="QYP77" s="180"/>
      <c r="QYQ77" s="180"/>
      <c r="QYR77" s="180"/>
      <c r="QYS77" s="180"/>
      <c r="QYT77" s="180"/>
      <c r="QYU77" s="180"/>
      <c r="QYV77" s="180"/>
      <c r="QYW77" s="180"/>
      <c r="QYX77" s="180"/>
      <c r="QYY77" s="180"/>
      <c r="QYZ77" s="180"/>
      <c r="QZA77" s="180"/>
      <c r="QZB77" s="180"/>
      <c r="QZC77" s="180"/>
      <c r="QZD77" s="180"/>
      <c r="QZE77" s="180"/>
      <c r="QZF77" s="180"/>
      <c r="QZG77" s="180"/>
      <c r="QZH77" s="180"/>
      <c r="QZI77" s="180"/>
      <c r="QZJ77" s="180"/>
      <c r="QZK77" s="180"/>
      <c r="QZL77" s="180"/>
      <c r="QZM77" s="180"/>
      <c r="QZN77" s="180"/>
      <c r="QZO77" s="180"/>
      <c r="QZP77" s="180"/>
      <c r="QZQ77" s="180"/>
      <c r="QZR77" s="180"/>
      <c r="QZS77" s="180"/>
      <c r="QZT77" s="180"/>
      <c r="QZU77" s="180"/>
      <c r="QZV77" s="180"/>
      <c r="QZW77" s="180"/>
      <c r="QZX77" s="180"/>
      <c r="QZY77" s="180"/>
      <c r="QZZ77" s="180"/>
      <c r="RAA77" s="180"/>
      <c r="RAB77" s="180"/>
      <c r="RAC77" s="180"/>
      <c r="RAD77" s="180"/>
      <c r="RAE77" s="180"/>
      <c r="RAF77" s="180"/>
      <c r="RAG77" s="180"/>
      <c r="RAH77" s="180"/>
      <c r="RAI77" s="180"/>
      <c r="RAJ77" s="180"/>
      <c r="RAK77" s="180"/>
      <c r="RAL77" s="180"/>
      <c r="RAM77" s="180"/>
      <c r="RAN77" s="180"/>
      <c r="RAO77" s="180"/>
      <c r="RAP77" s="180"/>
      <c r="RAQ77" s="180"/>
      <c r="RAR77" s="180"/>
      <c r="RAS77" s="180"/>
      <c r="RAT77" s="180"/>
      <c r="RAU77" s="180"/>
      <c r="RAV77" s="180"/>
      <c r="RAW77" s="180"/>
      <c r="RAX77" s="180"/>
      <c r="RAY77" s="180"/>
      <c r="RAZ77" s="180"/>
      <c r="RBA77" s="180"/>
      <c r="RBB77" s="180"/>
      <c r="RBC77" s="180"/>
      <c r="RBD77" s="180"/>
      <c r="RBE77" s="180"/>
      <c r="RBF77" s="180"/>
      <c r="RBG77" s="180"/>
      <c r="RBH77" s="180"/>
      <c r="RBI77" s="180"/>
      <c r="RBJ77" s="180"/>
      <c r="RBK77" s="180"/>
      <c r="RBL77" s="180"/>
      <c r="RBM77" s="180"/>
      <c r="RBN77" s="180"/>
      <c r="RBO77" s="180"/>
      <c r="RBP77" s="180"/>
      <c r="RBQ77" s="180"/>
      <c r="RBR77" s="180"/>
      <c r="RBS77" s="180"/>
      <c r="RBT77" s="180"/>
      <c r="RBU77" s="180"/>
      <c r="RBV77" s="180"/>
      <c r="RBW77" s="180"/>
      <c r="RBX77" s="180"/>
      <c r="RBY77" s="180"/>
      <c r="RBZ77" s="180"/>
      <c r="RCA77" s="180"/>
      <c r="RCB77" s="180"/>
      <c r="RCC77" s="180"/>
      <c r="RCD77" s="180"/>
      <c r="RCE77" s="180"/>
      <c r="RCF77" s="180"/>
      <c r="RCG77" s="180"/>
      <c r="RCH77" s="180"/>
      <c r="RCI77" s="180"/>
      <c r="RCJ77" s="180"/>
      <c r="RCK77" s="180"/>
      <c r="RCL77" s="180"/>
      <c r="RCM77" s="180"/>
      <c r="RCN77" s="180"/>
      <c r="RCO77" s="180"/>
      <c r="RCP77" s="180"/>
      <c r="RCQ77" s="180"/>
      <c r="RCR77" s="180"/>
      <c r="RCS77" s="180"/>
      <c r="RCT77" s="180"/>
      <c r="RCU77" s="180"/>
      <c r="RCV77" s="180"/>
      <c r="RCW77" s="180"/>
      <c r="RCX77" s="180"/>
      <c r="RCY77" s="180"/>
      <c r="RCZ77" s="180"/>
      <c r="RDA77" s="180"/>
      <c r="RDB77" s="180"/>
      <c r="RDC77" s="180"/>
      <c r="RDD77" s="180"/>
      <c r="RDE77" s="180"/>
      <c r="RDF77" s="180"/>
      <c r="RDG77" s="180"/>
      <c r="RDH77" s="180"/>
      <c r="RDI77" s="180"/>
      <c r="RDJ77" s="180"/>
      <c r="RDK77" s="180"/>
      <c r="RDL77" s="180"/>
      <c r="RDM77" s="180"/>
      <c r="RDN77" s="180"/>
      <c r="RDO77" s="180"/>
      <c r="RDP77" s="180"/>
      <c r="RDQ77" s="180"/>
      <c r="RDR77" s="180"/>
      <c r="RDS77" s="180"/>
      <c r="RDT77" s="180"/>
      <c r="RDU77" s="180"/>
      <c r="RDV77" s="180"/>
      <c r="RDW77" s="180"/>
      <c r="RDX77" s="180"/>
      <c r="RDY77" s="180"/>
      <c r="RDZ77" s="180"/>
      <c r="REA77" s="180"/>
      <c r="REB77" s="180"/>
      <c r="REC77" s="180"/>
      <c r="RED77" s="180"/>
      <c r="REE77" s="180"/>
      <c r="REF77" s="180"/>
      <c r="REG77" s="180"/>
      <c r="REH77" s="180"/>
      <c r="REI77" s="180"/>
      <c r="REJ77" s="180"/>
      <c r="REK77" s="180"/>
      <c r="REL77" s="180"/>
      <c r="REM77" s="180"/>
      <c r="REN77" s="180"/>
      <c r="REO77" s="180"/>
      <c r="REP77" s="180"/>
      <c r="REQ77" s="180"/>
      <c r="RER77" s="180"/>
      <c r="RES77" s="180"/>
      <c r="RET77" s="180"/>
      <c r="REU77" s="180"/>
      <c r="REV77" s="180"/>
      <c r="REW77" s="180"/>
      <c r="REX77" s="180"/>
      <c r="REY77" s="180"/>
      <c r="REZ77" s="180"/>
      <c r="RFA77" s="180"/>
      <c r="RFB77" s="180"/>
      <c r="RFC77" s="180"/>
      <c r="RFD77" s="180"/>
      <c r="RFE77" s="180"/>
      <c r="RFF77" s="180"/>
      <c r="RFG77" s="180"/>
      <c r="RFH77" s="180"/>
      <c r="RFI77" s="180"/>
      <c r="RFJ77" s="180"/>
      <c r="RFK77" s="180"/>
      <c r="RFL77" s="180"/>
      <c r="RFM77" s="180"/>
      <c r="RFN77" s="180"/>
      <c r="RFO77" s="180"/>
      <c r="RFP77" s="180"/>
      <c r="RFQ77" s="180"/>
      <c r="RFR77" s="180"/>
      <c r="RFS77" s="180"/>
      <c r="RFT77" s="180"/>
      <c r="RFU77" s="180"/>
      <c r="RFV77" s="180"/>
      <c r="RFW77" s="180"/>
      <c r="RFX77" s="180"/>
      <c r="RFY77" s="180"/>
      <c r="RFZ77" s="180"/>
      <c r="RGA77" s="180"/>
      <c r="RGB77" s="180"/>
      <c r="RGC77" s="180"/>
      <c r="RGD77" s="180"/>
      <c r="RGE77" s="180"/>
      <c r="RGF77" s="180"/>
      <c r="RGG77" s="180"/>
      <c r="RGH77" s="180"/>
      <c r="RGI77" s="180"/>
      <c r="RGJ77" s="180"/>
      <c r="RGK77" s="180"/>
      <c r="RGL77" s="180"/>
      <c r="RGM77" s="180"/>
      <c r="RGN77" s="180"/>
      <c r="RGO77" s="180"/>
      <c r="RGP77" s="180"/>
      <c r="RGQ77" s="180"/>
      <c r="RGR77" s="180"/>
      <c r="RGS77" s="180"/>
      <c r="RGT77" s="180"/>
      <c r="RGU77" s="180"/>
      <c r="RGV77" s="180"/>
      <c r="RGW77" s="180"/>
      <c r="RGX77" s="180"/>
      <c r="RGY77" s="180"/>
      <c r="RGZ77" s="180"/>
      <c r="RHA77" s="180"/>
      <c r="RHB77" s="180"/>
      <c r="RHC77" s="180"/>
      <c r="RHD77" s="180"/>
      <c r="RHE77" s="180"/>
      <c r="RHF77" s="180"/>
      <c r="RHG77" s="180"/>
      <c r="RHH77" s="180"/>
      <c r="RHI77" s="180"/>
      <c r="RHJ77" s="180"/>
      <c r="RHK77" s="180"/>
      <c r="RHL77" s="180"/>
      <c r="RHM77" s="180"/>
      <c r="RHN77" s="180"/>
      <c r="RHO77" s="180"/>
      <c r="RHP77" s="180"/>
      <c r="RHQ77" s="180"/>
      <c r="RHR77" s="180"/>
      <c r="RHS77" s="180"/>
      <c r="RHT77" s="180"/>
      <c r="RHU77" s="180"/>
      <c r="RHV77" s="180"/>
      <c r="RHW77" s="180"/>
      <c r="RHX77" s="180"/>
      <c r="RHY77" s="180"/>
      <c r="RHZ77" s="180"/>
      <c r="RIA77" s="180"/>
      <c r="RIB77" s="180"/>
      <c r="RIC77" s="180"/>
      <c r="RID77" s="180"/>
      <c r="RIE77" s="180"/>
      <c r="RIF77" s="180"/>
      <c r="RIG77" s="180"/>
      <c r="RIH77" s="180"/>
      <c r="RII77" s="180"/>
      <c r="RIJ77" s="180"/>
      <c r="RIK77" s="180"/>
      <c r="RIL77" s="180"/>
      <c r="RIM77" s="180"/>
      <c r="RIN77" s="180"/>
      <c r="RIO77" s="180"/>
      <c r="RIP77" s="180"/>
      <c r="RIQ77" s="180"/>
      <c r="RIR77" s="180"/>
      <c r="RIS77" s="180"/>
      <c r="RIT77" s="180"/>
      <c r="RIU77" s="180"/>
      <c r="RIV77" s="180"/>
      <c r="RIW77" s="180"/>
      <c r="RIX77" s="180"/>
      <c r="RIY77" s="180"/>
      <c r="RIZ77" s="180"/>
      <c r="RJA77" s="180"/>
      <c r="RJB77" s="180"/>
      <c r="RJC77" s="180"/>
      <c r="RJD77" s="180"/>
      <c r="RJE77" s="180"/>
      <c r="RJF77" s="180"/>
      <c r="RJG77" s="180"/>
      <c r="RJH77" s="180"/>
      <c r="RJI77" s="180"/>
      <c r="RJJ77" s="180"/>
      <c r="RJK77" s="180"/>
      <c r="RJL77" s="180"/>
      <c r="RJM77" s="180"/>
      <c r="RJN77" s="180"/>
      <c r="RJO77" s="180"/>
      <c r="RJP77" s="180"/>
      <c r="RJQ77" s="180"/>
      <c r="RJR77" s="180"/>
      <c r="RJS77" s="180"/>
      <c r="RJT77" s="180"/>
      <c r="RJU77" s="180"/>
      <c r="RJV77" s="180"/>
      <c r="RJW77" s="180"/>
      <c r="RJX77" s="180"/>
      <c r="RJY77" s="180"/>
      <c r="RJZ77" s="180"/>
      <c r="RKA77" s="180"/>
      <c r="RKB77" s="180"/>
      <c r="RKC77" s="180"/>
      <c r="RKD77" s="180"/>
      <c r="RKE77" s="180"/>
      <c r="RKF77" s="180"/>
      <c r="RKG77" s="180"/>
      <c r="RKH77" s="180"/>
      <c r="RKI77" s="180"/>
      <c r="RKJ77" s="180"/>
      <c r="RKK77" s="180"/>
      <c r="RKL77" s="180"/>
      <c r="RKM77" s="180"/>
      <c r="RKN77" s="180"/>
      <c r="RKO77" s="180"/>
      <c r="RKP77" s="180"/>
      <c r="RKQ77" s="180"/>
      <c r="RKR77" s="180"/>
      <c r="RKS77" s="180"/>
      <c r="RKT77" s="180"/>
      <c r="RKU77" s="180"/>
      <c r="RKV77" s="180"/>
      <c r="RKW77" s="180"/>
      <c r="RKX77" s="180"/>
      <c r="RKY77" s="180"/>
      <c r="RKZ77" s="180"/>
      <c r="RLA77" s="180"/>
      <c r="RLB77" s="180"/>
      <c r="RLC77" s="180"/>
      <c r="RLD77" s="180"/>
      <c r="RLE77" s="180"/>
      <c r="RLF77" s="180"/>
      <c r="RLG77" s="180"/>
      <c r="RLH77" s="180"/>
      <c r="RLI77" s="180"/>
      <c r="RLJ77" s="180"/>
      <c r="RLK77" s="180"/>
      <c r="RLL77" s="180"/>
      <c r="RLM77" s="180"/>
      <c r="RLN77" s="180"/>
      <c r="RLO77" s="180"/>
      <c r="RLP77" s="180"/>
      <c r="RLQ77" s="180"/>
      <c r="RLR77" s="180"/>
      <c r="RLS77" s="180"/>
      <c r="RLT77" s="180"/>
      <c r="RLU77" s="180"/>
      <c r="RLV77" s="180"/>
      <c r="RLW77" s="180"/>
      <c r="RLX77" s="180"/>
      <c r="RLY77" s="180"/>
      <c r="RLZ77" s="180"/>
      <c r="RMA77" s="180"/>
      <c r="RMB77" s="180"/>
      <c r="RMC77" s="180"/>
      <c r="RMD77" s="180"/>
      <c r="RME77" s="180"/>
      <c r="RMF77" s="180"/>
      <c r="RMG77" s="180"/>
      <c r="RMH77" s="180"/>
      <c r="RMI77" s="180"/>
      <c r="RMJ77" s="180"/>
      <c r="RMK77" s="180"/>
      <c r="RML77" s="180"/>
      <c r="RMM77" s="180"/>
      <c r="RMN77" s="180"/>
      <c r="RMO77" s="180"/>
      <c r="RMP77" s="180"/>
      <c r="RMQ77" s="180"/>
      <c r="RMR77" s="180"/>
      <c r="RMS77" s="180"/>
      <c r="RMT77" s="180"/>
      <c r="RMU77" s="180"/>
      <c r="RMV77" s="180"/>
      <c r="RMW77" s="180"/>
      <c r="RMX77" s="180"/>
      <c r="RMY77" s="180"/>
      <c r="RMZ77" s="180"/>
      <c r="RNA77" s="180"/>
      <c r="RNB77" s="180"/>
      <c r="RNC77" s="180"/>
      <c r="RND77" s="180"/>
      <c r="RNE77" s="180"/>
      <c r="RNF77" s="180"/>
      <c r="RNG77" s="180"/>
      <c r="RNH77" s="180"/>
      <c r="RNI77" s="180"/>
      <c r="RNJ77" s="180"/>
      <c r="RNK77" s="180"/>
      <c r="RNL77" s="180"/>
      <c r="RNM77" s="180"/>
      <c r="RNN77" s="180"/>
      <c r="RNO77" s="180"/>
      <c r="RNP77" s="180"/>
      <c r="RNQ77" s="180"/>
      <c r="RNR77" s="180"/>
      <c r="RNS77" s="180"/>
      <c r="RNT77" s="180"/>
      <c r="RNU77" s="180"/>
      <c r="RNV77" s="180"/>
      <c r="RNW77" s="180"/>
      <c r="RNX77" s="180"/>
      <c r="RNY77" s="180"/>
      <c r="RNZ77" s="180"/>
      <c r="ROA77" s="180"/>
      <c r="ROB77" s="180"/>
      <c r="ROC77" s="180"/>
      <c r="ROD77" s="180"/>
      <c r="ROE77" s="180"/>
      <c r="ROF77" s="180"/>
      <c r="ROG77" s="180"/>
      <c r="ROH77" s="180"/>
      <c r="ROI77" s="180"/>
      <c r="ROJ77" s="180"/>
      <c r="ROK77" s="180"/>
      <c r="ROL77" s="180"/>
      <c r="ROM77" s="180"/>
      <c r="RON77" s="180"/>
      <c r="ROO77" s="180"/>
      <c r="ROP77" s="180"/>
      <c r="ROQ77" s="180"/>
      <c r="ROR77" s="180"/>
      <c r="ROS77" s="180"/>
      <c r="ROT77" s="180"/>
      <c r="ROU77" s="180"/>
      <c r="ROV77" s="180"/>
      <c r="ROW77" s="180"/>
      <c r="ROX77" s="180"/>
      <c r="ROY77" s="180"/>
      <c r="ROZ77" s="180"/>
      <c r="RPA77" s="180"/>
      <c r="RPB77" s="180"/>
      <c r="RPC77" s="180"/>
      <c r="RPD77" s="180"/>
      <c r="RPE77" s="180"/>
      <c r="RPF77" s="180"/>
      <c r="RPG77" s="180"/>
      <c r="RPH77" s="180"/>
      <c r="RPI77" s="180"/>
      <c r="RPJ77" s="180"/>
      <c r="RPK77" s="180"/>
      <c r="RPL77" s="180"/>
      <c r="RPM77" s="180"/>
      <c r="RPN77" s="180"/>
      <c r="RPO77" s="180"/>
      <c r="RPP77" s="180"/>
      <c r="RPQ77" s="180"/>
      <c r="RPR77" s="180"/>
      <c r="RPS77" s="180"/>
      <c r="RPT77" s="180"/>
      <c r="RPU77" s="180"/>
      <c r="RPV77" s="180"/>
      <c r="RPW77" s="180"/>
      <c r="RPX77" s="180"/>
      <c r="RPY77" s="180"/>
      <c r="RPZ77" s="180"/>
      <c r="RQA77" s="180"/>
      <c r="RQB77" s="180"/>
      <c r="RQC77" s="180"/>
      <c r="RQD77" s="180"/>
      <c r="RQE77" s="180"/>
      <c r="RQF77" s="180"/>
      <c r="RQG77" s="180"/>
      <c r="RQH77" s="180"/>
      <c r="RQI77" s="180"/>
      <c r="RQJ77" s="180"/>
      <c r="RQK77" s="180"/>
      <c r="RQL77" s="180"/>
      <c r="RQM77" s="180"/>
      <c r="RQN77" s="180"/>
      <c r="RQO77" s="180"/>
      <c r="RQP77" s="180"/>
      <c r="RQQ77" s="180"/>
      <c r="RQR77" s="180"/>
      <c r="RQS77" s="180"/>
      <c r="RQT77" s="180"/>
      <c r="RQU77" s="180"/>
      <c r="RQV77" s="180"/>
      <c r="RQW77" s="180"/>
      <c r="RQX77" s="180"/>
      <c r="RQY77" s="180"/>
      <c r="RQZ77" s="180"/>
      <c r="RRA77" s="180"/>
      <c r="RRB77" s="180"/>
      <c r="RRC77" s="180"/>
      <c r="RRD77" s="180"/>
      <c r="RRE77" s="180"/>
      <c r="RRF77" s="180"/>
      <c r="RRG77" s="180"/>
      <c r="RRH77" s="180"/>
      <c r="RRI77" s="180"/>
      <c r="RRJ77" s="180"/>
      <c r="RRK77" s="180"/>
      <c r="RRL77" s="180"/>
      <c r="RRM77" s="180"/>
      <c r="RRN77" s="180"/>
      <c r="RRO77" s="180"/>
      <c r="RRP77" s="180"/>
      <c r="RRQ77" s="180"/>
      <c r="RRR77" s="180"/>
      <c r="RRS77" s="180"/>
      <c r="RRT77" s="180"/>
      <c r="RRU77" s="180"/>
      <c r="RRV77" s="180"/>
      <c r="RRW77" s="180"/>
      <c r="RRX77" s="180"/>
      <c r="RRY77" s="180"/>
      <c r="RRZ77" s="180"/>
      <c r="RSA77" s="180"/>
      <c r="RSB77" s="180"/>
      <c r="RSC77" s="180"/>
      <c r="RSD77" s="180"/>
      <c r="RSE77" s="180"/>
      <c r="RSF77" s="180"/>
      <c r="RSG77" s="180"/>
      <c r="RSH77" s="180"/>
      <c r="RSI77" s="180"/>
      <c r="RSJ77" s="180"/>
      <c r="RSK77" s="180"/>
      <c r="RSL77" s="180"/>
      <c r="RSM77" s="180"/>
      <c r="RSN77" s="180"/>
      <c r="RSO77" s="180"/>
      <c r="RSP77" s="180"/>
      <c r="RSQ77" s="180"/>
      <c r="RSR77" s="180"/>
      <c r="RSS77" s="180"/>
      <c r="RST77" s="180"/>
      <c r="RSU77" s="180"/>
      <c r="RSV77" s="180"/>
      <c r="RSW77" s="180"/>
      <c r="RSX77" s="180"/>
      <c r="RSY77" s="180"/>
      <c r="RSZ77" s="180"/>
      <c r="RTA77" s="180"/>
      <c r="RTB77" s="180"/>
      <c r="RTC77" s="180"/>
      <c r="RTD77" s="180"/>
      <c r="RTE77" s="180"/>
      <c r="RTF77" s="180"/>
      <c r="RTG77" s="180"/>
      <c r="RTH77" s="180"/>
      <c r="RTI77" s="180"/>
      <c r="RTJ77" s="180"/>
      <c r="RTK77" s="180"/>
      <c r="RTL77" s="180"/>
      <c r="RTM77" s="180"/>
      <c r="RTN77" s="180"/>
      <c r="RTO77" s="180"/>
      <c r="RTP77" s="180"/>
      <c r="RTQ77" s="180"/>
      <c r="RTR77" s="180"/>
      <c r="RTS77" s="180"/>
      <c r="RTT77" s="180"/>
      <c r="RTU77" s="180"/>
      <c r="RTV77" s="180"/>
      <c r="RTW77" s="180"/>
      <c r="RTX77" s="180"/>
      <c r="RTY77" s="180"/>
      <c r="RTZ77" s="180"/>
      <c r="RUA77" s="180"/>
      <c r="RUB77" s="180"/>
      <c r="RUC77" s="180"/>
      <c r="RUD77" s="180"/>
      <c r="RUE77" s="180"/>
      <c r="RUF77" s="180"/>
      <c r="RUG77" s="180"/>
      <c r="RUH77" s="180"/>
      <c r="RUI77" s="180"/>
      <c r="RUJ77" s="180"/>
      <c r="RUK77" s="180"/>
      <c r="RUL77" s="180"/>
      <c r="RUM77" s="180"/>
      <c r="RUN77" s="180"/>
      <c r="RUO77" s="180"/>
      <c r="RUP77" s="180"/>
      <c r="RUQ77" s="180"/>
      <c r="RUR77" s="180"/>
      <c r="RUS77" s="180"/>
      <c r="RUT77" s="180"/>
      <c r="RUU77" s="180"/>
      <c r="RUV77" s="180"/>
      <c r="RUW77" s="180"/>
      <c r="RUX77" s="180"/>
      <c r="RUY77" s="180"/>
      <c r="RUZ77" s="180"/>
      <c r="RVA77" s="180"/>
      <c r="RVB77" s="180"/>
      <c r="RVC77" s="180"/>
      <c r="RVD77" s="180"/>
      <c r="RVE77" s="180"/>
      <c r="RVF77" s="180"/>
      <c r="RVG77" s="180"/>
      <c r="RVH77" s="180"/>
      <c r="RVI77" s="180"/>
      <c r="RVJ77" s="180"/>
      <c r="RVK77" s="180"/>
      <c r="RVL77" s="180"/>
      <c r="RVM77" s="180"/>
      <c r="RVN77" s="180"/>
      <c r="RVO77" s="180"/>
      <c r="RVP77" s="180"/>
      <c r="RVQ77" s="180"/>
      <c r="RVR77" s="180"/>
      <c r="RVS77" s="180"/>
      <c r="RVT77" s="180"/>
      <c r="RVU77" s="180"/>
      <c r="RVV77" s="180"/>
      <c r="RVW77" s="180"/>
      <c r="RVX77" s="180"/>
      <c r="RVY77" s="180"/>
      <c r="RVZ77" s="180"/>
      <c r="RWA77" s="180"/>
      <c r="RWB77" s="180"/>
      <c r="RWC77" s="180"/>
      <c r="RWD77" s="180"/>
      <c r="RWE77" s="180"/>
      <c r="RWF77" s="180"/>
      <c r="RWG77" s="180"/>
      <c r="RWH77" s="180"/>
      <c r="RWI77" s="180"/>
      <c r="RWJ77" s="180"/>
      <c r="RWK77" s="180"/>
      <c r="RWL77" s="180"/>
      <c r="RWM77" s="180"/>
      <c r="RWN77" s="180"/>
      <c r="RWO77" s="180"/>
      <c r="RWP77" s="180"/>
      <c r="RWQ77" s="180"/>
      <c r="RWR77" s="180"/>
      <c r="RWS77" s="180"/>
      <c r="RWT77" s="180"/>
      <c r="RWU77" s="180"/>
      <c r="RWV77" s="180"/>
      <c r="RWW77" s="180"/>
      <c r="RWX77" s="180"/>
      <c r="RWY77" s="180"/>
      <c r="RWZ77" s="180"/>
      <c r="RXA77" s="180"/>
      <c r="RXB77" s="180"/>
      <c r="RXC77" s="180"/>
      <c r="RXD77" s="180"/>
      <c r="RXE77" s="180"/>
      <c r="RXF77" s="180"/>
      <c r="RXG77" s="180"/>
      <c r="RXH77" s="180"/>
      <c r="RXI77" s="180"/>
      <c r="RXJ77" s="180"/>
      <c r="RXK77" s="180"/>
      <c r="RXL77" s="180"/>
      <c r="RXM77" s="180"/>
      <c r="RXN77" s="180"/>
      <c r="RXO77" s="180"/>
      <c r="RXP77" s="180"/>
      <c r="RXQ77" s="180"/>
      <c r="RXR77" s="180"/>
      <c r="RXS77" s="180"/>
      <c r="RXT77" s="180"/>
      <c r="RXU77" s="180"/>
      <c r="RXV77" s="180"/>
      <c r="RXW77" s="180"/>
      <c r="RXX77" s="180"/>
      <c r="RXY77" s="180"/>
      <c r="RXZ77" s="180"/>
      <c r="RYA77" s="180"/>
      <c r="RYB77" s="180"/>
      <c r="RYC77" s="180"/>
      <c r="RYD77" s="180"/>
      <c r="RYE77" s="180"/>
      <c r="RYF77" s="180"/>
      <c r="RYG77" s="180"/>
      <c r="RYH77" s="180"/>
      <c r="RYI77" s="180"/>
      <c r="RYJ77" s="180"/>
      <c r="RYK77" s="180"/>
      <c r="RYL77" s="180"/>
      <c r="RYM77" s="180"/>
      <c r="RYN77" s="180"/>
      <c r="RYO77" s="180"/>
      <c r="RYP77" s="180"/>
      <c r="RYQ77" s="180"/>
      <c r="RYR77" s="180"/>
      <c r="RYS77" s="180"/>
      <c r="RYT77" s="180"/>
      <c r="RYU77" s="180"/>
      <c r="RYV77" s="180"/>
      <c r="RYW77" s="180"/>
      <c r="RYX77" s="180"/>
      <c r="RYY77" s="180"/>
      <c r="RYZ77" s="180"/>
      <c r="RZA77" s="180"/>
      <c r="RZB77" s="180"/>
      <c r="RZC77" s="180"/>
      <c r="RZD77" s="180"/>
      <c r="RZE77" s="180"/>
      <c r="RZF77" s="180"/>
      <c r="RZG77" s="180"/>
      <c r="RZH77" s="180"/>
      <c r="RZI77" s="180"/>
      <c r="RZJ77" s="180"/>
      <c r="RZK77" s="180"/>
      <c r="RZL77" s="180"/>
      <c r="RZM77" s="180"/>
      <c r="RZN77" s="180"/>
      <c r="RZO77" s="180"/>
      <c r="RZP77" s="180"/>
      <c r="RZQ77" s="180"/>
      <c r="RZR77" s="180"/>
      <c r="RZS77" s="180"/>
      <c r="RZT77" s="180"/>
      <c r="RZU77" s="180"/>
      <c r="RZV77" s="180"/>
      <c r="RZW77" s="180"/>
      <c r="RZX77" s="180"/>
      <c r="RZY77" s="180"/>
      <c r="RZZ77" s="180"/>
      <c r="SAA77" s="180"/>
      <c r="SAB77" s="180"/>
      <c r="SAC77" s="180"/>
      <c r="SAD77" s="180"/>
      <c r="SAE77" s="180"/>
      <c r="SAF77" s="180"/>
      <c r="SAG77" s="180"/>
      <c r="SAH77" s="180"/>
      <c r="SAI77" s="180"/>
      <c r="SAJ77" s="180"/>
      <c r="SAK77" s="180"/>
      <c r="SAL77" s="180"/>
      <c r="SAM77" s="180"/>
      <c r="SAN77" s="180"/>
      <c r="SAO77" s="180"/>
      <c r="SAP77" s="180"/>
      <c r="SAQ77" s="180"/>
      <c r="SAR77" s="180"/>
      <c r="SAS77" s="180"/>
      <c r="SAT77" s="180"/>
      <c r="SAU77" s="180"/>
      <c r="SAV77" s="180"/>
      <c r="SAW77" s="180"/>
      <c r="SAX77" s="180"/>
      <c r="SAY77" s="180"/>
      <c r="SAZ77" s="180"/>
      <c r="SBA77" s="180"/>
      <c r="SBB77" s="180"/>
      <c r="SBC77" s="180"/>
      <c r="SBD77" s="180"/>
      <c r="SBE77" s="180"/>
      <c r="SBF77" s="180"/>
      <c r="SBG77" s="180"/>
      <c r="SBH77" s="180"/>
      <c r="SBI77" s="180"/>
      <c r="SBJ77" s="180"/>
      <c r="SBK77" s="180"/>
      <c r="SBL77" s="180"/>
      <c r="SBM77" s="180"/>
      <c r="SBN77" s="180"/>
      <c r="SBO77" s="180"/>
      <c r="SBP77" s="180"/>
      <c r="SBQ77" s="180"/>
      <c r="SBR77" s="180"/>
      <c r="SBS77" s="180"/>
      <c r="SBT77" s="180"/>
      <c r="SBU77" s="180"/>
      <c r="SBV77" s="180"/>
      <c r="SBW77" s="180"/>
      <c r="SBX77" s="180"/>
      <c r="SBY77" s="180"/>
      <c r="SBZ77" s="180"/>
      <c r="SCA77" s="180"/>
      <c r="SCB77" s="180"/>
      <c r="SCC77" s="180"/>
      <c r="SCD77" s="180"/>
      <c r="SCE77" s="180"/>
      <c r="SCF77" s="180"/>
      <c r="SCG77" s="180"/>
      <c r="SCH77" s="180"/>
      <c r="SCI77" s="180"/>
      <c r="SCJ77" s="180"/>
      <c r="SCK77" s="180"/>
      <c r="SCL77" s="180"/>
      <c r="SCM77" s="180"/>
      <c r="SCN77" s="180"/>
      <c r="SCO77" s="180"/>
      <c r="SCP77" s="180"/>
      <c r="SCQ77" s="180"/>
      <c r="SCR77" s="180"/>
      <c r="SCS77" s="180"/>
      <c r="SCT77" s="180"/>
      <c r="SCU77" s="180"/>
      <c r="SCV77" s="180"/>
      <c r="SCW77" s="180"/>
      <c r="SCX77" s="180"/>
      <c r="SCY77" s="180"/>
      <c r="SCZ77" s="180"/>
      <c r="SDA77" s="180"/>
      <c r="SDB77" s="180"/>
      <c r="SDC77" s="180"/>
      <c r="SDD77" s="180"/>
      <c r="SDE77" s="180"/>
      <c r="SDF77" s="180"/>
      <c r="SDG77" s="180"/>
      <c r="SDH77" s="180"/>
      <c r="SDI77" s="180"/>
      <c r="SDJ77" s="180"/>
      <c r="SDK77" s="180"/>
      <c r="SDL77" s="180"/>
      <c r="SDM77" s="180"/>
      <c r="SDN77" s="180"/>
      <c r="SDO77" s="180"/>
      <c r="SDP77" s="180"/>
      <c r="SDQ77" s="180"/>
      <c r="SDR77" s="180"/>
      <c r="SDS77" s="180"/>
      <c r="SDT77" s="180"/>
      <c r="SDU77" s="180"/>
      <c r="SDV77" s="180"/>
      <c r="SDW77" s="180"/>
      <c r="SDX77" s="180"/>
      <c r="SDY77" s="180"/>
      <c r="SDZ77" s="180"/>
      <c r="SEA77" s="180"/>
      <c r="SEB77" s="180"/>
      <c r="SEC77" s="180"/>
      <c r="SED77" s="180"/>
      <c r="SEE77" s="180"/>
      <c r="SEF77" s="180"/>
      <c r="SEG77" s="180"/>
      <c r="SEH77" s="180"/>
      <c r="SEI77" s="180"/>
      <c r="SEJ77" s="180"/>
      <c r="SEK77" s="180"/>
      <c r="SEL77" s="180"/>
      <c r="SEM77" s="180"/>
      <c r="SEN77" s="180"/>
      <c r="SEO77" s="180"/>
      <c r="SEP77" s="180"/>
      <c r="SEQ77" s="180"/>
      <c r="SER77" s="180"/>
      <c r="SES77" s="180"/>
      <c r="SET77" s="180"/>
      <c r="SEU77" s="180"/>
      <c r="SEV77" s="180"/>
      <c r="SEW77" s="180"/>
      <c r="SEX77" s="180"/>
      <c r="SEY77" s="180"/>
      <c r="SEZ77" s="180"/>
      <c r="SFA77" s="180"/>
      <c r="SFB77" s="180"/>
      <c r="SFC77" s="180"/>
      <c r="SFD77" s="180"/>
      <c r="SFE77" s="180"/>
      <c r="SFF77" s="180"/>
      <c r="SFG77" s="180"/>
      <c r="SFH77" s="180"/>
      <c r="SFI77" s="180"/>
      <c r="SFJ77" s="180"/>
      <c r="SFK77" s="180"/>
      <c r="SFL77" s="180"/>
      <c r="SFM77" s="180"/>
      <c r="SFN77" s="180"/>
      <c r="SFO77" s="180"/>
      <c r="SFP77" s="180"/>
      <c r="SFQ77" s="180"/>
      <c r="SFR77" s="180"/>
      <c r="SFS77" s="180"/>
      <c r="SFT77" s="180"/>
      <c r="SFU77" s="180"/>
      <c r="SFV77" s="180"/>
      <c r="SFW77" s="180"/>
      <c r="SFX77" s="180"/>
      <c r="SFY77" s="180"/>
      <c r="SFZ77" s="180"/>
      <c r="SGA77" s="180"/>
      <c r="SGB77" s="180"/>
      <c r="SGC77" s="180"/>
      <c r="SGD77" s="180"/>
      <c r="SGE77" s="180"/>
      <c r="SGF77" s="180"/>
      <c r="SGG77" s="180"/>
      <c r="SGH77" s="180"/>
      <c r="SGI77" s="180"/>
      <c r="SGJ77" s="180"/>
      <c r="SGK77" s="180"/>
      <c r="SGL77" s="180"/>
      <c r="SGM77" s="180"/>
      <c r="SGN77" s="180"/>
      <c r="SGO77" s="180"/>
      <c r="SGP77" s="180"/>
      <c r="SGQ77" s="180"/>
      <c r="SGR77" s="180"/>
      <c r="SGS77" s="180"/>
      <c r="SGT77" s="180"/>
      <c r="SGU77" s="180"/>
      <c r="SGV77" s="180"/>
      <c r="SGW77" s="180"/>
      <c r="SGX77" s="180"/>
      <c r="SGY77" s="180"/>
      <c r="SGZ77" s="180"/>
      <c r="SHA77" s="180"/>
      <c r="SHB77" s="180"/>
      <c r="SHC77" s="180"/>
      <c r="SHD77" s="180"/>
      <c r="SHE77" s="180"/>
      <c r="SHF77" s="180"/>
      <c r="SHG77" s="180"/>
      <c r="SHH77" s="180"/>
      <c r="SHI77" s="180"/>
      <c r="SHJ77" s="180"/>
      <c r="SHK77" s="180"/>
      <c r="SHL77" s="180"/>
      <c r="SHM77" s="180"/>
      <c r="SHN77" s="180"/>
      <c r="SHO77" s="180"/>
      <c r="SHP77" s="180"/>
      <c r="SHQ77" s="180"/>
      <c r="SHR77" s="180"/>
      <c r="SHS77" s="180"/>
      <c r="SHT77" s="180"/>
      <c r="SHU77" s="180"/>
      <c r="SHV77" s="180"/>
      <c r="SHW77" s="180"/>
      <c r="SHX77" s="180"/>
      <c r="SHY77" s="180"/>
      <c r="SHZ77" s="180"/>
      <c r="SIA77" s="180"/>
      <c r="SIB77" s="180"/>
      <c r="SIC77" s="180"/>
      <c r="SID77" s="180"/>
      <c r="SIE77" s="180"/>
      <c r="SIF77" s="180"/>
      <c r="SIG77" s="180"/>
      <c r="SIH77" s="180"/>
      <c r="SII77" s="180"/>
      <c r="SIJ77" s="180"/>
      <c r="SIK77" s="180"/>
      <c r="SIL77" s="180"/>
      <c r="SIM77" s="180"/>
      <c r="SIN77" s="180"/>
      <c r="SIO77" s="180"/>
      <c r="SIP77" s="180"/>
      <c r="SIQ77" s="180"/>
      <c r="SIR77" s="180"/>
      <c r="SIS77" s="180"/>
      <c r="SIT77" s="180"/>
      <c r="SIU77" s="180"/>
      <c r="SIV77" s="180"/>
      <c r="SIW77" s="180"/>
      <c r="SIX77" s="180"/>
      <c r="SIY77" s="180"/>
      <c r="SIZ77" s="180"/>
      <c r="SJA77" s="180"/>
      <c r="SJB77" s="180"/>
      <c r="SJC77" s="180"/>
      <c r="SJD77" s="180"/>
      <c r="SJE77" s="180"/>
      <c r="SJF77" s="180"/>
      <c r="SJG77" s="180"/>
      <c r="SJH77" s="180"/>
      <c r="SJI77" s="180"/>
      <c r="SJJ77" s="180"/>
      <c r="SJK77" s="180"/>
      <c r="SJL77" s="180"/>
      <c r="SJM77" s="180"/>
      <c r="SJN77" s="180"/>
      <c r="SJO77" s="180"/>
      <c r="SJP77" s="180"/>
      <c r="SJQ77" s="180"/>
      <c r="SJR77" s="180"/>
      <c r="SJS77" s="180"/>
      <c r="SJT77" s="180"/>
      <c r="SJU77" s="180"/>
      <c r="SJV77" s="180"/>
      <c r="SJW77" s="180"/>
      <c r="SJX77" s="180"/>
      <c r="SJY77" s="180"/>
      <c r="SJZ77" s="180"/>
      <c r="SKA77" s="180"/>
      <c r="SKB77" s="180"/>
      <c r="SKC77" s="180"/>
      <c r="SKD77" s="180"/>
      <c r="SKE77" s="180"/>
      <c r="SKF77" s="180"/>
      <c r="SKG77" s="180"/>
      <c r="SKH77" s="180"/>
      <c r="SKI77" s="180"/>
      <c r="SKJ77" s="180"/>
      <c r="SKK77" s="180"/>
      <c r="SKL77" s="180"/>
      <c r="SKM77" s="180"/>
      <c r="SKN77" s="180"/>
      <c r="SKO77" s="180"/>
      <c r="SKP77" s="180"/>
      <c r="SKQ77" s="180"/>
      <c r="SKR77" s="180"/>
      <c r="SKS77" s="180"/>
      <c r="SKT77" s="180"/>
      <c r="SKU77" s="180"/>
      <c r="SKV77" s="180"/>
      <c r="SKW77" s="180"/>
      <c r="SKX77" s="180"/>
      <c r="SKY77" s="180"/>
      <c r="SKZ77" s="180"/>
      <c r="SLA77" s="180"/>
      <c r="SLB77" s="180"/>
      <c r="SLC77" s="180"/>
      <c r="SLD77" s="180"/>
      <c r="SLE77" s="180"/>
      <c r="SLF77" s="180"/>
      <c r="SLG77" s="180"/>
      <c r="SLH77" s="180"/>
      <c r="SLI77" s="180"/>
      <c r="SLJ77" s="180"/>
      <c r="SLK77" s="180"/>
      <c r="SLL77" s="180"/>
      <c r="SLM77" s="180"/>
      <c r="SLN77" s="180"/>
      <c r="SLO77" s="180"/>
      <c r="SLP77" s="180"/>
      <c r="SLQ77" s="180"/>
      <c r="SLR77" s="180"/>
      <c r="SLS77" s="180"/>
      <c r="SLT77" s="180"/>
      <c r="SLU77" s="180"/>
      <c r="SLV77" s="180"/>
      <c r="SLW77" s="180"/>
      <c r="SLX77" s="180"/>
      <c r="SLY77" s="180"/>
      <c r="SLZ77" s="180"/>
      <c r="SMA77" s="180"/>
      <c r="SMB77" s="180"/>
      <c r="SMC77" s="180"/>
      <c r="SMD77" s="180"/>
      <c r="SME77" s="180"/>
      <c r="SMF77" s="180"/>
      <c r="SMG77" s="180"/>
      <c r="SMH77" s="180"/>
      <c r="SMI77" s="180"/>
      <c r="SMJ77" s="180"/>
      <c r="SMK77" s="180"/>
      <c r="SML77" s="180"/>
      <c r="SMM77" s="180"/>
      <c r="SMN77" s="180"/>
      <c r="SMO77" s="180"/>
      <c r="SMP77" s="180"/>
      <c r="SMQ77" s="180"/>
      <c r="SMR77" s="180"/>
      <c r="SMS77" s="180"/>
      <c r="SMT77" s="180"/>
      <c r="SMU77" s="180"/>
      <c r="SMV77" s="180"/>
      <c r="SMW77" s="180"/>
      <c r="SMX77" s="180"/>
      <c r="SMY77" s="180"/>
      <c r="SMZ77" s="180"/>
      <c r="SNA77" s="180"/>
      <c r="SNB77" s="180"/>
      <c r="SNC77" s="180"/>
      <c r="SND77" s="180"/>
      <c r="SNE77" s="180"/>
      <c r="SNF77" s="180"/>
      <c r="SNG77" s="180"/>
      <c r="SNH77" s="180"/>
      <c r="SNI77" s="180"/>
      <c r="SNJ77" s="180"/>
      <c r="SNK77" s="180"/>
      <c r="SNL77" s="180"/>
      <c r="SNM77" s="180"/>
      <c r="SNN77" s="180"/>
      <c r="SNO77" s="180"/>
      <c r="SNP77" s="180"/>
      <c r="SNQ77" s="180"/>
      <c r="SNR77" s="180"/>
      <c r="SNS77" s="180"/>
      <c r="SNT77" s="180"/>
      <c r="SNU77" s="180"/>
      <c r="SNV77" s="180"/>
      <c r="SNW77" s="180"/>
      <c r="SNX77" s="180"/>
      <c r="SNY77" s="180"/>
      <c r="SNZ77" s="180"/>
      <c r="SOA77" s="180"/>
      <c r="SOB77" s="180"/>
      <c r="SOC77" s="180"/>
      <c r="SOD77" s="180"/>
      <c r="SOE77" s="180"/>
      <c r="SOF77" s="180"/>
      <c r="SOG77" s="180"/>
      <c r="SOH77" s="180"/>
      <c r="SOI77" s="180"/>
      <c r="SOJ77" s="180"/>
      <c r="SOK77" s="180"/>
      <c r="SOL77" s="180"/>
      <c r="SOM77" s="180"/>
      <c r="SON77" s="180"/>
      <c r="SOO77" s="180"/>
      <c r="SOP77" s="180"/>
      <c r="SOQ77" s="180"/>
      <c r="SOR77" s="180"/>
      <c r="SOS77" s="180"/>
      <c r="SOT77" s="180"/>
      <c r="SOU77" s="180"/>
      <c r="SOV77" s="180"/>
      <c r="SOW77" s="180"/>
      <c r="SOX77" s="180"/>
      <c r="SOY77" s="180"/>
      <c r="SOZ77" s="180"/>
      <c r="SPA77" s="180"/>
      <c r="SPB77" s="180"/>
      <c r="SPC77" s="180"/>
      <c r="SPD77" s="180"/>
      <c r="SPE77" s="180"/>
      <c r="SPF77" s="180"/>
      <c r="SPG77" s="180"/>
      <c r="SPH77" s="180"/>
      <c r="SPI77" s="180"/>
      <c r="SPJ77" s="180"/>
      <c r="SPK77" s="180"/>
      <c r="SPL77" s="180"/>
      <c r="SPM77" s="180"/>
      <c r="SPN77" s="180"/>
      <c r="SPO77" s="180"/>
      <c r="SPP77" s="180"/>
      <c r="SPQ77" s="180"/>
      <c r="SPR77" s="180"/>
      <c r="SPS77" s="180"/>
      <c r="SPT77" s="180"/>
      <c r="SPU77" s="180"/>
      <c r="SPV77" s="180"/>
      <c r="SPW77" s="180"/>
      <c r="SPX77" s="180"/>
      <c r="SPY77" s="180"/>
      <c r="SPZ77" s="180"/>
      <c r="SQA77" s="180"/>
      <c r="SQB77" s="180"/>
      <c r="SQC77" s="180"/>
      <c r="SQD77" s="180"/>
      <c r="SQE77" s="180"/>
      <c r="SQF77" s="180"/>
      <c r="SQG77" s="180"/>
      <c r="SQH77" s="180"/>
      <c r="SQI77" s="180"/>
      <c r="SQJ77" s="180"/>
      <c r="SQK77" s="180"/>
      <c r="SQL77" s="180"/>
      <c r="SQM77" s="180"/>
      <c r="SQN77" s="180"/>
      <c r="SQO77" s="180"/>
      <c r="SQP77" s="180"/>
      <c r="SQQ77" s="180"/>
      <c r="SQR77" s="180"/>
      <c r="SQS77" s="180"/>
      <c r="SQT77" s="180"/>
      <c r="SQU77" s="180"/>
      <c r="SQV77" s="180"/>
      <c r="SQW77" s="180"/>
      <c r="SQX77" s="180"/>
      <c r="SQY77" s="180"/>
      <c r="SQZ77" s="180"/>
      <c r="SRA77" s="180"/>
      <c r="SRB77" s="180"/>
      <c r="SRC77" s="180"/>
      <c r="SRD77" s="180"/>
      <c r="SRE77" s="180"/>
      <c r="SRF77" s="180"/>
      <c r="SRG77" s="180"/>
      <c r="SRH77" s="180"/>
      <c r="SRI77" s="180"/>
      <c r="SRJ77" s="180"/>
      <c r="SRK77" s="180"/>
      <c r="SRL77" s="180"/>
      <c r="SRM77" s="180"/>
      <c r="SRN77" s="180"/>
      <c r="SRO77" s="180"/>
      <c r="SRP77" s="180"/>
      <c r="SRQ77" s="180"/>
      <c r="SRR77" s="180"/>
      <c r="SRS77" s="180"/>
      <c r="SRT77" s="180"/>
      <c r="SRU77" s="180"/>
      <c r="SRV77" s="180"/>
      <c r="SRW77" s="180"/>
      <c r="SRX77" s="180"/>
      <c r="SRY77" s="180"/>
      <c r="SRZ77" s="180"/>
      <c r="SSA77" s="180"/>
      <c r="SSB77" s="180"/>
      <c r="SSC77" s="180"/>
      <c r="SSD77" s="180"/>
      <c r="SSE77" s="180"/>
      <c r="SSF77" s="180"/>
      <c r="SSG77" s="180"/>
      <c r="SSH77" s="180"/>
      <c r="SSI77" s="180"/>
      <c r="SSJ77" s="180"/>
      <c r="SSK77" s="180"/>
      <c r="SSL77" s="180"/>
      <c r="SSM77" s="180"/>
      <c r="SSN77" s="180"/>
      <c r="SSO77" s="180"/>
      <c r="SSP77" s="180"/>
      <c r="SSQ77" s="180"/>
      <c r="SSR77" s="180"/>
      <c r="SSS77" s="180"/>
      <c r="SST77" s="180"/>
      <c r="SSU77" s="180"/>
      <c r="SSV77" s="180"/>
      <c r="SSW77" s="180"/>
      <c r="SSX77" s="180"/>
      <c r="SSY77" s="180"/>
      <c r="SSZ77" s="180"/>
      <c r="STA77" s="180"/>
      <c r="STB77" s="180"/>
      <c r="STC77" s="180"/>
      <c r="STD77" s="180"/>
      <c r="STE77" s="180"/>
      <c r="STF77" s="180"/>
      <c r="STG77" s="180"/>
      <c r="STH77" s="180"/>
      <c r="STI77" s="180"/>
      <c r="STJ77" s="180"/>
      <c r="STK77" s="180"/>
      <c r="STL77" s="180"/>
      <c r="STM77" s="180"/>
      <c r="STN77" s="180"/>
      <c r="STO77" s="180"/>
      <c r="STP77" s="180"/>
      <c r="STQ77" s="180"/>
      <c r="STR77" s="180"/>
      <c r="STS77" s="180"/>
      <c r="STT77" s="180"/>
      <c r="STU77" s="180"/>
      <c r="STV77" s="180"/>
      <c r="STW77" s="180"/>
      <c r="STX77" s="180"/>
      <c r="STY77" s="180"/>
      <c r="STZ77" s="180"/>
      <c r="SUA77" s="180"/>
      <c r="SUB77" s="180"/>
      <c r="SUC77" s="180"/>
      <c r="SUD77" s="180"/>
      <c r="SUE77" s="180"/>
      <c r="SUF77" s="180"/>
      <c r="SUG77" s="180"/>
      <c r="SUH77" s="180"/>
      <c r="SUI77" s="180"/>
      <c r="SUJ77" s="180"/>
      <c r="SUK77" s="180"/>
      <c r="SUL77" s="180"/>
      <c r="SUM77" s="180"/>
      <c r="SUN77" s="180"/>
      <c r="SUO77" s="180"/>
      <c r="SUP77" s="180"/>
      <c r="SUQ77" s="180"/>
      <c r="SUR77" s="180"/>
      <c r="SUS77" s="180"/>
      <c r="SUT77" s="180"/>
      <c r="SUU77" s="180"/>
      <c r="SUV77" s="180"/>
      <c r="SUW77" s="180"/>
      <c r="SUX77" s="180"/>
      <c r="SUY77" s="180"/>
      <c r="SUZ77" s="180"/>
      <c r="SVA77" s="180"/>
      <c r="SVB77" s="180"/>
      <c r="SVC77" s="180"/>
      <c r="SVD77" s="180"/>
      <c r="SVE77" s="180"/>
      <c r="SVF77" s="180"/>
      <c r="SVG77" s="180"/>
      <c r="SVH77" s="180"/>
      <c r="SVI77" s="180"/>
      <c r="SVJ77" s="180"/>
      <c r="SVK77" s="180"/>
      <c r="SVL77" s="180"/>
      <c r="SVM77" s="180"/>
      <c r="SVN77" s="180"/>
      <c r="SVO77" s="180"/>
      <c r="SVP77" s="180"/>
      <c r="SVQ77" s="180"/>
      <c r="SVR77" s="180"/>
      <c r="SVS77" s="180"/>
      <c r="SVT77" s="180"/>
      <c r="SVU77" s="180"/>
      <c r="SVV77" s="180"/>
      <c r="SVW77" s="180"/>
      <c r="SVX77" s="180"/>
      <c r="SVY77" s="180"/>
      <c r="SVZ77" s="180"/>
      <c r="SWA77" s="180"/>
      <c r="SWB77" s="180"/>
      <c r="SWC77" s="180"/>
      <c r="SWD77" s="180"/>
      <c r="SWE77" s="180"/>
      <c r="SWF77" s="180"/>
      <c r="SWG77" s="180"/>
      <c r="SWH77" s="180"/>
      <c r="SWI77" s="180"/>
      <c r="SWJ77" s="180"/>
      <c r="SWK77" s="180"/>
      <c r="SWL77" s="180"/>
      <c r="SWM77" s="180"/>
      <c r="SWN77" s="180"/>
      <c r="SWO77" s="180"/>
      <c r="SWP77" s="180"/>
      <c r="SWQ77" s="180"/>
      <c r="SWR77" s="180"/>
      <c r="SWS77" s="180"/>
      <c r="SWT77" s="180"/>
      <c r="SWU77" s="180"/>
      <c r="SWV77" s="180"/>
      <c r="SWW77" s="180"/>
      <c r="SWX77" s="180"/>
      <c r="SWY77" s="180"/>
      <c r="SWZ77" s="180"/>
      <c r="SXA77" s="180"/>
      <c r="SXB77" s="180"/>
      <c r="SXC77" s="180"/>
      <c r="SXD77" s="180"/>
      <c r="SXE77" s="180"/>
      <c r="SXF77" s="180"/>
      <c r="SXG77" s="180"/>
      <c r="SXH77" s="180"/>
      <c r="SXI77" s="180"/>
      <c r="SXJ77" s="180"/>
      <c r="SXK77" s="180"/>
      <c r="SXL77" s="180"/>
      <c r="SXM77" s="180"/>
      <c r="SXN77" s="180"/>
      <c r="SXO77" s="180"/>
      <c r="SXP77" s="180"/>
      <c r="SXQ77" s="180"/>
      <c r="SXR77" s="180"/>
      <c r="SXS77" s="180"/>
      <c r="SXT77" s="180"/>
      <c r="SXU77" s="180"/>
      <c r="SXV77" s="180"/>
      <c r="SXW77" s="180"/>
      <c r="SXX77" s="180"/>
      <c r="SXY77" s="180"/>
      <c r="SXZ77" s="180"/>
      <c r="SYA77" s="180"/>
      <c r="SYB77" s="180"/>
      <c r="SYC77" s="180"/>
      <c r="SYD77" s="180"/>
      <c r="SYE77" s="180"/>
      <c r="SYF77" s="180"/>
      <c r="SYG77" s="180"/>
      <c r="SYH77" s="180"/>
      <c r="SYI77" s="180"/>
      <c r="SYJ77" s="180"/>
      <c r="SYK77" s="180"/>
      <c r="SYL77" s="180"/>
      <c r="SYM77" s="180"/>
      <c r="SYN77" s="180"/>
      <c r="SYO77" s="180"/>
      <c r="SYP77" s="180"/>
      <c r="SYQ77" s="180"/>
      <c r="SYR77" s="180"/>
      <c r="SYS77" s="180"/>
      <c r="SYT77" s="180"/>
      <c r="SYU77" s="180"/>
      <c r="SYV77" s="180"/>
      <c r="SYW77" s="180"/>
      <c r="SYX77" s="180"/>
      <c r="SYY77" s="180"/>
      <c r="SYZ77" s="180"/>
      <c r="SZA77" s="180"/>
      <c r="SZB77" s="180"/>
      <c r="SZC77" s="180"/>
      <c r="SZD77" s="180"/>
      <c r="SZE77" s="180"/>
      <c r="SZF77" s="180"/>
      <c r="SZG77" s="180"/>
      <c r="SZH77" s="180"/>
      <c r="SZI77" s="180"/>
      <c r="SZJ77" s="180"/>
      <c r="SZK77" s="180"/>
      <c r="SZL77" s="180"/>
      <c r="SZM77" s="180"/>
      <c r="SZN77" s="180"/>
      <c r="SZO77" s="180"/>
      <c r="SZP77" s="180"/>
      <c r="SZQ77" s="180"/>
      <c r="SZR77" s="180"/>
      <c r="SZS77" s="180"/>
      <c r="SZT77" s="180"/>
      <c r="SZU77" s="180"/>
      <c r="SZV77" s="180"/>
      <c r="SZW77" s="180"/>
      <c r="SZX77" s="180"/>
      <c r="SZY77" s="180"/>
      <c r="SZZ77" s="180"/>
      <c r="TAA77" s="180"/>
      <c r="TAB77" s="180"/>
      <c r="TAC77" s="180"/>
      <c r="TAD77" s="180"/>
      <c r="TAE77" s="180"/>
      <c r="TAF77" s="180"/>
      <c r="TAG77" s="180"/>
      <c r="TAH77" s="180"/>
      <c r="TAI77" s="180"/>
      <c r="TAJ77" s="180"/>
      <c r="TAK77" s="180"/>
      <c r="TAL77" s="180"/>
      <c r="TAM77" s="180"/>
      <c r="TAN77" s="180"/>
      <c r="TAO77" s="180"/>
      <c r="TAP77" s="180"/>
      <c r="TAQ77" s="180"/>
      <c r="TAR77" s="180"/>
      <c r="TAS77" s="180"/>
      <c r="TAT77" s="180"/>
      <c r="TAU77" s="180"/>
      <c r="TAV77" s="180"/>
      <c r="TAW77" s="180"/>
      <c r="TAX77" s="180"/>
      <c r="TAY77" s="180"/>
      <c r="TAZ77" s="180"/>
      <c r="TBA77" s="180"/>
      <c r="TBB77" s="180"/>
      <c r="TBC77" s="180"/>
      <c r="TBD77" s="180"/>
      <c r="TBE77" s="180"/>
      <c r="TBF77" s="180"/>
      <c r="TBG77" s="180"/>
      <c r="TBH77" s="180"/>
      <c r="TBI77" s="180"/>
      <c r="TBJ77" s="180"/>
      <c r="TBK77" s="180"/>
      <c r="TBL77" s="180"/>
      <c r="TBM77" s="180"/>
      <c r="TBN77" s="180"/>
      <c r="TBO77" s="180"/>
      <c r="TBP77" s="180"/>
      <c r="TBQ77" s="180"/>
      <c r="TBR77" s="180"/>
      <c r="TBS77" s="180"/>
      <c r="TBT77" s="180"/>
      <c r="TBU77" s="180"/>
      <c r="TBV77" s="180"/>
      <c r="TBW77" s="180"/>
      <c r="TBX77" s="180"/>
      <c r="TBY77" s="180"/>
      <c r="TBZ77" s="180"/>
      <c r="TCA77" s="180"/>
      <c r="TCB77" s="180"/>
      <c r="TCC77" s="180"/>
      <c r="TCD77" s="180"/>
      <c r="TCE77" s="180"/>
      <c r="TCF77" s="180"/>
      <c r="TCG77" s="180"/>
      <c r="TCH77" s="180"/>
      <c r="TCI77" s="180"/>
      <c r="TCJ77" s="180"/>
      <c r="TCK77" s="180"/>
      <c r="TCL77" s="180"/>
      <c r="TCM77" s="180"/>
      <c r="TCN77" s="180"/>
      <c r="TCO77" s="180"/>
      <c r="TCP77" s="180"/>
      <c r="TCQ77" s="180"/>
      <c r="TCR77" s="180"/>
      <c r="TCS77" s="180"/>
      <c r="TCT77" s="180"/>
      <c r="TCU77" s="180"/>
      <c r="TCV77" s="180"/>
      <c r="TCW77" s="180"/>
      <c r="TCX77" s="180"/>
      <c r="TCY77" s="180"/>
      <c r="TCZ77" s="180"/>
      <c r="TDA77" s="180"/>
      <c r="TDB77" s="180"/>
      <c r="TDC77" s="180"/>
      <c r="TDD77" s="180"/>
      <c r="TDE77" s="180"/>
      <c r="TDF77" s="180"/>
      <c r="TDG77" s="180"/>
      <c r="TDH77" s="180"/>
      <c r="TDI77" s="180"/>
      <c r="TDJ77" s="180"/>
      <c r="TDK77" s="180"/>
      <c r="TDL77" s="180"/>
      <c r="TDM77" s="180"/>
      <c r="TDN77" s="180"/>
      <c r="TDO77" s="180"/>
      <c r="TDP77" s="180"/>
      <c r="TDQ77" s="180"/>
      <c r="TDR77" s="180"/>
      <c r="TDS77" s="180"/>
      <c r="TDT77" s="180"/>
      <c r="TDU77" s="180"/>
      <c r="TDV77" s="180"/>
      <c r="TDW77" s="180"/>
      <c r="TDX77" s="180"/>
      <c r="TDY77" s="180"/>
      <c r="TDZ77" s="180"/>
      <c r="TEA77" s="180"/>
      <c r="TEB77" s="180"/>
      <c r="TEC77" s="180"/>
      <c r="TED77" s="180"/>
      <c r="TEE77" s="180"/>
      <c r="TEF77" s="180"/>
      <c r="TEG77" s="180"/>
      <c r="TEH77" s="180"/>
      <c r="TEI77" s="180"/>
      <c r="TEJ77" s="180"/>
      <c r="TEK77" s="180"/>
      <c r="TEL77" s="180"/>
      <c r="TEM77" s="180"/>
      <c r="TEN77" s="180"/>
      <c r="TEO77" s="180"/>
      <c r="TEP77" s="180"/>
      <c r="TEQ77" s="180"/>
      <c r="TER77" s="180"/>
      <c r="TES77" s="180"/>
      <c r="TET77" s="180"/>
      <c r="TEU77" s="180"/>
      <c r="TEV77" s="180"/>
      <c r="TEW77" s="180"/>
      <c r="TEX77" s="180"/>
      <c r="TEY77" s="180"/>
      <c r="TEZ77" s="180"/>
      <c r="TFA77" s="180"/>
      <c r="TFB77" s="180"/>
      <c r="TFC77" s="180"/>
      <c r="TFD77" s="180"/>
      <c r="TFE77" s="180"/>
      <c r="TFF77" s="180"/>
      <c r="TFG77" s="180"/>
      <c r="TFH77" s="180"/>
      <c r="TFI77" s="180"/>
      <c r="TFJ77" s="180"/>
      <c r="TFK77" s="180"/>
      <c r="TFL77" s="180"/>
      <c r="TFM77" s="180"/>
      <c r="TFN77" s="180"/>
      <c r="TFO77" s="180"/>
      <c r="TFP77" s="180"/>
      <c r="TFQ77" s="180"/>
      <c r="TFR77" s="180"/>
      <c r="TFS77" s="180"/>
      <c r="TFT77" s="180"/>
      <c r="TFU77" s="180"/>
      <c r="TFV77" s="180"/>
      <c r="TFW77" s="180"/>
      <c r="TFX77" s="180"/>
      <c r="TFY77" s="180"/>
      <c r="TFZ77" s="180"/>
      <c r="TGA77" s="180"/>
      <c r="TGB77" s="180"/>
      <c r="TGC77" s="180"/>
      <c r="TGD77" s="180"/>
      <c r="TGE77" s="180"/>
      <c r="TGF77" s="180"/>
      <c r="TGG77" s="180"/>
      <c r="TGH77" s="180"/>
      <c r="TGI77" s="180"/>
      <c r="TGJ77" s="180"/>
      <c r="TGK77" s="180"/>
      <c r="TGL77" s="180"/>
      <c r="TGM77" s="180"/>
      <c r="TGN77" s="180"/>
      <c r="TGO77" s="180"/>
      <c r="TGP77" s="180"/>
      <c r="TGQ77" s="180"/>
      <c r="TGR77" s="180"/>
      <c r="TGS77" s="180"/>
      <c r="TGT77" s="180"/>
      <c r="TGU77" s="180"/>
      <c r="TGV77" s="180"/>
      <c r="TGW77" s="180"/>
      <c r="TGX77" s="180"/>
      <c r="TGY77" s="180"/>
      <c r="TGZ77" s="180"/>
      <c r="THA77" s="180"/>
      <c r="THB77" s="180"/>
      <c r="THC77" s="180"/>
      <c r="THD77" s="180"/>
      <c r="THE77" s="180"/>
      <c r="THF77" s="180"/>
      <c r="THG77" s="180"/>
      <c r="THH77" s="180"/>
      <c r="THI77" s="180"/>
      <c r="THJ77" s="180"/>
      <c r="THK77" s="180"/>
      <c r="THL77" s="180"/>
      <c r="THM77" s="180"/>
      <c r="THN77" s="180"/>
      <c r="THO77" s="180"/>
      <c r="THP77" s="180"/>
      <c r="THQ77" s="180"/>
      <c r="THR77" s="180"/>
      <c r="THS77" s="180"/>
      <c r="THT77" s="180"/>
      <c r="THU77" s="180"/>
      <c r="THV77" s="180"/>
      <c r="THW77" s="180"/>
      <c r="THX77" s="180"/>
      <c r="THY77" s="180"/>
      <c r="THZ77" s="180"/>
      <c r="TIA77" s="180"/>
      <c r="TIB77" s="180"/>
      <c r="TIC77" s="180"/>
      <c r="TID77" s="180"/>
      <c r="TIE77" s="180"/>
      <c r="TIF77" s="180"/>
      <c r="TIG77" s="180"/>
      <c r="TIH77" s="180"/>
      <c r="TII77" s="180"/>
      <c r="TIJ77" s="180"/>
      <c r="TIK77" s="180"/>
      <c r="TIL77" s="180"/>
      <c r="TIM77" s="180"/>
      <c r="TIN77" s="180"/>
      <c r="TIO77" s="180"/>
      <c r="TIP77" s="180"/>
      <c r="TIQ77" s="180"/>
      <c r="TIR77" s="180"/>
      <c r="TIS77" s="180"/>
      <c r="TIT77" s="180"/>
      <c r="TIU77" s="180"/>
      <c r="TIV77" s="180"/>
      <c r="TIW77" s="180"/>
      <c r="TIX77" s="180"/>
      <c r="TIY77" s="180"/>
      <c r="TIZ77" s="180"/>
      <c r="TJA77" s="180"/>
      <c r="TJB77" s="180"/>
      <c r="TJC77" s="180"/>
      <c r="TJD77" s="180"/>
      <c r="TJE77" s="180"/>
      <c r="TJF77" s="180"/>
      <c r="TJG77" s="180"/>
      <c r="TJH77" s="180"/>
      <c r="TJI77" s="180"/>
      <c r="TJJ77" s="180"/>
      <c r="TJK77" s="180"/>
      <c r="TJL77" s="180"/>
      <c r="TJM77" s="180"/>
      <c r="TJN77" s="180"/>
      <c r="TJO77" s="180"/>
      <c r="TJP77" s="180"/>
      <c r="TJQ77" s="180"/>
      <c r="TJR77" s="180"/>
      <c r="TJS77" s="180"/>
      <c r="TJT77" s="180"/>
      <c r="TJU77" s="180"/>
      <c r="TJV77" s="180"/>
      <c r="TJW77" s="180"/>
      <c r="TJX77" s="180"/>
      <c r="TJY77" s="180"/>
      <c r="TJZ77" s="180"/>
      <c r="TKA77" s="180"/>
      <c r="TKB77" s="180"/>
      <c r="TKC77" s="180"/>
      <c r="TKD77" s="180"/>
      <c r="TKE77" s="180"/>
      <c r="TKF77" s="180"/>
      <c r="TKG77" s="180"/>
      <c r="TKH77" s="180"/>
      <c r="TKI77" s="180"/>
      <c r="TKJ77" s="180"/>
      <c r="TKK77" s="180"/>
      <c r="TKL77" s="180"/>
      <c r="TKM77" s="180"/>
      <c r="TKN77" s="180"/>
      <c r="TKO77" s="180"/>
      <c r="TKP77" s="180"/>
      <c r="TKQ77" s="180"/>
      <c r="TKR77" s="180"/>
      <c r="TKS77" s="180"/>
      <c r="TKT77" s="180"/>
      <c r="TKU77" s="180"/>
      <c r="TKV77" s="180"/>
      <c r="TKW77" s="180"/>
      <c r="TKX77" s="180"/>
      <c r="TKY77" s="180"/>
      <c r="TKZ77" s="180"/>
      <c r="TLA77" s="180"/>
      <c r="TLB77" s="180"/>
      <c r="TLC77" s="180"/>
      <c r="TLD77" s="180"/>
      <c r="TLE77" s="180"/>
      <c r="TLF77" s="180"/>
      <c r="TLG77" s="180"/>
      <c r="TLH77" s="180"/>
      <c r="TLI77" s="180"/>
      <c r="TLJ77" s="180"/>
      <c r="TLK77" s="180"/>
      <c r="TLL77" s="180"/>
      <c r="TLM77" s="180"/>
      <c r="TLN77" s="180"/>
      <c r="TLO77" s="180"/>
      <c r="TLP77" s="180"/>
      <c r="TLQ77" s="180"/>
      <c r="TLR77" s="180"/>
      <c r="TLS77" s="180"/>
      <c r="TLT77" s="180"/>
      <c r="TLU77" s="180"/>
      <c r="TLV77" s="180"/>
      <c r="TLW77" s="180"/>
      <c r="TLX77" s="180"/>
      <c r="TLY77" s="180"/>
      <c r="TLZ77" s="180"/>
      <c r="TMA77" s="180"/>
      <c r="TMB77" s="180"/>
      <c r="TMC77" s="180"/>
      <c r="TMD77" s="180"/>
      <c r="TME77" s="180"/>
      <c r="TMF77" s="180"/>
      <c r="TMG77" s="180"/>
      <c r="TMH77" s="180"/>
      <c r="TMI77" s="180"/>
      <c r="TMJ77" s="180"/>
      <c r="TMK77" s="180"/>
      <c r="TML77" s="180"/>
      <c r="TMM77" s="180"/>
      <c r="TMN77" s="180"/>
      <c r="TMO77" s="180"/>
      <c r="TMP77" s="180"/>
      <c r="TMQ77" s="180"/>
      <c r="TMR77" s="180"/>
      <c r="TMS77" s="180"/>
      <c r="TMT77" s="180"/>
      <c r="TMU77" s="180"/>
      <c r="TMV77" s="180"/>
      <c r="TMW77" s="180"/>
      <c r="TMX77" s="180"/>
      <c r="TMY77" s="180"/>
      <c r="TMZ77" s="180"/>
      <c r="TNA77" s="180"/>
      <c r="TNB77" s="180"/>
      <c r="TNC77" s="180"/>
      <c r="TND77" s="180"/>
      <c r="TNE77" s="180"/>
      <c r="TNF77" s="180"/>
      <c r="TNG77" s="180"/>
      <c r="TNH77" s="180"/>
      <c r="TNI77" s="180"/>
      <c r="TNJ77" s="180"/>
      <c r="TNK77" s="180"/>
      <c r="TNL77" s="180"/>
      <c r="TNM77" s="180"/>
      <c r="TNN77" s="180"/>
      <c r="TNO77" s="180"/>
      <c r="TNP77" s="180"/>
      <c r="TNQ77" s="180"/>
      <c r="TNR77" s="180"/>
      <c r="TNS77" s="180"/>
      <c r="TNT77" s="180"/>
      <c r="TNU77" s="180"/>
      <c r="TNV77" s="180"/>
      <c r="TNW77" s="180"/>
      <c r="TNX77" s="180"/>
      <c r="TNY77" s="180"/>
      <c r="TNZ77" s="180"/>
      <c r="TOA77" s="180"/>
      <c r="TOB77" s="180"/>
      <c r="TOC77" s="180"/>
      <c r="TOD77" s="180"/>
      <c r="TOE77" s="180"/>
      <c r="TOF77" s="180"/>
      <c r="TOG77" s="180"/>
      <c r="TOH77" s="180"/>
      <c r="TOI77" s="180"/>
      <c r="TOJ77" s="180"/>
      <c r="TOK77" s="180"/>
      <c r="TOL77" s="180"/>
      <c r="TOM77" s="180"/>
      <c r="TON77" s="180"/>
      <c r="TOO77" s="180"/>
      <c r="TOP77" s="180"/>
      <c r="TOQ77" s="180"/>
      <c r="TOR77" s="180"/>
      <c r="TOS77" s="180"/>
      <c r="TOT77" s="180"/>
      <c r="TOU77" s="180"/>
      <c r="TOV77" s="180"/>
      <c r="TOW77" s="180"/>
      <c r="TOX77" s="180"/>
      <c r="TOY77" s="180"/>
      <c r="TOZ77" s="180"/>
      <c r="TPA77" s="180"/>
      <c r="TPB77" s="180"/>
      <c r="TPC77" s="180"/>
      <c r="TPD77" s="180"/>
      <c r="TPE77" s="180"/>
      <c r="TPF77" s="180"/>
      <c r="TPG77" s="180"/>
      <c r="TPH77" s="180"/>
      <c r="TPI77" s="180"/>
      <c r="TPJ77" s="180"/>
      <c r="TPK77" s="180"/>
      <c r="TPL77" s="180"/>
      <c r="TPM77" s="180"/>
      <c r="TPN77" s="180"/>
      <c r="TPO77" s="180"/>
      <c r="TPP77" s="180"/>
      <c r="TPQ77" s="180"/>
      <c r="TPR77" s="180"/>
      <c r="TPS77" s="180"/>
      <c r="TPT77" s="180"/>
      <c r="TPU77" s="180"/>
      <c r="TPV77" s="180"/>
      <c r="TPW77" s="180"/>
      <c r="TPX77" s="180"/>
      <c r="TPY77" s="180"/>
      <c r="TPZ77" s="180"/>
      <c r="TQA77" s="180"/>
      <c r="TQB77" s="180"/>
      <c r="TQC77" s="180"/>
      <c r="TQD77" s="180"/>
      <c r="TQE77" s="180"/>
      <c r="TQF77" s="180"/>
      <c r="TQG77" s="180"/>
      <c r="TQH77" s="180"/>
      <c r="TQI77" s="180"/>
      <c r="TQJ77" s="180"/>
      <c r="TQK77" s="180"/>
      <c r="TQL77" s="180"/>
      <c r="TQM77" s="180"/>
      <c r="TQN77" s="180"/>
      <c r="TQO77" s="180"/>
      <c r="TQP77" s="180"/>
      <c r="TQQ77" s="180"/>
      <c r="TQR77" s="180"/>
      <c r="TQS77" s="180"/>
      <c r="TQT77" s="180"/>
      <c r="TQU77" s="180"/>
      <c r="TQV77" s="180"/>
      <c r="TQW77" s="180"/>
      <c r="TQX77" s="180"/>
      <c r="TQY77" s="180"/>
      <c r="TQZ77" s="180"/>
      <c r="TRA77" s="180"/>
      <c r="TRB77" s="180"/>
      <c r="TRC77" s="180"/>
      <c r="TRD77" s="180"/>
      <c r="TRE77" s="180"/>
      <c r="TRF77" s="180"/>
      <c r="TRG77" s="180"/>
      <c r="TRH77" s="180"/>
      <c r="TRI77" s="180"/>
      <c r="TRJ77" s="180"/>
      <c r="TRK77" s="180"/>
      <c r="TRL77" s="180"/>
      <c r="TRM77" s="180"/>
      <c r="TRN77" s="180"/>
      <c r="TRO77" s="180"/>
      <c r="TRP77" s="180"/>
      <c r="TRQ77" s="180"/>
      <c r="TRR77" s="180"/>
      <c r="TRS77" s="180"/>
      <c r="TRT77" s="180"/>
      <c r="TRU77" s="180"/>
      <c r="TRV77" s="180"/>
      <c r="TRW77" s="180"/>
      <c r="TRX77" s="180"/>
      <c r="TRY77" s="180"/>
      <c r="TRZ77" s="180"/>
      <c r="TSA77" s="180"/>
      <c r="TSB77" s="180"/>
      <c r="TSC77" s="180"/>
      <c r="TSD77" s="180"/>
      <c r="TSE77" s="180"/>
      <c r="TSF77" s="180"/>
      <c r="TSG77" s="180"/>
      <c r="TSH77" s="180"/>
      <c r="TSI77" s="180"/>
      <c r="TSJ77" s="180"/>
      <c r="TSK77" s="180"/>
      <c r="TSL77" s="180"/>
      <c r="TSM77" s="180"/>
      <c r="TSN77" s="180"/>
      <c r="TSO77" s="180"/>
      <c r="TSP77" s="180"/>
      <c r="TSQ77" s="180"/>
      <c r="TSR77" s="180"/>
      <c r="TSS77" s="180"/>
      <c r="TST77" s="180"/>
      <c r="TSU77" s="180"/>
      <c r="TSV77" s="180"/>
      <c r="TSW77" s="180"/>
      <c r="TSX77" s="180"/>
      <c r="TSY77" s="180"/>
      <c r="TSZ77" s="180"/>
      <c r="TTA77" s="180"/>
      <c r="TTB77" s="180"/>
      <c r="TTC77" s="180"/>
      <c r="TTD77" s="180"/>
      <c r="TTE77" s="180"/>
      <c r="TTF77" s="180"/>
      <c r="TTG77" s="180"/>
      <c r="TTH77" s="180"/>
      <c r="TTI77" s="180"/>
      <c r="TTJ77" s="180"/>
      <c r="TTK77" s="180"/>
      <c r="TTL77" s="180"/>
      <c r="TTM77" s="180"/>
      <c r="TTN77" s="180"/>
      <c r="TTO77" s="180"/>
      <c r="TTP77" s="180"/>
      <c r="TTQ77" s="180"/>
      <c r="TTR77" s="180"/>
      <c r="TTS77" s="180"/>
      <c r="TTT77" s="180"/>
      <c r="TTU77" s="180"/>
      <c r="TTV77" s="180"/>
      <c r="TTW77" s="180"/>
      <c r="TTX77" s="180"/>
      <c r="TTY77" s="180"/>
      <c r="TTZ77" s="180"/>
      <c r="TUA77" s="180"/>
      <c r="TUB77" s="180"/>
      <c r="TUC77" s="180"/>
      <c r="TUD77" s="180"/>
      <c r="TUE77" s="180"/>
      <c r="TUF77" s="180"/>
      <c r="TUG77" s="180"/>
      <c r="TUH77" s="180"/>
      <c r="TUI77" s="180"/>
      <c r="TUJ77" s="180"/>
      <c r="TUK77" s="180"/>
      <c r="TUL77" s="180"/>
      <c r="TUM77" s="180"/>
      <c r="TUN77" s="180"/>
      <c r="TUO77" s="180"/>
      <c r="TUP77" s="180"/>
      <c r="TUQ77" s="180"/>
      <c r="TUR77" s="180"/>
      <c r="TUS77" s="180"/>
      <c r="TUT77" s="180"/>
      <c r="TUU77" s="180"/>
      <c r="TUV77" s="180"/>
      <c r="TUW77" s="180"/>
      <c r="TUX77" s="180"/>
      <c r="TUY77" s="180"/>
      <c r="TUZ77" s="180"/>
      <c r="TVA77" s="180"/>
      <c r="TVB77" s="180"/>
      <c r="TVC77" s="180"/>
      <c r="TVD77" s="180"/>
      <c r="TVE77" s="180"/>
      <c r="TVF77" s="180"/>
      <c r="TVG77" s="180"/>
      <c r="TVH77" s="180"/>
      <c r="TVI77" s="180"/>
      <c r="TVJ77" s="180"/>
      <c r="TVK77" s="180"/>
      <c r="TVL77" s="180"/>
      <c r="TVM77" s="180"/>
      <c r="TVN77" s="180"/>
      <c r="TVO77" s="180"/>
      <c r="TVP77" s="180"/>
      <c r="TVQ77" s="180"/>
      <c r="TVR77" s="180"/>
      <c r="TVS77" s="180"/>
      <c r="TVT77" s="180"/>
      <c r="TVU77" s="180"/>
      <c r="TVV77" s="180"/>
      <c r="TVW77" s="180"/>
      <c r="TVX77" s="180"/>
      <c r="TVY77" s="180"/>
      <c r="TVZ77" s="180"/>
      <c r="TWA77" s="180"/>
      <c r="TWB77" s="180"/>
      <c r="TWC77" s="180"/>
      <c r="TWD77" s="180"/>
      <c r="TWE77" s="180"/>
      <c r="TWF77" s="180"/>
      <c r="TWG77" s="180"/>
      <c r="TWH77" s="180"/>
      <c r="TWI77" s="180"/>
      <c r="TWJ77" s="180"/>
      <c r="TWK77" s="180"/>
      <c r="TWL77" s="180"/>
      <c r="TWM77" s="180"/>
      <c r="TWN77" s="180"/>
      <c r="TWO77" s="180"/>
      <c r="TWP77" s="180"/>
      <c r="TWQ77" s="180"/>
      <c r="TWR77" s="180"/>
      <c r="TWS77" s="180"/>
      <c r="TWT77" s="180"/>
      <c r="TWU77" s="180"/>
      <c r="TWV77" s="180"/>
      <c r="TWW77" s="180"/>
      <c r="TWX77" s="180"/>
      <c r="TWY77" s="180"/>
      <c r="TWZ77" s="180"/>
      <c r="TXA77" s="180"/>
      <c r="TXB77" s="180"/>
      <c r="TXC77" s="180"/>
      <c r="TXD77" s="180"/>
      <c r="TXE77" s="180"/>
      <c r="TXF77" s="180"/>
      <c r="TXG77" s="180"/>
      <c r="TXH77" s="180"/>
      <c r="TXI77" s="180"/>
      <c r="TXJ77" s="180"/>
      <c r="TXK77" s="180"/>
      <c r="TXL77" s="180"/>
      <c r="TXM77" s="180"/>
      <c r="TXN77" s="180"/>
      <c r="TXO77" s="180"/>
      <c r="TXP77" s="180"/>
      <c r="TXQ77" s="180"/>
      <c r="TXR77" s="180"/>
      <c r="TXS77" s="180"/>
      <c r="TXT77" s="180"/>
      <c r="TXU77" s="180"/>
      <c r="TXV77" s="180"/>
      <c r="TXW77" s="180"/>
      <c r="TXX77" s="180"/>
      <c r="TXY77" s="180"/>
      <c r="TXZ77" s="180"/>
      <c r="TYA77" s="180"/>
      <c r="TYB77" s="180"/>
      <c r="TYC77" s="180"/>
      <c r="TYD77" s="180"/>
      <c r="TYE77" s="180"/>
      <c r="TYF77" s="180"/>
      <c r="TYG77" s="180"/>
      <c r="TYH77" s="180"/>
      <c r="TYI77" s="180"/>
      <c r="TYJ77" s="180"/>
      <c r="TYK77" s="180"/>
      <c r="TYL77" s="180"/>
      <c r="TYM77" s="180"/>
      <c r="TYN77" s="180"/>
      <c r="TYO77" s="180"/>
      <c r="TYP77" s="180"/>
      <c r="TYQ77" s="180"/>
      <c r="TYR77" s="180"/>
      <c r="TYS77" s="180"/>
      <c r="TYT77" s="180"/>
      <c r="TYU77" s="180"/>
      <c r="TYV77" s="180"/>
      <c r="TYW77" s="180"/>
      <c r="TYX77" s="180"/>
      <c r="TYY77" s="180"/>
      <c r="TYZ77" s="180"/>
      <c r="TZA77" s="180"/>
      <c r="TZB77" s="180"/>
      <c r="TZC77" s="180"/>
      <c r="TZD77" s="180"/>
      <c r="TZE77" s="180"/>
      <c r="TZF77" s="180"/>
      <c r="TZG77" s="180"/>
      <c r="TZH77" s="180"/>
      <c r="TZI77" s="180"/>
      <c r="TZJ77" s="180"/>
      <c r="TZK77" s="180"/>
      <c r="TZL77" s="180"/>
      <c r="TZM77" s="180"/>
      <c r="TZN77" s="180"/>
      <c r="TZO77" s="180"/>
      <c r="TZP77" s="180"/>
      <c r="TZQ77" s="180"/>
      <c r="TZR77" s="180"/>
      <c r="TZS77" s="180"/>
      <c r="TZT77" s="180"/>
      <c r="TZU77" s="180"/>
      <c r="TZV77" s="180"/>
      <c r="TZW77" s="180"/>
      <c r="TZX77" s="180"/>
      <c r="TZY77" s="180"/>
      <c r="TZZ77" s="180"/>
      <c r="UAA77" s="180"/>
      <c r="UAB77" s="180"/>
      <c r="UAC77" s="180"/>
      <c r="UAD77" s="180"/>
      <c r="UAE77" s="180"/>
      <c r="UAF77" s="180"/>
      <c r="UAG77" s="180"/>
      <c r="UAH77" s="180"/>
      <c r="UAI77" s="180"/>
      <c r="UAJ77" s="180"/>
      <c r="UAK77" s="180"/>
      <c r="UAL77" s="180"/>
      <c r="UAM77" s="180"/>
      <c r="UAN77" s="180"/>
      <c r="UAO77" s="180"/>
      <c r="UAP77" s="180"/>
      <c r="UAQ77" s="180"/>
      <c r="UAR77" s="180"/>
      <c r="UAS77" s="180"/>
      <c r="UAT77" s="180"/>
      <c r="UAU77" s="180"/>
      <c r="UAV77" s="180"/>
      <c r="UAW77" s="180"/>
      <c r="UAX77" s="180"/>
      <c r="UAY77" s="180"/>
      <c r="UAZ77" s="180"/>
      <c r="UBA77" s="180"/>
      <c r="UBB77" s="180"/>
      <c r="UBC77" s="180"/>
      <c r="UBD77" s="180"/>
      <c r="UBE77" s="180"/>
      <c r="UBF77" s="180"/>
      <c r="UBG77" s="180"/>
      <c r="UBH77" s="180"/>
      <c r="UBI77" s="180"/>
      <c r="UBJ77" s="180"/>
      <c r="UBK77" s="180"/>
      <c r="UBL77" s="180"/>
      <c r="UBM77" s="180"/>
      <c r="UBN77" s="180"/>
      <c r="UBO77" s="180"/>
      <c r="UBP77" s="180"/>
      <c r="UBQ77" s="180"/>
      <c r="UBR77" s="180"/>
      <c r="UBS77" s="180"/>
      <c r="UBT77" s="180"/>
      <c r="UBU77" s="180"/>
      <c r="UBV77" s="180"/>
      <c r="UBW77" s="180"/>
      <c r="UBX77" s="180"/>
      <c r="UBY77" s="180"/>
      <c r="UBZ77" s="180"/>
      <c r="UCA77" s="180"/>
      <c r="UCB77" s="180"/>
      <c r="UCC77" s="180"/>
      <c r="UCD77" s="180"/>
      <c r="UCE77" s="180"/>
      <c r="UCF77" s="180"/>
      <c r="UCG77" s="180"/>
      <c r="UCH77" s="180"/>
      <c r="UCI77" s="180"/>
      <c r="UCJ77" s="180"/>
      <c r="UCK77" s="180"/>
      <c r="UCL77" s="180"/>
      <c r="UCM77" s="180"/>
      <c r="UCN77" s="180"/>
      <c r="UCO77" s="180"/>
      <c r="UCP77" s="180"/>
      <c r="UCQ77" s="180"/>
      <c r="UCR77" s="180"/>
      <c r="UCS77" s="180"/>
      <c r="UCT77" s="180"/>
      <c r="UCU77" s="180"/>
      <c r="UCV77" s="180"/>
      <c r="UCW77" s="180"/>
      <c r="UCX77" s="180"/>
      <c r="UCY77" s="180"/>
      <c r="UCZ77" s="180"/>
      <c r="UDA77" s="180"/>
      <c r="UDB77" s="180"/>
      <c r="UDC77" s="180"/>
      <c r="UDD77" s="180"/>
      <c r="UDE77" s="180"/>
      <c r="UDF77" s="180"/>
      <c r="UDG77" s="180"/>
      <c r="UDH77" s="180"/>
      <c r="UDI77" s="180"/>
      <c r="UDJ77" s="180"/>
      <c r="UDK77" s="180"/>
      <c r="UDL77" s="180"/>
      <c r="UDM77" s="180"/>
      <c r="UDN77" s="180"/>
      <c r="UDO77" s="180"/>
      <c r="UDP77" s="180"/>
      <c r="UDQ77" s="180"/>
      <c r="UDR77" s="180"/>
      <c r="UDS77" s="180"/>
      <c r="UDT77" s="180"/>
      <c r="UDU77" s="180"/>
      <c r="UDV77" s="180"/>
      <c r="UDW77" s="180"/>
      <c r="UDX77" s="180"/>
      <c r="UDY77" s="180"/>
      <c r="UDZ77" s="180"/>
      <c r="UEA77" s="180"/>
      <c r="UEB77" s="180"/>
      <c r="UEC77" s="180"/>
      <c r="UED77" s="180"/>
      <c r="UEE77" s="180"/>
      <c r="UEF77" s="180"/>
      <c r="UEG77" s="180"/>
      <c r="UEH77" s="180"/>
      <c r="UEI77" s="180"/>
      <c r="UEJ77" s="180"/>
      <c r="UEK77" s="180"/>
      <c r="UEL77" s="180"/>
      <c r="UEM77" s="180"/>
      <c r="UEN77" s="180"/>
      <c r="UEO77" s="180"/>
      <c r="UEP77" s="180"/>
      <c r="UEQ77" s="180"/>
      <c r="UER77" s="180"/>
      <c r="UES77" s="180"/>
      <c r="UET77" s="180"/>
      <c r="UEU77" s="180"/>
      <c r="UEV77" s="180"/>
      <c r="UEW77" s="180"/>
      <c r="UEX77" s="180"/>
      <c r="UEY77" s="180"/>
      <c r="UEZ77" s="180"/>
      <c r="UFA77" s="180"/>
      <c r="UFB77" s="180"/>
      <c r="UFC77" s="180"/>
      <c r="UFD77" s="180"/>
      <c r="UFE77" s="180"/>
      <c r="UFF77" s="180"/>
      <c r="UFG77" s="180"/>
      <c r="UFH77" s="180"/>
      <c r="UFI77" s="180"/>
      <c r="UFJ77" s="180"/>
      <c r="UFK77" s="180"/>
      <c r="UFL77" s="180"/>
      <c r="UFM77" s="180"/>
      <c r="UFN77" s="180"/>
      <c r="UFO77" s="180"/>
      <c r="UFP77" s="180"/>
      <c r="UFQ77" s="180"/>
      <c r="UFR77" s="180"/>
      <c r="UFS77" s="180"/>
      <c r="UFT77" s="180"/>
      <c r="UFU77" s="180"/>
      <c r="UFV77" s="180"/>
      <c r="UFW77" s="180"/>
      <c r="UFX77" s="180"/>
      <c r="UFY77" s="180"/>
      <c r="UFZ77" s="180"/>
      <c r="UGA77" s="180"/>
      <c r="UGB77" s="180"/>
      <c r="UGC77" s="180"/>
      <c r="UGD77" s="180"/>
      <c r="UGE77" s="180"/>
      <c r="UGF77" s="180"/>
      <c r="UGG77" s="180"/>
      <c r="UGH77" s="180"/>
      <c r="UGI77" s="180"/>
      <c r="UGJ77" s="180"/>
      <c r="UGK77" s="180"/>
      <c r="UGL77" s="180"/>
      <c r="UGM77" s="180"/>
      <c r="UGN77" s="180"/>
      <c r="UGO77" s="180"/>
      <c r="UGP77" s="180"/>
      <c r="UGQ77" s="180"/>
      <c r="UGR77" s="180"/>
      <c r="UGS77" s="180"/>
      <c r="UGT77" s="180"/>
      <c r="UGU77" s="180"/>
      <c r="UGV77" s="180"/>
      <c r="UGW77" s="180"/>
      <c r="UGX77" s="180"/>
      <c r="UGY77" s="180"/>
      <c r="UGZ77" s="180"/>
      <c r="UHA77" s="180"/>
      <c r="UHB77" s="180"/>
      <c r="UHC77" s="180"/>
      <c r="UHD77" s="180"/>
      <c r="UHE77" s="180"/>
      <c r="UHF77" s="180"/>
      <c r="UHG77" s="180"/>
      <c r="UHH77" s="180"/>
      <c r="UHI77" s="180"/>
      <c r="UHJ77" s="180"/>
      <c r="UHK77" s="180"/>
      <c r="UHL77" s="180"/>
      <c r="UHM77" s="180"/>
      <c r="UHN77" s="180"/>
      <c r="UHO77" s="180"/>
      <c r="UHP77" s="180"/>
      <c r="UHQ77" s="180"/>
      <c r="UHR77" s="180"/>
      <c r="UHS77" s="180"/>
      <c r="UHT77" s="180"/>
      <c r="UHU77" s="180"/>
      <c r="UHV77" s="180"/>
      <c r="UHW77" s="180"/>
      <c r="UHX77" s="180"/>
      <c r="UHY77" s="180"/>
      <c r="UHZ77" s="180"/>
      <c r="UIA77" s="180"/>
      <c r="UIB77" s="180"/>
      <c r="UIC77" s="180"/>
      <c r="UID77" s="180"/>
      <c r="UIE77" s="180"/>
      <c r="UIF77" s="180"/>
      <c r="UIG77" s="180"/>
      <c r="UIH77" s="180"/>
      <c r="UII77" s="180"/>
      <c r="UIJ77" s="180"/>
      <c r="UIK77" s="180"/>
      <c r="UIL77" s="180"/>
      <c r="UIM77" s="180"/>
      <c r="UIN77" s="180"/>
      <c r="UIO77" s="180"/>
      <c r="UIP77" s="180"/>
      <c r="UIQ77" s="180"/>
      <c r="UIR77" s="180"/>
      <c r="UIS77" s="180"/>
      <c r="UIT77" s="180"/>
      <c r="UIU77" s="180"/>
      <c r="UIV77" s="180"/>
      <c r="UIW77" s="180"/>
      <c r="UIX77" s="180"/>
      <c r="UIY77" s="180"/>
      <c r="UIZ77" s="180"/>
      <c r="UJA77" s="180"/>
      <c r="UJB77" s="180"/>
      <c r="UJC77" s="180"/>
      <c r="UJD77" s="180"/>
      <c r="UJE77" s="180"/>
      <c r="UJF77" s="180"/>
      <c r="UJG77" s="180"/>
      <c r="UJH77" s="180"/>
      <c r="UJI77" s="180"/>
      <c r="UJJ77" s="180"/>
      <c r="UJK77" s="180"/>
      <c r="UJL77" s="180"/>
      <c r="UJM77" s="180"/>
      <c r="UJN77" s="180"/>
      <c r="UJO77" s="180"/>
      <c r="UJP77" s="180"/>
      <c r="UJQ77" s="180"/>
      <c r="UJR77" s="180"/>
      <c r="UJS77" s="180"/>
      <c r="UJT77" s="180"/>
      <c r="UJU77" s="180"/>
      <c r="UJV77" s="180"/>
      <c r="UJW77" s="180"/>
      <c r="UJX77" s="180"/>
      <c r="UJY77" s="180"/>
      <c r="UJZ77" s="180"/>
      <c r="UKA77" s="180"/>
      <c r="UKB77" s="180"/>
      <c r="UKC77" s="180"/>
      <c r="UKD77" s="180"/>
      <c r="UKE77" s="180"/>
      <c r="UKF77" s="180"/>
      <c r="UKG77" s="180"/>
      <c r="UKH77" s="180"/>
      <c r="UKI77" s="180"/>
      <c r="UKJ77" s="180"/>
      <c r="UKK77" s="180"/>
      <c r="UKL77" s="180"/>
      <c r="UKM77" s="180"/>
      <c r="UKN77" s="180"/>
      <c r="UKO77" s="180"/>
      <c r="UKP77" s="180"/>
      <c r="UKQ77" s="180"/>
      <c r="UKR77" s="180"/>
      <c r="UKS77" s="180"/>
      <c r="UKT77" s="180"/>
      <c r="UKU77" s="180"/>
      <c r="UKV77" s="180"/>
      <c r="UKW77" s="180"/>
      <c r="UKX77" s="180"/>
      <c r="UKY77" s="180"/>
      <c r="UKZ77" s="180"/>
      <c r="ULA77" s="180"/>
      <c r="ULB77" s="180"/>
      <c r="ULC77" s="180"/>
      <c r="ULD77" s="180"/>
      <c r="ULE77" s="180"/>
      <c r="ULF77" s="180"/>
      <c r="ULG77" s="180"/>
      <c r="ULH77" s="180"/>
      <c r="ULI77" s="180"/>
      <c r="ULJ77" s="180"/>
      <c r="ULK77" s="180"/>
      <c r="ULL77" s="180"/>
      <c r="ULM77" s="180"/>
      <c r="ULN77" s="180"/>
      <c r="ULO77" s="180"/>
      <c r="ULP77" s="180"/>
      <c r="ULQ77" s="180"/>
      <c r="ULR77" s="180"/>
      <c r="ULS77" s="180"/>
      <c r="ULT77" s="180"/>
      <c r="ULU77" s="180"/>
      <c r="ULV77" s="180"/>
      <c r="ULW77" s="180"/>
      <c r="ULX77" s="180"/>
      <c r="ULY77" s="180"/>
      <c r="ULZ77" s="180"/>
      <c r="UMA77" s="180"/>
      <c r="UMB77" s="180"/>
      <c r="UMC77" s="180"/>
      <c r="UMD77" s="180"/>
      <c r="UME77" s="180"/>
      <c r="UMF77" s="180"/>
      <c r="UMG77" s="180"/>
      <c r="UMH77" s="180"/>
      <c r="UMI77" s="180"/>
      <c r="UMJ77" s="180"/>
      <c r="UMK77" s="180"/>
      <c r="UML77" s="180"/>
      <c r="UMM77" s="180"/>
      <c r="UMN77" s="180"/>
      <c r="UMO77" s="180"/>
      <c r="UMP77" s="180"/>
      <c r="UMQ77" s="180"/>
      <c r="UMR77" s="180"/>
      <c r="UMS77" s="180"/>
      <c r="UMT77" s="180"/>
      <c r="UMU77" s="180"/>
      <c r="UMV77" s="180"/>
      <c r="UMW77" s="180"/>
      <c r="UMX77" s="180"/>
      <c r="UMY77" s="180"/>
      <c r="UMZ77" s="180"/>
      <c r="UNA77" s="180"/>
      <c r="UNB77" s="180"/>
      <c r="UNC77" s="180"/>
      <c r="UND77" s="180"/>
      <c r="UNE77" s="180"/>
      <c r="UNF77" s="180"/>
      <c r="UNG77" s="180"/>
      <c r="UNH77" s="180"/>
      <c r="UNI77" s="180"/>
      <c r="UNJ77" s="180"/>
      <c r="UNK77" s="180"/>
      <c r="UNL77" s="180"/>
      <c r="UNM77" s="180"/>
      <c r="UNN77" s="180"/>
      <c r="UNO77" s="180"/>
      <c r="UNP77" s="180"/>
      <c r="UNQ77" s="180"/>
      <c r="UNR77" s="180"/>
      <c r="UNS77" s="180"/>
      <c r="UNT77" s="180"/>
      <c r="UNU77" s="180"/>
      <c r="UNV77" s="180"/>
      <c r="UNW77" s="180"/>
      <c r="UNX77" s="180"/>
      <c r="UNY77" s="180"/>
      <c r="UNZ77" s="180"/>
      <c r="UOA77" s="180"/>
      <c r="UOB77" s="180"/>
      <c r="UOC77" s="180"/>
      <c r="UOD77" s="180"/>
      <c r="UOE77" s="180"/>
      <c r="UOF77" s="180"/>
      <c r="UOG77" s="180"/>
      <c r="UOH77" s="180"/>
      <c r="UOI77" s="180"/>
      <c r="UOJ77" s="180"/>
      <c r="UOK77" s="180"/>
      <c r="UOL77" s="180"/>
      <c r="UOM77" s="180"/>
      <c r="UON77" s="180"/>
      <c r="UOO77" s="180"/>
      <c r="UOP77" s="180"/>
      <c r="UOQ77" s="180"/>
      <c r="UOR77" s="180"/>
      <c r="UOS77" s="180"/>
      <c r="UOT77" s="180"/>
      <c r="UOU77" s="180"/>
      <c r="UOV77" s="180"/>
      <c r="UOW77" s="180"/>
      <c r="UOX77" s="180"/>
      <c r="UOY77" s="180"/>
      <c r="UOZ77" s="180"/>
      <c r="UPA77" s="180"/>
      <c r="UPB77" s="180"/>
      <c r="UPC77" s="180"/>
      <c r="UPD77" s="180"/>
      <c r="UPE77" s="180"/>
      <c r="UPF77" s="180"/>
      <c r="UPG77" s="180"/>
      <c r="UPH77" s="180"/>
      <c r="UPI77" s="180"/>
      <c r="UPJ77" s="180"/>
      <c r="UPK77" s="180"/>
      <c r="UPL77" s="180"/>
      <c r="UPM77" s="180"/>
      <c r="UPN77" s="180"/>
      <c r="UPO77" s="180"/>
      <c r="UPP77" s="180"/>
      <c r="UPQ77" s="180"/>
      <c r="UPR77" s="180"/>
      <c r="UPS77" s="180"/>
      <c r="UPT77" s="180"/>
      <c r="UPU77" s="180"/>
      <c r="UPV77" s="180"/>
      <c r="UPW77" s="180"/>
      <c r="UPX77" s="180"/>
      <c r="UPY77" s="180"/>
      <c r="UPZ77" s="180"/>
      <c r="UQA77" s="180"/>
      <c r="UQB77" s="180"/>
      <c r="UQC77" s="180"/>
      <c r="UQD77" s="180"/>
      <c r="UQE77" s="180"/>
      <c r="UQF77" s="180"/>
      <c r="UQG77" s="180"/>
      <c r="UQH77" s="180"/>
      <c r="UQI77" s="180"/>
      <c r="UQJ77" s="180"/>
      <c r="UQK77" s="180"/>
      <c r="UQL77" s="180"/>
      <c r="UQM77" s="180"/>
      <c r="UQN77" s="180"/>
      <c r="UQO77" s="180"/>
      <c r="UQP77" s="180"/>
      <c r="UQQ77" s="180"/>
      <c r="UQR77" s="180"/>
      <c r="UQS77" s="180"/>
      <c r="UQT77" s="180"/>
      <c r="UQU77" s="180"/>
      <c r="UQV77" s="180"/>
      <c r="UQW77" s="180"/>
      <c r="UQX77" s="180"/>
      <c r="UQY77" s="180"/>
      <c r="UQZ77" s="180"/>
      <c r="URA77" s="180"/>
      <c r="URB77" s="180"/>
      <c r="URC77" s="180"/>
      <c r="URD77" s="180"/>
      <c r="URE77" s="180"/>
      <c r="URF77" s="180"/>
      <c r="URG77" s="180"/>
      <c r="URH77" s="180"/>
      <c r="URI77" s="180"/>
      <c r="URJ77" s="180"/>
      <c r="URK77" s="180"/>
      <c r="URL77" s="180"/>
      <c r="URM77" s="180"/>
      <c r="URN77" s="180"/>
      <c r="URO77" s="180"/>
      <c r="URP77" s="180"/>
      <c r="URQ77" s="180"/>
      <c r="URR77" s="180"/>
      <c r="URS77" s="180"/>
      <c r="URT77" s="180"/>
      <c r="URU77" s="180"/>
      <c r="URV77" s="180"/>
      <c r="URW77" s="180"/>
      <c r="URX77" s="180"/>
      <c r="URY77" s="180"/>
      <c r="URZ77" s="180"/>
      <c r="USA77" s="180"/>
      <c r="USB77" s="180"/>
      <c r="USC77" s="180"/>
      <c r="USD77" s="180"/>
      <c r="USE77" s="180"/>
      <c r="USF77" s="180"/>
      <c r="USG77" s="180"/>
      <c r="USH77" s="180"/>
      <c r="USI77" s="180"/>
      <c r="USJ77" s="180"/>
      <c r="USK77" s="180"/>
      <c r="USL77" s="180"/>
      <c r="USM77" s="180"/>
      <c r="USN77" s="180"/>
      <c r="USO77" s="180"/>
      <c r="USP77" s="180"/>
      <c r="USQ77" s="180"/>
      <c r="USR77" s="180"/>
      <c r="USS77" s="180"/>
      <c r="UST77" s="180"/>
      <c r="USU77" s="180"/>
      <c r="USV77" s="180"/>
      <c r="USW77" s="180"/>
      <c r="USX77" s="180"/>
      <c r="USY77" s="180"/>
      <c r="USZ77" s="180"/>
      <c r="UTA77" s="180"/>
      <c r="UTB77" s="180"/>
      <c r="UTC77" s="180"/>
      <c r="UTD77" s="180"/>
      <c r="UTE77" s="180"/>
      <c r="UTF77" s="180"/>
      <c r="UTG77" s="180"/>
      <c r="UTH77" s="180"/>
      <c r="UTI77" s="180"/>
      <c r="UTJ77" s="180"/>
      <c r="UTK77" s="180"/>
      <c r="UTL77" s="180"/>
      <c r="UTM77" s="180"/>
      <c r="UTN77" s="180"/>
      <c r="UTO77" s="180"/>
      <c r="UTP77" s="180"/>
      <c r="UTQ77" s="180"/>
      <c r="UTR77" s="180"/>
      <c r="UTS77" s="180"/>
      <c r="UTT77" s="180"/>
      <c r="UTU77" s="180"/>
      <c r="UTV77" s="180"/>
      <c r="UTW77" s="180"/>
      <c r="UTX77" s="180"/>
      <c r="UTY77" s="180"/>
      <c r="UTZ77" s="180"/>
      <c r="UUA77" s="180"/>
      <c r="UUB77" s="180"/>
      <c r="UUC77" s="180"/>
      <c r="UUD77" s="180"/>
      <c r="UUE77" s="180"/>
      <c r="UUF77" s="180"/>
      <c r="UUG77" s="180"/>
      <c r="UUH77" s="180"/>
      <c r="UUI77" s="180"/>
      <c r="UUJ77" s="180"/>
      <c r="UUK77" s="180"/>
      <c r="UUL77" s="180"/>
      <c r="UUM77" s="180"/>
      <c r="UUN77" s="180"/>
      <c r="UUO77" s="180"/>
      <c r="UUP77" s="180"/>
      <c r="UUQ77" s="180"/>
      <c r="UUR77" s="180"/>
      <c r="UUS77" s="180"/>
      <c r="UUT77" s="180"/>
      <c r="UUU77" s="180"/>
      <c r="UUV77" s="180"/>
      <c r="UUW77" s="180"/>
      <c r="UUX77" s="180"/>
      <c r="UUY77" s="180"/>
      <c r="UUZ77" s="180"/>
      <c r="UVA77" s="180"/>
      <c r="UVB77" s="180"/>
      <c r="UVC77" s="180"/>
      <c r="UVD77" s="180"/>
      <c r="UVE77" s="180"/>
      <c r="UVF77" s="180"/>
      <c r="UVG77" s="180"/>
      <c r="UVH77" s="180"/>
      <c r="UVI77" s="180"/>
      <c r="UVJ77" s="180"/>
      <c r="UVK77" s="180"/>
      <c r="UVL77" s="180"/>
      <c r="UVM77" s="180"/>
      <c r="UVN77" s="180"/>
      <c r="UVO77" s="180"/>
      <c r="UVP77" s="180"/>
      <c r="UVQ77" s="180"/>
      <c r="UVR77" s="180"/>
      <c r="UVS77" s="180"/>
      <c r="UVT77" s="180"/>
      <c r="UVU77" s="180"/>
      <c r="UVV77" s="180"/>
      <c r="UVW77" s="180"/>
      <c r="UVX77" s="180"/>
      <c r="UVY77" s="180"/>
      <c r="UVZ77" s="180"/>
      <c r="UWA77" s="180"/>
      <c r="UWB77" s="180"/>
      <c r="UWC77" s="180"/>
      <c r="UWD77" s="180"/>
      <c r="UWE77" s="180"/>
      <c r="UWF77" s="180"/>
      <c r="UWG77" s="180"/>
      <c r="UWH77" s="180"/>
      <c r="UWI77" s="180"/>
      <c r="UWJ77" s="180"/>
      <c r="UWK77" s="180"/>
      <c r="UWL77" s="180"/>
      <c r="UWM77" s="180"/>
      <c r="UWN77" s="180"/>
      <c r="UWO77" s="180"/>
      <c r="UWP77" s="180"/>
      <c r="UWQ77" s="180"/>
      <c r="UWR77" s="180"/>
      <c r="UWS77" s="180"/>
      <c r="UWT77" s="180"/>
      <c r="UWU77" s="180"/>
      <c r="UWV77" s="180"/>
      <c r="UWW77" s="180"/>
      <c r="UWX77" s="180"/>
      <c r="UWY77" s="180"/>
      <c r="UWZ77" s="180"/>
      <c r="UXA77" s="180"/>
      <c r="UXB77" s="180"/>
      <c r="UXC77" s="180"/>
      <c r="UXD77" s="180"/>
      <c r="UXE77" s="180"/>
      <c r="UXF77" s="180"/>
      <c r="UXG77" s="180"/>
      <c r="UXH77" s="180"/>
      <c r="UXI77" s="180"/>
      <c r="UXJ77" s="180"/>
      <c r="UXK77" s="180"/>
      <c r="UXL77" s="180"/>
      <c r="UXM77" s="180"/>
      <c r="UXN77" s="180"/>
      <c r="UXO77" s="180"/>
      <c r="UXP77" s="180"/>
      <c r="UXQ77" s="180"/>
      <c r="UXR77" s="180"/>
      <c r="UXS77" s="180"/>
      <c r="UXT77" s="180"/>
      <c r="UXU77" s="180"/>
      <c r="UXV77" s="180"/>
      <c r="UXW77" s="180"/>
      <c r="UXX77" s="180"/>
      <c r="UXY77" s="180"/>
      <c r="UXZ77" s="180"/>
      <c r="UYA77" s="180"/>
      <c r="UYB77" s="180"/>
      <c r="UYC77" s="180"/>
      <c r="UYD77" s="180"/>
      <c r="UYE77" s="180"/>
      <c r="UYF77" s="180"/>
      <c r="UYG77" s="180"/>
      <c r="UYH77" s="180"/>
      <c r="UYI77" s="180"/>
      <c r="UYJ77" s="180"/>
      <c r="UYK77" s="180"/>
      <c r="UYL77" s="180"/>
      <c r="UYM77" s="180"/>
      <c r="UYN77" s="180"/>
      <c r="UYO77" s="180"/>
      <c r="UYP77" s="180"/>
      <c r="UYQ77" s="180"/>
      <c r="UYR77" s="180"/>
      <c r="UYS77" s="180"/>
      <c r="UYT77" s="180"/>
      <c r="UYU77" s="180"/>
      <c r="UYV77" s="180"/>
      <c r="UYW77" s="180"/>
      <c r="UYX77" s="180"/>
      <c r="UYY77" s="180"/>
      <c r="UYZ77" s="180"/>
      <c r="UZA77" s="180"/>
      <c r="UZB77" s="180"/>
      <c r="UZC77" s="180"/>
      <c r="UZD77" s="180"/>
      <c r="UZE77" s="180"/>
      <c r="UZF77" s="180"/>
      <c r="UZG77" s="180"/>
      <c r="UZH77" s="180"/>
      <c r="UZI77" s="180"/>
      <c r="UZJ77" s="180"/>
      <c r="UZK77" s="180"/>
      <c r="UZL77" s="180"/>
      <c r="UZM77" s="180"/>
      <c r="UZN77" s="180"/>
      <c r="UZO77" s="180"/>
      <c r="UZP77" s="180"/>
      <c r="UZQ77" s="180"/>
      <c r="UZR77" s="180"/>
      <c r="UZS77" s="180"/>
      <c r="UZT77" s="180"/>
      <c r="UZU77" s="180"/>
      <c r="UZV77" s="180"/>
      <c r="UZW77" s="180"/>
      <c r="UZX77" s="180"/>
      <c r="UZY77" s="180"/>
      <c r="UZZ77" s="180"/>
      <c r="VAA77" s="180"/>
      <c r="VAB77" s="180"/>
      <c r="VAC77" s="180"/>
      <c r="VAD77" s="180"/>
      <c r="VAE77" s="180"/>
      <c r="VAF77" s="180"/>
      <c r="VAG77" s="180"/>
      <c r="VAH77" s="180"/>
      <c r="VAI77" s="180"/>
      <c r="VAJ77" s="180"/>
      <c r="VAK77" s="180"/>
      <c r="VAL77" s="180"/>
      <c r="VAM77" s="180"/>
      <c r="VAN77" s="180"/>
      <c r="VAO77" s="180"/>
      <c r="VAP77" s="180"/>
      <c r="VAQ77" s="180"/>
      <c r="VAR77" s="180"/>
      <c r="VAS77" s="180"/>
      <c r="VAT77" s="180"/>
      <c r="VAU77" s="180"/>
      <c r="VAV77" s="180"/>
      <c r="VAW77" s="180"/>
      <c r="VAX77" s="180"/>
      <c r="VAY77" s="180"/>
      <c r="VAZ77" s="180"/>
      <c r="VBA77" s="180"/>
      <c r="VBB77" s="180"/>
      <c r="VBC77" s="180"/>
      <c r="VBD77" s="180"/>
      <c r="VBE77" s="180"/>
      <c r="VBF77" s="180"/>
      <c r="VBG77" s="180"/>
      <c r="VBH77" s="180"/>
      <c r="VBI77" s="180"/>
      <c r="VBJ77" s="180"/>
      <c r="VBK77" s="180"/>
      <c r="VBL77" s="180"/>
      <c r="VBM77" s="180"/>
      <c r="VBN77" s="180"/>
      <c r="VBO77" s="180"/>
      <c r="VBP77" s="180"/>
      <c r="VBQ77" s="180"/>
      <c r="VBR77" s="180"/>
      <c r="VBS77" s="180"/>
      <c r="VBT77" s="180"/>
      <c r="VBU77" s="180"/>
      <c r="VBV77" s="180"/>
      <c r="VBW77" s="180"/>
      <c r="VBX77" s="180"/>
      <c r="VBY77" s="180"/>
      <c r="VBZ77" s="180"/>
      <c r="VCA77" s="180"/>
      <c r="VCB77" s="180"/>
      <c r="VCC77" s="180"/>
      <c r="VCD77" s="180"/>
      <c r="VCE77" s="180"/>
      <c r="VCF77" s="180"/>
      <c r="VCG77" s="180"/>
      <c r="VCH77" s="180"/>
      <c r="VCI77" s="180"/>
      <c r="VCJ77" s="180"/>
      <c r="VCK77" s="180"/>
      <c r="VCL77" s="180"/>
      <c r="VCM77" s="180"/>
      <c r="VCN77" s="180"/>
      <c r="VCO77" s="180"/>
      <c r="VCP77" s="180"/>
      <c r="VCQ77" s="180"/>
      <c r="VCR77" s="180"/>
      <c r="VCS77" s="180"/>
      <c r="VCT77" s="180"/>
      <c r="VCU77" s="180"/>
      <c r="VCV77" s="180"/>
      <c r="VCW77" s="180"/>
      <c r="VCX77" s="180"/>
      <c r="VCY77" s="180"/>
      <c r="VCZ77" s="180"/>
      <c r="VDA77" s="180"/>
      <c r="VDB77" s="180"/>
      <c r="VDC77" s="180"/>
      <c r="VDD77" s="180"/>
      <c r="VDE77" s="180"/>
      <c r="VDF77" s="180"/>
      <c r="VDG77" s="180"/>
      <c r="VDH77" s="180"/>
      <c r="VDI77" s="180"/>
      <c r="VDJ77" s="180"/>
      <c r="VDK77" s="180"/>
      <c r="VDL77" s="180"/>
      <c r="VDM77" s="180"/>
      <c r="VDN77" s="180"/>
      <c r="VDO77" s="180"/>
      <c r="VDP77" s="180"/>
      <c r="VDQ77" s="180"/>
      <c r="VDR77" s="180"/>
      <c r="VDS77" s="180"/>
      <c r="VDT77" s="180"/>
      <c r="VDU77" s="180"/>
      <c r="VDV77" s="180"/>
      <c r="VDW77" s="180"/>
      <c r="VDX77" s="180"/>
      <c r="VDY77" s="180"/>
      <c r="VDZ77" s="180"/>
      <c r="VEA77" s="180"/>
      <c r="VEB77" s="180"/>
      <c r="VEC77" s="180"/>
      <c r="VED77" s="180"/>
      <c r="VEE77" s="180"/>
      <c r="VEF77" s="180"/>
      <c r="VEG77" s="180"/>
      <c r="VEH77" s="180"/>
      <c r="VEI77" s="180"/>
      <c r="VEJ77" s="180"/>
      <c r="VEK77" s="180"/>
      <c r="VEL77" s="180"/>
      <c r="VEM77" s="180"/>
      <c r="VEN77" s="180"/>
      <c r="VEO77" s="180"/>
      <c r="VEP77" s="180"/>
      <c r="VEQ77" s="180"/>
      <c r="VER77" s="180"/>
      <c r="VES77" s="180"/>
      <c r="VET77" s="180"/>
      <c r="VEU77" s="180"/>
      <c r="VEV77" s="180"/>
      <c r="VEW77" s="180"/>
      <c r="VEX77" s="180"/>
      <c r="VEY77" s="180"/>
      <c r="VEZ77" s="180"/>
      <c r="VFA77" s="180"/>
      <c r="VFB77" s="180"/>
      <c r="VFC77" s="180"/>
      <c r="VFD77" s="180"/>
      <c r="VFE77" s="180"/>
      <c r="VFF77" s="180"/>
      <c r="VFG77" s="180"/>
      <c r="VFH77" s="180"/>
      <c r="VFI77" s="180"/>
      <c r="VFJ77" s="180"/>
      <c r="VFK77" s="180"/>
      <c r="VFL77" s="180"/>
      <c r="VFM77" s="180"/>
      <c r="VFN77" s="180"/>
      <c r="VFO77" s="180"/>
      <c r="VFP77" s="180"/>
      <c r="VFQ77" s="180"/>
      <c r="VFR77" s="180"/>
      <c r="VFS77" s="180"/>
      <c r="VFT77" s="180"/>
      <c r="VFU77" s="180"/>
      <c r="VFV77" s="180"/>
      <c r="VFW77" s="180"/>
      <c r="VFX77" s="180"/>
      <c r="VFY77" s="180"/>
      <c r="VFZ77" s="180"/>
      <c r="VGA77" s="180"/>
      <c r="VGB77" s="180"/>
      <c r="VGC77" s="180"/>
      <c r="VGD77" s="180"/>
      <c r="VGE77" s="180"/>
      <c r="VGF77" s="180"/>
      <c r="VGG77" s="180"/>
      <c r="VGH77" s="180"/>
      <c r="VGI77" s="180"/>
      <c r="VGJ77" s="180"/>
      <c r="VGK77" s="180"/>
      <c r="VGL77" s="180"/>
      <c r="VGM77" s="180"/>
      <c r="VGN77" s="180"/>
      <c r="VGO77" s="180"/>
      <c r="VGP77" s="180"/>
      <c r="VGQ77" s="180"/>
      <c r="VGR77" s="180"/>
      <c r="VGS77" s="180"/>
      <c r="VGT77" s="180"/>
      <c r="VGU77" s="180"/>
      <c r="VGV77" s="180"/>
      <c r="VGW77" s="180"/>
      <c r="VGX77" s="180"/>
      <c r="VGY77" s="180"/>
      <c r="VGZ77" s="180"/>
      <c r="VHA77" s="180"/>
      <c r="VHB77" s="180"/>
      <c r="VHC77" s="180"/>
      <c r="VHD77" s="180"/>
      <c r="VHE77" s="180"/>
      <c r="VHF77" s="180"/>
      <c r="VHG77" s="180"/>
      <c r="VHH77" s="180"/>
      <c r="VHI77" s="180"/>
      <c r="VHJ77" s="180"/>
      <c r="VHK77" s="180"/>
      <c r="VHL77" s="180"/>
      <c r="VHM77" s="180"/>
      <c r="VHN77" s="180"/>
      <c r="VHO77" s="180"/>
      <c r="VHP77" s="180"/>
      <c r="VHQ77" s="180"/>
      <c r="VHR77" s="180"/>
      <c r="VHS77" s="180"/>
      <c r="VHT77" s="180"/>
      <c r="VHU77" s="180"/>
      <c r="VHV77" s="180"/>
      <c r="VHW77" s="180"/>
      <c r="VHX77" s="180"/>
      <c r="VHY77" s="180"/>
      <c r="VHZ77" s="180"/>
      <c r="VIA77" s="180"/>
      <c r="VIB77" s="180"/>
      <c r="VIC77" s="180"/>
      <c r="VID77" s="180"/>
      <c r="VIE77" s="180"/>
      <c r="VIF77" s="180"/>
      <c r="VIG77" s="180"/>
      <c r="VIH77" s="180"/>
      <c r="VII77" s="180"/>
      <c r="VIJ77" s="180"/>
      <c r="VIK77" s="180"/>
      <c r="VIL77" s="180"/>
      <c r="VIM77" s="180"/>
      <c r="VIN77" s="180"/>
      <c r="VIO77" s="180"/>
      <c r="VIP77" s="180"/>
      <c r="VIQ77" s="180"/>
      <c r="VIR77" s="180"/>
      <c r="VIS77" s="180"/>
      <c r="VIT77" s="180"/>
      <c r="VIU77" s="180"/>
      <c r="VIV77" s="180"/>
      <c r="VIW77" s="180"/>
      <c r="VIX77" s="180"/>
      <c r="VIY77" s="180"/>
      <c r="VIZ77" s="180"/>
      <c r="VJA77" s="180"/>
      <c r="VJB77" s="180"/>
      <c r="VJC77" s="180"/>
      <c r="VJD77" s="180"/>
      <c r="VJE77" s="180"/>
      <c r="VJF77" s="180"/>
      <c r="VJG77" s="180"/>
      <c r="VJH77" s="180"/>
      <c r="VJI77" s="180"/>
      <c r="VJJ77" s="180"/>
      <c r="VJK77" s="180"/>
      <c r="VJL77" s="180"/>
      <c r="VJM77" s="180"/>
      <c r="VJN77" s="180"/>
      <c r="VJO77" s="180"/>
      <c r="VJP77" s="180"/>
      <c r="VJQ77" s="180"/>
      <c r="VJR77" s="180"/>
      <c r="VJS77" s="180"/>
      <c r="VJT77" s="180"/>
      <c r="VJU77" s="180"/>
      <c r="VJV77" s="180"/>
      <c r="VJW77" s="180"/>
      <c r="VJX77" s="180"/>
      <c r="VJY77" s="180"/>
      <c r="VJZ77" s="180"/>
      <c r="VKA77" s="180"/>
      <c r="VKB77" s="180"/>
      <c r="VKC77" s="180"/>
      <c r="VKD77" s="180"/>
      <c r="VKE77" s="180"/>
      <c r="VKF77" s="180"/>
      <c r="VKG77" s="180"/>
      <c r="VKH77" s="180"/>
      <c r="VKI77" s="180"/>
      <c r="VKJ77" s="180"/>
      <c r="VKK77" s="180"/>
      <c r="VKL77" s="180"/>
      <c r="VKM77" s="180"/>
      <c r="VKN77" s="180"/>
      <c r="VKO77" s="180"/>
      <c r="VKP77" s="180"/>
      <c r="VKQ77" s="180"/>
      <c r="VKR77" s="180"/>
      <c r="VKS77" s="180"/>
      <c r="VKT77" s="180"/>
      <c r="VKU77" s="180"/>
      <c r="VKV77" s="180"/>
      <c r="VKW77" s="180"/>
      <c r="VKX77" s="180"/>
      <c r="VKY77" s="180"/>
      <c r="VKZ77" s="180"/>
      <c r="VLA77" s="180"/>
      <c r="VLB77" s="180"/>
      <c r="VLC77" s="180"/>
      <c r="VLD77" s="180"/>
      <c r="VLE77" s="180"/>
      <c r="VLF77" s="180"/>
      <c r="VLG77" s="180"/>
      <c r="VLH77" s="180"/>
      <c r="VLI77" s="180"/>
      <c r="VLJ77" s="180"/>
      <c r="VLK77" s="180"/>
      <c r="VLL77" s="180"/>
      <c r="VLM77" s="180"/>
      <c r="VLN77" s="180"/>
      <c r="VLO77" s="180"/>
      <c r="VLP77" s="180"/>
      <c r="VLQ77" s="180"/>
      <c r="VLR77" s="180"/>
      <c r="VLS77" s="180"/>
      <c r="VLT77" s="180"/>
      <c r="VLU77" s="180"/>
      <c r="VLV77" s="180"/>
      <c r="VLW77" s="180"/>
      <c r="VLX77" s="180"/>
      <c r="VLY77" s="180"/>
      <c r="VLZ77" s="180"/>
      <c r="VMA77" s="180"/>
      <c r="VMB77" s="180"/>
      <c r="VMC77" s="180"/>
      <c r="VMD77" s="180"/>
      <c r="VME77" s="180"/>
      <c r="VMF77" s="180"/>
      <c r="VMG77" s="180"/>
      <c r="VMH77" s="180"/>
      <c r="VMI77" s="180"/>
      <c r="VMJ77" s="180"/>
      <c r="VMK77" s="180"/>
      <c r="VML77" s="180"/>
      <c r="VMM77" s="180"/>
      <c r="VMN77" s="180"/>
      <c r="VMO77" s="180"/>
      <c r="VMP77" s="180"/>
      <c r="VMQ77" s="180"/>
      <c r="VMR77" s="180"/>
      <c r="VMS77" s="180"/>
      <c r="VMT77" s="180"/>
      <c r="VMU77" s="180"/>
      <c r="VMV77" s="180"/>
      <c r="VMW77" s="180"/>
      <c r="VMX77" s="180"/>
      <c r="VMY77" s="180"/>
      <c r="VMZ77" s="180"/>
      <c r="VNA77" s="180"/>
      <c r="VNB77" s="180"/>
      <c r="VNC77" s="180"/>
      <c r="VND77" s="180"/>
      <c r="VNE77" s="180"/>
      <c r="VNF77" s="180"/>
      <c r="VNG77" s="180"/>
      <c r="VNH77" s="180"/>
      <c r="VNI77" s="180"/>
      <c r="VNJ77" s="180"/>
      <c r="VNK77" s="180"/>
      <c r="VNL77" s="180"/>
      <c r="VNM77" s="180"/>
      <c r="VNN77" s="180"/>
      <c r="VNO77" s="180"/>
      <c r="VNP77" s="180"/>
      <c r="VNQ77" s="180"/>
      <c r="VNR77" s="180"/>
      <c r="VNS77" s="180"/>
      <c r="VNT77" s="180"/>
      <c r="VNU77" s="180"/>
      <c r="VNV77" s="180"/>
      <c r="VNW77" s="180"/>
      <c r="VNX77" s="180"/>
      <c r="VNY77" s="180"/>
      <c r="VNZ77" s="180"/>
      <c r="VOA77" s="180"/>
      <c r="VOB77" s="180"/>
      <c r="VOC77" s="180"/>
      <c r="VOD77" s="180"/>
      <c r="VOE77" s="180"/>
      <c r="VOF77" s="180"/>
      <c r="VOG77" s="180"/>
      <c r="VOH77" s="180"/>
      <c r="VOI77" s="180"/>
      <c r="VOJ77" s="180"/>
      <c r="VOK77" s="180"/>
      <c r="VOL77" s="180"/>
      <c r="VOM77" s="180"/>
      <c r="VON77" s="180"/>
      <c r="VOO77" s="180"/>
      <c r="VOP77" s="180"/>
      <c r="VOQ77" s="180"/>
      <c r="VOR77" s="180"/>
      <c r="VOS77" s="180"/>
      <c r="VOT77" s="180"/>
      <c r="VOU77" s="180"/>
      <c r="VOV77" s="180"/>
      <c r="VOW77" s="180"/>
      <c r="VOX77" s="180"/>
      <c r="VOY77" s="180"/>
      <c r="VOZ77" s="180"/>
      <c r="VPA77" s="180"/>
      <c r="VPB77" s="180"/>
      <c r="VPC77" s="180"/>
      <c r="VPD77" s="180"/>
      <c r="VPE77" s="180"/>
      <c r="VPF77" s="180"/>
      <c r="VPG77" s="180"/>
      <c r="VPH77" s="180"/>
      <c r="VPI77" s="180"/>
      <c r="VPJ77" s="180"/>
      <c r="VPK77" s="180"/>
      <c r="VPL77" s="180"/>
      <c r="VPM77" s="180"/>
      <c r="VPN77" s="180"/>
      <c r="VPO77" s="180"/>
      <c r="VPP77" s="180"/>
      <c r="VPQ77" s="180"/>
      <c r="VPR77" s="180"/>
      <c r="VPS77" s="180"/>
      <c r="VPT77" s="180"/>
      <c r="VPU77" s="180"/>
      <c r="VPV77" s="180"/>
      <c r="VPW77" s="180"/>
      <c r="VPX77" s="180"/>
      <c r="VPY77" s="180"/>
      <c r="VPZ77" s="180"/>
      <c r="VQA77" s="180"/>
      <c r="VQB77" s="180"/>
      <c r="VQC77" s="180"/>
      <c r="VQD77" s="180"/>
      <c r="VQE77" s="180"/>
      <c r="VQF77" s="180"/>
      <c r="VQG77" s="180"/>
      <c r="VQH77" s="180"/>
      <c r="VQI77" s="180"/>
      <c r="VQJ77" s="180"/>
      <c r="VQK77" s="180"/>
      <c r="VQL77" s="180"/>
      <c r="VQM77" s="180"/>
      <c r="VQN77" s="180"/>
      <c r="VQO77" s="180"/>
      <c r="VQP77" s="180"/>
      <c r="VQQ77" s="180"/>
      <c r="VQR77" s="180"/>
      <c r="VQS77" s="180"/>
      <c r="VQT77" s="180"/>
      <c r="VQU77" s="180"/>
      <c r="VQV77" s="180"/>
      <c r="VQW77" s="180"/>
      <c r="VQX77" s="180"/>
      <c r="VQY77" s="180"/>
      <c r="VQZ77" s="180"/>
      <c r="VRA77" s="180"/>
      <c r="VRB77" s="180"/>
      <c r="VRC77" s="180"/>
      <c r="VRD77" s="180"/>
      <c r="VRE77" s="180"/>
      <c r="VRF77" s="180"/>
      <c r="VRG77" s="180"/>
      <c r="VRH77" s="180"/>
      <c r="VRI77" s="180"/>
      <c r="VRJ77" s="180"/>
      <c r="VRK77" s="180"/>
      <c r="VRL77" s="180"/>
      <c r="VRM77" s="180"/>
      <c r="VRN77" s="180"/>
      <c r="VRO77" s="180"/>
      <c r="VRP77" s="180"/>
      <c r="VRQ77" s="180"/>
      <c r="VRR77" s="180"/>
      <c r="VRS77" s="180"/>
      <c r="VRT77" s="180"/>
      <c r="VRU77" s="180"/>
      <c r="VRV77" s="180"/>
      <c r="VRW77" s="180"/>
      <c r="VRX77" s="180"/>
      <c r="VRY77" s="180"/>
      <c r="VRZ77" s="180"/>
      <c r="VSA77" s="180"/>
      <c r="VSB77" s="180"/>
      <c r="VSC77" s="180"/>
      <c r="VSD77" s="180"/>
      <c r="VSE77" s="180"/>
      <c r="VSF77" s="180"/>
      <c r="VSG77" s="180"/>
      <c r="VSH77" s="180"/>
      <c r="VSI77" s="180"/>
      <c r="VSJ77" s="180"/>
      <c r="VSK77" s="180"/>
      <c r="VSL77" s="180"/>
      <c r="VSM77" s="180"/>
      <c r="VSN77" s="180"/>
      <c r="VSO77" s="180"/>
      <c r="VSP77" s="180"/>
      <c r="VSQ77" s="180"/>
      <c r="VSR77" s="180"/>
      <c r="VSS77" s="180"/>
      <c r="VST77" s="180"/>
      <c r="VSU77" s="180"/>
      <c r="VSV77" s="180"/>
      <c r="VSW77" s="180"/>
      <c r="VSX77" s="180"/>
      <c r="VSY77" s="180"/>
      <c r="VSZ77" s="180"/>
      <c r="VTA77" s="180"/>
      <c r="VTB77" s="180"/>
      <c r="VTC77" s="180"/>
      <c r="VTD77" s="180"/>
      <c r="VTE77" s="180"/>
      <c r="VTF77" s="180"/>
      <c r="VTG77" s="180"/>
      <c r="VTH77" s="180"/>
      <c r="VTI77" s="180"/>
      <c r="VTJ77" s="180"/>
      <c r="VTK77" s="180"/>
      <c r="VTL77" s="180"/>
      <c r="VTM77" s="180"/>
      <c r="VTN77" s="180"/>
      <c r="VTO77" s="180"/>
      <c r="VTP77" s="180"/>
      <c r="VTQ77" s="180"/>
      <c r="VTR77" s="180"/>
      <c r="VTS77" s="180"/>
      <c r="VTT77" s="180"/>
      <c r="VTU77" s="180"/>
      <c r="VTV77" s="180"/>
      <c r="VTW77" s="180"/>
      <c r="VTX77" s="180"/>
      <c r="VTY77" s="180"/>
      <c r="VTZ77" s="180"/>
      <c r="VUA77" s="180"/>
      <c r="VUB77" s="180"/>
      <c r="VUC77" s="180"/>
      <c r="VUD77" s="180"/>
      <c r="VUE77" s="180"/>
      <c r="VUF77" s="180"/>
      <c r="VUG77" s="180"/>
      <c r="VUH77" s="180"/>
      <c r="VUI77" s="180"/>
      <c r="VUJ77" s="180"/>
      <c r="VUK77" s="180"/>
      <c r="VUL77" s="180"/>
      <c r="VUM77" s="180"/>
      <c r="VUN77" s="180"/>
      <c r="VUO77" s="180"/>
      <c r="VUP77" s="180"/>
      <c r="VUQ77" s="180"/>
      <c r="VUR77" s="180"/>
      <c r="VUS77" s="180"/>
      <c r="VUT77" s="180"/>
      <c r="VUU77" s="180"/>
      <c r="VUV77" s="180"/>
      <c r="VUW77" s="180"/>
      <c r="VUX77" s="180"/>
      <c r="VUY77" s="180"/>
      <c r="VUZ77" s="180"/>
      <c r="VVA77" s="180"/>
      <c r="VVB77" s="180"/>
      <c r="VVC77" s="180"/>
      <c r="VVD77" s="180"/>
      <c r="VVE77" s="180"/>
      <c r="VVF77" s="180"/>
      <c r="VVG77" s="180"/>
      <c r="VVH77" s="180"/>
      <c r="VVI77" s="180"/>
      <c r="VVJ77" s="180"/>
      <c r="VVK77" s="180"/>
      <c r="VVL77" s="180"/>
      <c r="VVM77" s="180"/>
      <c r="VVN77" s="180"/>
      <c r="VVO77" s="180"/>
      <c r="VVP77" s="180"/>
      <c r="VVQ77" s="180"/>
      <c r="VVR77" s="180"/>
      <c r="VVS77" s="180"/>
      <c r="VVT77" s="180"/>
      <c r="VVU77" s="180"/>
      <c r="VVV77" s="180"/>
      <c r="VVW77" s="180"/>
      <c r="VVX77" s="180"/>
      <c r="VVY77" s="180"/>
      <c r="VVZ77" s="180"/>
      <c r="VWA77" s="180"/>
      <c r="VWB77" s="180"/>
      <c r="VWC77" s="180"/>
      <c r="VWD77" s="180"/>
      <c r="VWE77" s="180"/>
      <c r="VWF77" s="180"/>
      <c r="VWG77" s="180"/>
      <c r="VWH77" s="180"/>
      <c r="VWI77" s="180"/>
      <c r="VWJ77" s="180"/>
      <c r="VWK77" s="180"/>
      <c r="VWL77" s="180"/>
      <c r="VWM77" s="180"/>
      <c r="VWN77" s="180"/>
      <c r="VWO77" s="180"/>
      <c r="VWP77" s="180"/>
      <c r="VWQ77" s="180"/>
      <c r="VWR77" s="180"/>
      <c r="VWS77" s="180"/>
      <c r="VWT77" s="180"/>
      <c r="VWU77" s="180"/>
      <c r="VWV77" s="180"/>
      <c r="VWW77" s="180"/>
      <c r="VWX77" s="180"/>
      <c r="VWY77" s="180"/>
      <c r="VWZ77" s="180"/>
      <c r="VXA77" s="180"/>
      <c r="VXB77" s="180"/>
      <c r="VXC77" s="180"/>
      <c r="VXD77" s="180"/>
      <c r="VXE77" s="180"/>
      <c r="VXF77" s="180"/>
      <c r="VXG77" s="180"/>
      <c r="VXH77" s="180"/>
      <c r="VXI77" s="180"/>
      <c r="VXJ77" s="180"/>
      <c r="VXK77" s="180"/>
      <c r="VXL77" s="180"/>
      <c r="VXM77" s="180"/>
      <c r="VXN77" s="180"/>
      <c r="VXO77" s="180"/>
      <c r="VXP77" s="180"/>
      <c r="VXQ77" s="180"/>
      <c r="VXR77" s="180"/>
      <c r="VXS77" s="180"/>
      <c r="VXT77" s="180"/>
      <c r="VXU77" s="180"/>
      <c r="VXV77" s="180"/>
      <c r="VXW77" s="180"/>
      <c r="VXX77" s="180"/>
      <c r="VXY77" s="180"/>
      <c r="VXZ77" s="180"/>
      <c r="VYA77" s="180"/>
      <c r="VYB77" s="180"/>
      <c r="VYC77" s="180"/>
      <c r="VYD77" s="180"/>
      <c r="VYE77" s="180"/>
      <c r="VYF77" s="180"/>
      <c r="VYG77" s="180"/>
      <c r="VYH77" s="180"/>
      <c r="VYI77" s="180"/>
      <c r="VYJ77" s="180"/>
      <c r="VYK77" s="180"/>
      <c r="VYL77" s="180"/>
      <c r="VYM77" s="180"/>
      <c r="VYN77" s="180"/>
      <c r="VYO77" s="180"/>
      <c r="VYP77" s="180"/>
      <c r="VYQ77" s="180"/>
      <c r="VYR77" s="180"/>
      <c r="VYS77" s="180"/>
      <c r="VYT77" s="180"/>
      <c r="VYU77" s="180"/>
      <c r="VYV77" s="180"/>
      <c r="VYW77" s="180"/>
      <c r="VYX77" s="180"/>
      <c r="VYY77" s="180"/>
      <c r="VYZ77" s="180"/>
      <c r="VZA77" s="180"/>
      <c r="VZB77" s="180"/>
      <c r="VZC77" s="180"/>
      <c r="VZD77" s="180"/>
      <c r="VZE77" s="180"/>
      <c r="VZF77" s="180"/>
      <c r="VZG77" s="180"/>
      <c r="VZH77" s="180"/>
      <c r="VZI77" s="180"/>
      <c r="VZJ77" s="180"/>
      <c r="VZK77" s="180"/>
      <c r="VZL77" s="180"/>
      <c r="VZM77" s="180"/>
      <c r="VZN77" s="180"/>
      <c r="VZO77" s="180"/>
      <c r="VZP77" s="180"/>
      <c r="VZQ77" s="180"/>
      <c r="VZR77" s="180"/>
      <c r="VZS77" s="180"/>
      <c r="VZT77" s="180"/>
      <c r="VZU77" s="180"/>
      <c r="VZV77" s="180"/>
      <c r="VZW77" s="180"/>
      <c r="VZX77" s="180"/>
      <c r="VZY77" s="180"/>
      <c r="VZZ77" s="180"/>
      <c r="WAA77" s="180"/>
      <c r="WAB77" s="180"/>
      <c r="WAC77" s="180"/>
      <c r="WAD77" s="180"/>
      <c r="WAE77" s="180"/>
      <c r="WAF77" s="180"/>
      <c r="WAG77" s="180"/>
      <c r="WAH77" s="180"/>
      <c r="WAI77" s="180"/>
      <c r="WAJ77" s="180"/>
      <c r="WAK77" s="180"/>
      <c r="WAL77" s="180"/>
      <c r="WAM77" s="180"/>
      <c r="WAN77" s="180"/>
      <c r="WAO77" s="180"/>
      <c r="WAP77" s="180"/>
      <c r="WAQ77" s="180"/>
      <c r="WAR77" s="180"/>
      <c r="WAS77" s="180"/>
      <c r="WAT77" s="180"/>
      <c r="WAU77" s="180"/>
      <c r="WAV77" s="180"/>
      <c r="WAW77" s="180"/>
      <c r="WAX77" s="180"/>
      <c r="WAY77" s="180"/>
      <c r="WAZ77" s="180"/>
      <c r="WBA77" s="180"/>
      <c r="WBB77" s="180"/>
      <c r="WBC77" s="180"/>
      <c r="WBD77" s="180"/>
      <c r="WBE77" s="180"/>
      <c r="WBF77" s="180"/>
      <c r="WBG77" s="180"/>
      <c r="WBH77" s="180"/>
      <c r="WBI77" s="180"/>
      <c r="WBJ77" s="180"/>
      <c r="WBK77" s="180"/>
      <c r="WBL77" s="180"/>
      <c r="WBM77" s="180"/>
      <c r="WBN77" s="180"/>
      <c r="WBO77" s="180"/>
      <c r="WBP77" s="180"/>
      <c r="WBQ77" s="180"/>
      <c r="WBR77" s="180"/>
      <c r="WBS77" s="180"/>
      <c r="WBT77" s="180"/>
      <c r="WBU77" s="180"/>
      <c r="WBV77" s="180"/>
      <c r="WBW77" s="180"/>
      <c r="WBX77" s="180"/>
      <c r="WBY77" s="180"/>
      <c r="WBZ77" s="180"/>
      <c r="WCA77" s="180"/>
      <c r="WCB77" s="180"/>
      <c r="WCC77" s="180"/>
      <c r="WCD77" s="180"/>
      <c r="WCE77" s="180"/>
      <c r="WCF77" s="180"/>
      <c r="WCG77" s="180"/>
      <c r="WCH77" s="180"/>
      <c r="WCI77" s="180"/>
      <c r="WCJ77" s="180"/>
      <c r="WCK77" s="180"/>
      <c r="WCL77" s="180"/>
      <c r="WCM77" s="180"/>
      <c r="WCN77" s="180"/>
      <c r="WCO77" s="180"/>
      <c r="WCP77" s="180"/>
      <c r="WCQ77" s="180"/>
      <c r="WCR77" s="180"/>
      <c r="WCS77" s="180"/>
      <c r="WCT77" s="180"/>
      <c r="WCU77" s="180"/>
      <c r="WCV77" s="180"/>
      <c r="WCW77" s="180"/>
      <c r="WCX77" s="180"/>
      <c r="WCY77" s="180"/>
      <c r="WCZ77" s="180"/>
      <c r="WDA77" s="180"/>
      <c r="WDB77" s="180"/>
      <c r="WDC77" s="180"/>
      <c r="WDD77" s="180"/>
      <c r="WDE77" s="180"/>
      <c r="WDF77" s="180"/>
      <c r="WDG77" s="180"/>
      <c r="WDH77" s="180"/>
      <c r="WDI77" s="180"/>
      <c r="WDJ77" s="180"/>
      <c r="WDK77" s="180"/>
      <c r="WDL77" s="180"/>
      <c r="WDM77" s="180"/>
      <c r="WDN77" s="180"/>
      <c r="WDO77" s="180"/>
      <c r="WDP77" s="180"/>
      <c r="WDQ77" s="180"/>
      <c r="WDR77" s="180"/>
      <c r="WDS77" s="180"/>
      <c r="WDT77" s="180"/>
      <c r="WDU77" s="180"/>
      <c r="WDV77" s="180"/>
      <c r="WDW77" s="180"/>
      <c r="WDX77" s="180"/>
      <c r="WDY77" s="180"/>
      <c r="WDZ77" s="180"/>
      <c r="WEA77" s="180"/>
      <c r="WEB77" s="180"/>
      <c r="WEC77" s="180"/>
      <c r="WED77" s="180"/>
      <c r="WEE77" s="180"/>
      <c r="WEF77" s="180"/>
      <c r="WEG77" s="180"/>
      <c r="WEH77" s="180"/>
      <c r="WEI77" s="180"/>
      <c r="WEJ77" s="180"/>
      <c r="WEK77" s="180"/>
      <c r="WEL77" s="180"/>
      <c r="WEM77" s="180"/>
      <c r="WEN77" s="180"/>
      <c r="WEO77" s="180"/>
      <c r="WEP77" s="180"/>
      <c r="WEQ77" s="180"/>
      <c r="WER77" s="180"/>
      <c r="WES77" s="180"/>
      <c r="WET77" s="180"/>
      <c r="WEU77" s="180"/>
      <c r="WEV77" s="180"/>
      <c r="WEW77" s="180"/>
      <c r="WEX77" s="180"/>
      <c r="WEY77" s="180"/>
      <c r="WEZ77" s="180"/>
      <c r="WFA77" s="180"/>
      <c r="WFB77" s="180"/>
      <c r="WFC77" s="180"/>
      <c r="WFD77" s="180"/>
      <c r="WFE77" s="180"/>
      <c r="WFF77" s="180"/>
      <c r="WFG77" s="180"/>
      <c r="WFH77" s="180"/>
      <c r="WFI77" s="180"/>
      <c r="WFJ77" s="180"/>
      <c r="WFK77" s="180"/>
      <c r="WFL77" s="180"/>
      <c r="WFM77" s="180"/>
      <c r="WFN77" s="180"/>
      <c r="WFO77" s="180"/>
      <c r="WFP77" s="180"/>
      <c r="WFQ77" s="180"/>
      <c r="WFR77" s="180"/>
      <c r="WFS77" s="180"/>
      <c r="WFT77" s="180"/>
      <c r="WFU77" s="180"/>
      <c r="WFV77" s="180"/>
      <c r="WFW77" s="180"/>
      <c r="WFX77" s="180"/>
      <c r="WFY77" s="180"/>
      <c r="WFZ77" s="180"/>
      <c r="WGA77" s="180"/>
      <c r="WGB77" s="180"/>
      <c r="WGC77" s="180"/>
      <c r="WGD77" s="180"/>
      <c r="WGE77" s="180"/>
      <c r="WGF77" s="180"/>
      <c r="WGG77" s="180"/>
      <c r="WGH77" s="180"/>
      <c r="WGI77" s="180"/>
      <c r="WGJ77" s="180"/>
      <c r="WGK77" s="180"/>
      <c r="WGL77" s="180"/>
      <c r="WGM77" s="180"/>
      <c r="WGN77" s="180"/>
      <c r="WGO77" s="180"/>
      <c r="WGP77" s="180"/>
      <c r="WGQ77" s="180"/>
      <c r="WGR77" s="180"/>
      <c r="WGS77" s="180"/>
      <c r="WGT77" s="180"/>
      <c r="WGU77" s="180"/>
      <c r="WGV77" s="180"/>
      <c r="WGW77" s="180"/>
      <c r="WGX77" s="180"/>
      <c r="WGY77" s="180"/>
      <c r="WGZ77" s="180"/>
      <c r="WHA77" s="180"/>
      <c r="WHB77" s="180"/>
      <c r="WHC77" s="180"/>
      <c r="WHD77" s="180"/>
      <c r="WHE77" s="180"/>
      <c r="WHF77" s="180"/>
      <c r="WHG77" s="180"/>
      <c r="WHH77" s="180"/>
      <c r="WHI77" s="180"/>
      <c r="WHJ77" s="180"/>
      <c r="WHK77" s="180"/>
      <c r="WHL77" s="180"/>
      <c r="WHM77" s="180"/>
      <c r="WHN77" s="180"/>
      <c r="WHO77" s="180"/>
      <c r="WHP77" s="180"/>
      <c r="WHQ77" s="180"/>
      <c r="WHR77" s="180"/>
      <c r="WHS77" s="180"/>
      <c r="WHT77" s="180"/>
      <c r="WHU77" s="180"/>
      <c r="WHV77" s="180"/>
      <c r="WHW77" s="180"/>
      <c r="WHX77" s="180"/>
      <c r="WHY77" s="180"/>
      <c r="WHZ77" s="180"/>
      <c r="WIA77" s="180"/>
      <c r="WIB77" s="180"/>
      <c r="WIC77" s="180"/>
      <c r="WID77" s="180"/>
      <c r="WIE77" s="180"/>
      <c r="WIF77" s="180"/>
      <c r="WIG77" s="180"/>
      <c r="WIH77" s="180"/>
      <c r="WII77" s="180"/>
      <c r="WIJ77" s="180"/>
      <c r="WIK77" s="180"/>
      <c r="WIL77" s="180"/>
      <c r="WIM77" s="180"/>
      <c r="WIN77" s="180"/>
      <c r="WIO77" s="180"/>
      <c r="WIP77" s="180"/>
      <c r="WIQ77" s="180"/>
      <c r="WIR77" s="180"/>
      <c r="WIS77" s="180"/>
      <c r="WIT77" s="180"/>
      <c r="WIU77" s="180"/>
      <c r="WIV77" s="180"/>
      <c r="WIW77" s="180"/>
      <c r="WIX77" s="180"/>
      <c r="WIY77" s="180"/>
      <c r="WIZ77" s="180"/>
      <c r="WJA77" s="180"/>
      <c r="WJB77" s="180"/>
      <c r="WJC77" s="180"/>
      <c r="WJD77" s="180"/>
      <c r="WJE77" s="180"/>
      <c r="WJF77" s="180"/>
      <c r="WJG77" s="180"/>
      <c r="WJH77" s="180"/>
      <c r="WJI77" s="180"/>
      <c r="WJJ77" s="180"/>
      <c r="WJK77" s="180"/>
      <c r="WJL77" s="180"/>
      <c r="WJM77" s="180"/>
      <c r="WJN77" s="180"/>
      <c r="WJO77" s="180"/>
      <c r="WJP77" s="180"/>
      <c r="WJQ77" s="180"/>
      <c r="WJR77" s="180"/>
      <c r="WJS77" s="180"/>
      <c r="WJT77" s="180"/>
      <c r="WJU77" s="180"/>
      <c r="WJV77" s="180"/>
      <c r="WJW77" s="180"/>
      <c r="WJX77" s="180"/>
      <c r="WJY77" s="180"/>
      <c r="WJZ77" s="180"/>
      <c r="WKA77" s="180"/>
      <c r="WKB77" s="180"/>
      <c r="WKC77" s="180"/>
      <c r="WKD77" s="180"/>
      <c r="WKE77" s="180"/>
      <c r="WKF77" s="180"/>
      <c r="WKG77" s="180"/>
      <c r="WKH77" s="180"/>
      <c r="WKI77" s="180"/>
      <c r="WKJ77" s="180"/>
      <c r="WKK77" s="180"/>
      <c r="WKL77" s="180"/>
      <c r="WKM77" s="180"/>
      <c r="WKN77" s="180"/>
      <c r="WKO77" s="180"/>
      <c r="WKP77" s="180"/>
      <c r="WKQ77" s="180"/>
      <c r="WKR77" s="180"/>
      <c r="WKS77" s="180"/>
      <c r="WKT77" s="180"/>
      <c r="WKU77" s="180"/>
      <c r="WKV77" s="180"/>
      <c r="WKW77" s="180"/>
      <c r="WKX77" s="180"/>
      <c r="WKY77" s="180"/>
      <c r="WKZ77" s="180"/>
      <c r="WLA77" s="180"/>
      <c r="WLB77" s="180"/>
      <c r="WLC77" s="180"/>
      <c r="WLD77" s="180"/>
      <c r="WLE77" s="180"/>
      <c r="WLF77" s="180"/>
      <c r="WLG77" s="180"/>
      <c r="WLH77" s="180"/>
      <c r="WLI77" s="180"/>
      <c r="WLJ77" s="180"/>
      <c r="WLK77" s="180"/>
      <c r="WLL77" s="180"/>
      <c r="WLM77" s="180"/>
      <c r="WLN77" s="180"/>
      <c r="WLO77" s="180"/>
      <c r="WLP77" s="180"/>
      <c r="WLQ77" s="180"/>
      <c r="WLR77" s="180"/>
      <c r="WLS77" s="180"/>
      <c r="WLT77" s="180"/>
      <c r="WLU77" s="180"/>
      <c r="WLV77" s="180"/>
      <c r="WLW77" s="180"/>
      <c r="WLX77" s="180"/>
      <c r="WLY77" s="180"/>
      <c r="WLZ77" s="180"/>
      <c r="WMA77" s="180"/>
      <c r="WMB77" s="180"/>
      <c r="WMC77" s="180"/>
      <c r="WMD77" s="180"/>
      <c r="WME77" s="180"/>
      <c r="WMF77" s="180"/>
      <c r="WMG77" s="180"/>
      <c r="WMH77" s="180"/>
      <c r="WMI77" s="180"/>
      <c r="WMJ77" s="180"/>
      <c r="WMK77" s="180"/>
      <c r="WML77" s="180"/>
      <c r="WMM77" s="180"/>
      <c r="WMN77" s="180"/>
      <c r="WMO77" s="180"/>
      <c r="WMP77" s="180"/>
      <c r="WMQ77" s="180"/>
      <c r="WMR77" s="180"/>
      <c r="WMS77" s="180"/>
      <c r="WMT77" s="180"/>
      <c r="WMU77" s="180"/>
      <c r="WMV77" s="180"/>
      <c r="WMW77" s="180"/>
      <c r="WMX77" s="180"/>
      <c r="WMY77" s="180"/>
      <c r="WMZ77" s="180"/>
      <c r="WNA77" s="180"/>
      <c r="WNB77" s="180"/>
      <c r="WNC77" s="180"/>
      <c r="WND77" s="180"/>
      <c r="WNE77" s="180"/>
      <c r="WNF77" s="180"/>
      <c r="WNG77" s="180"/>
      <c r="WNH77" s="180"/>
      <c r="WNI77" s="180"/>
      <c r="WNJ77" s="180"/>
      <c r="WNK77" s="180"/>
      <c r="WNL77" s="180"/>
      <c r="WNM77" s="180"/>
      <c r="WNN77" s="180"/>
      <c r="WNO77" s="180"/>
      <c r="WNP77" s="180"/>
      <c r="WNQ77" s="180"/>
      <c r="WNR77" s="180"/>
      <c r="WNS77" s="180"/>
      <c r="WNT77" s="180"/>
      <c r="WNU77" s="180"/>
      <c r="WNV77" s="180"/>
      <c r="WNW77" s="180"/>
      <c r="WNX77" s="180"/>
      <c r="WNY77" s="180"/>
      <c r="WNZ77" s="180"/>
      <c r="WOA77" s="180"/>
      <c r="WOB77" s="180"/>
      <c r="WOC77" s="180"/>
      <c r="WOD77" s="180"/>
      <c r="WOE77" s="180"/>
      <c r="WOF77" s="180"/>
      <c r="WOG77" s="180"/>
      <c r="WOH77" s="180"/>
      <c r="WOI77" s="180"/>
      <c r="WOJ77" s="180"/>
      <c r="WOK77" s="180"/>
      <c r="WOL77" s="180"/>
      <c r="WOM77" s="180"/>
      <c r="WON77" s="180"/>
      <c r="WOO77" s="180"/>
      <c r="WOP77" s="180"/>
      <c r="WOQ77" s="180"/>
      <c r="WOR77" s="180"/>
      <c r="WOS77" s="180"/>
      <c r="WOT77" s="180"/>
      <c r="WOU77" s="180"/>
      <c r="WOV77" s="180"/>
      <c r="WOW77" s="180"/>
      <c r="WOX77" s="180"/>
      <c r="WOY77" s="180"/>
      <c r="WOZ77" s="180"/>
      <c r="WPA77" s="180"/>
      <c r="WPB77" s="180"/>
      <c r="WPC77" s="180"/>
      <c r="WPD77" s="180"/>
      <c r="WPE77" s="180"/>
      <c r="WPF77" s="180"/>
      <c r="WPG77" s="180"/>
      <c r="WPH77" s="180"/>
      <c r="WPI77" s="180"/>
      <c r="WPJ77" s="180"/>
      <c r="WPK77" s="180"/>
      <c r="WPL77" s="180"/>
      <c r="WPM77" s="180"/>
      <c r="WPN77" s="180"/>
      <c r="WPO77" s="180"/>
      <c r="WPP77" s="180"/>
      <c r="WPQ77" s="180"/>
      <c r="WPR77" s="180"/>
      <c r="WPS77" s="180"/>
      <c r="WPT77" s="180"/>
      <c r="WPU77" s="180"/>
      <c r="WPV77" s="180"/>
      <c r="WPW77" s="180"/>
      <c r="WPX77" s="180"/>
      <c r="WPY77" s="180"/>
      <c r="WPZ77" s="180"/>
      <c r="WQA77" s="180"/>
      <c r="WQB77" s="180"/>
      <c r="WQC77" s="180"/>
      <c r="WQD77" s="180"/>
      <c r="WQE77" s="180"/>
      <c r="WQF77" s="180"/>
      <c r="WQG77" s="180"/>
      <c r="WQH77" s="180"/>
      <c r="WQI77" s="180"/>
      <c r="WQJ77" s="180"/>
      <c r="WQK77" s="180"/>
      <c r="WQL77" s="180"/>
      <c r="WQM77" s="180"/>
      <c r="WQN77" s="180"/>
      <c r="WQO77" s="180"/>
      <c r="WQP77" s="180"/>
      <c r="WQQ77" s="180"/>
      <c r="WQR77" s="180"/>
      <c r="WQS77" s="180"/>
      <c r="WQT77" s="180"/>
      <c r="WQU77" s="180"/>
      <c r="WQV77" s="180"/>
      <c r="WQW77" s="180"/>
      <c r="WQX77" s="180"/>
      <c r="WQY77" s="180"/>
      <c r="WQZ77" s="180"/>
      <c r="WRA77" s="180"/>
      <c r="WRB77" s="180"/>
      <c r="WRC77" s="180"/>
      <c r="WRD77" s="180"/>
      <c r="WRE77" s="180"/>
      <c r="WRF77" s="180"/>
      <c r="WRG77" s="180"/>
      <c r="WRH77" s="180"/>
      <c r="WRI77" s="180"/>
      <c r="WRJ77" s="180"/>
      <c r="WRK77" s="180"/>
      <c r="WRL77" s="180"/>
      <c r="WRM77" s="180"/>
      <c r="WRN77" s="180"/>
      <c r="WRO77" s="180"/>
      <c r="WRP77" s="180"/>
      <c r="WRQ77" s="180"/>
      <c r="WRR77" s="180"/>
      <c r="WRS77" s="180"/>
      <c r="WRT77" s="180"/>
      <c r="WRU77" s="180"/>
      <c r="WRV77" s="180"/>
      <c r="WRW77" s="180"/>
      <c r="WRX77" s="180"/>
      <c r="WRY77" s="180"/>
      <c r="WRZ77" s="180"/>
      <c r="WSA77" s="180"/>
      <c r="WSB77" s="180"/>
      <c r="WSC77" s="180"/>
      <c r="WSD77" s="180"/>
      <c r="WSE77" s="180"/>
      <c r="WSF77" s="180"/>
      <c r="WSG77" s="180"/>
      <c r="WSH77" s="180"/>
      <c r="WSI77" s="180"/>
      <c r="WSJ77" s="180"/>
      <c r="WSK77" s="180"/>
      <c r="WSL77" s="180"/>
      <c r="WSM77" s="180"/>
      <c r="WSN77" s="180"/>
      <c r="WSO77" s="180"/>
      <c r="WSP77" s="180"/>
      <c r="WSQ77" s="180"/>
      <c r="WSR77" s="180"/>
      <c r="WSS77" s="180"/>
      <c r="WST77" s="180"/>
      <c r="WSU77" s="180"/>
      <c r="WSV77" s="180"/>
      <c r="WSW77" s="180"/>
      <c r="WSX77" s="180"/>
      <c r="WSY77" s="180"/>
      <c r="WSZ77" s="180"/>
      <c r="WTA77" s="180"/>
      <c r="WTB77" s="180"/>
      <c r="WTC77" s="180"/>
      <c r="WTD77" s="180"/>
      <c r="WTE77" s="180"/>
      <c r="WTF77" s="180"/>
      <c r="WTG77" s="180"/>
      <c r="WTH77" s="180"/>
      <c r="WTI77" s="180"/>
      <c r="WTJ77" s="180"/>
      <c r="WTK77" s="180"/>
      <c r="WTL77" s="180"/>
      <c r="WTM77" s="180"/>
      <c r="WTN77" s="180"/>
      <c r="WTO77" s="180"/>
      <c r="WTP77" s="180"/>
      <c r="WTQ77" s="180"/>
      <c r="WTR77" s="180"/>
      <c r="WTS77" s="180"/>
      <c r="WTT77" s="180"/>
      <c r="WTU77" s="180"/>
      <c r="WTV77" s="180"/>
      <c r="WTW77" s="180"/>
      <c r="WTX77" s="180"/>
      <c r="WTY77" s="180"/>
      <c r="WTZ77" s="180"/>
      <c r="WUA77" s="180"/>
      <c r="WUB77" s="180"/>
      <c r="WUC77" s="180"/>
      <c r="WUD77" s="180"/>
      <c r="WUE77" s="180"/>
      <c r="WUF77" s="180"/>
      <c r="WUG77" s="180"/>
      <c r="WUH77" s="180"/>
      <c r="WUI77" s="180"/>
      <c r="WUJ77" s="180"/>
      <c r="WUK77" s="180"/>
      <c r="WUL77" s="180"/>
      <c r="WUM77" s="180"/>
      <c r="WUN77" s="180"/>
      <c r="WUO77" s="180"/>
      <c r="WUP77" s="180"/>
      <c r="WUQ77" s="180"/>
      <c r="WUR77" s="180"/>
      <c r="WUS77" s="180"/>
      <c r="WUT77" s="180"/>
      <c r="WUU77" s="180"/>
      <c r="WUV77" s="180"/>
      <c r="WUW77" s="180"/>
      <c r="WUX77" s="180"/>
      <c r="WUY77" s="180"/>
      <c r="WUZ77" s="180"/>
      <c r="WVA77" s="180"/>
      <c r="WVB77" s="180"/>
      <c r="WVC77" s="180"/>
      <c r="WVD77" s="180"/>
      <c r="WVE77" s="180"/>
      <c r="WVF77" s="180"/>
      <c r="WVG77" s="180"/>
      <c r="WVH77" s="180"/>
      <c r="WVI77" s="180"/>
      <c r="WVJ77" s="180"/>
      <c r="WVK77" s="180"/>
      <c r="WVL77" s="180"/>
      <c r="WVM77" s="180"/>
      <c r="WVN77" s="180"/>
      <c r="WVO77" s="180"/>
      <c r="WVP77" s="180"/>
      <c r="WVQ77" s="180"/>
      <c r="WVR77" s="180"/>
      <c r="WVS77" s="180"/>
      <c r="WVT77" s="180"/>
      <c r="WVU77" s="180"/>
      <c r="WVV77" s="180"/>
      <c r="WVW77" s="180"/>
      <c r="WVX77" s="180"/>
      <c r="WVY77" s="180"/>
      <c r="WVZ77" s="180"/>
      <c r="WWA77" s="180"/>
      <c r="WWB77" s="180"/>
      <c r="WWC77" s="180"/>
      <c r="WWD77" s="180"/>
      <c r="WWE77" s="180"/>
      <c r="WWF77" s="180"/>
      <c r="WWG77" s="180"/>
      <c r="WWH77" s="180"/>
      <c r="WWI77" s="180"/>
      <c r="WWJ77" s="180"/>
      <c r="WWK77" s="180"/>
      <c r="WWL77" s="180"/>
      <c r="WWM77" s="180"/>
      <c r="WWN77" s="180"/>
      <c r="WWO77" s="180"/>
      <c r="WWP77" s="180"/>
      <c r="WWQ77" s="180"/>
      <c r="WWR77" s="180"/>
      <c r="WWS77" s="180"/>
      <c r="WWT77" s="180"/>
      <c r="WWU77" s="180"/>
      <c r="WWV77" s="180"/>
      <c r="WWW77" s="180"/>
      <c r="WWX77" s="180"/>
      <c r="WWY77" s="180"/>
      <c r="WWZ77" s="180"/>
      <c r="WXA77" s="180"/>
      <c r="WXB77" s="180"/>
      <c r="WXC77" s="180"/>
      <c r="WXD77" s="180"/>
      <c r="WXE77" s="180"/>
      <c r="WXF77" s="180"/>
      <c r="WXG77" s="180"/>
      <c r="WXH77" s="180"/>
      <c r="WXI77" s="180"/>
      <c r="WXJ77" s="180"/>
      <c r="WXK77" s="180"/>
      <c r="WXL77" s="180"/>
      <c r="WXM77" s="180"/>
      <c r="WXN77" s="180"/>
      <c r="WXO77" s="180"/>
      <c r="WXP77" s="180"/>
      <c r="WXQ77" s="180"/>
      <c r="WXR77" s="180"/>
      <c r="WXS77" s="180"/>
      <c r="WXT77" s="180"/>
      <c r="WXU77" s="180"/>
      <c r="WXV77" s="180"/>
      <c r="WXW77" s="180"/>
      <c r="WXX77" s="180"/>
      <c r="WXY77" s="180"/>
      <c r="WXZ77" s="180"/>
      <c r="WYA77" s="180"/>
      <c r="WYB77" s="180"/>
      <c r="WYC77" s="180"/>
      <c r="WYD77" s="180"/>
      <c r="WYE77" s="180"/>
      <c r="WYF77" s="180"/>
      <c r="WYG77" s="180"/>
      <c r="WYH77" s="180"/>
      <c r="WYI77" s="180"/>
      <c r="WYJ77" s="180"/>
      <c r="WYK77" s="180"/>
      <c r="WYL77" s="180"/>
      <c r="WYM77" s="180"/>
      <c r="WYN77" s="180"/>
      <c r="WYO77" s="180"/>
      <c r="WYP77" s="180"/>
      <c r="WYQ77" s="180"/>
      <c r="WYR77" s="180"/>
      <c r="WYS77" s="180"/>
      <c r="WYT77" s="180"/>
      <c r="WYU77" s="180"/>
      <c r="WYV77" s="180"/>
      <c r="WYW77" s="180"/>
      <c r="WYX77" s="180"/>
      <c r="WYY77" s="180"/>
      <c r="WYZ77" s="180"/>
      <c r="WZA77" s="180"/>
      <c r="WZB77" s="180"/>
      <c r="WZC77" s="180"/>
      <c r="WZD77" s="180"/>
      <c r="WZE77" s="180"/>
      <c r="WZF77" s="180"/>
      <c r="WZG77" s="180"/>
      <c r="WZH77" s="180"/>
      <c r="WZI77" s="180"/>
      <c r="WZJ77" s="180"/>
      <c r="WZK77" s="180"/>
      <c r="WZL77" s="180"/>
      <c r="WZM77" s="180"/>
      <c r="WZN77" s="180"/>
      <c r="WZO77" s="180"/>
      <c r="WZP77" s="180"/>
      <c r="WZQ77" s="180"/>
      <c r="WZR77" s="180"/>
      <c r="WZS77" s="180"/>
      <c r="WZT77" s="180"/>
      <c r="WZU77" s="180"/>
      <c r="WZV77" s="180"/>
      <c r="WZW77" s="180"/>
      <c r="WZX77" s="180"/>
      <c r="WZY77" s="180"/>
      <c r="WZZ77" s="180"/>
      <c r="XAA77" s="180"/>
      <c r="XAB77" s="180"/>
      <c r="XAC77" s="180"/>
      <c r="XAD77" s="180"/>
      <c r="XAE77" s="180"/>
      <c r="XAF77" s="180"/>
      <c r="XAG77" s="180"/>
      <c r="XAH77" s="180"/>
      <c r="XAI77" s="180"/>
      <c r="XAJ77" s="180"/>
      <c r="XAK77" s="180"/>
      <c r="XAL77" s="180"/>
      <c r="XAM77" s="180"/>
      <c r="XAN77" s="180"/>
      <c r="XAO77" s="180"/>
      <c r="XAP77" s="180"/>
      <c r="XAQ77" s="180"/>
      <c r="XAR77" s="180"/>
      <c r="XAS77" s="180"/>
      <c r="XAT77" s="180"/>
      <c r="XAU77" s="180"/>
      <c r="XAV77" s="180"/>
      <c r="XAW77" s="180"/>
      <c r="XAX77" s="180"/>
      <c r="XAY77" s="180"/>
      <c r="XAZ77" s="180"/>
      <c r="XBA77" s="180"/>
      <c r="XBB77" s="180"/>
      <c r="XBC77" s="180"/>
      <c r="XBD77" s="180"/>
      <c r="XBE77" s="180"/>
      <c r="XBF77" s="180"/>
      <c r="XBG77" s="180"/>
      <c r="XBH77" s="180"/>
      <c r="XBI77" s="180"/>
      <c r="XBJ77" s="180"/>
      <c r="XBK77" s="180"/>
      <c r="XBL77" s="180"/>
      <c r="XBM77" s="180"/>
      <c r="XBN77" s="180"/>
      <c r="XBO77" s="180"/>
      <c r="XBP77" s="180"/>
      <c r="XBQ77" s="180"/>
      <c r="XBR77" s="180"/>
      <c r="XBS77" s="180"/>
      <c r="XBT77" s="180"/>
      <c r="XBU77" s="180"/>
      <c r="XBV77" s="180"/>
      <c r="XBW77" s="180"/>
      <c r="XBX77" s="180"/>
      <c r="XBY77" s="180"/>
      <c r="XBZ77" s="180"/>
      <c r="XCA77" s="180"/>
      <c r="XCB77" s="180"/>
      <c r="XCC77" s="180"/>
      <c r="XCD77" s="180"/>
      <c r="XCE77" s="180"/>
      <c r="XCF77" s="180"/>
      <c r="XCG77" s="180"/>
      <c r="XCH77" s="180"/>
      <c r="XCI77" s="180"/>
      <c r="XCJ77" s="180"/>
      <c r="XCK77" s="180"/>
      <c r="XCL77" s="180"/>
      <c r="XCM77" s="180"/>
      <c r="XCN77" s="180"/>
      <c r="XCO77" s="180"/>
      <c r="XCP77" s="180"/>
      <c r="XCQ77" s="180"/>
      <c r="XCR77" s="180"/>
      <c r="XCS77" s="180"/>
      <c r="XCT77" s="180"/>
      <c r="XCU77" s="180"/>
      <c r="XCV77" s="180"/>
      <c r="XCW77" s="180"/>
      <c r="XCX77" s="180"/>
      <c r="XCY77" s="180"/>
      <c r="XCZ77" s="180"/>
      <c r="XDA77" s="180"/>
      <c r="XDB77" s="180"/>
      <c r="XDC77" s="180"/>
      <c r="XDD77" s="180"/>
      <c r="XDE77" s="180"/>
      <c r="XDF77" s="180"/>
      <c r="XDG77" s="180"/>
      <c r="XDH77" s="180"/>
      <c r="XDI77" s="180"/>
      <c r="XDJ77" s="180"/>
      <c r="XDK77" s="180"/>
      <c r="XDL77" s="180"/>
      <c r="XDM77" s="180"/>
      <c r="XDN77" s="180"/>
      <c r="XDO77" s="180"/>
      <c r="XDP77" s="180"/>
      <c r="XDQ77" s="180"/>
      <c r="XDR77" s="180"/>
      <c r="XDS77" s="180"/>
      <c r="XDT77" s="180"/>
      <c r="XDU77" s="180"/>
      <c r="XDV77" s="180"/>
      <c r="XDW77" s="180"/>
      <c r="XDX77" s="180"/>
      <c r="XDY77" s="180"/>
      <c r="XDZ77" s="180"/>
      <c r="XEA77" s="180"/>
      <c r="XEB77" s="180"/>
      <c r="XEC77" s="180"/>
      <c r="XED77" s="180"/>
      <c r="XEE77" s="180"/>
      <c r="XEF77" s="180"/>
      <c r="XEG77" s="180"/>
      <c r="XEH77" s="180"/>
      <c r="XEI77" s="180"/>
      <c r="XEJ77" s="180"/>
      <c r="XEK77" s="180"/>
      <c r="XEL77" s="180"/>
      <c r="XEM77" s="180"/>
      <c r="XEN77" s="180"/>
      <c r="XEO77" s="180"/>
      <c r="XEP77" s="180"/>
      <c r="XEQ77" s="180"/>
      <c r="XER77" s="180"/>
      <c r="XES77" s="180"/>
      <c r="XET77" s="180"/>
      <c r="XEU77" s="180"/>
      <c r="XEV77" s="180"/>
      <c r="XEW77" s="180"/>
      <c r="XEX77" s="180"/>
      <c r="XEY77" s="180"/>
    </row>
    <row r="78" spans="1:16379" s="80" customFormat="1" ht="15" customHeight="1">
      <c r="A78" s="296" t="s">
        <v>63</v>
      </c>
      <c r="B78" s="295"/>
      <c r="C78" s="181"/>
      <c r="D78" s="181"/>
      <c r="E78" s="181"/>
      <c r="F78" s="181"/>
      <c r="G78" s="181"/>
      <c r="H78" s="185"/>
      <c r="I78" s="185"/>
      <c r="J78" s="185"/>
      <c r="K78" s="185"/>
      <c r="L78" s="191"/>
      <c r="M78" s="191"/>
      <c r="N78" s="94"/>
      <c r="O78" s="191"/>
      <c r="P78" s="192"/>
      <c r="Q78" s="114"/>
      <c r="R78" s="191"/>
      <c r="S78" s="191"/>
      <c r="T78" s="94"/>
      <c r="U78" s="191"/>
      <c r="V78" s="191"/>
      <c r="W78" s="94"/>
      <c r="X78" s="191"/>
      <c r="Y78" s="191"/>
      <c r="Z78" s="191"/>
      <c r="AA78" s="191"/>
      <c r="AB78" s="191"/>
      <c r="AC78" s="191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0"/>
      <c r="CC78" s="180"/>
      <c r="CD78" s="180"/>
      <c r="CE78" s="180"/>
      <c r="CF78" s="180"/>
      <c r="CG78" s="180"/>
      <c r="CH78" s="180"/>
      <c r="CI78" s="180"/>
      <c r="CJ78" s="180"/>
      <c r="CK78" s="180"/>
      <c r="CL78" s="180"/>
      <c r="CM78" s="180"/>
      <c r="CN78" s="180"/>
      <c r="CO78" s="180"/>
      <c r="CP78" s="180"/>
      <c r="CQ78" s="180"/>
      <c r="CR78" s="180"/>
      <c r="CS78" s="180"/>
      <c r="CT78" s="180"/>
      <c r="CU78" s="180"/>
      <c r="CV78" s="180"/>
      <c r="CW78" s="180"/>
      <c r="CX78" s="180"/>
      <c r="CY78" s="180"/>
      <c r="CZ78" s="180"/>
      <c r="DA78" s="180"/>
      <c r="DB78" s="180"/>
      <c r="DC78" s="180"/>
      <c r="DD78" s="180"/>
      <c r="DE78" s="180"/>
      <c r="DF78" s="180"/>
      <c r="DG78" s="180"/>
      <c r="DH78" s="180"/>
      <c r="DI78" s="180"/>
      <c r="DJ78" s="180"/>
      <c r="DK78" s="180"/>
      <c r="DL78" s="180"/>
      <c r="DM78" s="180"/>
      <c r="DN78" s="180"/>
      <c r="DO78" s="180"/>
      <c r="DP78" s="180"/>
      <c r="DQ78" s="180"/>
      <c r="DR78" s="180"/>
      <c r="DS78" s="180"/>
      <c r="DT78" s="180"/>
      <c r="DU78" s="180"/>
      <c r="DV78" s="180"/>
      <c r="DW78" s="180"/>
      <c r="DX78" s="180"/>
      <c r="DY78" s="180"/>
      <c r="DZ78" s="180"/>
      <c r="EA78" s="180"/>
      <c r="EB78" s="180"/>
      <c r="EC78" s="180"/>
      <c r="ED78" s="180"/>
      <c r="EE78" s="180"/>
      <c r="EF78" s="180"/>
      <c r="EG78" s="180"/>
      <c r="EH78" s="180"/>
      <c r="EI78" s="180"/>
      <c r="EJ78" s="180"/>
      <c r="EK78" s="180"/>
      <c r="EL78" s="180"/>
      <c r="EM78" s="180"/>
      <c r="EN78" s="180"/>
      <c r="EO78" s="180"/>
      <c r="EP78" s="180"/>
      <c r="EQ78" s="180"/>
      <c r="ER78" s="180"/>
      <c r="ES78" s="180"/>
      <c r="ET78" s="180"/>
      <c r="EU78" s="180"/>
      <c r="EV78" s="180"/>
      <c r="EW78" s="180"/>
      <c r="EX78" s="180"/>
      <c r="EY78" s="180"/>
      <c r="EZ78" s="180"/>
      <c r="FA78" s="180"/>
      <c r="FB78" s="180"/>
      <c r="FC78" s="180"/>
      <c r="FD78" s="180"/>
      <c r="FE78" s="180"/>
      <c r="FF78" s="180"/>
      <c r="FG78" s="180"/>
      <c r="FH78" s="180"/>
      <c r="FI78" s="180"/>
      <c r="FJ78" s="180"/>
      <c r="FK78" s="180"/>
      <c r="FL78" s="180"/>
      <c r="FM78" s="180"/>
      <c r="FN78" s="180"/>
      <c r="FO78" s="180"/>
      <c r="FP78" s="180"/>
      <c r="FQ78" s="180"/>
      <c r="FR78" s="180"/>
      <c r="FS78" s="180"/>
      <c r="FT78" s="180"/>
      <c r="FU78" s="180"/>
      <c r="FV78" s="180"/>
      <c r="FW78" s="180"/>
      <c r="FX78" s="180"/>
      <c r="FY78" s="180"/>
      <c r="FZ78" s="180"/>
      <c r="GA78" s="180"/>
      <c r="GB78" s="180"/>
      <c r="GC78" s="180"/>
      <c r="GD78" s="180"/>
      <c r="GE78" s="180"/>
      <c r="GF78" s="180"/>
      <c r="GG78" s="180"/>
      <c r="GH78" s="180"/>
      <c r="GI78" s="180"/>
      <c r="GJ78" s="180"/>
      <c r="GK78" s="180"/>
      <c r="GL78" s="180"/>
      <c r="GM78" s="180"/>
      <c r="GN78" s="180"/>
      <c r="GO78" s="180"/>
      <c r="GP78" s="180"/>
      <c r="GQ78" s="180"/>
      <c r="GR78" s="180"/>
      <c r="GS78" s="180"/>
      <c r="GT78" s="180"/>
      <c r="GU78" s="180"/>
      <c r="GV78" s="180"/>
      <c r="GW78" s="180"/>
      <c r="GX78" s="180"/>
      <c r="GY78" s="180"/>
      <c r="GZ78" s="180"/>
      <c r="HA78" s="180"/>
      <c r="HB78" s="180"/>
      <c r="HC78" s="180"/>
      <c r="HD78" s="180"/>
      <c r="HE78" s="180"/>
      <c r="HF78" s="180"/>
      <c r="HG78" s="180"/>
      <c r="HH78" s="180"/>
      <c r="HI78" s="180"/>
      <c r="HJ78" s="180"/>
      <c r="HK78" s="180"/>
      <c r="HL78" s="180"/>
      <c r="HM78" s="180"/>
      <c r="HN78" s="180"/>
      <c r="HO78" s="180"/>
      <c r="HP78" s="180"/>
      <c r="HQ78" s="180"/>
      <c r="HR78" s="180"/>
      <c r="HS78" s="180"/>
      <c r="HT78" s="180"/>
      <c r="HU78" s="180"/>
      <c r="HV78" s="180"/>
      <c r="HW78" s="180"/>
      <c r="HX78" s="180"/>
      <c r="HY78" s="180"/>
      <c r="HZ78" s="180"/>
      <c r="IA78" s="180"/>
      <c r="IB78" s="180"/>
      <c r="IC78" s="180"/>
      <c r="ID78" s="180"/>
      <c r="IE78" s="180"/>
      <c r="IF78" s="180"/>
      <c r="IG78" s="180"/>
      <c r="IH78" s="180"/>
      <c r="II78" s="180"/>
      <c r="IJ78" s="180"/>
      <c r="IK78" s="180"/>
      <c r="IL78" s="180"/>
      <c r="IM78" s="180"/>
      <c r="IN78" s="180"/>
      <c r="IO78" s="180"/>
      <c r="IP78" s="180"/>
      <c r="IQ78" s="180"/>
      <c r="IR78" s="180"/>
      <c r="IS78" s="180"/>
      <c r="IT78" s="180"/>
      <c r="IU78" s="180"/>
      <c r="IV78" s="180"/>
      <c r="IW78" s="180"/>
      <c r="IX78" s="180"/>
      <c r="IY78" s="180"/>
      <c r="IZ78" s="180"/>
      <c r="JA78" s="180"/>
      <c r="JB78" s="180"/>
      <c r="JC78" s="180"/>
      <c r="JD78" s="180"/>
      <c r="JE78" s="180"/>
      <c r="JF78" s="180"/>
      <c r="JG78" s="180"/>
      <c r="JH78" s="180"/>
      <c r="JI78" s="180"/>
      <c r="JJ78" s="180"/>
      <c r="JK78" s="180"/>
      <c r="JL78" s="180"/>
      <c r="JM78" s="180"/>
      <c r="JN78" s="180"/>
      <c r="JO78" s="180"/>
      <c r="JP78" s="180"/>
      <c r="JQ78" s="180"/>
      <c r="JR78" s="180"/>
      <c r="JS78" s="180"/>
      <c r="JT78" s="180"/>
      <c r="JU78" s="180"/>
      <c r="JV78" s="180"/>
      <c r="JW78" s="180"/>
      <c r="JX78" s="180"/>
      <c r="JY78" s="180"/>
      <c r="JZ78" s="180"/>
      <c r="KA78" s="180"/>
      <c r="KB78" s="180"/>
      <c r="KC78" s="180"/>
      <c r="KD78" s="180"/>
      <c r="KE78" s="180"/>
      <c r="KF78" s="180"/>
      <c r="KG78" s="180"/>
      <c r="KH78" s="180"/>
      <c r="KI78" s="180"/>
      <c r="KJ78" s="180"/>
      <c r="KK78" s="180"/>
      <c r="KL78" s="180"/>
      <c r="KM78" s="180"/>
      <c r="KN78" s="180"/>
      <c r="KO78" s="180"/>
      <c r="KP78" s="180"/>
      <c r="KQ78" s="180"/>
      <c r="KR78" s="180"/>
      <c r="KS78" s="180"/>
      <c r="KT78" s="180"/>
      <c r="KU78" s="180"/>
      <c r="KV78" s="180"/>
      <c r="KW78" s="180"/>
      <c r="KX78" s="180"/>
      <c r="KY78" s="180"/>
      <c r="KZ78" s="180"/>
      <c r="LA78" s="180"/>
      <c r="LB78" s="180"/>
      <c r="LC78" s="180"/>
      <c r="LD78" s="180"/>
      <c r="LE78" s="180"/>
      <c r="LF78" s="180"/>
      <c r="LG78" s="180"/>
      <c r="LH78" s="180"/>
      <c r="LI78" s="180"/>
      <c r="LJ78" s="180"/>
      <c r="LK78" s="180"/>
      <c r="LL78" s="180"/>
      <c r="LM78" s="180"/>
      <c r="LN78" s="180"/>
      <c r="LO78" s="180"/>
      <c r="LP78" s="180"/>
      <c r="LQ78" s="180"/>
      <c r="LR78" s="180"/>
      <c r="LS78" s="180"/>
      <c r="LT78" s="180"/>
      <c r="LU78" s="180"/>
      <c r="LV78" s="180"/>
      <c r="LW78" s="180"/>
      <c r="LX78" s="180"/>
      <c r="LY78" s="180"/>
      <c r="LZ78" s="180"/>
      <c r="MA78" s="180"/>
      <c r="MB78" s="180"/>
      <c r="MC78" s="180"/>
      <c r="MD78" s="180"/>
      <c r="ME78" s="180"/>
      <c r="MF78" s="180"/>
      <c r="MG78" s="180"/>
      <c r="MH78" s="180"/>
      <c r="MI78" s="180"/>
      <c r="MJ78" s="180"/>
      <c r="MK78" s="180"/>
      <c r="ML78" s="180"/>
      <c r="MM78" s="180"/>
      <c r="MN78" s="180"/>
      <c r="MO78" s="180"/>
      <c r="MP78" s="180"/>
      <c r="MQ78" s="180"/>
      <c r="MR78" s="180"/>
      <c r="MS78" s="180"/>
      <c r="MT78" s="180"/>
      <c r="MU78" s="180"/>
      <c r="MV78" s="180"/>
      <c r="MW78" s="180"/>
      <c r="MX78" s="180"/>
      <c r="MY78" s="180"/>
      <c r="MZ78" s="180"/>
      <c r="NA78" s="180"/>
      <c r="NB78" s="180"/>
      <c r="NC78" s="180"/>
      <c r="ND78" s="180"/>
      <c r="NE78" s="180"/>
      <c r="NF78" s="180"/>
      <c r="NG78" s="180"/>
      <c r="NH78" s="180"/>
      <c r="NI78" s="180"/>
      <c r="NJ78" s="180"/>
      <c r="NK78" s="180"/>
      <c r="NL78" s="180"/>
      <c r="NM78" s="180"/>
      <c r="NN78" s="180"/>
      <c r="NO78" s="180"/>
      <c r="NP78" s="180"/>
      <c r="NQ78" s="180"/>
      <c r="NR78" s="180"/>
      <c r="NS78" s="180"/>
      <c r="NT78" s="180"/>
      <c r="NU78" s="180"/>
      <c r="NV78" s="180"/>
      <c r="NW78" s="180"/>
      <c r="NX78" s="180"/>
      <c r="NY78" s="180"/>
      <c r="NZ78" s="180"/>
      <c r="OA78" s="180"/>
      <c r="OB78" s="180"/>
      <c r="OC78" s="180"/>
      <c r="OD78" s="180"/>
      <c r="OE78" s="180"/>
      <c r="OF78" s="180"/>
      <c r="OG78" s="180"/>
      <c r="OH78" s="180"/>
      <c r="OI78" s="180"/>
      <c r="OJ78" s="180"/>
      <c r="OK78" s="180"/>
      <c r="OL78" s="180"/>
      <c r="OM78" s="180"/>
      <c r="ON78" s="180"/>
      <c r="OO78" s="180"/>
      <c r="OP78" s="180"/>
      <c r="OQ78" s="180"/>
      <c r="OR78" s="180"/>
      <c r="OS78" s="180"/>
      <c r="OT78" s="180"/>
      <c r="OU78" s="180"/>
      <c r="OV78" s="180"/>
      <c r="OW78" s="180"/>
      <c r="OX78" s="180"/>
      <c r="OY78" s="180"/>
      <c r="OZ78" s="180"/>
      <c r="PA78" s="180"/>
      <c r="PB78" s="180"/>
      <c r="PC78" s="180"/>
      <c r="PD78" s="180"/>
      <c r="PE78" s="180"/>
      <c r="PF78" s="180"/>
      <c r="PG78" s="180"/>
      <c r="PH78" s="180"/>
      <c r="PI78" s="180"/>
      <c r="PJ78" s="180"/>
      <c r="PK78" s="180"/>
      <c r="PL78" s="180"/>
      <c r="PM78" s="180"/>
      <c r="PN78" s="180"/>
      <c r="PO78" s="180"/>
      <c r="PP78" s="180"/>
      <c r="PQ78" s="180"/>
      <c r="PR78" s="180"/>
      <c r="PS78" s="180"/>
      <c r="PT78" s="180"/>
      <c r="PU78" s="180"/>
      <c r="PV78" s="180"/>
      <c r="PW78" s="180"/>
      <c r="PX78" s="180"/>
      <c r="PY78" s="180"/>
      <c r="PZ78" s="180"/>
      <c r="QA78" s="180"/>
      <c r="QB78" s="180"/>
      <c r="QC78" s="180"/>
      <c r="QD78" s="180"/>
      <c r="QE78" s="180"/>
      <c r="QF78" s="180"/>
      <c r="QG78" s="180"/>
      <c r="QH78" s="180"/>
      <c r="QI78" s="180"/>
      <c r="QJ78" s="180"/>
      <c r="QK78" s="180"/>
      <c r="QL78" s="180"/>
      <c r="QM78" s="180"/>
      <c r="QN78" s="180"/>
      <c r="QO78" s="180"/>
      <c r="QP78" s="180"/>
      <c r="QQ78" s="180"/>
      <c r="QR78" s="180"/>
      <c r="QS78" s="180"/>
      <c r="QT78" s="180"/>
      <c r="QU78" s="180"/>
      <c r="QV78" s="180"/>
      <c r="QW78" s="180"/>
      <c r="QX78" s="180"/>
      <c r="QY78" s="180"/>
      <c r="QZ78" s="180"/>
      <c r="RA78" s="180"/>
      <c r="RB78" s="180"/>
      <c r="RC78" s="180"/>
      <c r="RD78" s="180"/>
      <c r="RE78" s="180"/>
      <c r="RF78" s="180"/>
      <c r="RG78" s="180"/>
      <c r="RH78" s="180"/>
      <c r="RI78" s="180"/>
      <c r="RJ78" s="180"/>
      <c r="RK78" s="180"/>
      <c r="RL78" s="180"/>
      <c r="RM78" s="180"/>
      <c r="RN78" s="180"/>
      <c r="RO78" s="180"/>
      <c r="RP78" s="180"/>
      <c r="RQ78" s="180"/>
      <c r="RR78" s="180"/>
      <c r="RS78" s="180"/>
      <c r="RT78" s="180"/>
      <c r="RU78" s="180"/>
      <c r="RV78" s="180"/>
      <c r="RW78" s="180"/>
      <c r="RX78" s="180"/>
      <c r="RY78" s="180"/>
      <c r="RZ78" s="180"/>
      <c r="SA78" s="180"/>
      <c r="SB78" s="180"/>
      <c r="SC78" s="180"/>
      <c r="SD78" s="180"/>
      <c r="SE78" s="180"/>
      <c r="SF78" s="180"/>
      <c r="SG78" s="180"/>
      <c r="SH78" s="180"/>
      <c r="SI78" s="180"/>
      <c r="SJ78" s="180"/>
      <c r="SK78" s="180"/>
      <c r="SL78" s="180"/>
      <c r="SM78" s="180"/>
      <c r="SN78" s="180"/>
      <c r="SO78" s="180"/>
      <c r="SP78" s="180"/>
      <c r="SQ78" s="180"/>
      <c r="SR78" s="180"/>
      <c r="SS78" s="180"/>
      <c r="ST78" s="180"/>
      <c r="SU78" s="180"/>
      <c r="SV78" s="180"/>
      <c r="SW78" s="180"/>
      <c r="SX78" s="180"/>
      <c r="SY78" s="180"/>
      <c r="SZ78" s="180"/>
      <c r="TA78" s="180"/>
      <c r="TB78" s="180"/>
      <c r="TC78" s="180"/>
      <c r="TD78" s="180"/>
      <c r="TE78" s="180"/>
      <c r="TF78" s="180"/>
      <c r="TG78" s="180"/>
      <c r="TH78" s="180"/>
      <c r="TI78" s="180"/>
      <c r="TJ78" s="180"/>
      <c r="TK78" s="180"/>
      <c r="TL78" s="180"/>
      <c r="TM78" s="180"/>
      <c r="TN78" s="180"/>
      <c r="TO78" s="180"/>
      <c r="TP78" s="180"/>
      <c r="TQ78" s="180"/>
      <c r="TR78" s="180"/>
      <c r="TS78" s="180"/>
      <c r="TT78" s="180"/>
      <c r="TU78" s="180"/>
      <c r="TV78" s="180"/>
      <c r="TW78" s="180"/>
      <c r="TX78" s="180"/>
      <c r="TY78" s="180"/>
      <c r="TZ78" s="180"/>
      <c r="UA78" s="180"/>
      <c r="UB78" s="180"/>
      <c r="UC78" s="180"/>
      <c r="UD78" s="180"/>
      <c r="UE78" s="180"/>
      <c r="UF78" s="180"/>
      <c r="UG78" s="180"/>
      <c r="UH78" s="180"/>
      <c r="UI78" s="180"/>
      <c r="UJ78" s="180"/>
      <c r="UK78" s="180"/>
      <c r="UL78" s="180"/>
      <c r="UM78" s="180"/>
      <c r="UN78" s="180"/>
      <c r="UO78" s="180"/>
      <c r="UP78" s="180"/>
      <c r="UQ78" s="180"/>
      <c r="UR78" s="180"/>
      <c r="US78" s="180"/>
      <c r="UT78" s="180"/>
      <c r="UU78" s="180"/>
      <c r="UV78" s="180"/>
      <c r="UW78" s="180"/>
      <c r="UX78" s="180"/>
      <c r="UY78" s="180"/>
      <c r="UZ78" s="180"/>
      <c r="VA78" s="180"/>
      <c r="VB78" s="180"/>
      <c r="VC78" s="180"/>
      <c r="VD78" s="180"/>
      <c r="VE78" s="180"/>
      <c r="VF78" s="180"/>
      <c r="VG78" s="180"/>
      <c r="VH78" s="180"/>
      <c r="VI78" s="180"/>
      <c r="VJ78" s="180"/>
      <c r="VK78" s="180"/>
      <c r="VL78" s="180"/>
      <c r="VM78" s="180"/>
      <c r="VN78" s="180"/>
      <c r="VO78" s="180"/>
      <c r="VP78" s="180"/>
      <c r="VQ78" s="180"/>
      <c r="VR78" s="180"/>
      <c r="VS78" s="180"/>
      <c r="VT78" s="180"/>
      <c r="VU78" s="180"/>
      <c r="VV78" s="180"/>
      <c r="VW78" s="180"/>
      <c r="VX78" s="180"/>
      <c r="VY78" s="180"/>
      <c r="VZ78" s="180"/>
      <c r="WA78" s="180"/>
      <c r="WB78" s="180"/>
      <c r="WC78" s="180"/>
      <c r="WD78" s="180"/>
      <c r="WE78" s="180"/>
      <c r="WF78" s="180"/>
      <c r="WG78" s="180"/>
      <c r="WH78" s="180"/>
      <c r="WI78" s="180"/>
      <c r="WJ78" s="180"/>
      <c r="WK78" s="180"/>
      <c r="WL78" s="180"/>
      <c r="WM78" s="180"/>
      <c r="WN78" s="180"/>
      <c r="WO78" s="180"/>
      <c r="WP78" s="180"/>
      <c r="WQ78" s="180"/>
      <c r="WR78" s="180"/>
      <c r="WS78" s="180"/>
      <c r="WT78" s="180"/>
      <c r="WU78" s="180"/>
      <c r="WV78" s="180"/>
      <c r="WW78" s="180"/>
      <c r="WX78" s="180"/>
      <c r="WY78" s="180"/>
      <c r="WZ78" s="180"/>
      <c r="XA78" s="180"/>
      <c r="XB78" s="180"/>
      <c r="XC78" s="180"/>
      <c r="XD78" s="180"/>
      <c r="XE78" s="180"/>
      <c r="XF78" s="180"/>
      <c r="XG78" s="180"/>
      <c r="XH78" s="180"/>
      <c r="XI78" s="180"/>
      <c r="XJ78" s="180"/>
      <c r="XK78" s="180"/>
      <c r="XL78" s="180"/>
      <c r="XM78" s="180"/>
      <c r="XN78" s="180"/>
      <c r="XO78" s="180"/>
      <c r="XP78" s="180"/>
      <c r="XQ78" s="180"/>
      <c r="XR78" s="180"/>
      <c r="XS78" s="180"/>
      <c r="XT78" s="180"/>
      <c r="XU78" s="180"/>
      <c r="XV78" s="180"/>
      <c r="XW78" s="180"/>
      <c r="XX78" s="180"/>
      <c r="XY78" s="180"/>
      <c r="XZ78" s="180"/>
      <c r="YA78" s="180"/>
      <c r="YB78" s="180"/>
      <c r="YC78" s="180"/>
      <c r="YD78" s="180"/>
      <c r="YE78" s="180"/>
      <c r="YF78" s="180"/>
      <c r="YG78" s="180"/>
      <c r="YH78" s="180"/>
      <c r="YI78" s="180"/>
      <c r="YJ78" s="180"/>
      <c r="YK78" s="180"/>
      <c r="YL78" s="180"/>
      <c r="YM78" s="180"/>
      <c r="YN78" s="180"/>
      <c r="YO78" s="180"/>
      <c r="YP78" s="180"/>
      <c r="YQ78" s="180"/>
      <c r="YR78" s="180"/>
      <c r="YS78" s="180"/>
      <c r="YT78" s="180"/>
      <c r="YU78" s="180"/>
      <c r="YV78" s="180"/>
      <c r="YW78" s="180"/>
      <c r="YX78" s="180"/>
      <c r="YY78" s="180"/>
      <c r="YZ78" s="180"/>
      <c r="ZA78" s="180"/>
      <c r="ZB78" s="180"/>
      <c r="ZC78" s="180"/>
      <c r="ZD78" s="180"/>
      <c r="ZE78" s="180"/>
      <c r="ZF78" s="180"/>
      <c r="ZG78" s="180"/>
      <c r="ZH78" s="180"/>
      <c r="ZI78" s="180"/>
      <c r="ZJ78" s="180"/>
      <c r="ZK78" s="180"/>
      <c r="ZL78" s="180"/>
      <c r="ZM78" s="180"/>
      <c r="ZN78" s="180"/>
      <c r="ZO78" s="180"/>
      <c r="ZP78" s="180"/>
      <c r="ZQ78" s="180"/>
      <c r="ZR78" s="180"/>
      <c r="ZS78" s="180"/>
      <c r="ZT78" s="180"/>
      <c r="ZU78" s="180"/>
      <c r="ZV78" s="180"/>
      <c r="ZW78" s="180"/>
      <c r="ZX78" s="180"/>
      <c r="ZY78" s="180"/>
      <c r="ZZ78" s="180"/>
      <c r="AAA78" s="180"/>
      <c r="AAB78" s="180"/>
      <c r="AAC78" s="180"/>
      <c r="AAD78" s="180"/>
      <c r="AAE78" s="180"/>
      <c r="AAF78" s="180"/>
      <c r="AAG78" s="180"/>
      <c r="AAH78" s="180"/>
      <c r="AAI78" s="180"/>
      <c r="AAJ78" s="180"/>
      <c r="AAK78" s="180"/>
      <c r="AAL78" s="180"/>
      <c r="AAM78" s="180"/>
      <c r="AAN78" s="180"/>
      <c r="AAO78" s="180"/>
      <c r="AAP78" s="180"/>
      <c r="AAQ78" s="180"/>
      <c r="AAR78" s="180"/>
      <c r="AAS78" s="180"/>
      <c r="AAT78" s="180"/>
      <c r="AAU78" s="180"/>
      <c r="AAV78" s="180"/>
      <c r="AAW78" s="180"/>
      <c r="AAX78" s="180"/>
      <c r="AAY78" s="180"/>
      <c r="AAZ78" s="180"/>
      <c r="ABA78" s="180"/>
      <c r="ABB78" s="180"/>
      <c r="ABC78" s="180"/>
      <c r="ABD78" s="180"/>
      <c r="ABE78" s="180"/>
      <c r="ABF78" s="180"/>
      <c r="ABG78" s="180"/>
      <c r="ABH78" s="180"/>
      <c r="ABI78" s="180"/>
      <c r="ABJ78" s="180"/>
      <c r="ABK78" s="180"/>
      <c r="ABL78" s="180"/>
      <c r="ABM78" s="180"/>
      <c r="ABN78" s="180"/>
      <c r="ABO78" s="180"/>
      <c r="ABP78" s="180"/>
      <c r="ABQ78" s="180"/>
      <c r="ABR78" s="180"/>
      <c r="ABS78" s="180"/>
      <c r="ABT78" s="180"/>
      <c r="ABU78" s="180"/>
      <c r="ABV78" s="180"/>
      <c r="ABW78" s="180"/>
      <c r="ABX78" s="180"/>
      <c r="ABY78" s="180"/>
      <c r="ABZ78" s="180"/>
      <c r="ACA78" s="180"/>
      <c r="ACB78" s="180"/>
      <c r="ACC78" s="180"/>
      <c r="ACD78" s="180"/>
      <c r="ACE78" s="180"/>
      <c r="ACF78" s="180"/>
      <c r="ACG78" s="180"/>
      <c r="ACH78" s="180"/>
      <c r="ACI78" s="180"/>
      <c r="ACJ78" s="180"/>
      <c r="ACK78" s="180"/>
      <c r="ACL78" s="180"/>
      <c r="ACM78" s="180"/>
      <c r="ACN78" s="180"/>
      <c r="ACO78" s="180"/>
      <c r="ACP78" s="180"/>
      <c r="ACQ78" s="180"/>
      <c r="ACR78" s="180"/>
      <c r="ACS78" s="180"/>
      <c r="ACT78" s="180"/>
      <c r="ACU78" s="180"/>
      <c r="ACV78" s="180"/>
      <c r="ACW78" s="180"/>
      <c r="ACX78" s="180"/>
      <c r="ACY78" s="180"/>
      <c r="ACZ78" s="180"/>
      <c r="ADA78" s="180"/>
      <c r="ADB78" s="180"/>
      <c r="ADC78" s="180"/>
      <c r="ADD78" s="180"/>
      <c r="ADE78" s="180"/>
      <c r="ADF78" s="180"/>
      <c r="ADG78" s="180"/>
      <c r="ADH78" s="180"/>
      <c r="ADI78" s="180"/>
      <c r="ADJ78" s="180"/>
      <c r="ADK78" s="180"/>
      <c r="ADL78" s="180"/>
      <c r="ADM78" s="180"/>
      <c r="ADN78" s="180"/>
      <c r="ADO78" s="180"/>
      <c r="ADP78" s="180"/>
      <c r="ADQ78" s="180"/>
      <c r="ADR78" s="180"/>
      <c r="ADS78" s="180"/>
      <c r="ADT78" s="180"/>
      <c r="ADU78" s="180"/>
      <c r="ADV78" s="180"/>
      <c r="ADW78" s="180"/>
      <c r="ADX78" s="180"/>
      <c r="ADY78" s="180"/>
      <c r="ADZ78" s="180"/>
      <c r="AEA78" s="180"/>
      <c r="AEB78" s="180"/>
      <c r="AEC78" s="180"/>
      <c r="AED78" s="180"/>
      <c r="AEE78" s="180"/>
      <c r="AEF78" s="180"/>
      <c r="AEG78" s="180"/>
      <c r="AEH78" s="180"/>
      <c r="AEI78" s="180"/>
      <c r="AEJ78" s="180"/>
      <c r="AEK78" s="180"/>
      <c r="AEL78" s="180"/>
      <c r="AEM78" s="180"/>
      <c r="AEN78" s="180"/>
      <c r="AEO78" s="180"/>
      <c r="AEP78" s="180"/>
      <c r="AEQ78" s="180"/>
      <c r="AER78" s="180"/>
      <c r="AES78" s="180"/>
      <c r="AET78" s="180"/>
      <c r="AEU78" s="180"/>
      <c r="AEV78" s="180"/>
      <c r="AEW78" s="180"/>
      <c r="AEX78" s="180"/>
      <c r="AEY78" s="180"/>
      <c r="AEZ78" s="180"/>
      <c r="AFA78" s="180"/>
      <c r="AFB78" s="180"/>
      <c r="AFC78" s="180"/>
      <c r="AFD78" s="180"/>
      <c r="AFE78" s="180"/>
      <c r="AFF78" s="180"/>
      <c r="AFG78" s="180"/>
      <c r="AFH78" s="180"/>
      <c r="AFI78" s="180"/>
      <c r="AFJ78" s="180"/>
      <c r="AFK78" s="180"/>
      <c r="AFL78" s="180"/>
      <c r="AFM78" s="180"/>
      <c r="AFN78" s="180"/>
      <c r="AFO78" s="180"/>
      <c r="AFP78" s="180"/>
      <c r="AFQ78" s="180"/>
      <c r="AFR78" s="180"/>
      <c r="AFS78" s="180"/>
      <c r="AFT78" s="180"/>
      <c r="AFU78" s="180"/>
      <c r="AFV78" s="180"/>
      <c r="AFW78" s="180"/>
      <c r="AFX78" s="180"/>
      <c r="AFY78" s="180"/>
      <c r="AFZ78" s="180"/>
      <c r="AGA78" s="180"/>
      <c r="AGB78" s="180"/>
      <c r="AGC78" s="180"/>
      <c r="AGD78" s="180"/>
      <c r="AGE78" s="180"/>
      <c r="AGF78" s="180"/>
      <c r="AGG78" s="180"/>
      <c r="AGH78" s="180"/>
      <c r="AGI78" s="180"/>
      <c r="AGJ78" s="180"/>
      <c r="AGK78" s="180"/>
      <c r="AGL78" s="180"/>
      <c r="AGM78" s="180"/>
      <c r="AGN78" s="180"/>
      <c r="AGO78" s="180"/>
      <c r="AGP78" s="180"/>
      <c r="AGQ78" s="180"/>
      <c r="AGR78" s="180"/>
      <c r="AGS78" s="180"/>
      <c r="AGT78" s="180"/>
      <c r="AGU78" s="180"/>
      <c r="AGV78" s="180"/>
      <c r="AGW78" s="180"/>
      <c r="AGX78" s="180"/>
      <c r="AGY78" s="180"/>
      <c r="AGZ78" s="180"/>
      <c r="AHA78" s="180"/>
      <c r="AHB78" s="180"/>
      <c r="AHC78" s="180"/>
      <c r="AHD78" s="180"/>
      <c r="AHE78" s="180"/>
      <c r="AHF78" s="180"/>
      <c r="AHG78" s="180"/>
      <c r="AHH78" s="180"/>
      <c r="AHI78" s="180"/>
      <c r="AHJ78" s="180"/>
      <c r="AHK78" s="180"/>
      <c r="AHL78" s="180"/>
      <c r="AHM78" s="180"/>
      <c r="AHN78" s="180"/>
      <c r="AHO78" s="180"/>
      <c r="AHP78" s="180"/>
      <c r="AHQ78" s="180"/>
      <c r="AHR78" s="180"/>
      <c r="AHS78" s="180"/>
      <c r="AHT78" s="180"/>
      <c r="AHU78" s="180"/>
      <c r="AHV78" s="180"/>
      <c r="AHW78" s="180"/>
      <c r="AHX78" s="180"/>
      <c r="AHY78" s="180"/>
      <c r="AHZ78" s="180"/>
      <c r="AIA78" s="180"/>
      <c r="AIB78" s="180"/>
      <c r="AIC78" s="180"/>
      <c r="AID78" s="180"/>
      <c r="AIE78" s="180"/>
      <c r="AIF78" s="180"/>
      <c r="AIG78" s="180"/>
      <c r="AIH78" s="180"/>
      <c r="AII78" s="180"/>
      <c r="AIJ78" s="180"/>
      <c r="AIK78" s="180"/>
      <c r="AIL78" s="180"/>
      <c r="AIM78" s="180"/>
      <c r="AIN78" s="180"/>
      <c r="AIO78" s="180"/>
      <c r="AIP78" s="180"/>
      <c r="AIQ78" s="180"/>
      <c r="AIR78" s="180"/>
      <c r="AIS78" s="180"/>
      <c r="AIT78" s="180"/>
      <c r="AIU78" s="180"/>
      <c r="AIV78" s="180"/>
      <c r="AIW78" s="180"/>
      <c r="AIX78" s="180"/>
      <c r="AIY78" s="180"/>
      <c r="AIZ78" s="180"/>
      <c r="AJA78" s="180"/>
      <c r="AJB78" s="180"/>
      <c r="AJC78" s="180"/>
      <c r="AJD78" s="180"/>
      <c r="AJE78" s="180"/>
      <c r="AJF78" s="180"/>
      <c r="AJG78" s="180"/>
      <c r="AJH78" s="180"/>
      <c r="AJI78" s="180"/>
      <c r="AJJ78" s="180"/>
      <c r="AJK78" s="180"/>
      <c r="AJL78" s="180"/>
      <c r="AJM78" s="180"/>
      <c r="AJN78" s="180"/>
      <c r="AJO78" s="180"/>
      <c r="AJP78" s="180"/>
      <c r="AJQ78" s="180"/>
      <c r="AJR78" s="180"/>
      <c r="AJS78" s="180"/>
      <c r="AJT78" s="180"/>
      <c r="AJU78" s="180"/>
      <c r="AJV78" s="180"/>
      <c r="AJW78" s="180"/>
      <c r="AJX78" s="180"/>
      <c r="AJY78" s="180"/>
      <c r="AJZ78" s="180"/>
      <c r="AKA78" s="180"/>
      <c r="AKB78" s="180"/>
      <c r="AKC78" s="180"/>
      <c r="AKD78" s="180"/>
      <c r="AKE78" s="180"/>
      <c r="AKF78" s="180"/>
      <c r="AKG78" s="180"/>
      <c r="AKH78" s="180"/>
      <c r="AKI78" s="180"/>
      <c r="AKJ78" s="180"/>
      <c r="AKK78" s="180"/>
      <c r="AKL78" s="180"/>
      <c r="AKM78" s="180"/>
      <c r="AKN78" s="180"/>
      <c r="AKO78" s="180"/>
      <c r="AKP78" s="180"/>
      <c r="AKQ78" s="180"/>
      <c r="AKR78" s="180"/>
      <c r="AKS78" s="180"/>
      <c r="AKT78" s="180"/>
      <c r="AKU78" s="180"/>
      <c r="AKV78" s="180"/>
      <c r="AKW78" s="180"/>
      <c r="AKX78" s="180"/>
      <c r="AKY78" s="180"/>
      <c r="AKZ78" s="180"/>
      <c r="ALA78" s="180"/>
      <c r="ALB78" s="180"/>
      <c r="ALC78" s="180"/>
      <c r="ALD78" s="180"/>
      <c r="ALE78" s="180"/>
      <c r="ALF78" s="180"/>
      <c r="ALG78" s="180"/>
      <c r="ALH78" s="180"/>
      <c r="ALI78" s="180"/>
      <c r="ALJ78" s="180"/>
      <c r="ALK78" s="180"/>
      <c r="ALL78" s="180"/>
      <c r="ALM78" s="180"/>
      <c r="ALN78" s="180"/>
      <c r="ALO78" s="180"/>
      <c r="ALP78" s="180"/>
      <c r="ALQ78" s="180"/>
      <c r="ALR78" s="180"/>
      <c r="ALS78" s="180"/>
      <c r="ALT78" s="180"/>
      <c r="ALU78" s="180"/>
      <c r="ALV78" s="180"/>
      <c r="ALW78" s="180"/>
      <c r="ALX78" s="180"/>
      <c r="ALY78" s="180"/>
      <c r="ALZ78" s="180"/>
      <c r="AMA78" s="180"/>
      <c r="AMB78" s="180"/>
      <c r="AMC78" s="180"/>
      <c r="AMD78" s="180"/>
      <c r="AME78" s="180"/>
      <c r="AMF78" s="180"/>
      <c r="AMG78" s="180"/>
      <c r="AMH78" s="180"/>
      <c r="AMI78" s="180"/>
      <c r="AMJ78" s="180"/>
      <c r="AMK78" s="180"/>
      <c r="AML78" s="180"/>
      <c r="AMM78" s="180"/>
      <c r="AMN78" s="180"/>
      <c r="AMO78" s="180"/>
      <c r="AMP78" s="180"/>
      <c r="AMQ78" s="180"/>
      <c r="AMR78" s="180"/>
      <c r="AMS78" s="180"/>
      <c r="AMT78" s="180"/>
      <c r="AMU78" s="180"/>
      <c r="AMV78" s="180"/>
      <c r="AMW78" s="180"/>
      <c r="AMX78" s="180"/>
      <c r="AMY78" s="180"/>
      <c r="AMZ78" s="180"/>
      <c r="ANA78" s="180"/>
      <c r="ANB78" s="180"/>
      <c r="ANC78" s="180"/>
      <c r="AND78" s="180"/>
      <c r="ANE78" s="180"/>
      <c r="ANF78" s="180"/>
      <c r="ANG78" s="180"/>
      <c r="ANH78" s="180"/>
      <c r="ANI78" s="180"/>
      <c r="ANJ78" s="180"/>
      <c r="ANK78" s="180"/>
      <c r="ANL78" s="180"/>
      <c r="ANM78" s="180"/>
      <c r="ANN78" s="180"/>
      <c r="ANO78" s="180"/>
      <c r="ANP78" s="180"/>
      <c r="ANQ78" s="180"/>
      <c r="ANR78" s="180"/>
      <c r="ANS78" s="180"/>
      <c r="ANT78" s="180"/>
      <c r="ANU78" s="180"/>
      <c r="ANV78" s="180"/>
      <c r="ANW78" s="180"/>
      <c r="ANX78" s="180"/>
      <c r="ANY78" s="180"/>
      <c r="ANZ78" s="180"/>
      <c r="AOA78" s="180"/>
      <c r="AOB78" s="180"/>
      <c r="AOC78" s="180"/>
      <c r="AOD78" s="180"/>
      <c r="AOE78" s="180"/>
      <c r="AOF78" s="180"/>
      <c r="AOG78" s="180"/>
      <c r="AOH78" s="180"/>
      <c r="AOI78" s="180"/>
      <c r="AOJ78" s="180"/>
      <c r="AOK78" s="180"/>
      <c r="AOL78" s="180"/>
      <c r="AOM78" s="180"/>
      <c r="AON78" s="180"/>
      <c r="AOO78" s="180"/>
      <c r="AOP78" s="180"/>
      <c r="AOQ78" s="180"/>
      <c r="AOR78" s="180"/>
      <c r="AOS78" s="180"/>
      <c r="AOT78" s="180"/>
      <c r="AOU78" s="180"/>
      <c r="AOV78" s="180"/>
      <c r="AOW78" s="180"/>
      <c r="AOX78" s="180"/>
      <c r="AOY78" s="180"/>
      <c r="AOZ78" s="180"/>
      <c r="APA78" s="180"/>
      <c r="APB78" s="180"/>
      <c r="APC78" s="180"/>
      <c r="APD78" s="180"/>
      <c r="APE78" s="180"/>
      <c r="APF78" s="180"/>
      <c r="APG78" s="180"/>
      <c r="APH78" s="180"/>
      <c r="API78" s="180"/>
      <c r="APJ78" s="180"/>
      <c r="APK78" s="180"/>
      <c r="APL78" s="180"/>
      <c r="APM78" s="180"/>
      <c r="APN78" s="180"/>
      <c r="APO78" s="180"/>
      <c r="APP78" s="180"/>
      <c r="APQ78" s="180"/>
      <c r="APR78" s="180"/>
      <c r="APS78" s="180"/>
      <c r="APT78" s="180"/>
      <c r="APU78" s="180"/>
      <c r="APV78" s="180"/>
      <c r="APW78" s="180"/>
      <c r="APX78" s="180"/>
      <c r="APY78" s="180"/>
      <c r="APZ78" s="180"/>
      <c r="AQA78" s="180"/>
      <c r="AQB78" s="180"/>
      <c r="AQC78" s="180"/>
      <c r="AQD78" s="180"/>
      <c r="AQE78" s="180"/>
      <c r="AQF78" s="180"/>
      <c r="AQG78" s="180"/>
      <c r="AQH78" s="180"/>
      <c r="AQI78" s="180"/>
      <c r="AQJ78" s="180"/>
      <c r="AQK78" s="180"/>
      <c r="AQL78" s="180"/>
      <c r="AQM78" s="180"/>
      <c r="AQN78" s="180"/>
      <c r="AQO78" s="180"/>
      <c r="AQP78" s="180"/>
      <c r="AQQ78" s="180"/>
      <c r="AQR78" s="180"/>
      <c r="AQS78" s="180"/>
      <c r="AQT78" s="180"/>
      <c r="AQU78" s="180"/>
      <c r="AQV78" s="180"/>
      <c r="AQW78" s="180"/>
      <c r="AQX78" s="180"/>
      <c r="AQY78" s="180"/>
      <c r="AQZ78" s="180"/>
      <c r="ARA78" s="180"/>
      <c r="ARB78" s="180"/>
      <c r="ARC78" s="180"/>
      <c r="ARD78" s="180"/>
      <c r="ARE78" s="180"/>
      <c r="ARF78" s="180"/>
      <c r="ARG78" s="180"/>
      <c r="ARH78" s="180"/>
      <c r="ARI78" s="180"/>
      <c r="ARJ78" s="180"/>
      <c r="ARK78" s="180"/>
      <c r="ARL78" s="180"/>
      <c r="ARM78" s="180"/>
      <c r="ARN78" s="180"/>
      <c r="ARO78" s="180"/>
      <c r="ARP78" s="180"/>
      <c r="ARQ78" s="180"/>
      <c r="ARR78" s="180"/>
      <c r="ARS78" s="180"/>
      <c r="ART78" s="180"/>
      <c r="ARU78" s="180"/>
      <c r="ARV78" s="180"/>
      <c r="ARW78" s="180"/>
      <c r="ARX78" s="180"/>
      <c r="ARY78" s="180"/>
      <c r="ARZ78" s="180"/>
      <c r="ASA78" s="180"/>
      <c r="ASB78" s="180"/>
      <c r="ASC78" s="180"/>
      <c r="ASD78" s="180"/>
      <c r="ASE78" s="180"/>
      <c r="ASF78" s="180"/>
      <c r="ASG78" s="180"/>
      <c r="ASH78" s="180"/>
      <c r="ASI78" s="180"/>
      <c r="ASJ78" s="180"/>
      <c r="ASK78" s="180"/>
      <c r="ASL78" s="180"/>
      <c r="ASM78" s="180"/>
      <c r="ASN78" s="180"/>
      <c r="ASO78" s="180"/>
      <c r="ASP78" s="180"/>
      <c r="ASQ78" s="180"/>
      <c r="ASR78" s="180"/>
      <c r="ASS78" s="180"/>
      <c r="AST78" s="180"/>
      <c r="ASU78" s="180"/>
      <c r="ASV78" s="180"/>
      <c r="ASW78" s="180"/>
      <c r="ASX78" s="180"/>
      <c r="ASY78" s="180"/>
      <c r="ASZ78" s="180"/>
      <c r="ATA78" s="180"/>
      <c r="ATB78" s="180"/>
      <c r="ATC78" s="180"/>
      <c r="ATD78" s="180"/>
      <c r="ATE78" s="180"/>
      <c r="ATF78" s="180"/>
      <c r="ATG78" s="180"/>
      <c r="ATH78" s="180"/>
      <c r="ATI78" s="180"/>
      <c r="ATJ78" s="180"/>
      <c r="ATK78" s="180"/>
      <c r="ATL78" s="180"/>
      <c r="ATM78" s="180"/>
      <c r="ATN78" s="180"/>
      <c r="ATO78" s="180"/>
      <c r="ATP78" s="180"/>
      <c r="ATQ78" s="180"/>
      <c r="ATR78" s="180"/>
      <c r="ATS78" s="180"/>
      <c r="ATT78" s="180"/>
      <c r="ATU78" s="180"/>
      <c r="ATV78" s="180"/>
      <c r="ATW78" s="180"/>
      <c r="ATX78" s="180"/>
      <c r="ATY78" s="180"/>
      <c r="ATZ78" s="180"/>
      <c r="AUA78" s="180"/>
      <c r="AUB78" s="180"/>
      <c r="AUC78" s="180"/>
      <c r="AUD78" s="180"/>
      <c r="AUE78" s="180"/>
      <c r="AUF78" s="180"/>
      <c r="AUG78" s="180"/>
      <c r="AUH78" s="180"/>
      <c r="AUI78" s="180"/>
      <c r="AUJ78" s="180"/>
      <c r="AUK78" s="180"/>
      <c r="AUL78" s="180"/>
      <c r="AUM78" s="180"/>
      <c r="AUN78" s="180"/>
      <c r="AUO78" s="180"/>
      <c r="AUP78" s="180"/>
      <c r="AUQ78" s="180"/>
      <c r="AUR78" s="180"/>
      <c r="AUS78" s="180"/>
      <c r="AUT78" s="180"/>
      <c r="AUU78" s="180"/>
      <c r="AUV78" s="180"/>
      <c r="AUW78" s="180"/>
      <c r="AUX78" s="180"/>
      <c r="AUY78" s="180"/>
      <c r="AUZ78" s="180"/>
      <c r="AVA78" s="180"/>
      <c r="AVB78" s="180"/>
      <c r="AVC78" s="180"/>
      <c r="AVD78" s="180"/>
      <c r="AVE78" s="180"/>
      <c r="AVF78" s="180"/>
      <c r="AVG78" s="180"/>
      <c r="AVH78" s="180"/>
      <c r="AVI78" s="180"/>
      <c r="AVJ78" s="180"/>
      <c r="AVK78" s="180"/>
      <c r="AVL78" s="180"/>
      <c r="AVM78" s="180"/>
      <c r="AVN78" s="180"/>
      <c r="AVO78" s="180"/>
      <c r="AVP78" s="180"/>
      <c r="AVQ78" s="180"/>
      <c r="AVR78" s="180"/>
      <c r="AVS78" s="180"/>
      <c r="AVT78" s="180"/>
      <c r="AVU78" s="180"/>
      <c r="AVV78" s="180"/>
      <c r="AVW78" s="180"/>
      <c r="AVX78" s="180"/>
      <c r="AVY78" s="180"/>
      <c r="AVZ78" s="180"/>
      <c r="AWA78" s="180"/>
      <c r="AWB78" s="180"/>
      <c r="AWC78" s="180"/>
      <c r="AWD78" s="180"/>
      <c r="AWE78" s="180"/>
      <c r="AWF78" s="180"/>
      <c r="AWG78" s="180"/>
      <c r="AWH78" s="180"/>
      <c r="AWI78" s="180"/>
      <c r="AWJ78" s="180"/>
      <c r="AWK78" s="180"/>
      <c r="AWL78" s="180"/>
      <c r="AWM78" s="180"/>
      <c r="AWN78" s="180"/>
      <c r="AWO78" s="180"/>
      <c r="AWP78" s="180"/>
      <c r="AWQ78" s="180"/>
      <c r="AWR78" s="180"/>
      <c r="AWS78" s="180"/>
      <c r="AWT78" s="180"/>
      <c r="AWU78" s="180"/>
      <c r="AWV78" s="180"/>
      <c r="AWW78" s="180"/>
      <c r="AWX78" s="180"/>
      <c r="AWY78" s="180"/>
      <c r="AWZ78" s="180"/>
      <c r="AXA78" s="180"/>
      <c r="AXB78" s="180"/>
      <c r="AXC78" s="180"/>
      <c r="AXD78" s="180"/>
      <c r="AXE78" s="180"/>
      <c r="AXF78" s="180"/>
      <c r="AXG78" s="180"/>
      <c r="AXH78" s="180"/>
      <c r="AXI78" s="180"/>
      <c r="AXJ78" s="180"/>
      <c r="AXK78" s="180"/>
      <c r="AXL78" s="180"/>
      <c r="AXM78" s="180"/>
      <c r="AXN78" s="180"/>
      <c r="AXO78" s="180"/>
      <c r="AXP78" s="180"/>
      <c r="AXQ78" s="180"/>
      <c r="AXR78" s="180"/>
      <c r="AXS78" s="180"/>
      <c r="AXT78" s="180"/>
      <c r="AXU78" s="180"/>
      <c r="AXV78" s="180"/>
      <c r="AXW78" s="180"/>
      <c r="AXX78" s="180"/>
      <c r="AXY78" s="180"/>
      <c r="AXZ78" s="180"/>
      <c r="AYA78" s="180"/>
      <c r="AYB78" s="180"/>
      <c r="AYC78" s="180"/>
      <c r="AYD78" s="180"/>
      <c r="AYE78" s="180"/>
      <c r="AYF78" s="180"/>
      <c r="AYG78" s="180"/>
      <c r="AYH78" s="180"/>
      <c r="AYI78" s="180"/>
      <c r="AYJ78" s="180"/>
      <c r="AYK78" s="180"/>
      <c r="AYL78" s="180"/>
      <c r="AYM78" s="180"/>
      <c r="AYN78" s="180"/>
      <c r="AYO78" s="180"/>
      <c r="AYP78" s="180"/>
      <c r="AYQ78" s="180"/>
      <c r="AYR78" s="180"/>
      <c r="AYS78" s="180"/>
      <c r="AYT78" s="180"/>
      <c r="AYU78" s="180"/>
      <c r="AYV78" s="180"/>
      <c r="AYW78" s="180"/>
      <c r="AYX78" s="180"/>
      <c r="AYY78" s="180"/>
      <c r="AYZ78" s="180"/>
      <c r="AZA78" s="180"/>
      <c r="AZB78" s="180"/>
      <c r="AZC78" s="180"/>
      <c r="AZD78" s="180"/>
      <c r="AZE78" s="180"/>
      <c r="AZF78" s="180"/>
      <c r="AZG78" s="180"/>
      <c r="AZH78" s="180"/>
      <c r="AZI78" s="180"/>
      <c r="AZJ78" s="180"/>
      <c r="AZK78" s="180"/>
      <c r="AZL78" s="180"/>
      <c r="AZM78" s="180"/>
      <c r="AZN78" s="180"/>
      <c r="AZO78" s="180"/>
      <c r="AZP78" s="180"/>
      <c r="AZQ78" s="180"/>
      <c r="AZR78" s="180"/>
      <c r="AZS78" s="180"/>
      <c r="AZT78" s="180"/>
      <c r="AZU78" s="180"/>
      <c r="AZV78" s="180"/>
      <c r="AZW78" s="180"/>
      <c r="AZX78" s="180"/>
      <c r="AZY78" s="180"/>
      <c r="AZZ78" s="180"/>
      <c r="BAA78" s="180"/>
      <c r="BAB78" s="180"/>
      <c r="BAC78" s="180"/>
      <c r="BAD78" s="180"/>
      <c r="BAE78" s="180"/>
      <c r="BAF78" s="180"/>
      <c r="BAG78" s="180"/>
      <c r="BAH78" s="180"/>
      <c r="BAI78" s="180"/>
      <c r="BAJ78" s="180"/>
      <c r="BAK78" s="180"/>
      <c r="BAL78" s="180"/>
      <c r="BAM78" s="180"/>
      <c r="BAN78" s="180"/>
      <c r="BAO78" s="180"/>
      <c r="BAP78" s="180"/>
      <c r="BAQ78" s="180"/>
      <c r="BAR78" s="180"/>
      <c r="BAS78" s="180"/>
      <c r="BAT78" s="180"/>
      <c r="BAU78" s="180"/>
      <c r="BAV78" s="180"/>
      <c r="BAW78" s="180"/>
      <c r="BAX78" s="180"/>
      <c r="BAY78" s="180"/>
      <c r="BAZ78" s="180"/>
      <c r="BBA78" s="180"/>
      <c r="BBB78" s="180"/>
      <c r="BBC78" s="180"/>
      <c r="BBD78" s="180"/>
      <c r="BBE78" s="180"/>
      <c r="BBF78" s="180"/>
      <c r="BBG78" s="180"/>
      <c r="BBH78" s="180"/>
      <c r="BBI78" s="180"/>
      <c r="BBJ78" s="180"/>
      <c r="BBK78" s="180"/>
      <c r="BBL78" s="180"/>
      <c r="BBM78" s="180"/>
      <c r="BBN78" s="180"/>
      <c r="BBO78" s="180"/>
      <c r="BBP78" s="180"/>
      <c r="BBQ78" s="180"/>
      <c r="BBR78" s="180"/>
      <c r="BBS78" s="180"/>
      <c r="BBT78" s="180"/>
      <c r="BBU78" s="180"/>
      <c r="BBV78" s="180"/>
      <c r="BBW78" s="180"/>
      <c r="BBX78" s="180"/>
      <c r="BBY78" s="180"/>
      <c r="BBZ78" s="180"/>
      <c r="BCA78" s="180"/>
      <c r="BCB78" s="180"/>
      <c r="BCC78" s="180"/>
      <c r="BCD78" s="180"/>
      <c r="BCE78" s="180"/>
      <c r="BCF78" s="180"/>
      <c r="BCG78" s="180"/>
      <c r="BCH78" s="180"/>
      <c r="BCI78" s="180"/>
      <c r="BCJ78" s="180"/>
      <c r="BCK78" s="180"/>
      <c r="BCL78" s="180"/>
      <c r="BCM78" s="180"/>
      <c r="BCN78" s="180"/>
      <c r="BCO78" s="180"/>
      <c r="BCP78" s="180"/>
      <c r="BCQ78" s="180"/>
      <c r="BCR78" s="180"/>
      <c r="BCS78" s="180"/>
      <c r="BCT78" s="180"/>
      <c r="BCU78" s="180"/>
      <c r="BCV78" s="180"/>
      <c r="BCW78" s="180"/>
      <c r="BCX78" s="180"/>
      <c r="BCY78" s="180"/>
      <c r="BCZ78" s="180"/>
      <c r="BDA78" s="180"/>
      <c r="BDB78" s="180"/>
      <c r="BDC78" s="180"/>
      <c r="BDD78" s="180"/>
      <c r="BDE78" s="180"/>
      <c r="BDF78" s="180"/>
      <c r="BDG78" s="180"/>
      <c r="BDH78" s="180"/>
      <c r="BDI78" s="180"/>
      <c r="BDJ78" s="180"/>
      <c r="BDK78" s="180"/>
      <c r="BDL78" s="180"/>
      <c r="BDM78" s="180"/>
      <c r="BDN78" s="180"/>
      <c r="BDO78" s="180"/>
      <c r="BDP78" s="180"/>
      <c r="BDQ78" s="180"/>
      <c r="BDR78" s="180"/>
      <c r="BDS78" s="180"/>
      <c r="BDT78" s="180"/>
      <c r="BDU78" s="180"/>
      <c r="BDV78" s="180"/>
      <c r="BDW78" s="180"/>
      <c r="BDX78" s="180"/>
      <c r="BDY78" s="180"/>
      <c r="BDZ78" s="180"/>
      <c r="BEA78" s="180"/>
      <c r="BEB78" s="180"/>
      <c r="BEC78" s="180"/>
      <c r="BED78" s="180"/>
      <c r="BEE78" s="180"/>
      <c r="BEF78" s="180"/>
      <c r="BEG78" s="180"/>
      <c r="BEH78" s="180"/>
      <c r="BEI78" s="180"/>
      <c r="BEJ78" s="180"/>
      <c r="BEK78" s="180"/>
      <c r="BEL78" s="180"/>
      <c r="BEM78" s="180"/>
      <c r="BEN78" s="180"/>
      <c r="BEO78" s="180"/>
      <c r="BEP78" s="180"/>
      <c r="BEQ78" s="180"/>
      <c r="BER78" s="180"/>
      <c r="BES78" s="180"/>
      <c r="BET78" s="180"/>
      <c r="BEU78" s="180"/>
      <c r="BEV78" s="180"/>
      <c r="BEW78" s="180"/>
      <c r="BEX78" s="180"/>
      <c r="BEY78" s="180"/>
      <c r="BEZ78" s="180"/>
      <c r="BFA78" s="180"/>
      <c r="BFB78" s="180"/>
      <c r="BFC78" s="180"/>
      <c r="BFD78" s="180"/>
      <c r="BFE78" s="180"/>
      <c r="BFF78" s="180"/>
      <c r="BFG78" s="180"/>
      <c r="BFH78" s="180"/>
      <c r="BFI78" s="180"/>
      <c r="BFJ78" s="180"/>
      <c r="BFK78" s="180"/>
      <c r="BFL78" s="180"/>
      <c r="BFM78" s="180"/>
      <c r="BFN78" s="180"/>
      <c r="BFO78" s="180"/>
      <c r="BFP78" s="180"/>
      <c r="BFQ78" s="180"/>
      <c r="BFR78" s="180"/>
      <c r="BFS78" s="180"/>
      <c r="BFT78" s="180"/>
      <c r="BFU78" s="180"/>
      <c r="BFV78" s="180"/>
      <c r="BFW78" s="180"/>
      <c r="BFX78" s="180"/>
      <c r="BFY78" s="180"/>
      <c r="BFZ78" s="180"/>
      <c r="BGA78" s="180"/>
      <c r="BGB78" s="180"/>
      <c r="BGC78" s="180"/>
      <c r="BGD78" s="180"/>
      <c r="BGE78" s="180"/>
      <c r="BGF78" s="180"/>
      <c r="BGG78" s="180"/>
      <c r="BGH78" s="180"/>
      <c r="BGI78" s="180"/>
      <c r="BGJ78" s="180"/>
      <c r="BGK78" s="180"/>
      <c r="BGL78" s="180"/>
      <c r="BGM78" s="180"/>
      <c r="BGN78" s="180"/>
      <c r="BGO78" s="180"/>
      <c r="BGP78" s="180"/>
      <c r="BGQ78" s="180"/>
      <c r="BGR78" s="180"/>
      <c r="BGS78" s="180"/>
      <c r="BGT78" s="180"/>
      <c r="BGU78" s="180"/>
      <c r="BGV78" s="180"/>
      <c r="BGW78" s="180"/>
      <c r="BGX78" s="180"/>
      <c r="BGY78" s="180"/>
      <c r="BGZ78" s="180"/>
      <c r="BHA78" s="180"/>
      <c r="BHB78" s="180"/>
      <c r="BHC78" s="180"/>
      <c r="BHD78" s="180"/>
      <c r="BHE78" s="180"/>
      <c r="BHF78" s="180"/>
      <c r="BHG78" s="180"/>
      <c r="BHH78" s="180"/>
      <c r="BHI78" s="180"/>
      <c r="BHJ78" s="180"/>
      <c r="BHK78" s="180"/>
      <c r="BHL78" s="180"/>
      <c r="BHM78" s="180"/>
      <c r="BHN78" s="180"/>
      <c r="BHO78" s="180"/>
      <c r="BHP78" s="180"/>
      <c r="BHQ78" s="180"/>
      <c r="BHR78" s="180"/>
      <c r="BHS78" s="180"/>
      <c r="BHT78" s="180"/>
      <c r="BHU78" s="180"/>
      <c r="BHV78" s="180"/>
      <c r="BHW78" s="180"/>
      <c r="BHX78" s="180"/>
      <c r="BHY78" s="180"/>
      <c r="BHZ78" s="180"/>
      <c r="BIA78" s="180"/>
      <c r="BIB78" s="180"/>
      <c r="BIC78" s="180"/>
      <c r="BID78" s="180"/>
      <c r="BIE78" s="180"/>
      <c r="BIF78" s="180"/>
      <c r="BIG78" s="180"/>
      <c r="BIH78" s="180"/>
      <c r="BII78" s="180"/>
      <c r="BIJ78" s="180"/>
      <c r="BIK78" s="180"/>
      <c r="BIL78" s="180"/>
      <c r="BIM78" s="180"/>
      <c r="BIN78" s="180"/>
      <c r="BIO78" s="180"/>
      <c r="BIP78" s="180"/>
      <c r="BIQ78" s="180"/>
      <c r="BIR78" s="180"/>
      <c r="BIS78" s="180"/>
      <c r="BIT78" s="180"/>
      <c r="BIU78" s="180"/>
      <c r="BIV78" s="180"/>
      <c r="BIW78" s="180"/>
      <c r="BIX78" s="180"/>
      <c r="BIY78" s="180"/>
      <c r="BIZ78" s="180"/>
      <c r="BJA78" s="180"/>
      <c r="BJB78" s="180"/>
      <c r="BJC78" s="180"/>
      <c r="BJD78" s="180"/>
      <c r="BJE78" s="180"/>
      <c r="BJF78" s="180"/>
      <c r="BJG78" s="180"/>
      <c r="BJH78" s="180"/>
      <c r="BJI78" s="180"/>
      <c r="BJJ78" s="180"/>
      <c r="BJK78" s="180"/>
      <c r="BJL78" s="180"/>
      <c r="BJM78" s="180"/>
      <c r="BJN78" s="180"/>
      <c r="BJO78" s="180"/>
      <c r="BJP78" s="180"/>
      <c r="BJQ78" s="180"/>
      <c r="BJR78" s="180"/>
      <c r="BJS78" s="180"/>
      <c r="BJT78" s="180"/>
      <c r="BJU78" s="180"/>
      <c r="BJV78" s="180"/>
      <c r="BJW78" s="180"/>
      <c r="BJX78" s="180"/>
      <c r="BJY78" s="180"/>
      <c r="BJZ78" s="180"/>
      <c r="BKA78" s="180"/>
      <c r="BKB78" s="180"/>
      <c r="BKC78" s="180"/>
      <c r="BKD78" s="180"/>
      <c r="BKE78" s="180"/>
      <c r="BKF78" s="180"/>
      <c r="BKG78" s="180"/>
      <c r="BKH78" s="180"/>
      <c r="BKI78" s="180"/>
      <c r="BKJ78" s="180"/>
      <c r="BKK78" s="180"/>
      <c r="BKL78" s="180"/>
      <c r="BKM78" s="180"/>
      <c r="BKN78" s="180"/>
      <c r="BKO78" s="180"/>
      <c r="BKP78" s="180"/>
      <c r="BKQ78" s="180"/>
      <c r="BKR78" s="180"/>
      <c r="BKS78" s="180"/>
      <c r="BKT78" s="180"/>
      <c r="BKU78" s="180"/>
      <c r="BKV78" s="180"/>
      <c r="BKW78" s="180"/>
      <c r="BKX78" s="180"/>
      <c r="BKY78" s="180"/>
      <c r="BKZ78" s="180"/>
      <c r="BLA78" s="180"/>
      <c r="BLB78" s="180"/>
      <c r="BLC78" s="180"/>
      <c r="BLD78" s="180"/>
      <c r="BLE78" s="180"/>
      <c r="BLF78" s="180"/>
      <c r="BLG78" s="180"/>
      <c r="BLH78" s="180"/>
      <c r="BLI78" s="180"/>
      <c r="BLJ78" s="180"/>
      <c r="BLK78" s="180"/>
      <c r="BLL78" s="180"/>
      <c r="BLM78" s="180"/>
      <c r="BLN78" s="180"/>
      <c r="BLO78" s="180"/>
      <c r="BLP78" s="180"/>
      <c r="BLQ78" s="180"/>
      <c r="BLR78" s="180"/>
      <c r="BLS78" s="180"/>
      <c r="BLT78" s="180"/>
      <c r="BLU78" s="180"/>
      <c r="BLV78" s="180"/>
      <c r="BLW78" s="180"/>
      <c r="BLX78" s="180"/>
      <c r="BLY78" s="180"/>
      <c r="BLZ78" s="180"/>
      <c r="BMA78" s="180"/>
      <c r="BMB78" s="180"/>
      <c r="BMC78" s="180"/>
      <c r="BMD78" s="180"/>
      <c r="BME78" s="180"/>
      <c r="BMF78" s="180"/>
      <c r="BMG78" s="180"/>
      <c r="BMH78" s="180"/>
      <c r="BMI78" s="180"/>
      <c r="BMJ78" s="180"/>
      <c r="BMK78" s="180"/>
      <c r="BML78" s="180"/>
      <c r="BMM78" s="180"/>
      <c r="BMN78" s="180"/>
      <c r="BMO78" s="180"/>
      <c r="BMP78" s="180"/>
      <c r="BMQ78" s="180"/>
      <c r="BMR78" s="180"/>
      <c r="BMS78" s="180"/>
      <c r="BMT78" s="180"/>
      <c r="BMU78" s="180"/>
      <c r="BMV78" s="180"/>
      <c r="BMW78" s="180"/>
      <c r="BMX78" s="180"/>
      <c r="BMY78" s="180"/>
      <c r="BMZ78" s="180"/>
      <c r="BNA78" s="180"/>
      <c r="BNB78" s="180"/>
      <c r="BNC78" s="180"/>
      <c r="BND78" s="180"/>
      <c r="BNE78" s="180"/>
      <c r="BNF78" s="180"/>
      <c r="BNG78" s="180"/>
      <c r="BNH78" s="180"/>
      <c r="BNI78" s="180"/>
      <c r="BNJ78" s="180"/>
      <c r="BNK78" s="180"/>
      <c r="BNL78" s="180"/>
      <c r="BNM78" s="180"/>
      <c r="BNN78" s="180"/>
      <c r="BNO78" s="180"/>
      <c r="BNP78" s="180"/>
      <c r="BNQ78" s="180"/>
      <c r="BNR78" s="180"/>
      <c r="BNS78" s="180"/>
      <c r="BNT78" s="180"/>
      <c r="BNU78" s="180"/>
      <c r="BNV78" s="180"/>
      <c r="BNW78" s="180"/>
      <c r="BNX78" s="180"/>
      <c r="BNY78" s="180"/>
      <c r="BNZ78" s="180"/>
      <c r="BOA78" s="180"/>
      <c r="BOB78" s="180"/>
      <c r="BOC78" s="180"/>
      <c r="BOD78" s="180"/>
      <c r="BOE78" s="180"/>
      <c r="BOF78" s="180"/>
      <c r="BOG78" s="180"/>
      <c r="BOH78" s="180"/>
      <c r="BOI78" s="180"/>
      <c r="BOJ78" s="180"/>
      <c r="BOK78" s="180"/>
      <c r="BOL78" s="180"/>
      <c r="BOM78" s="180"/>
      <c r="BON78" s="180"/>
      <c r="BOO78" s="180"/>
      <c r="BOP78" s="180"/>
      <c r="BOQ78" s="180"/>
      <c r="BOR78" s="180"/>
      <c r="BOS78" s="180"/>
      <c r="BOT78" s="180"/>
      <c r="BOU78" s="180"/>
      <c r="BOV78" s="180"/>
      <c r="BOW78" s="180"/>
      <c r="BOX78" s="180"/>
      <c r="BOY78" s="180"/>
      <c r="BOZ78" s="180"/>
      <c r="BPA78" s="180"/>
      <c r="BPB78" s="180"/>
      <c r="BPC78" s="180"/>
      <c r="BPD78" s="180"/>
      <c r="BPE78" s="180"/>
      <c r="BPF78" s="180"/>
      <c r="BPG78" s="180"/>
      <c r="BPH78" s="180"/>
      <c r="BPI78" s="180"/>
      <c r="BPJ78" s="180"/>
      <c r="BPK78" s="180"/>
      <c r="BPL78" s="180"/>
      <c r="BPM78" s="180"/>
      <c r="BPN78" s="180"/>
      <c r="BPO78" s="180"/>
      <c r="BPP78" s="180"/>
      <c r="BPQ78" s="180"/>
      <c r="BPR78" s="180"/>
      <c r="BPS78" s="180"/>
      <c r="BPT78" s="180"/>
      <c r="BPU78" s="180"/>
      <c r="BPV78" s="180"/>
      <c r="BPW78" s="180"/>
      <c r="BPX78" s="180"/>
      <c r="BPY78" s="180"/>
      <c r="BPZ78" s="180"/>
      <c r="BQA78" s="180"/>
      <c r="BQB78" s="180"/>
      <c r="BQC78" s="180"/>
      <c r="BQD78" s="180"/>
      <c r="BQE78" s="180"/>
      <c r="BQF78" s="180"/>
      <c r="BQG78" s="180"/>
      <c r="BQH78" s="180"/>
      <c r="BQI78" s="180"/>
      <c r="BQJ78" s="180"/>
      <c r="BQK78" s="180"/>
      <c r="BQL78" s="180"/>
      <c r="BQM78" s="180"/>
      <c r="BQN78" s="180"/>
      <c r="BQO78" s="180"/>
      <c r="BQP78" s="180"/>
      <c r="BQQ78" s="180"/>
      <c r="BQR78" s="180"/>
      <c r="BQS78" s="180"/>
      <c r="BQT78" s="180"/>
      <c r="BQU78" s="180"/>
      <c r="BQV78" s="180"/>
      <c r="BQW78" s="180"/>
      <c r="BQX78" s="180"/>
      <c r="BQY78" s="180"/>
      <c r="BQZ78" s="180"/>
      <c r="BRA78" s="180"/>
      <c r="BRB78" s="180"/>
      <c r="BRC78" s="180"/>
      <c r="BRD78" s="180"/>
      <c r="BRE78" s="180"/>
      <c r="BRF78" s="180"/>
      <c r="BRG78" s="180"/>
      <c r="BRH78" s="180"/>
      <c r="BRI78" s="180"/>
      <c r="BRJ78" s="180"/>
      <c r="BRK78" s="180"/>
      <c r="BRL78" s="180"/>
      <c r="BRM78" s="180"/>
      <c r="BRN78" s="180"/>
      <c r="BRO78" s="180"/>
      <c r="BRP78" s="180"/>
      <c r="BRQ78" s="180"/>
      <c r="BRR78" s="180"/>
      <c r="BRS78" s="180"/>
      <c r="BRT78" s="180"/>
      <c r="BRU78" s="180"/>
      <c r="BRV78" s="180"/>
      <c r="BRW78" s="180"/>
      <c r="BRX78" s="180"/>
      <c r="BRY78" s="180"/>
      <c r="BRZ78" s="180"/>
      <c r="BSA78" s="180"/>
      <c r="BSB78" s="180"/>
      <c r="BSC78" s="180"/>
      <c r="BSD78" s="180"/>
      <c r="BSE78" s="180"/>
      <c r="BSF78" s="180"/>
      <c r="BSG78" s="180"/>
      <c r="BSH78" s="180"/>
      <c r="BSI78" s="180"/>
      <c r="BSJ78" s="180"/>
      <c r="BSK78" s="180"/>
      <c r="BSL78" s="180"/>
      <c r="BSM78" s="180"/>
      <c r="BSN78" s="180"/>
      <c r="BSO78" s="180"/>
      <c r="BSP78" s="180"/>
      <c r="BSQ78" s="180"/>
      <c r="BSR78" s="180"/>
      <c r="BSS78" s="180"/>
      <c r="BST78" s="180"/>
      <c r="BSU78" s="180"/>
      <c r="BSV78" s="180"/>
      <c r="BSW78" s="180"/>
      <c r="BSX78" s="180"/>
      <c r="BSY78" s="180"/>
      <c r="BSZ78" s="180"/>
      <c r="BTA78" s="180"/>
      <c r="BTB78" s="180"/>
      <c r="BTC78" s="180"/>
      <c r="BTD78" s="180"/>
      <c r="BTE78" s="180"/>
      <c r="BTF78" s="180"/>
      <c r="BTG78" s="180"/>
      <c r="BTH78" s="180"/>
      <c r="BTI78" s="180"/>
      <c r="BTJ78" s="180"/>
      <c r="BTK78" s="180"/>
      <c r="BTL78" s="180"/>
      <c r="BTM78" s="180"/>
      <c r="BTN78" s="180"/>
      <c r="BTO78" s="180"/>
      <c r="BTP78" s="180"/>
      <c r="BTQ78" s="180"/>
      <c r="BTR78" s="180"/>
      <c r="BTS78" s="180"/>
      <c r="BTT78" s="180"/>
      <c r="BTU78" s="180"/>
      <c r="BTV78" s="180"/>
      <c r="BTW78" s="180"/>
      <c r="BTX78" s="180"/>
      <c r="BTY78" s="180"/>
      <c r="BTZ78" s="180"/>
      <c r="BUA78" s="180"/>
      <c r="BUB78" s="180"/>
      <c r="BUC78" s="180"/>
      <c r="BUD78" s="180"/>
      <c r="BUE78" s="180"/>
      <c r="BUF78" s="180"/>
      <c r="BUG78" s="180"/>
      <c r="BUH78" s="180"/>
      <c r="BUI78" s="180"/>
      <c r="BUJ78" s="180"/>
      <c r="BUK78" s="180"/>
      <c r="BUL78" s="180"/>
      <c r="BUM78" s="180"/>
      <c r="BUN78" s="180"/>
      <c r="BUO78" s="180"/>
      <c r="BUP78" s="180"/>
      <c r="BUQ78" s="180"/>
      <c r="BUR78" s="180"/>
      <c r="BUS78" s="180"/>
      <c r="BUT78" s="180"/>
      <c r="BUU78" s="180"/>
      <c r="BUV78" s="180"/>
      <c r="BUW78" s="180"/>
      <c r="BUX78" s="180"/>
      <c r="BUY78" s="180"/>
      <c r="BUZ78" s="180"/>
      <c r="BVA78" s="180"/>
      <c r="BVB78" s="180"/>
      <c r="BVC78" s="180"/>
      <c r="BVD78" s="180"/>
      <c r="BVE78" s="180"/>
      <c r="BVF78" s="180"/>
      <c r="BVG78" s="180"/>
      <c r="BVH78" s="180"/>
      <c r="BVI78" s="180"/>
      <c r="BVJ78" s="180"/>
      <c r="BVK78" s="180"/>
      <c r="BVL78" s="180"/>
      <c r="BVM78" s="180"/>
      <c r="BVN78" s="180"/>
      <c r="BVO78" s="180"/>
      <c r="BVP78" s="180"/>
      <c r="BVQ78" s="180"/>
      <c r="BVR78" s="180"/>
      <c r="BVS78" s="180"/>
      <c r="BVT78" s="180"/>
      <c r="BVU78" s="180"/>
      <c r="BVV78" s="180"/>
      <c r="BVW78" s="180"/>
      <c r="BVX78" s="180"/>
      <c r="BVY78" s="180"/>
      <c r="BVZ78" s="180"/>
      <c r="BWA78" s="180"/>
      <c r="BWB78" s="180"/>
      <c r="BWC78" s="180"/>
      <c r="BWD78" s="180"/>
      <c r="BWE78" s="180"/>
      <c r="BWF78" s="180"/>
      <c r="BWG78" s="180"/>
      <c r="BWH78" s="180"/>
      <c r="BWI78" s="180"/>
      <c r="BWJ78" s="180"/>
      <c r="BWK78" s="180"/>
      <c r="BWL78" s="180"/>
      <c r="BWM78" s="180"/>
      <c r="BWN78" s="180"/>
      <c r="BWO78" s="180"/>
      <c r="BWP78" s="180"/>
      <c r="BWQ78" s="180"/>
      <c r="BWR78" s="180"/>
      <c r="BWS78" s="180"/>
      <c r="BWT78" s="180"/>
      <c r="BWU78" s="180"/>
      <c r="BWV78" s="180"/>
      <c r="BWW78" s="180"/>
      <c r="BWX78" s="180"/>
      <c r="BWY78" s="180"/>
      <c r="BWZ78" s="180"/>
      <c r="BXA78" s="180"/>
      <c r="BXB78" s="180"/>
      <c r="BXC78" s="180"/>
      <c r="BXD78" s="180"/>
      <c r="BXE78" s="180"/>
      <c r="BXF78" s="180"/>
      <c r="BXG78" s="180"/>
      <c r="BXH78" s="180"/>
      <c r="BXI78" s="180"/>
      <c r="BXJ78" s="180"/>
      <c r="BXK78" s="180"/>
      <c r="BXL78" s="180"/>
      <c r="BXM78" s="180"/>
      <c r="BXN78" s="180"/>
      <c r="BXO78" s="180"/>
      <c r="BXP78" s="180"/>
      <c r="BXQ78" s="180"/>
      <c r="BXR78" s="180"/>
      <c r="BXS78" s="180"/>
      <c r="BXT78" s="180"/>
      <c r="BXU78" s="180"/>
      <c r="BXV78" s="180"/>
      <c r="BXW78" s="180"/>
      <c r="BXX78" s="180"/>
      <c r="BXY78" s="180"/>
      <c r="BXZ78" s="180"/>
      <c r="BYA78" s="180"/>
      <c r="BYB78" s="180"/>
      <c r="BYC78" s="180"/>
      <c r="BYD78" s="180"/>
      <c r="BYE78" s="180"/>
      <c r="BYF78" s="180"/>
      <c r="BYG78" s="180"/>
      <c r="BYH78" s="180"/>
      <c r="BYI78" s="180"/>
      <c r="BYJ78" s="180"/>
      <c r="BYK78" s="180"/>
      <c r="BYL78" s="180"/>
      <c r="BYM78" s="180"/>
      <c r="BYN78" s="180"/>
      <c r="BYO78" s="180"/>
      <c r="BYP78" s="180"/>
      <c r="BYQ78" s="180"/>
      <c r="BYR78" s="180"/>
      <c r="BYS78" s="180"/>
      <c r="BYT78" s="180"/>
      <c r="BYU78" s="180"/>
      <c r="BYV78" s="180"/>
      <c r="BYW78" s="180"/>
      <c r="BYX78" s="180"/>
      <c r="BYY78" s="180"/>
      <c r="BYZ78" s="180"/>
      <c r="BZA78" s="180"/>
      <c r="BZB78" s="180"/>
      <c r="BZC78" s="180"/>
      <c r="BZD78" s="180"/>
      <c r="BZE78" s="180"/>
      <c r="BZF78" s="180"/>
      <c r="BZG78" s="180"/>
      <c r="BZH78" s="180"/>
      <c r="BZI78" s="180"/>
      <c r="BZJ78" s="180"/>
      <c r="BZK78" s="180"/>
      <c r="BZL78" s="180"/>
      <c r="BZM78" s="180"/>
      <c r="BZN78" s="180"/>
      <c r="BZO78" s="180"/>
      <c r="BZP78" s="180"/>
      <c r="BZQ78" s="180"/>
      <c r="BZR78" s="180"/>
      <c r="BZS78" s="180"/>
      <c r="BZT78" s="180"/>
      <c r="BZU78" s="180"/>
      <c r="BZV78" s="180"/>
      <c r="BZW78" s="180"/>
      <c r="BZX78" s="180"/>
      <c r="BZY78" s="180"/>
      <c r="BZZ78" s="180"/>
      <c r="CAA78" s="180"/>
      <c r="CAB78" s="180"/>
      <c r="CAC78" s="180"/>
      <c r="CAD78" s="180"/>
      <c r="CAE78" s="180"/>
      <c r="CAF78" s="180"/>
      <c r="CAG78" s="180"/>
      <c r="CAH78" s="180"/>
      <c r="CAI78" s="180"/>
      <c r="CAJ78" s="180"/>
      <c r="CAK78" s="180"/>
      <c r="CAL78" s="180"/>
      <c r="CAM78" s="180"/>
      <c r="CAN78" s="180"/>
      <c r="CAO78" s="180"/>
      <c r="CAP78" s="180"/>
      <c r="CAQ78" s="180"/>
      <c r="CAR78" s="180"/>
      <c r="CAS78" s="180"/>
      <c r="CAT78" s="180"/>
      <c r="CAU78" s="180"/>
      <c r="CAV78" s="180"/>
      <c r="CAW78" s="180"/>
      <c r="CAX78" s="180"/>
      <c r="CAY78" s="180"/>
      <c r="CAZ78" s="180"/>
      <c r="CBA78" s="180"/>
      <c r="CBB78" s="180"/>
      <c r="CBC78" s="180"/>
      <c r="CBD78" s="180"/>
      <c r="CBE78" s="180"/>
      <c r="CBF78" s="180"/>
      <c r="CBG78" s="180"/>
      <c r="CBH78" s="180"/>
      <c r="CBI78" s="180"/>
      <c r="CBJ78" s="180"/>
      <c r="CBK78" s="180"/>
      <c r="CBL78" s="180"/>
      <c r="CBM78" s="180"/>
      <c r="CBN78" s="180"/>
      <c r="CBO78" s="180"/>
      <c r="CBP78" s="180"/>
      <c r="CBQ78" s="180"/>
      <c r="CBR78" s="180"/>
      <c r="CBS78" s="180"/>
      <c r="CBT78" s="180"/>
      <c r="CBU78" s="180"/>
      <c r="CBV78" s="180"/>
      <c r="CBW78" s="180"/>
      <c r="CBX78" s="180"/>
      <c r="CBY78" s="180"/>
      <c r="CBZ78" s="180"/>
      <c r="CCA78" s="180"/>
      <c r="CCB78" s="180"/>
      <c r="CCC78" s="180"/>
      <c r="CCD78" s="180"/>
      <c r="CCE78" s="180"/>
      <c r="CCF78" s="180"/>
      <c r="CCG78" s="180"/>
      <c r="CCH78" s="180"/>
      <c r="CCI78" s="180"/>
      <c r="CCJ78" s="180"/>
      <c r="CCK78" s="180"/>
      <c r="CCL78" s="180"/>
      <c r="CCM78" s="180"/>
      <c r="CCN78" s="180"/>
      <c r="CCO78" s="180"/>
      <c r="CCP78" s="180"/>
      <c r="CCQ78" s="180"/>
      <c r="CCR78" s="180"/>
      <c r="CCS78" s="180"/>
      <c r="CCT78" s="180"/>
      <c r="CCU78" s="180"/>
      <c r="CCV78" s="180"/>
      <c r="CCW78" s="180"/>
      <c r="CCX78" s="180"/>
      <c r="CCY78" s="180"/>
      <c r="CCZ78" s="180"/>
      <c r="CDA78" s="180"/>
      <c r="CDB78" s="180"/>
      <c r="CDC78" s="180"/>
      <c r="CDD78" s="180"/>
      <c r="CDE78" s="180"/>
      <c r="CDF78" s="180"/>
      <c r="CDG78" s="180"/>
      <c r="CDH78" s="180"/>
      <c r="CDI78" s="180"/>
      <c r="CDJ78" s="180"/>
      <c r="CDK78" s="180"/>
      <c r="CDL78" s="180"/>
      <c r="CDM78" s="180"/>
      <c r="CDN78" s="180"/>
      <c r="CDO78" s="180"/>
      <c r="CDP78" s="180"/>
      <c r="CDQ78" s="180"/>
      <c r="CDR78" s="180"/>
      <c r="CDS78" s="180"/>
      <c r="CDT78" s="180"/>
      <c r="CDU78" s="180"/>
      <c r="CDV78" s="180"/>
      <c r="CDW78" s="180"/>
      <c r="CDX78" s="180"/>
      <c r="CDY78" s="180"/>
      <c r="CDZ78" s="180"/>
      <c r="CEA78" s="180"/>
      <c r="CEB78" s="180"/>
      <c r="CEC78" s="180"/>
      <c r="CED78" s="180"/>
      <c r="CEE78" s="180"/>
      <c r="CEF78" s="180"/>
      <c r="CEG78" s="180"/>
      <c r="CEH78" s="180"/>
      <c r="CEI78" s="180"/>
      <c r="CEJ78" s="180"/>
      <c r="CEK78" s="180"/>
      <c r="CEL78" s="180"/>
      <c r="CEM78" s="180"/>
      <c r="CEN78" s="180"/>
      <c r="CEO78" s="180"/>
      <c r="CEP78" s="180"/>
      <c r="CEQ78" s="180"/>
      <c r="CER78" s="180"/>
      <c r="CES78" s="180"/>
      <c r="CET78" s="180"/>
      <c r="CEU78" s="180"/>
      <c r="CEV78" s="180"/>
      <c r="CEW78" s="180"/>
      <c r="CEX78" s="180"/>
      <c r="CEY78" s="180"/>
      <c r="CEZ78" s="180"/>
      <c r="CFA78" s="180"/>
      <c r="CFB78" s="180"/>
      <c r="CFC78" s="180"/>
      <c r="CFD78" s="180"/>
      <c r="CFE78" s="180"/>
      <c r="CFF78" s="180"/>
      <c r="CFG78" s="180"/>
      <c r="CFH78" s="180"/>
      <c r="CFI78" s="180"/>
      <c r="CFJ78" s="180"/>
      <c r="CFK78" s="180"/>
      <c r="CFL78" s="180"/>
      <c r="CFM78" s="180"/>
      <c r="CFN78" s="180"/>
      <c r="CFO78" s="180"/>
      <c r="CFP78" s="180"/>
      <c r="CFQ78" s="180"/>
      <c r="CFR78" s="180"/>
      <c r="CFS78" s="180"/>
      <c r="CFT78" s="180"/>
      <c r="CFU78" s="180"/>
      <c r="CFV78" s="180"/>
      <c r="CFW78" s="180"/>
      <c r="CFX78" s="180"/>
      <c r="CFY78" s="180"/>
      <c r="CFZ78" s="180"/>
      <c r="CGA78" s="180"/>
      <c r="CGB78" s="180"/>
      <c r="CGC78" s="180"/>
      <c r="CGD78" s="180"/>
      <c r="CGE78" s="180"/>
      <c r="CGF78" s="180"/>
      <c r="CGG78" s="180"/>
      <c r="CGH78" s="180"/>
      <c r="CGI78" s="180"/>
      <c r="CGJ78" s="180"/>
      <c r="CGK78" s="180"/>
      <c r="CGL78" s="180"/>
      <c r="CGM78" s="180"/>
      <c r="CGN78" s="180"/>
      <c r="CGO78" s="180"/>
      <c r="CGP78" s="180"/>
      <c r="CGQ78" s="180"/>
      <c r="CGR78" s="180"/>
      <c r="CGS78" s="180"/>
      <c r="CGT78" s="180"/>
      <c r="CGU78" s="180"/>
      <c r="CGV78" s="180"/>
      <c r="CGW78" s="180"/>
      <c r="CGX78" s="180"/>
      <c r="CGY78" s="180"/>
      <c r="CGZ78" s="180"/>
      <c r="CHA78" s="180"/>
      <c r="CHB78" s="180"/>
      <c r="CHC78" s="180"/>
      <c r="CHD78" s="180"/>
      <c r="CHE78" s="180"/>
      <c r="CHF78" s="180"/>
      <c r="CHG78" s="180"/>
      <c r="CHH78" s="180"/>
      <c r="CHI78" s="180"/>
      <c r="CHJ78" s="180"/>
      <c r="CHK78" s="180"/>
      <c r="CHL78" s="180"/>
      <c r="CHM78" s="180"/>
      <c r="CHN78" s="180"/>
      <c r="CHO78" s="180"/>
      <c r="CHP78" s="180"/>
      <c r="CHQ78" s="180"/>
      <c r="CHR78" s="180"/>
      <c r="CHS78" s="180"/>
      <c r="CHT78" s="180"/>
      <c r="CHU78" s="180"/>
      <c r="CHV78" s="180"/>
      <c r="CHW78" s="180"/>
      <c r="CHX78" s="180"/>
      <c r="CHY78" s="180"/>
      <c r="CHZ78" s="180"/>
      <c r="CIA78" s="180"/>
      <c r="CIB78" s="180"/>
      <c r="CIC78" s="180"/>
      <c r="CID78" s="180"/>
      <c r="CIE78" s="180"/>
      <c r="CIF78" s="180"/>
      <c r="CIG78" s="180"/>
      <c r="CIH78" s="180"/>
      <c r="CII78" s="180"/>
      <c r="CIJ78" s="180"/>
      <c r="CIK78" s="180"/>
      <c r="CIL78" s="180"/>
      <c r="CIM78" s="180"/>
      <c r="CIN78" s="180"/>
      <c r="CIO78" s="180"/>
      <c r="CIP78" s="180"/>
      <c r="CIQ78" s="180"/>
      <c r="CIR78" s="180"/>
      <c r="CIS78" s="180"/>
      <c r="CIT78" s="180"/>
      <c r="CIU78" s="180"/>
      <c r="CIV78" s="180"/>
      <c r="CIW78" s="180"/>
      <c r="CIX78" s="180"/>
      <c r="CIY78" s="180"/>
      <c r="CIZ78" s="180"/>
      <c r="CJA78" s="180"/>
      <c r="CJB78" s="180"/>
      <c r="CJC78" s="180"/>
      <c r="CJD78" s="180"/>
      <c r="CJE78" s="180"/>
      <c r="CJF78" s="180"/>
      <c r="CJG78" s="180"/>
      <c r="CJH78" s="180"/>
      <c r="CJI78" s="180"/>
      <c r="CJJ78" s="180"/>
      <c r="CJK78" s="180"/>
      <c r="CJL78" s="180"/>
      <c r="CJM78" s="180"/>
      <c r="CJN78" s="180"/>
      <c r="CJO78" s="180"/>
      <c r="CJP78" s="180"/>
      <c r="CJQ78" s="180"/>
      <c r="CJR78" s="180"/>
      <c r="CJS78" s="180"/>
      <c r="CJT78" s="180"/>
      <c r="CJU78" s="180"/>
      <c r="CJV78" s="180"/>
      <c r="CJW78" s="180"/>
      <c r="CJX78" s="180"/>
      <c r="CJY78" s="180"/>
      <c r="CJZ78" s="180"/>
      <c r="CKA78" s="180"/>
      <c r="CKB78" s="180"/>
      <c r="CKC78" s="180"/>
      <c r="CKD78" s="180"/>
      <c r="CKE78" s="180"/>
      <c r="CKF78" s="180"/>
      <c r="CKG78" s="180"/>
      <c r="CKH78" s="180"/>
      <c r="CKI78" s="180"/>
      <c r="CKJ78" s="180"/>
      <c r="CKK78" s="180"/>
      <c r="CKL78" s="180"/>
      <c r="CKM78" s="180"/>
      <c r="CKN78" s="180"/>
      <c r="CKO78" s="180"/>
      <c r="CKP78" s="180"/>
      <c r="CKQ78" s="180"/>
      <c r="CKR78" s="180"/>
      <c r="CKS78" s="180"/>
      <c r="CKT78" s="180"/>
      <c r="CKU78" s="180"/>
      <c r="CKV78" s="180"/>
      <c r="CKW78" s="180"/>
      <c r="CKX78" s="180"/>
      <c r="CKY78" s="180"/>
      <c r="CKZ78" s="180"/>
      <c r="CLA78" s="180"/>
      <c r="CLB78" s="180"/>
      <c r="CLC78" s="180"/>
      <c r="CLD78" s="180"/>
      <c r="CLE78" s="180"/>
      <c r="CLF78" s="180"/>
      <c r="CLG78" s="180"/>
      <c r="CLH78" s="180"/>
      <c r="CLI78" s="180"/>
      <c r="CLJ78" s="180"/>
      <c r="CLK78" s="180"/>
      <c r="CLL78" s="180"/>
      <c r="CLM78" s="180"/>
      <c r="CLN78" s="180"/>
      <c r="CLO78" s="180"/>
      <c r="CLP78" s="180"/>
      <c r="CLQ78" s="180"/>
      <c r="CLR78" s="180"/>
      <c r="CLS78" s="180"/>
      <c r="CLT78" s="180"/>
      <c r="CLU78" s="180"/>
      <c r="CLV78" s="180"/>
      <c r="CLW78" s="180"/>
      <c r="CLX78" s="180"/>
      <c r="CLY78" s="180"/>
      <c r="CLZ78" s="180"/>
      <c r="CMA78" s="180"/>
      <c r="CMB78" s="180"/>
      <c r="CMC78" s="180"/>
      <c r="CMD78" s="180"/>
      <c r="CME78" s="180"/>
      <c r="CMF78" s="180"/>
      <c r="CMG78" s="180"/>
      <c r="CMH78" s="180"/>
      <c r="CMI78" s="180"/>
      <c r="CMJ78" s="180"/>
      <c r="CMK78" s="180"/>
      <c r="CML78" s="180"/>
      <c r="CMM78" s="180"/>
      <c r="CMN78" s="180"/>
      <c r="CMO78" s="180"/>
      <c r="CMP78" s="180"/>
      <c r="CMQ78" s="180"/>
      <c r="CMR78" s="180"/>
      <c r="CMS78" s="180"/>
      <c r="CMT78" s="180"/>
      <c r="CMU78" s="180"/>
      <c r="CMV78" s="180"/>
      <c r="CMW78" s="180"/>
      <c r="CMX78" s="180"/>
      <c r="CMY78" s="180"/>
      <c r="CMZ78" s="180"/>
      <c r="CNA78" s="180"/>
      <c r="CNB78" s="180"/>
      <c r="CNC78" s="180"/>
      <c r="CND78" s="180"/>
      <c r="CNE78" s="180"/>
      <c r="CNF78" s="180"/>
      <c r="CNG78" s="180"/>
      <c r="CNH78" s="180"/>
      <c r="CNI78" s="180"/>
      <c r="CNJ78" s="180"/>
      <c r="CNK78" s="180"/>
      <c r="CNL78" s="180"/>
      <c r="CNM78" s="180"/>
      <c r="CNN78" s="180"/>
      <c r="CNO78" s="180"/>
      <c r="CNP78" s="180"/>
      <c r="CNQ78" s="180"/>
      <c r="CNR78" s="180"/>
      <c r="CNS78" s="180"/>
      <c r="CNT78" s="180"/>
      <c r="CNU78" s="180"/>
      <c r="CNV78" s="180"/>
      <c r="CNW78" s="180"/>
      <c r="CNX78" s="180"/>
      <c r="CNY78" s="180"/>
      <c r="CNZ78" s="180"/>
      <c r="COA78" s="180"/>
      <c r="COB78" s="180"/>
      <c r="COC78" s="180"/>
      <c r="COD78" s="180"/>
      <c r="COE78" s="180"/>
      <c r="COF78" s="180"/>
      <c r="COG78" s="180"/>
      <c r="COH78" s="180"/>
      <c r="COI78" s="180"/>
      <c r="COJ78" s="180"/>
      <c r="COK78" s="180"/>
      <c r="COL78" s="180"/>
      <c r="COM78" s="180"/>
      <c r="CON78" s="180"/>
      <c r="COO78" s="180"/>
      <c r="COP78" s="180"/>
      <c r="COQ78" s="180"/>
      <c r="COR78" s="180"/>
      <c r="COS78" s="180"/>
      <c r="COT78" s="180"/>
      <c r="COU78" s="180"/>
      <c r="COV78" s="180"/>
      <c r="COW78" s="180"/>
      <c r="COX78" s="180"/>
      <c r="COY78" s="180"/>
      <c r="COZ78" s="180"/>
      <c r="CPA78" s="180"/>
      <c r="CPB78" s="180"/>
      <c r="CPC78" s="180"/>
      <c r="CPD78" s="180"/>
      <c r="CPE78" s="180"/>
      <c r="CPF78" s="180"/>
      <c r="CPG78" s="180"/>
      <c r="CPH78" s="180"/>
      <c r="CPI78" s="180"/>
      <c r="CPJ78" s="180"/>
      <c r="CPK78" s="180"/>
      <c r="CPL78" s="180"/>
      <c r="CPM78" s="180"/>
      <c r="CPN78" s="180"/>
      <c r="CPO78" s="180"/>
      <c r="CPP78" s="180"/>
      <c r="CPQ78" s="180"/>
      <c r="CPR78" s="180"/>
      <c r="CPS78" s="180"/>
      <c r="CPT78" s="180"/>
      <c r="CPU78" s="180"/>
      <c r="CPV78" s="180"/>
      <c r="CPW78" s="180"/>
      <c r="CPX78" s="180"/>
      <c r="CPY78" s="180"/>
      <c r="CPZ78" s="180"/>
      <c r="CQA78" s="180"/>
      <c r="CQB78" s="180"/>
      <c r="CQC78" s="180"/>
      <c r="CQD78" s="180"/>
      <c r="CQE78" s="180"/>
      <c r="CQF78" s="180"/>
      <c r="CQG78" s="180"/>
      <c r="CQH78" s="180"/>
      <c r="CQI78" s="180"/>
      <c r="CQJ78" s="180"/>
      <c r="CQK78" s="180"/>
      <c r="CQL78" s="180"/>
      <c r="CQM78" s="180"/>
      <c r="CQN78" s="180"/>
      <c r="CQO78" s="180"/>
      <c r="CQP78" s="180"/>
      <c r="CQQ78" s="180"/>
      <c r="CQR78" s="180"/>
      <c r="CQS78" s="180"/>
      <c r="CQT78" s="180"/>
      <c r="CQU78" s="180"/>
      <c r="CQV78" s="180"/>
      <c r="CQW78" s="180"/>
      <c r="CQX78" s="180"/>
      <c r="CQY78" s="180"/>
      <c r="CQZ78" s="180"/>
      <c r="CRA78" s="180"/>
      <c r="CRB78" s="180"/>
      <c r="CRC78" s="180"/>
      <c r="CRD78" s="180"/>
      <c r="CRE78" s="180"/>
      <c r="CRF78" s="180"/>
      <c r="CRG78" s="180"/>
      <c r="CRH78" s="180"/>
      <c r="CRI78" s="180"/>
      <c r="CRJ78" s="180"/>
      <c r="CRK78" s="180"/>
      <c r="CRL78" s="180"/>
      <c r="CRM78" s="180"/>
      <c r="CRN78" s="180"/>
      <c r="CRO78" s="180"/>
      <c r="CRP78" s="180"/>
      <c r="CRQ78" s="180"/>
      <c r="CRR78" s="180"/>
      <c r="CRS78" s="180"/>
      <c r="CRT78" s="180"/>
      <c r="CRU78" s="180"/>
      <c r="CRV78" s="180"/>
      <c r="CRW78" s="180"/>
      <c r="CRX78" s="180"/>
      <c r="CRY78" s="180"/>
      <c r="CRZ78" s="180"/>
      <c r="CSA78" s="180"/>
      <c r="CSB78" s="180"/>
      <c r="CSC78" s="180"/>
      <c r="CSD78" s="180"/>
      <c r="CSE78" s="180"/>
      <c r="CSF78" s="180"/>
      <c r="CSG78" s="180"/>
      <c r="CSH78" s="180"/>
      <c r="CSI78" s="180"/>
      <c r="CSJ78" s="180"/>
      <c r="CSK78" s="180"/>
      <c r="CSL78" s="180"/>
      <c r="CSM78" s="180"/>
      <c r="CSN78" s="180"/>
      <c r="CSO78" s="180"/>
      <c r="CSP78" s="180"/>
      <c r="CSQ78" s="180"/>
      <c r="CSR78" s="180"/>
      <c r="CSS78" s="180"/>
      <c r="CST78" s="180"/>
      <c r="CSU78" s="180"/>
      <c r="CSV78" s="180"/>
      <c r="CSW78" s="180"/>
      <c r="CSX78" s="180"/>
      <c r="CSY78" s="180"/>
      <c r="CSZ78" s="180"/>
      <c r="CTA78" s="180"/>
      <c r="CTB78" s="180"/>
      <c r="CTC78" s="180"/>
      <c r="CTD78" s="180"/>
      <c r="CTE78" s="180"/>
      <c r="CTF78" s="180"/>
      <c r="CTG78" s="180"/>
      <c r="CTH78" s="180"/>
      <c r="CTI78" s="180"/>
      <c r="CTJ78" s="180"/>
      <c r="CTK78" s="180"/>
      <c r="CTL78" s="180"/>
      <c r="CTM78" s="180"/>
      <c r="CTN78" s="180"/>
      <c r="CTO78" s="180"/>
      <c r="CTP78" s="180"/>
      <c r="CTQ78" s="180"/>
      <c r="CTR78" s="180"/>
      <c r="CTS78" s="180"/>
      <c r="CTT78" s="180"/>
      <c r="CTU78" s="180"/>
      <c r="CTV78" s="180"/>
      <c r="CTW78" s="180"/>
      <c r="CTX78" s="180"/>
      <c r="CTY78" s="180"/>
      <c r="CTZ78" s="180"/>
      <c r="CUA78" s="180"/>
      <c r="CUB78" s="180"/>
      <c r="CUC78" s="180"/>
      <c r="CUD78" s="180"/>
      <c r="CUE78" s="180"/>
      <c r="CUF78" s="180"/>
      <c r="CUG78" s="180"/>
      <c r="CUH78" s="180"/>
      <c r="CUI78" s="180"/>
      <c r="CUJ78" s="180"/>
      <c r="CUK78" s="180"/>
      <c r="CUL78" s="180"/>
      <c r="CUM78" s="180"/>
      <c r="CUN78" s="180"/>
      <c r="CUO78" s="180"/>
      <c r="CUP78" s="180"/>
      <c r="CUQ78" s="180"/>
      <c r="CUR78" s="180"/>
      <c r="CUS78" s="180"/>
      <c r="CUT78" s="180"/>
      <c r="CUU78" s="180"/>
      <c r="CUV78" s="180"/>
      <c r="CUW78" s="180"/>
      <c r="CUX78" s="180"/>
      <c r="CUY78" s="180"/>
      <c r="CUZ78" s="180"/>
      <c r="CVA78" s="180"/>
      <c r="CVB78" s="180"/>
      <c r="CVC78" s="180"/>
      <c r="CVD78" s="180"/>
      <c r="CVE78" s="180"/>
      <c r="CVF78" s="180"/>
      <c r="CVG78" s="180"/>
      <c r="CVH78" s="180"/>
      <c r="CVI78" s="180"/>
      <c r="CVJ78" s="180"/>
      <c r="CVK78" s="180"/>
      <c r="CVL78" s="180"/>
      <c r="CVM78" s="180"/>
      <c r="CVN78" s="180"/>
      <c r="CVO78" s="180"/>
      <c r="CVP78" s="180"/>
      <c r="CVQ78" s="180"/>
      <c r="CVR78" s="180"/>
      <c r="CVS78" s="180"/>
      <c r="CVT78" s="180"/>
      <c r="CVU78" s="180"/>
      <c r="CVV78" s="180"/>
      <c r="CVW78" s="180"/>
      <c r="CVX78" s="180"/>
      <c r="CVY78" s="180"/>
      <c r="CVZ78" s="180"/>
      <c r="CWA78" s="180"/>
      <c r="CWB78" s="180"/>
      <c r="CWC78" s="180"/>
      <c r="CWD78" s="180"/>
      <c r="CWE78" s="180"/>
      <c r="CWF78" s="180"/>
      <c r="CWG78" s="180"/>
      <c r="CWH78" s="180"/>
      <c r="CWI78" s="180"/>
      <c r="CWJ78" s="180"/>
      <c r="CWK78" s="180"/>
      <c r="CWL78" s="180"/>
      <c r="CWM78" s="180"/>
      <c r="CWN78" s="180"/>
      <c r="CWO78" s="180"/>
      <c r="CWP78" s="180"/>
      <c r="CWQ78" s="180"/>
      <c r="CWR78" s="180"/>
      <c r="CWS78" s="180"/>
      <c r="CWT78" s="180"/>
      <c r="CWU78" s="180"/>
      <c r="CWV78" s="180"/>
      <c r="CWW78" s="180"/>
      <c r="CWX78" s="180"/>
      <c r="CWY78" s="180"/>
      <c r="CWZ78" s="180"/>
      <c r="CXA78" s="180"/>
      <c r="CXB78" s="180"/>
      <c r="CXC78" s="180"/>
      <c r="CXD78" s="180"/>
      <c r="CXE78" s="180"/>
      <c r="CXF78" s="180"/>
      <c r="CXG78" s="180"/>
      <c r="CXH78" s="180"/>
      <c r="CXI78" s="180"/>
      <c r="CXJ78" s="180"/>
      <c r="CXK78" s="180"/>
      <c r="CXL78" s="180"/>
      <c r="CXM78" s="180"/>
      <c r="CXN78" s="180"/>
      <c r="CXO78" s="180"/>
      <c r="CXP78" s="180"/>
      <c r="CXQ78" s="180"/>
      <c r="CXR78" s="180"/>
      <c r="CXS78" s="180"/>
      <c r="CXT78" s="180"/>
      <c r="CXU78" s="180"/>
      <c r="CXV78" s="180"/>
      <c r="CXW78" s="180"/>
      <c r="CXX78" s="180"/>
      <c r="CXY78" s="180"/>
      <c r="CXZ78" s="180"/>
      <c r="CYA78" s="180"/>
      <c r="CYB78" s="180"/>
      <c r="CYC78" s="180"/>
      <c r="CYD78" s="180"/>
      <c r="CYE78" s="180"/>
      <c r="CYF78" s="180"/>
      <c r="CYG78" s="180"/>
      <c r="CYH78" s="180"/>
      <c r="CYI78" s="180"/>
      <c r="CYJ78" s="180"/>
      <c r="CYK78" s="180"/>
      <c r="CYL78" s="180"/>
      <c r="CYM78" s="180"/>
      <c r="CYN78" s="180"/>
      <c r="CYO78" s="180"/>
      <c r="CYP78" s="180"/>
      <c r="CYQ78" s="180"/>
      <c r="CYR78" s="180"/>
      <c r="CYS78" s="180"/>
      <c r="CYT78" s="180"/>
      <c r="CYU78" s="180"/>
      <c r="CYV78" s="180"/>
      <c r="CYW78" s="180"/>
      <c r="CYX78" s="180"/>
      <c r="CYY78" s="180"/>
      <c r="CYZ78" s="180"/>
      <c r="CZA78" s="180"/>
      <c r="CZB78" s="180"/>
      <c r="CZC78" s="180"/>
      <c r="CZD78" s="180"/>
      <c r="CZE78" s="180"/>
      <c r="CZF78" s="180"/>
      <c r="CZG78" s="180"/>
      <c r="CZH78" s="180"/>
      <c r="CZI78" s="180"/>
      <c r="CZJ78" s="180"/>
      <c r="CZK78" s="180"/>
      <c r="CZL78" s="180"/>
      <c r="CZM78" s="180"/>
      <c r="CZN78" s="180"/>
      <c r="CZO78" s="180"/>
      <c r="CZP78" s="180"/>
      <c r="CZQ78" s="180"/>
      <c r="CZR78" s="180"/>
      <c r="CZS78" s="180"/>
      <c r="CZT78" s="180"/>
      <c r="CZU78" s="180"/>
      <c r="CZV78" s="180"/>
      <c r="CZW78" s="180"/>
      <c r="CZX78" s="180"/>
      <c r="CZY78" s="180"/>
      <c r="CZZ78" s="180"/>
      <c r="DAA78" s="180"/>
      <c r="DAB78" s="180"/>
      <c r="DAC78" s="180"/>
      <c r="DAD78" s="180"/>
      <c r="DAE78" s="180"/>
      <c r="DAF78" s="180"/>
      <c r="DAG78" s="180"/>
      <c r="DAH78" s="180"/>
      <c r="DAI78" s="180"/>
      <c r="DAJ78" s="180"/>
      <c r="DAK78" s="180"/>
      <c r="DAL78" s="180"/>
      <c r="DAM78" s="180"/>
      <c r="DAN78" s="180"/>
      <c r="DAO78" s="180"/>
      <c r="DAP78" s="180"/>
      <c r="DAQ78" s="180"/>
      <c r="DAR78" s="180"/>
      <c r="DAS78" s="180"/>
      <c r="DAT78" s="180"/>
      <c r="DAU78" s="180"/>
      <c r="DAV78" s="180"/>
      <c r="DAW78" s="180"/>
      <c r="DAX78" s="180"/>
      <c r="DAY78" s="180"/>
      <c r="DAZ78" s="180"/>
      <c r="DBA78" s="180"/>
      <c r="DBB78" s="180"/>
      <c r="DBC78" s="180"/>
      <c r="DBD78" s="180"/>
      <c r="DBE78" s="180"/>
      <c r="DBF78" s="180"/>
      <c r="DBG78" s="180"/>
      <c r="DBH78" s="180"/>
      <c r="DBI78" s="180"/>
      <c r="DBJ78" s="180"/>
      <c r="DBK78" s="180"/>
      <c r="DBL78" s="180"/>
      <c r="DBM78" s="180"/>
      <c r="DBN78" s="180"/>
      <c r="DBO78" s="180"/>
      <c r="DBP78" s="180"/>
      <c r="DBQ78" s="180"/>
      <c r="DBR78" s="180"/>
      <c r="DBS78" s="180"/>
      <c r="DBT78" s="180"/>
      <c r="DBU78" s="180"/>
      <c r="DBV78" s="180"/>
      <c r="DBW78" s="180"/>
      <c r="DBX78" s="180"/>
      <c r="DBY78" s="180"/>
      <c r="DBZ78" s="180"/>
      <c r="DCA78" s="180"/>
      <c r="DCB78" s="180"/>
      <c r="DCC78" s="180"/>
      <c r="DCD78" s="180"/>
      <c r="DCE78" s="180"/>
      <c r="DCF78" s="180"/>
      <c r="DCG78" s="180"/>
      <c r="DCH78" s="180"/>
      <c r="DCI78" s="180"/>
      <c r="DCJ78" s="180"/>
      <c r="DCK78" s="180"/>
      <c r="DCL78" s="180"/>
      <c r="DCM78" s="180"/>
      <c r="DCN78" s="180"/>
      <c r="DCO78" s="180"/>
      <c r="DCP78" s="180"/>
      <c r="DCQ78" s="180"/>
      <c r="DCR78" s="180"/>
      <c r="DCS78" s="180"/>
      <c r="DCT78" s="180"/>
      <c r="DCU78" s="180"/>
      <c r="DCV78" s="180"/>
      <c r="DCW78" s="180"/>
      <c r="DCX78" s="180"/>
      <c r="DCY78" s="180"/>
      <c r="DCZ78" s="180"/>
      <c r="DDA78" s="180"/>
      <c r="DDB78" s="180"/>
      <c r="DDC78" s="180"/>
      <c r="DDD78" s="180"/>
      <c r="DDE78" s="180"/>
      <c r="DDF78" s="180"/>
      <c r="DDG78" s="180"/>
      <c r="DDH78" s="180"/>
      <c r="DDI78" s="180"/>
      <c r="DDJ78" s="180"/>
      <c r="DDK78" s="180"/>
      <c r="DDL78" s="180"/>
      <c r="DDM78" s="180"/>
      <c r="DDN78" s="180"/>
      <c r="DDO78" s="180"/>
      <c r="DDP78" s="180"/>
      <c r="DDQ78" s="180"/>
      <c r="DDR78" s="180"/>
      <c r="DDS78" s="180"/>
      <c r="DDT78" s="180"/>
      <c r="DDU78" s="180"/>
      <c r="DDV78" s="180"/>
      <c r="DDW78" s="180"/>
      <c r="DDX78" s="180"/>
      <c r="DDY78" s="180"/>
      <c r="DDZ78" s="180"/>
      <c r="DEA78" s="180"/>
      <c r="DEB78" s="180"/>
      <c r="DEC78" s="180"/>
      <c r="DED78" s="180"/>
      <c r="DEE78" s="180"/>
      <c r="DEF78" s="180"/>
      <c r="DEG78" s="180"/>
      <c r="DEH78" s="180"/>
      <c r="DEI78" s="180"/>
      <c r="DEJ78" s="180"/>
      <c r="DEK78" s="180"/>
      <c r="DEL78" s="180"/>
      <c r="DEM78" s="180"/>
      <c r="DEN78" s="180"/>
      <c r="DEO78" s="180"/>
      <c r="DEP78" s="180"/>
      <c r="DEQ78" s="180"/>
      <c r="DER78" s="180"/>
      <c r="DES78" s="180"/>
      <c r="DET78" s="180"/>
      <c r="DEU78" s="180"/>
      <c r="DEV78" s="180"/>
      <c r="DEW78" s="180"/>
      <c r="DEX78" s="180"/>
      <c r="DEY78" s="180"/>
      <c r="DEZ78" s="180"/>
      <c r="DFA78" s="180"/>
      <c r="DFB78" s="180"/>
      <c r="DFC78" s="180"/>
      <c r="DFD78" s="180"/>
      <c r="DFE78" s="180"/>
      <c r="DFF78" s="180"/>
      <c r="DFG78" s="180"/>
      <c r="DFH78" s="180"/>
      <c r="DFI78" s="180"/>
      <c r="DFJ78" s="180"/>
      <c r="DFK78" s="180"/>
      <c r="DFL78" s="180"/>
      <c r="DFM78" s="180"/>
      <c r="DFN78" s="180"/>
      <c r="DFO78" s="180"/>
      <c r="DFP78" s="180"/>
      <c r="DFQ78" s="180"/>
      <c r="DFR78" s="180"/>
      <c r="DFS78" s="180"/>
      <c r="DFT78" s="180"/>
      <c r="DFU78" s="180"/>
      <c r="DFV78" s="180"/>
      <c r="DFW78" s="180"/>
      <c r="DFX78" s="180"/>
      <c r="DFY78" s="180"/>
      <c r="DFZ78" s="180"/>
      <c r="DGA78" s="180"/>
      <c r="DGB78" s="180"/>
      <c r="DGC78" s="180"/>
      <c r="DGD78" s="180"/>
      <c r="DGE78" s="180"/>
      <c r="DGF78" s="180"/>
      <c r="DGG78" s="180"/>
      <c r="DGH78" s="180"/>
      <c r="DGI78" s="180"/>
      <c r="DGJ78" s="180"/>
      <c r="DGK78" s="180"/>
      <c r="DGL78" s="180"/>
      <c r="DGM78" s="180"/>
      <c r="DGN78" s="180"/>
      <c r="DGO78" s="180"/>
      <c r="DGP78" s="180"/>
      <c r="DGQ78" s="180"/>
      <c r="DGR78" s="180"/>
      <c r="DGS78" s="180"/>
      <c r="DGT78" s="180"/>
      <c r="DGU78" s="180"/>
      <c r="DGV78" s="180"/>
      <c r="DGW78" s="180"/>
      <c r="DGX78" s="180"/>
      <c r="DGY78" s="180"/>
      <c r="DGZ78" s="180"/>
      <c r="DHA78" s="180"/>
      <c r="DHB78" s="180"/>
      <c r="DHC78" s="180"/>
      <c r="DHD78" s="180"/>
      <c r="DHE78" s="180"/>
      <c r="DHF78" s="180"/>
      <c r="DHG78" s="180"/>
      <c r="DHH78" s="180"/>
      <c r="DHI78" s="180"/>
      <c r="DHJ78" s="180"/>
      <c r="DHK78" s="180"/>
      <c r="DHL78" s="180"/>
      <c r="DHM78" s="180"/>
      <c r="DHN78" s="180"/>
      <c r="DHO78" s="180"/>
      <c r="DHP78" s="180"/>
      <c r="DHQ78" s="180"/>
      <c r="DHR78" s="180"/>
      <c r="DHS78" s="180"/>
      <c r="DHT78" s="180"/>
      <c r="DHU78" s="180"/>
      <c r="DHV78" s="180"/>
      <c r="DHW78" s="180"/>
      <c r="DHX78" s="180"/>
      <c r="DHY78" s="180"/>
      <c r="DHZ78" s="180"/>
      <c r="DIA78" s="180"/>
      <c r="DIB78" s="180"/>
      <c r="DIC78" s="180"/>
      <c r="DID78" s="180"/>
      <c r="DIE78" s="180"/>
      <c r="DIF78" s="180"/>
      <c r="DIG78" s="180"/>
      <c r="DIH78" s="180"/>
      <c r="DII78" s="180"/>
      <c r="DIJ78" s="180"/>
      <c r="DIK78" s="180"/>
      <c r="DIL78" s="180"/>
      <c r="DIM78" s="180"/>
      <c r="DIN78" s="180"/>
      <c r="DIO78" s="180"/>
      <c r="DIP78" s="180"/>
      <c r="DIQ78" s="180"/>
      <c r="DIR78" s="180"/>
      <c r="DIS78" s="180"/>
      <c r="DIT78" s="180"/>
      <c r="DIU78" s="180"/>
      <c r="DIV78" s="180"/>
      <c r="DIW78" s="180"/>
      <c r="DIX78" s="180"/>
      <c r="DIY78" s="180"/>
      <c r="DIZ78" s="180"/>
      <c r="DJA78" s="180"/>
      <c r="DJB78" s="180"/>
      <c r="DJC78" s="180"/>
      <c r="DJD78" s="180"/>
      <c r="DJE78" s="180"/>
      <c r="DJF78" s="180"/>
      <c r="DJG78" s="180"/>
      <c r="DJH78" s="180"/>
      <c r="DJI78" s="180"/>
      <c r="DJJ78" s="180"/>
      <c r="DJK78" s="180"/>
      <c r="DJL78" s="180"/>
      <c r="DJM78" s="180"/>
      <c r="DJN78" s="180"/>
      <c r="DJO78" s="180"/>
      <c r="DJP78" s="180"/>
      <c r="DJQ78" s="180"/>
      <c r="DJR78" s="180"/>
      <c r="DJS78" s="180"/>
      <c r="DJT78" s="180"/>
      <c r="DJU78" s="180"/>
      <c r="DJV78" s="180"/>
      <c r="DJW78" s="180"/>
      <c r="DJX78" s="180"/>
      <c r="DJY78" s="180"/>
      <c r="DJZ78" s="180"/>
      <c r="DKA78" s="180"/>
      <c r="DKB78" s="180"/>
      <c r="DKC78" s="180"/>
      <c r="DKD78" s="180"/>
      <c r="DKE78" s="180"/>
      <c r="DKF78" s="180"/>
      <c r="DKG78" s="180"/>
      <c r="DKH78" s="180"/>
      <c r="DKI78" s="180"/>
      <c r="DKJ78" s="180"/>
      <c r="DKK78" s="180"/>
      <c r="DKL78" s="180"/>
      <c r="DKM78" s="180"/>
      <c r="DKN78" s="180"/>
      <c r="DKO78" s="180"/>
      <c r="DKP78" s="180"/>
      <c r="DKQ78" s="180"/>
      <c r="DKR78" s="180"/>
      <c r="DKS78" s="180"/>
      <c r="DKT78" s="180"/>
      <c r="DKU78" s="180"/>
      <c r="DKV78" s="180"/>
      <c r="DKW78" s="180"/>
      <c r="DKX78" s="180"/>
      <c r="DKY78" s="180"/>
      <c r="DKZ78" s="180"/>
      <c r="DLA78" s="180"/>
      <c r="DLB78" s="180"/>
      <c r="DLC78" s="180"/>
      <c r="DLD78" s="180"/>
      <c r="DLE78" s="180"/>
      <c r="DLF78" s="180"/>
      <c r="DLG78" s="180"/>
      <c r="DLH78" s="180"/>
      <c r="DLI78" s="180"/>
      <c r="DLJ78" s="180"/>
      <c r="DLK78" s="180"/>
      <c r="DLL78" s="180"/>
      <c r="DLM78" s="180"/>
      <c r="DLN78" s="180"/>
      <c r="DLO78" s="180"/>
      <c r="DLP78" s="180"/>
      <c r="DLQ78" s="180"/>
      <c r="DLR78" s="180"/>
      <c r="DLS78" s="180"/>
      <c r="DLT78" s="180"/>
      <c r="DLU78" s="180"/>
      <c r="DLV78" s="180"/>
      <c r="DLW78" s="180"/>
      <c r="DLX78" s="180"/>
      <c r="DLY78" s="180"/>
      <c r="DLZ78" s="180"/>
      <c r="DMA78" s="180"/>
      <c r="DMB78" s="180"/>
      <c r="DMC78" s="180"/>
      <c r="DMD78" s="180"/>
      <c r="DME78" s="180"/>
      <c r="DMF78" s="180"/>
      <c r="DMG78" s="180"/>
      <c r="DMH78" s="180"/>
      <c r="DMI78" s="180"/>
      <c r="DMJ78" s="180"/>
      <c r="DMK78" s="180"/>
      <c r="DML78" s="180"/>
      <c r="DMM78" s="180"/>
      <c r="DMN78" s="180"/>
      <c r="DMO78" s="180"/>
      <c r="DMP78" s="180"/>
      <c r="DMQ78" s="180"/>
      <c r="DMR78" s="180"/>
      <c r="DMS78" s="180"/>
      <c r="DMT78" s="180"/>
      <c r="DMU78" s="180"/>
      <c r="DMV78" s="180"/>
      <c r="DMW78" s="180"/>
      <c r="DMX78" s="180"/>
      <c r="DMY78" s="180"/>
      <c r="DMZ78" s="180"/>
      <c r="DNA78" s="180"/>
      <c r="DNB78" s="180"/>
      <c r="DNC78" s="180"/>
      <c r="DND78" s="180"/>
      <c r="DNE78" s="180"/>
      <c r="DNF78" s="180"/>
      <c r="DNG78" s="180"/>
      <c r="DNH78" s="180"/>
      <c r="DNI78" s="180"/>
      <c r="DNJ78" s="180"/>
      <c r="DNK78" s="180"/>
      <c r="DNL78" s="180"/>
      <c r="DNM78" s="180"/>
      <c r="DNN78" s="180"/>
      <c r="DNO78" s="180"/>
      <c r="DNP78" s="180"/>
      <c r="DNQ78" s="180"/>
      <c r="DNR78" s="180"/>
      <c r="DNS78" s="180"/>
      <c r="DNT78" s="180"/>
      <c r="DNU78" s="180"/>
      <c r="DNV78" s="180"/>
      <c r="DNW78" s="180"/>
      <c r="DNX78" s="180"/>
      <c r="DNY78" s="180"/>
      <c r="DNZ78" s="180"/>
      <c r="DOA78" s="180"/>
      <c r="DOB78" s="180"/>
      <c r="DOC78" s="180"/>
      <c r="DOD78" s="180"/>
      <c r="DOE78" s="180"/>
      <c r="DOF78" s="180"/>
      <c r="DOG78" s="180"/>
      <c r="DOH78" s="180"/>
      <c r="DOI78" s="180"/>
      <c r="DOJ78" s="180"/>
      <c r="DOK78" s="180"/>
      <c r="DOL78" s="180"/>
      <c r="DOM78" s="180"/>
      <c r="DON78" s="180"/>
      <c r="DOO78" s="180"/>
      <c r="DOP78" s="180"/>
      <c r="DOQ78" s="180"/>
      <c r="DOR78" s="180"/>
      <c r="DOS78" s="180"/>
      <c r="DOT78" s="180"/>
      <c r="DOU78" s="180"/>
      <c r="DOV78" s="180"/>
      <c r="DOW78" s="180"/>
      <c r="DOX78" s="180"/>
      <c r="DOY78" s="180"/>
      <c r="DOZ78" s="180"/>
      <c r="DPA78" s="180"/>
      <c r="DPB78" s="180"/>
      <c r="DPC78" s="180"/>
      <c r="DPD78" s="180"/>
      <c r="DPE78" s="180"/>
      <c r="DPF78" s="180"/>
      <c r="DPG78" s="180"/>
      <c r="DPH78" s="180"/>
      <c r="DPI78" s="180"/>
      <c r="DPJ78" s="180"/>
      <c r="DPK78" s="180"/>
      <c r="DPL78" s="180"/>
      <c r="DPM78" s="180"/>
      <c r="DPN78" s="180"/>
      <c r="DPO78" s="180"/>
      <c r="DPP78" s="180"/>
      <c r="DPQ78" s="180"/>
      <c r="DPR78" s="180"/>
      <c r="DPS78" s="180"/>
      <c r="DPT78" s="180"/>
      <c r="DPU78" s="180"/>
      <c r="DPV78" s="180"/>
      <c r="DPW78" s="180"/>
      <c r="DPX78" s="180"/>
      <c r="DPY78" s="180"/>
      <c r="DPZ78" s="180"/>
      <c r="DQA78" s="180"/>
      <c r="DQB78" s="180"/>
      <c r="DQC78" s="180"/>
      <c r="DQD78" s="180"/>
      <c r="DQE78" s="180"/>
      <c r="DQF78" s="180"/>
      <c r="DQG78" s="180"/>
      <c r="DQH78" s="180"/>
      <c r="DQI78" s="180"/>
      <c r="DQJ78" s="180"/>
      <c r="DQK78" s="180"/>
      <c r="DQL78" s="180"/>
      <c r="DQM78" s="180"/>
      <c r="DQN78" s="180"/>
      <c r="DQO78" s="180"/>
      <c r="DQP78" s="180"/>
      <c r="DQQ78" s="180"/>
      <c r="DQR78" s="180"/>
      <c r="DQS78" s="180"/>
      <c r="DQT78" s="180"/>
      <c r="DQU78" s="180"/>
      <c r="DQV78" s="180"/>
      <c r="DQW78" s="180"/>
      <c r="DQX78" s="180"/>
      <c r="DQY78" s="180"/>
      <c r="DQZ78" s="180"/>
      <c r="DRA78" s="180"/>
      <c r="DRB78" s="180"/>
      <c r="DRC78" s="180"/>
      <c r="DRD78" s="180"/>
      <c r="DRE78" s="180"/>
      <c r="DRF78" s="180"/>
      <c r="DRG78" s="180"/>
      <c r="DRH78" s="180"/>
      <c r="DRI78" s="180"/>
      <c r="DRJ78" s="180"/>
      <c r="DRK78" s="180"/>
      <c r="DRL78" s="180"/>
      <c r="DRM78" s="180"/>
      <c r="DRN78" s="180"/>
      <c r="DRO78" s="180"/>
      <c r="DRP78" s="180"/>
      <c r="DRQ78" s="180"/>
      <c r="DRR78" s="180"/>
      <c r="DRS78" s="180"/>
      <c r="DRT78" s="180"/>
      <c r="DRU78" s="180"/>
      <c r="DRV78" s="180"/>
      <c r="DRW78" s="180"/>
      <c r="DRX78" s="180"/>
      <c r="DRY78" s="180"/>
      <c r="DRZ78" s="180"/>
      <c r="DSA78" s="180"/>
      <c r="DSB78" s="180"/>
      <c r="DSC78" s="180"/>
      <c r="DSD78" s="180"/>
      <c r="DSE78" s="180"/>
      <c r="DSF78" s="180"/>
      <c r="DSG78" s="180"/>
      <c r="DSH78" s="180"/>
      <c r="DSI78" s="180"/>
      <c r="DSJ78" s="180"/>
      <c r="DSK78" s="180"/>
      <c r="DSL78" s="180"/>
      <c r="DSM78" s="180"/>
      <c r="DSN78" s="180"/>
      <c r="DSO78" s="180"/>
      <c r="DSP78" s="180"/>
      <c r="DSQ78" s="180"/>
      <c r="DSR78" s="180"/>
      <c r="DSS78" s="180"/>
      <c r="DST78" s="180"/>
      <c r="DSU78" s="180"/>
      <c r="DSV78" s="180"/>
      <c r="DSW78" s="180"/>
      <c r="DSX78" s="180"/>
      <c r="DSY78" s="180"/>
      <c r="DSZ78" s="180"/>
      <c r="DTA78" s="180"/>
      <c r="DTB78" s="180"/>
      <c r="DTC78" s="180"/>
      <c r="DTD78" s="180"/>
      <c r="DTE78" s="180"/>
      <c r="DTF78" s="180"/>
      <c r="DTG78" s="180"/>
      <c r="DTH78" s="180"/>
      <c r="DTI78" s="180"/>
      <c r="DTJ78" s="180"/>
      <c r="DTK78" s="180"/>
      <c r="DTL78" s="180"/>
      <c r="DTM78" s="180"/>
      <c r="DTN78" s="180"/>
      <c r="DTO78" s="180"/>
      <c r="DTP78" s="180"/>
      <c r="DTQ78" s="180"/>
      <c r="DTR78" s="180"/>
      <c r="DTS78" s="180"/>
      <c r="DTT78" s="180"/>
      <c r="DTU78" s="180"/>
      <c r="DTV78" s="180"/>
      <c r="DTW78" s="180"/>
      <c r="DTX78" s="180"/>
      <c r="DTY78" s="180"/>
      <c r="DTZ78" s="180"/>
      <c r="DUA78" s="180"/>
      <c r="DUB78" s="180"/>
      <c r="DUC78" s="180"/>
      <c r="DUD78" s="180"/>
      <c r="DUE78" s="180"/>
      <c r="DUF78" s="180"/>
      <c r="DUG78" s="180"/>
      <c r="DUH78" s="180"/>
      <c r="DUI78" s="180"/>
      <c r="DUJ78" s="180"/>
      <c r="DUK78" s="180"/>
      <c r="DUL78" s="180"/>
      <c r="DUM78" s="180"/>
      <c r="DUN78" s="180"/>
      <c r="DUO78" s="180"/>
      <c r="DUP78" s="180"/>
      <c r="DUQ78" s="180"/>
      <c r="DUR78" s="180"/>
      <c r="DUS78" s="180"/>
      <c r="DUT78" s="180"/>
      <c r="DUU78" s="180"/>
      <c r="DUV78" s="180"/>
      <c r="DUW78" s="180"/>
      <c r="DUX78" s="180"/>
      <c r="DUY78" s="180"/>
      <c r="DUZ78" s="180"/>
      <c r="DVA78" s="180"/>
      <c r="DVB78" s="180"/>
      <c r="DVC78" s="180"/>
      <c r="DVD78" s="180"/>
      <c r="DVE78" s="180"/>
      <c r="DVF78" s="180"/>
      <c r="DVG78" s="180"/>
      <c r="DVH78" s="180"/>
      <c r="DVI78" s="180"/>
      <c r="DVJ78" s="180"/>
      <c r="DVK78" s="180"/>
      <c r="DVL78" s="180"/>
      <c r="DVM78" s="180"/>
      <c r="DVN78" s="180"/>
      <c r="DVO78" s="180"/>
      <c r="DVP78" s="180"/>
      <c r="DVQ78" s="180"/>
      <c r="DVR78" s="180"/>
      <c r="DVS78" s="180"/>
      <c r="DVT78" s="180"/>
      <c r="DVU78" s="180"/>
      <c r="DVV78" s="180"/>
      <c r="DVW78" s="180"/>
      <c r="DVX78" s="180"/>
      <c r="DVY78" s="180"/>
      <c r="DVZ78" s="180"/>
      <c r="DWA78" s="180"/>
      <c r="DWB78" s="180"/>
      <c r="DWC78" s="180"/>
      <c r="DWD78" s="180"/>
      <c r="DWE78" s="180"/>
      <c r="DWF78" s="180"/>
      <c r="DWG78" s="180"/>
      <c r="DWH78" s="180"/>
      <c r="DWI78" s="180"/>
      <c r="DWJ78" s="180"/>
      <c r="DWK78" s="180"/>
      <c r="DWL78" s="180"/>
      <c r="DWM78" s="180"/>
      <c r="DWN78" s="180"/>
      <c r="DWO78" s="180"/>
      <c r="DWP78" s="180"/>
      <c r="DWQ78" s="180"/>
      <c r="DWR78" s="180"/>
      <c r="DWS78" s="180"/>
      <c r="DWT78" s="180"/>
      <c r="DWU78" s="180"/>
      <c r="DWV78" s="180"/>
      <c r="DWW78" s="180"/>
      <c r="DWX78" s="180"/>
      <c r="DWY78" s="180"/>
      <c r="DWZ78" s="180"/>
      <c r="DXA78" s="180"/>
      <c r="DXB78" s="180"/>
      <c r="DXC78" s="180"/>
      <c r="DXD78" s="180"/>
      <c r="DXE78" s="180"/>
      <c r="DXF78" s="180"/>
      <c r="DXG78" s="180"/>
      <c r="DXH78" s="180"/>
      <c r="DXI78" s="180"/>
      <c r="DXJ78" s="180"/>
      <c r="DXK78" s="180"/>
      <c r="DXL78" s="180"/>
      <c r="DXM78" s="180"/>
      <c r="DXN78" s="180"/>
      <c r="DXO78" s="180"/>
      <c r="DXP78" s="180"/>
      <c r="DXQ78" s="180"/>
      <c r="DXR78" s="180"/>
      <c r="DXS78" s="180"/>
      <c r="DXT78" s="180"/>
      <c r="DXU78" s="180"/>
      <c r="DXV78" s="180"/>
      <c r="DXW78" s="180"/>
      <c r="DXX78" s="180"/>
      <c r="DXY78" s="180"/>
      <c r="DXZ78" s="180"/>
      <c r="DYA78" s="180"/>
      <c r="DYB78" s="180"/>
      <c r="DYC78" s="180"/>
      <c r="DYD78" s="180"/>
      <c r="DYE78" s="180"/>
      <c r="DYF78" s="180"/>
      <c r="DYG78" s="180"/>
      <c r="DYH78" s="180"/>
      <c r="DYI78" s="180"/>
      <c r="DYJ78" s="180"/>
      <c r="DYK78" s="180"/>
      <c r="DYL78" s="180"/>
      <c r="DYM78" s="180"/>
      <c r="DYN78" s="180"/>
      <c r="DYO78" s="180"/>
      <c r="DYP78" s="180"/>
      <c r="DYQ78" s="180"/>
      <c r="DYR78" s="180"/>
      <c r="DYS78" s="180"/>
      <c r="DYT78" s="180"/>
      <c r="DYU78" s="180"/>
      <c r="DYV78" s="180"/>
      <c r="DYW78" s="180"/>
      <c r="DYX78" s="180"/>
      <c r="DYY78" s="180"/>
      <c r="DYZ78" s="180"/>
      <c r="DZA78" s="180"/>
      <c r="DZB78" s="180"/>
      <c r="DZC78" s="180"/>
      <c r="DZD78" s="180"/>
      <c r="DZE78" s="180"/>
      <c r="DZF78" s="180"/>
      <c r="DZG78" s="180"/>
      <c r="DZH78" s="180"/>
      <c r="DZI78" s="180"/>
      <c r="DZJ78" s="180"/>
      <c r="DZK78" s="180"/>
      <c r="DZL78" s="180"/>
      <c r="DZM78" s="180"/>
      <c r="DZN78" s="180"/>
      <c r="DZO78" s="180"/>
      <c r="DZP78" s="180"/>
      <c r="DZQ78" s="180"/>
      <c r="DZR78" s="180"/>
      <c r="DZS78" s="180"/>
      <c r="DZT78" s="180"/>
      <c r="DZU78" s="180"/>
      <c r="DZV78" s="180"/>
      <c r="DZW78" s="180"/>
      <c r="DZX78" s="180"/>
      <c r="DZY78" s="180"/>
      <c r="DZZ78" s="180"/>
      <c r="EAA78" s="180"/>
      <c r="EAB78" s="180"/>
      <c r="EAC78" s="180"/>
      <c r="EAD78" s="180"/>
      <c r="EAE78" s="180"/>
      <c r="EAF78" s="180"/>
      <c r="EAG78" s="180"/>
      <c r="EAH78" s="180"/>
      <c r="EAI78" s="180"/>
      <c r="EAJ78" s="180"/>
      <c r="EAK78" s="180"/>
      <c r="EAL78" s="180"/>
      <c r="EAM78" s="180"/>
      <c r="EAN78" s="180"/>
      <c r="EAO78" s="180"/>
      <c r="EAP78" s="180"/>
      <c r="EAQ78" s="180"/>
      <c r="EAR78" s="180"/>
      <c r="EAS78" s="180"/>
      <c r="EAT78" s="180"/>
      <c r="EAU78" s="180"/>
      <c r="EAV78" s="180"/>
      <c r="EAW78" s="180"/>
      <c r="EAX78" s="180"/>
      <c r="EAY78" s="180"/>
      <c r="EAZ78" s="180"/>
      <c r="EBA78" s="180"/>
      <c r="EBB78" s="180"/>
      <c r="EBC78" s="180"/>
      <c r="EBD78" s="180"/>
      <c r="EBE78" s="180"/>
      <c r="EBF78" s="180"/>
      <c r="EBG78" s="180"/>
      <c r="EBH78" s="180"/>
      <c r="EBI78" s="180"/>
      <c r="EBJ78" s="180"/>
      <c r="EBK78" s="180"/>
      <c r="EBL78" s="180"/>
      <c r="EBM78" s="180"/>
      <c r="EBN78" s="180"/>
      <c r="EBO78" s="180"/>
      <c r="EBP78" s="180"/>
      <c r="EBQ78" s="180"/>
      <c r="EBR78" s="180"/>
      <c r="EBS78" s="180"/>
      <c r="EBT78" s="180"/>
      <c r="EBU78" s="180"/>
      <c r="EBV78" s="180"/>
      <c r="EBW78" s="180"/>
      <c r="EBX78" s="180"/>
      <c r="EBY78" s="180"/>
      <c r="EBZ78" s="180"/>
      <c r="ECA78" s="180"/>
      <c r="ECB78" s="180"/>
      <c r="ECC78" s="180"/>
      <c r="ECD78" s="180"/>
      <c r="ECE78" s="180"/>
      <c r="ECF78" s="180"/>
      <c r="ECG78" s="180"/>
      <c r="ECH78" s="180"/>
      <c r="ECI78" s="180"/>
      <c r="ECJ78" s="180"/>
      <c r="ECK78" s="180"/>
      <c r="ECL78" s="180"/>
      <c r="ECM78" s="180"/>
      <c r="ECN78" s="180"/>
      <c r="ECO78" s="180"/>
      <c r="ECP78" s="180"/>
      <c r="ECQ78" s="180"/>
      <c r="ECR78" s="180"/>
      <c r="ECS78" s="180"/>
      <c r="ECT78" s="180"/>
      <c r="ECU78" s="180"/>
      <c r="ECV78" s="180"/>
      <c r="ECW78" s="180"/>
      <c r="ECX78" s="180"/>
      <c r="ECY78" s="180"/>
      <c r="ECZ78" s="180"/>
      <c r="EDA78" s="180"/>
      <c r="EDB78" s="180"/>
      <c r="EDC78" s="180"/>
      <c r="EDD78" s="180"/>
      <c r="EDE78" s="180"/>
      <c r="EDF78" s="180"/>
      <c r="EDG78" s="180"/>
      <c r="EDH78" s="180"/>
      <c r="EDI78" s="180"/>
      <c r="EDJ78" s="180"/>
      <c r="EDK78" s="180"/>
      <c r="EDL78" s="180"/>
      <c r="EDM78" s="180"/>
      <c r="EDN78" s="180"/>
      <c r="EDO78" s="180"/>
      <c r="EDP78" s="180"/>
      <c r="EDQ78" s="180"/>
      <c r="EDR78" s="180"/>
      <c r="EDS78" s="180"/>
      <c r="EDT78" s="180"/>
      <c r="EDU78" s="180"/>
      <c r="EDV78" s="180"/>
      <c r="EDW78" s="180"/>
      <c r="EDX78" s="180"/>
      <c r="EDY78" s="180"/>
      <c r="EDZ78" s="180"/>
      <c r="EEA78" s="180"/>
      <c r="EEB78" s="180"/>
      <c r="EEC78" s="180"/>
      <c r="EED78" s="180"/>
      <c r="EEE78" s="180"/>
      <c r="EEF78" s="180"/>
      <c r="EEG78" s="180"/>
      <c r="EEH78" s="180"/>
      <c r="EEI78" s="180"/>
      <c r="EEJ78" s="180"/>
      <c r="EEK78" s="180"/>
      <c r="EEL78" s="180"/>
      <c r="EEM78" s="180"/>
      <c r="EEN78" s="180"/>
      <c r="EEO78" s="180"/>
      <c r="EEP78" s="180"/>
      <c r="EEQ78" s="180"/>
      <c r="EER78" s="180"/>
      <c r="EES78" s="180"/>
      <c r="EET78" s="180"/>
      <c r="EEU78" s="180"/>
      <c r="EEV78" s="180"/>
      <c r="EEW78" s="180"/>
      <c r="EEX78" s="180"/>
      <c r="EEY78" s="180"/>
      <c r="EEZ78" s="180"/>
      <c r="EFA78" s="180"/>
      <c r="EFB78" s="180"/>
      <c r="EFC78" s="180"/>
      <c r="EFD78" s="180"/>
      <c r="EFE78" s="180"/>
      <c r="EFF78" s="180"/>
      <c r="EFG78" s="180"/>
      <c r="EFH78" s="180"/>
      <c r="EFI78" s="180"/>
      <c r="EFJ78" s="180"/>
      <c r="EFK78" s="180"/>
      <c r="EFL78" s="180"/>
      <c r="EFM78" s="180"/>
      <c r="EFN78" s="180"/>
      <c r="EFO78" s="180"/>
      <c r="EFP78" s="180"/>
      <c r="EFQ78" s="180"/>
      <c r="EFR78" s="180"/>
      <c r="EFS78" s="180"/>
      <c r="EFT78" s="180"/>
      <c r="EFU78" s="180"/>
      <c r="EFV78" s="180"/>
      <c r="EFW78" s="180"/>
      <c r="EFX78" s="180"/>
      <c r="EFY78" s="180"/>
      <c r="EFZ78" s="180"/>
      <c r="EGA78" s="180"/>
      <c r="EGB78" s="180"/>
      <c r="EGC78" s="180"/>
      <c r="EGD78" s="180"/>
      <c r="EGE78" s="180"/>
      <c r="EGF78" s="180"/>
      <c r="EGG78" s="180"/>
      <c r="EGH78" s="180"/>
      <c r="EGI78" s="180"/>
      <c r="EGJ78" s="180"/>
      <c r="EGK78" s="180"/>
      <c r="EGL78" s="180"/>
      <c r="EGM78" s="180"/>
      <c r="EGN78" s="180"/>
      <c r="EGO78" s="180"/>
      <c r="EGP78" s="180"/>
      <c r="EGQ78" s="180"/>
      <c r="EGR78" s="180"/>
      <c r="EGS78" s="180"/>
      <c r="EGT78" s="180"/>
      <c r="EGU78" s="180"/>
      <c r="EGV78" s="180"/>
      <c r="EGW78" s="180"/>
      <c r="EGX78" s="180"/>
      <c r="EGY78" s="180"/>
      <c r="EGZ78" s="180"/>
      <c r="EHA78" s="180"/>
      <c r="EHB78" s="180"/>
      <c r="EHC78" s="180"/>
      <c r="EHD78" s="180"/>
      <c r="EHE78" s="180"/>
      <c r="EHF78" s="180"/>
      <c r="EHG78" s="180"/>
      <c r="EHH78" s="180"/>
      <c r="EHI78" s="180"/>
      <c r="EHJ78" s="180"/>
      <c r="EHK78" s="180"/>
      <c r="EHL78" s="180"/>
      <c r="EHM78" s="180"/>
      <c r="EHN78" s="180"/>
      <c r="EHO78" s="180"/>
      <c r="EHP78" s="180"/>
      <c r="EHQ78" s="180"/>
      <c r="EHR78" s="180"/>
      <c r="EHS78" s="180"/>
      <c r="EHT78" s="180"/>
      <c r="EHU78" s="180"/>
      <c r="EHV78" s="180"/>
      <c r="EHW78" s="180"/>
      <c r="EHX78" s="180"/>
      <c r="EHY78" s="180"/>
      <c r="EHZ78" s="180"/>
      <c r="EIA78" s="180"/>
      <c r="EIB78" s="180"/>
      <c r="EIC78" s="180"/>
      <c r="EID78" s="180"/>
      <c r="EIE78" s="180"/>
      <c r="EIF78" s="180"/>
      <c r="EIG78" s="180"/>
      <c r="EIH78" s="180"/>
      <c r="EII78" s="180"/>
      <c r="EIJ78" s="180"/>
      <c r="EIK78" s="180"/>
      <c r="EIL78" s="180"/>
      <c r="EIM78" s="180"/>
      <c r="EIN78" s="180"/>
      <c r="EIO78" s="180"/>
      <c r="EIP78" s="180"/>
      <c r="EIQ78" s="180"/>
      <c r="EIR78" s="180"/>
      <c r="EIS78" s="180"/>
      <c r="EIT78" s="180"/>
      <c r="EIU78" s="180"/>
      <c r="EIV78" s="180"/>
      <c r="EIW78" s="180"/>
      <c r="EIX78" s="180"/>
      <c r="EIY78" s="180"/>
      <c r="EIZ78" s="180"/>
      <c r="EJA78" s="180"/>
      <c r="EJB78" s="180"/>
      <c r="EJC78" s="180"/>
      <c r="EJD78" s="180"/>
      <c r="EJE78" s="180"/>
      <c r="EJF78" s="180"/>
      <c r="EJG78" s="180"/>
      <c r="EJH78" s="180"/>
      <c r="EJI78" s="180"/>
      <c r="EJJ78" s="180"/>
      <c r="EJK78" s="180"/>
      <c r="EJL78" s="180"/>
      <c r="EJM78" s="180"/>
      <c r="EJN78" s="180"/>
      <c r="EJO78" s="180"/>
      <c r="EJP78" s="180"/>
      <c r="EJQ78" s="180"/>
      <c r="EJR78" s="180"/>
      <c r="EJS78" s="180"/>
      <c r="EJT78" s="180"/>
      <c r="EJU78" s="180"/>
      <c r="EJV78" s="180"/>
      <c r="EJW78" s="180"/>
      <c r="EJX78" s="180"/>
      <c r="EJY78" s="180"/>
      <c r="EJZ78" s="180"/>
      <c r="EKA78" s="180"/>
      <c r="EKB78" s="180"/>
      <c r="EKC78" s="180"/>
      <c r="EKD78" s="180"/>
      <c r="EKE78" s="180"/>
      <c r="EKF78" s="180"/>
      <c r="EKG78" s="180"/>
      <c r="EKH78" s="180"/>
      <c r="EKI78" s="180"/>
      <c r="EKJ78" s="180"/>
      <c r="EKK78" s="180"/>
      <c r="EKL78" s="180"/>
      <c r="EKM78" s="180"/>
      <c r="EKN78" s="180"/>
      <c r="EKO78" s="180"/>
      <c r="EKP78" s="180"/>
      <c r="EKQ78" s="180"/>
      <c r="EKR78" s="180"/>
      <c r="EKS78" s="180"/>
      <c r="EKT78" s="180"/>
      <c r="EKU78" s="180"/>
      <c r="EKV78" s="180"/>
      <c r="EKW78" s="180"/>
      <c r="EKX78" s="180"/>
      <c r="EKY78" s="180"/>
      <c r="EKZ78" s="180"/>
      <c r="ELA78" s="180"/>
      <c r="ELB78" s="180"/>
      <c r="ELC78" s="180"/>
      <c r="ELD78" s="180"/>
      <c r="ELE78" s="180"/>
      <c r="ELF78" s="180"/>
      <c r="ELG78" s="180"/>
      <c r="ELH78" s="180"/>
      <c r="ELI78" s="180"/>
      <c r="ELJ78" s="180"/>
      <c r="ELK78" s="180"/>
      <c r="ELL78" s="180"/>
      <c r="ELM78" s="180"/>
      <c r="ELN78" s="180"/>
      <c r="ELO78" s="180"/>
      <c r="ELP78" s="180"/>
      <c r="ELQ78" s="180"/>
      <c r="ELR78" s="180"/>
      <c r="ELS78" s="180"/>
      <c r="ELT78" s="180"/>
      <c r="ELU78" s="180"/>
      <c r="ELV78" s="180"/>
      <c r="ELW78" s="180"/>
      <c r="ELX78" s="180"/>
      <c r="ELY78" s="180"/>
      <c r="ELZ78" s="180"/>
      <c r="EMA78" s="180"/>
      <c r="EMB78" s="180"/>
      <c r="EMC78" s="180"/>
      <c r="EMD78" s="180"/>
      <c r="EME78" s="180"/>
      <c r="EMF78" s="180"/>
      <c r="EMG78" s="180"/>
      <c r="EMH78" s="180"/>
      <c r="EMI78" s="180"/>
      <c r="EMJ78" s="180"/>
      <c r="EMK78" s="180"/>
      <c r="EML78" s="180"/>
      <c r="EMM78" s="180"/>
      <c r="EMN78" s="180"/>
      <c r="EMO78" s="180"/>
      <c r="EMP78" s="180"/>
      <c r="EMQ78" s="180"/>
      <c r="EMR78" s="180"/>
      <c r="EMS78" s="180"/>
      <c r="EMT78" s="180"/>
      <c r="EMU78" s="180"/>
      <c r="EMV78" s="180"/>
      <c r="EMW78" s="180"/>
      <c r="EMX78" s="180"/>
      <c r="EMY78" s="180"/>
      <c r="EMZ78" s="180"/>
      <c r="ENA78" s="180"/>
      <c r="ENB78" s="180"/>
      <c r="ENC78" s="180"/>
      <c r="END78" s="180"/>
      <c r="ENE78" s="180"/>
      <c r="ENF78" s="180"/>
      <c r="ENG78" s="180"/>
      <c r="ENH78" s="180"/>
      <c r="ENI78" s="180"/>
      <c r="ENJ78" s="180"/>
      <c r="ENK78" s="180"/>
      <c r="ENL78" s="180"/>
      <c r="ENM78" s="180"/>
      <c r="ENN78" s="180"/>
      <c r="ENO78" s="180"/>
      <c r="ENP78" s="180"/>
      <c r="ENQ78" s="180"/>
      <c r="ENR78" s="180"/>
      <c r="ENS78" s="180"/>
      <c r="ENT78" s="180"/>
      <c r="ENU78" s="180"/>
      <c r="ENV78" s="180"/>
      <c r="ENW78" s="180"/>
      <c r="ENX78" s="180"/>
      <c r="ENY78" s="180"/>
      <c r="ENZ78" s="180"/>
      <c r="EOA78" s="180"/>
      <c r="EOB78" s="180"/>
      <c r="EOC78" s="180"/>
      <c r="EOD78" s="180"/>
      <c r="EOE78" s="180"/>
      <c r="EOF78" s="180"/>
      <c r="EOG78" s="180"/>
      <c r="EOH78" s="180"/>
      <c r="EOI78" s="180"/>
      <c r="EOJ78" s="180"/>
      <c r="EOK78" s="180"/>
      <c r="EOL78" s="180"/>
      <c r="EOM78" s="180"/>
      <c r="EON78" s="180"/>
      <c r="EOO78" s="180"/>
      <c r="EOP78" s="180"/>
      <c r="EOQ78" s="180"/>
      <c r="EOR78" s="180"/>
      <c r="EOS78" s="180"/>
      <c r="EOT78" s="180"/>
      <c r="EOU78" s="180"/>
      <c r="EOV78" s="180"/>
      <c r="EOW78" s="180"/>
      <c r="EOX78" s="180"/>
      <c r="EOY78" s="180"/>
      <c r="EOZ78" s="180"/>
      <c r="EPA78" s="180"/>
      <c r="EPB78" s="180"/>
      <c r="EPC78" s="180"/>
      <c r="EPD78" s="180"/>
      <c r="EPE78" s="180"/>
      <c r="EPF78" s="180"/>
      <c r="EPG78" s="180"/>
      <c r="EPH78" s="180"/>
      <c r="EPI78" s="180"/>
      <c r="EPJ78" s="180"/>
      <c r="EPK78" s="180"/>
      <c r="EPL78" s="180"/>
      <c r="EPM78" s="180"/>
      <c r="EPN78" s="180"/>
      <c r="EPO78" s="180"/>
      <c r="EPP78" s="180"/>
      <c r="EPQ78" s="180"/>
      <c r="EPR78" s="180"/>
      <c r="EPS78" s="180"/>
      <c r="EPT78" s="180"/>
      <c r="EPU78" s="180"/>
      <c r="EPV78" s="180"/>
      <c r="EPW78" s="180"/>
      <c r="EPX78" s="180"/>
      <c r="EPY78" s="180"/>
      <c r="EPZ78" s="180"/>
      <c r="EQA78" s="180"/>
      <c r="EQB78" s="180"/>
      <c r="EQC78" s="180"/>
      <c r="EQD78" s="180"/>
      <c r="EQE78" s="180"/>
      <c r="EQF78" s="180"/>
      <c r="EQG78" s="180"/>
      <c r="EQH78" s="180"/>
      <c r="EQI78" s="180"/>
      <c r="EQJ78" s="180"/>
      <c r="EQK78" s="180"/>
      <c r="EQL78" s="180"/>
      <c r="EQM78" s="180"/>
      <c r="EQN78" s="180"/>
      <c r="EQO78" s="180"/>
      <c r="EQP78" s="180"/>
      <c r="EQQ78" s="180"/>
      <c r="EQR78" s="180"/>
      <c r="EQS78" s="180"/>
      <c r="EQT78" s="180"/>
      <c r="EQU78" s="180"/>
      <c r="EQV78" s="180"/>
      <c r="EQW78" s="180"/>
      <c r="EQX78" s="180"/>
      <c r="EQY78" s="180"/>
      <c r="EQZ78" s="180"/>
      <c r="ERA78" s="180"/>
      <c r="ERB78" s="180"/>
      <c r="ERC78" s="180"/>
      <c r="ERD78" s="180"/>
      <c r="ERE78" s="180"/>
      <c r="ERF78" s="180"/>
      <c r="ERG78" s="180"/>
      <c r="ERH78" s="180"/>
      <c r="ERI78" s="180"/>
      <c r="ERJ78" s="180"/>
      <c r="ERK78" s="180"/>
      <c r="ERL78" s="180"/>
      <c r="ERM78" s="180"/>
      <c r="ERN78" s="180"/>
      <c r="ERO78" s="180"/>
      <c r="ERP78" s="180"/>
      <c r="ERQ78" s="180"/>
      <c r="ERR78" s="180"/>
      <c r="ERS78" s="180"/>
      <c r="ERT78" s="180"/>
      <c r="ERU78" s="180"/>
      <c r="ERV78" s="180"/>
      <c r="ERW78" s="180"/>
      <c r="ERX78" s="180"/>
      <c r="ERY78" s="180"/>
      <c r="ERZ78" s="180"/>
      <c r="ESA78" s="180"/>
      <c r="ESB78" s="180"/>
      <c r="ESC78" s="180"/>
      <c r="ESD78" s="180"/>
      <c r="ESE78" s="180"/>
      <c r="ESF78" s="180"/>
      <c r="ESG78" s="180"/>
      <c r="ESH78" s="180"/>
      <c r="ESI78" s="180"/>
      <c r="ESJ78" s="180"/>
      <c r="ESK78" s="180"/>
      <c r="ESL78" s="180"/>
      <c r="ESM78" s="180"/>
      <c r="ESN78" s="180"/>
      <c r="ESO78" s="180"/>
      <c r="ESP78" s="180"/>
      <c r="ESQ78" s="180"/>
      <c r="ESR78" s="180"/>
      <c r="ESS78" s="180"/>
      <c r="EST78" s="180"/>
      <c r="ESU78" s="180"/>
      <c r="ESV78" s="180"/>
      <c r="ESW78" s="180"/>
      <c r="ESX78" s="180"/>
      <c r="ESY78" s="180"/>
      <c r="ESZ78" s="180"/>
      <c r="ETA78" s="180"/>
      <c r="ETB78" s="180"/>
      <c r="ETC78" s="180"/>
      <c r="ETD78" s="180"/>
      <c r="ETE78" s="180"/>
      <c r="ETF78" s="180"/>
      <c r="ETG78" s="180"/>
      <c r="ETH78" s="180"/>
      <c r="ETI78" s="180"/>
      <c r="ETJ78" s="180"/>
      <c r="ETK78" s="180"/>
      <c r="ETL78" s="180"/>
      <c r="ETM78" s="180"/>
      <c r="ETN78" s="180"/>
      <c r="ETO78" s="180"/>
      <c r="ETP78" s="180"/>
      <c r="ETQ78" s="180"/>
      <c r="ETR78" s="180"/>
      <c r="ETS78" s="180"/>
      <c r="ETT78" s="180"/>
      <c r="ETU78" s="180"/>
      <c r="ETV78" s="180"/>
      <c r="ETW78" s="180"/>
      <c r="ETX78" s="180"/>
      <c r="ETY78" s="180"/>
      <c r="ETZ78" s="180"/>
      <c r="EUA78" s="180"/>
      <c r="EUB78" s="180"/>
      <c r="EUC78" s="180"/>
      <c r="EUD78" s="180"/>
      <c r="EUE78" s="180"/>
      <c r="EUF78" s="180"/>
      <c r="EUG78" s="180"/>
      <c r="EUH78" s="180"/>
      <c r="EUI78" s="180"/>
      <c r="EUJ78" s="180"/>
      <c r="EUK78" s="180"/>
      <c r="EUL78" s="180"/>
      <c r="EUM78" s="180"/>
      <c r="EUN78" s="180"/>
      <c r="EUO78" s="180"/>
      <c r="EUP78" s="180"/>
      <c r="EUQ78" s="180"/>
      <c r="EUR78" s="180"/>
      <c r="EUS78" s="180"/>
      <c r="EUT78" s="180"/>
      <c r="EUU78" s="180"/>
      <c r="EUV78" s="180"/>
      <c r="EUW78" s="180"/>
      <c r="EUX78" s="180"/>
      <c r="EUY78" s="180"/>
      <c r="EUZ78" s="180"/>
      <c r="EVA78" s="180"/>
      <c r="EVB78" s="180"/>
      <c r="EVC78" s="180"/>
      <c r="EVD78" s="180"/>
      <c r="EVE78" s="180"/>
      <c r="EVF78" s="180"/>
      <c r="EVG78" s="180"/>
      <c r="EVH78" s="180"/>
      <c r="EVI78" s="180"/>
      <c r="EVJ78" s="180"/>
      <c r="EVK78" s="180"/>
      <c r="EVL78" s="180"/>
      <c r="EVM78" s="180"/>
      <c r="EVN78" s="180"/>
      <c r="EVO78" s="180"/>
      <c r="EVP78" s="180"/>
      <c r="EVQ78" s="180"/>
      <c r="EVR78" s="180"/>
      <c r="EVS78" s="180"/>
      <c r="EVT78" s="180"/>
      <c r="EVU78" s="180"/>
      <c r="EVV78" s="180"/>
      <c r="EVW78" s="180"/>
      <c r="EVX78" s="180"/>
      <c r="EVY78" s="180"/>
      <c r="EVZ78" s="180"/>
      <c r="EWA78" s="180"/>
      <c r="EWB78" s="180"/>
      <c r="EWC78" s="180"/>
      <c r="EWD78" s="180"/>
      <c r="EWE78" s="180"/>
      <c r="EWF78" s="180"/>
      <c r="EWG78" s="180"/>
      <c r="EWH78" s="180"/>
      <c r="EWI78" s="180"/>
      <c r="EWJ78" s="180"/>
      <c r="EWK78" s="180"/>
      <c r="EWL78" s="180"/>
      <c r="EWM78" s="180"/>
      <c r="EWN78" s="180"/>
      <c r="EWO78" s="180"/>
      <c r="EWP78" s="180"/>
      <c r="EWQ78" s="180"/>
      <c r="EWR78" s="180"/>
      <c r="EWS78" s="180"/>
      <c r="EWT78" s="180"/>
      <c r="EWU78" s="180"/>
      <c r="EWV78" s="180"/>
      <c r="EWW78" s="180"/>
      <c r="EWX78" s="180"/>
      <c r="EWY78" s="180"/>
      <c r="EWZ78" s="180"/>
      <c r="EXA78" s="180"/>
      <c r="EXB78" s="180"/>
      <c r="EXC78" s="180"/>
      <c r="EXD78" s="180"/>
      <c r="EXE78" s="180"/>
      <c r="EXF78" s="180"/>
      <c r="EXG78" s="180"/>
      <c r="EXH78" s="180"/>
      <c r="EXI78" s="180"/>
      <c r="EXJ78" s="180"/>
      <c r="EXK78" s="180"/>
      <c r="EXL78" s="180"/>
      <c r="EXM78" s="180"/>
      <c r="EXN78" s="180"/>
      <c r="EXO78" s="180"/>
      <c r="EXP78" s="180"/>
      <c r="EXQ78" s="180"/>
      <c r="EXR78" s="180"/>
      <c r="EXS78" s="180"/>
      <c r="EXT78" s="180"/>
      <c r="EXU78" s="180"/>
      <c r="EXV78" s="180"/>
      <c r="EXW78" s="180"/>
      <c r="EXX78" s="180"/>
      <c r="EXY78" s="180"/>
      <c r="EXZ78" s="180"/>
      <c r="EYA78" s="180"/>
      <c r="EYB78" s="180"/>
      <c r="EYC78" s="180"/>
      <c r="EYD78" s="180"/>
      <c r="EYE78" s="180"/>
      <c r="EYF78" s="180"/>
      <c r="EYG78" s="180"/>
      <c r="EYH78" s="180"/>
      <c r="EYI78" s="180"/>
      <c r="EYJ78" s="180"/>
      <c r="EYK78" s="180"/>
      <c r="EYL78" s="180"/>
      <c r="EYM78" s="180"/>
      <c r="EYN78" s="180"/>
      <c r="EYO78" s="180"/>
      <c r="EYP78" s="180"/>
      <c r="EYQ78" s="180"/>
      <c r="EYR78" s="180"/>
      <c r="EYS78" s="180"/>
      <c r="EYT78" s="180"/>
      <c r="EYU78" s="180"/>
      <c r="EYV78" s="180"/>
      <c r="EYW78" s="180"/>
      <c r="EYX78" s="180"/>
      <c r="EYY78" s="180"/>
      <c r="EYZ78" s="180"/>
      <c r="EZA78" s="180"/>
      <c r="EZB78" s="180"/>
      <c r="EZC78" s="180"/>
      <c r="EZD78" s="180"/>
      <c r="EZE78" s="180"/>
      <c r="EZF78" s="180"/>
      <c r="EZG78" s="180"/>
      <c r="EZH78" s="180"/>
      <c r="EZI78" s="180"/>
      <c r="EZJ78" s="180"/>
      <c r="EZK78" s="180"/>
      <c r="EZL78" s="180"/>
      <c r="EZM78" s="180"/>
      <c r="EZN78" s="180"/>
      <c r="EZO78" s="180"/>
      <c r="EZP78" s="180"/>
      <c r="EZQ78" s="180"/>
      <c r="EZR78" s="180"/>
      <c r="EZS78" s="180"/>
      <c r="EZT78" s="180"/>
      <c r="EZU78" s="180"/>
      <c r="EZV78" s="180"/>
      <c r="EZW78" s="180"/>
      <c r="EZX78" s="180"/>
      <c r="EZY78" s="180"/>
      <c r="EZZ78" s="180"/>
      <c r="FAA78" s="180"/>
      <c r="FAB78" s="180"/>
      <c r="FAC78" s="180"/>
      <c r="FAD78" s="180"/>
      <c r="FAE78" s="180"/>
      <c r="FAF78" s="180"/>
      <c r="FAG78" s="180"/>
      <c r="FAH78" s="180"/>
      <c r="FAI78" s="180"/>
      <c r="FAJ78" s="180"/>
      <c r="FAK78" s="180"/>
      <c r="FAL78" s="180"/>
      <c r="FAM78" s="180"/>
      <c r="FAN78" s="180"/>
      <c r="FAO78" s="180"/>
      <c r="FAP78" s="180"/>
      <c r="FAQ78" s="180"/>
      <c r="FAR78" s="180"/>
      <c r="FAS78" s="180"/>
      <c r="FAT78" s="180"/>
      <c r="FAU78" s="180"/>
      <c r="FAV78" s="180"/>
      <c r="FAW78" s="180"/>
      <c r="FAX78" s="180"/>
      <c r="FAY78" s="180"/>
      <c r="FAZ78" s="180"/>
      <c r="FBA78" s="180"/>
      <c r="FBB78" s="180"/>
      <c r="FBC78" s="180"/>
      <c r="FBD78" s="180"/>
      <c r="FBE78" s="180"/>
      <c r="FBF78" s="180"/>
      <c r="FBG78" s="180"/>
      <c r="FBH78" s="180"/>
      <c r="FBI78" s="180"/>
      <c r="FBJ78" s="180"/>
      <c r="FBK78" s="180"/>
      <c r="FBL78" s="180"/>
      <c r="FBM78" s="180"/>
      <c r="FBN78" s="180"/>
      <c r="FBO78" s="180"/>
      <c r="FBP78" s="180"/>
      <c r="FBQ78" s="180"/>
      <c r="FBR78" s="180"/>
      <c r="FBS78" s="180"/>
      <c r="FBT78" s="180"/>
      <c r="FBU78" s="180"/>
      <c r="FBV78" s="180"/>
      <c r="FBW78" s="180"/>
      <c r="FBX78" s="180"/>
      <c r="FBY78" s="180"/>
      <c r="FBZ78" s="180"/>
      <c r="FCA78" s="180"/>
      <c r="FCB78" s="180"/>
      <c r="FCC78" s="180"/>
      <c r="FCD78" s="180"/>
      <c r="FCE78" s="180"/>
      <c r="FCF78" s="180"/>
      <c r="FCG78" s="180"/>
      <c r="FCH78" s="180"/>
      <c r="FCI78" s="180"/>
      <c r="FCJ78" s="180"/>
      <c r="FCK78" s="180"/>
      <c r="FCL78" s="180"/>
      <c r="FCM78" s="180"/>
      <c r="FCN78" s="180"/>
      <c r="FCO78" s="180"/>
      <c r="FCP78" s="180"/>
      <c r="FCQ78" s="180"/>
      <c r="FCR78" s="180"/>
      <c r="FCS78" s="180"/>
      <c r="FCT78" s="180"/>
      <c r="FCU78" s="180"/>
      <c r="FCV78" s="180"/>
      <c r="FCW78" s="180"/>
      <c r="FCX78" s="180"/>
      <c r="FCY78" s="180"/>
      <c r="FCZ78" s="180"/>
      <c r="FDA78" s="180"/>
      <c r="FDB78" s="180"/>
      <c r="FDC78" s="180"/>
      <c r="FDD78" s="180"/>
      <c r="FDE78" s="180"/>
      <c r="FDF78" s="180"/>
      <c r="FDG78" s="180"/>
      <c r="FDH78" s="180"/>
      <c r="FDI78" s="180"/>
      <c r="FDJ78" s="180"/>
      <c r="FDK78" s="180"/>
      <c r="FDL78" s="180"/>
      <c r="FDM78" s="180"/>
      <c r="FDN78" s="180"/>
      <c r="FDO78" s="180"/>
      <c r="FDP78" s="180"/>
      <c r="FDQ78" s="180"/>
      <c r="FDR78" s="180"/>
      <c r="FDS78" s="180"/>
      <c r="FDT78" s="180"/>
      <c r="FDU78" s="180"/>
      <c r="FDV78" s="180"/>
      <c r="FDW78" s="180"/>
      <c r="FDX78" s="180"/>
      <c r="FDY78" s="180"/>
      <c r="FDZ78" s="180"/>
      <c r="FEA78" s="180"/>
      <c r="FEB78" s="180"/>
      <c r="FEC78" s="180"/>
      <c r="FED78" s="180"/>
      <c r="FEE78" s="180"/>
      <c r="FEF78" s="180"/>
      <c r="FEG78" s="180"/>
      <c r="FEH78" s="180"/>
      <c r="FEI78" s="180"/>
      <c r="FEJ78" s="180"/>
      <c r="FEK78" s="180"/>
      <c r="FEL78" s="180"/>
      <c r="FEM78" s="180"/>
      <c r="FEN78" s="180"/>
      <c r="FEO78" s="180"/>
      <c r="FEP78" s="180"/>
      <c r="FEQ78" s="180"/>
      <c r="FER78" s="180"/>
      <c r="FES78" s="180"/>
      <c r="FET78" s="180"/>
      <c r="FEU78" s="180"/>
      <c r="FEV78" s="180"/>
      <c r="FEW78" s="180"/>
      <c r="FEX78" s="180"/>
      <c r="FEY78" s="180"/>
      <c r="FEZ78" s="180"/>
      <c r="FFA78" s="180"/>
      <c r="FFB78" s="180"/>
      <c r="FFC78" s="180"/>
      <c r="FFD78" s="180"/>
      <c r="FFE78" s="180"/>
      <c r="FFF78" s="180"/>
      <c r="FFG78" s="180"/>
      <c r="FFH78" s="180"/>
      <c r="FFI78" s="180"/>
      <c r="FFJ78" s="180"/>
      <c r="FFK78" s="180"/>
      <c r="FFL78" s="180"/>
      <c r="FFM78" s="180"/>
      <c r="FFN78" s="180"/>
      <c r="FFO78" s="180"/>
      <c r="FFP78" s="180"/>
      <c r="FFQ78" s="180"/>
      <c r="FFR78" s="180"/>
      <c r="FFS78" s="180"/>
      <c r="FFT78" s="180"/>
      <c r="FFU78" s="180"/>
      <c r="FFV78" s="180"/>
      <c r="FFW78" s="180"/>
      <c r="FFX78" s="180"/>
      <c r="FFY78" s="180"/>
      <c r="FFZ78" s="180"/>
      <c r="FGA78" s="180"/>
      <c r="FGB78" s="180"/>
      <c r="FGC78" s="180"/>
      <c r="FGD78" s="180"/>
      <c r="FGE78" s="180"/>
      <c r="FGF78" s="180"/>
      <c r="FGG78" s="180"/>
      <c r="FGH78" s="180"/>
      <c r="FGI78" s="180"/>
      <c r="FGJ78" s="180"/>
      <c r="FGK78" s="180"/>
      <c r="FGL78" s="180"/>
      <c r="FGM78" s="180"/>
      <c r="FGN78" s="180"/>
      <c r="FGO78" s="180"/>
      <c r="FGP78" s="180"/>
      <c r="FGQ78" s="180"/>
      <c r="FGR78" s="180"/>
      <c r="FGS78" s="180"/>
      <c r="FGT78" s="180"/>
      <c r="FGU78" s="180"/>
      <c r="FGV78" s="180"/>
      <c r="FGW78" s="180"/>
      <c r="FGX78" s="180"/>
      <c r="FGY78" s="180"/>
      <c r="FGZ78" s="180"/>
      <c r="FHA78" s="180"/>
      <c r="FHB78" s="180"/>
      <c r="FHC78" s="180"/>
      <c r="FHD78" s="180"/>
      <c r="FHE78" s="180"/>
      <c r="FHF78" s="180"/>
      <c r="FHG78" s="180"/>
      <c r="FHH78" s="180"/>
      <c r="FHI78" s="180"/>
      <c r="FHJ78" s="180"/>
      <c r="FHK78" s="180"/>
      <c r="FHL78" s="180"/>
      <c r="FHM78" s="180"/>
      <c r="FHN78" s="180"/>
      <c r="FHO78" s="180"/>
      <c r="FHP78" s="180"/>
      <c r="FHQ78" s="180"/>
      <c r="FHR78" s="180"/>
      <c r="FHS78" s="180"/>
      <c r="FHT78" s="180"/>
      <c r="FHU78" s="180"/>
      <c r="FHV78" s="180"/>
      <c r="FHW78" s="180"/>
      <c r="FHX78" s="180"/>
      <c r="FHY78" s="180"/>
      <c r="FHZ78" s="180"/>
      <c r="FIA78" s="180"/>
      <c r="FIB78" s="180"/>
      <c r="FIC78" s="180"/>
      <c r="FID78" s="180"/>
      <c r="FIE78" s="180"/>
      <c r="FIF78" s="180"/>
      <c r="FIG78" s="180"/>
      <c r="FIH78" s="180"/>
      <c r="FII78" s="180"/>
      <c r="FIJ78" s="180"/>
      <c r="FIK78" s="180"/>
      <c r="FIL78" s="180"/>
      <c r="FIM78" s="180"/>
      <c r="FIN78" s="180"/>
      <c r="FIO78" s="180"/>
      <c r="FIP78" s="180"/>
      <c r="FIQ78" s="180"/>
      <c r="FIR78" s="180"/>
      <c r="FIS78" s="180"/>
      <c r="FIT78" s="180"/>
      <c r="FIU78" s="180"/>
      <c r="FIV78" s="180"/>
      <c r="FIW78" s="180"/>
      <c r="FIX78" s="180"/>
      <c r="FIY78" s="180"/>
      <c r="FIZ78" s="180"/>
      <c r="FJA78" s="180"/>
      <c r="FJB78" s="180"/>
      <c r="FJC78" s="180"/>
      <c r="FJD78" s="180"/>
      <c r="FJE78" s="180"/>
      <c r="FJF78" s="180"/>
      <c r="FJG78" s="180"/>
      <c r="FJH78" s="180"/>
      <c r="FJI78" s="180"/>
      <c r="FJJ78" s="180"/>
      <c r="FJK78" s="180"/>
      <c r="FJL78" s="180"/>
      <c r="FJM78" s="180"/>
      <c r="FJN78" s="180"/>
      <c r="FJO78" s="180"/>
      <c r="FJP78" s="180"/>
      <c r="FJQ78" s="180"/>
      <c r="FJR78" s="180"/>
      <c r="FJS78" s="180"/>
      <c r="FJT78" s="180"/>
      <c r="FJU78" s="180"/>
      <c r="FJV78" s="180"/>
      <c r="FJW78" s="180"/>
      <c r="FJX78" s="180"/>
      <c r="FJY78" s="180"/>
      <c r="FJZ78" s="180"/>
      <c r="FKA78" s="180"/>
      <c r="FKB78" s="180"/>
      <c r="FKC78" s="180"/>
      <c r="FKD78" s="180"/>
      <c r="FKE78" s="180"/>
      <c r="FKF78" s="180"/>
      <c r="FKG78" s="180"/>
      <c r="FKH78" s="180"/>
      <c r="FKI78" s="180"/>
      <c r="FKJ78" s="180"/>
      <c r="FKK78" s="180"/>
      <c r="FKL78" s="180"/>
      <c r="FKM78" s="180"/>
      <c r="FKN78" s="180"/>
      <c r="FKO78" s="180"/>
      <c r="FKP78" s="180"/>
      <c r="FKQ78" s="180"/>
      <c r="FKR78" s="180"/>
      <c r="FKS78" s="180"/>
      <c r="FKT78" s="180"/>
      <c r="FKU78" s="180"/>
      <c r="FKV78" s="180"/>
      <c r="FKW78" s="180"/>
      <c r="FKX78" s="180"/>
      <c r="FKY78" s="180"/>
      <c r="FKZ78" s="180"/>
      <c r="FLA78" s="180"/>
      <c r="FLB78" s="180"/>
      <c r="FLC78" s="180"/>
      <c r="FLD78" s="180"/>
      <c r="FLE78" s="180"/>
      <c r="FLF78" s="180"/>
      <c r="FLG78" s="180"/>
      <c r="FLH78" s="180"/>
      <c r="FLI78" s="180"/>
      <c r="FLJ78" s="180"/>
      <c r="FLK78" s="180"/>
      <c r="FLL78" s="180"/>
      <c r="FLM78" s="180"/>
      <c r="FLN78" s="180"/>
      <c r="FLO78" s="180"/>
      <c r="FLP78" s="180"/>
      <c r="FLQ78" s="180"/>
      <c r="FLR78" s="180"/>
      <c r="FLS78" s="180"/>
      <c r="FLT78" s="180"/>
      <c r="FLU78" s="180"/>
      <c r="FLV78" s="180"/>
      <c r="FLW78" s="180"/>
      <c r="FLX78" s="180"/>
      <c r="FLY78" s="180"/>
      <c r="FLZ78" s="180"/>
      <c r="FMA78" s="180"/>
      <c r="FMB78" s="180"/>
      <c r="FMC78" s="180"/>
      <c r="FMD78" s="180"/>
      <c r="FME78" s="180"/>
      <c r="FMF78" s="180"/>
      <c r="FMG78" s="180"/>
      <c r="FMH78" s="180"/>
      <c r="FMI78" s="180"/>
      <c r="FMJ78" s="180"/>
      <c r="FMK78" s="180"/>
      <c r="FML78" s="180"/>
      <c r="FMM78" s="180"/>
      <c r="FMN78" s="180"/>
      <c r="FMO78" s="180"/>
      <c r="FMP78" s="180"/>
      <c r="FMQ78" s="180"/>
      <c r="FMR78" s="180"/>
      <c r="FMS78" s="180"/>
      <c r="FMT78" s="180"/>
      <c r="FMU78" s="180"/>
      <c r="FMV78" s="180"/>
      <c r="FMW78" s="180"/>
      <c r="FMX78" s="180"/>
      <c r="FMY78" s="180"/>
      <c r="FMZ78" s="180"/>
      <c r="FNA78" s="180"/>
      <c r="FNB78" s="180"/>
      <c r="FNC78" s="180"/>
      <c r="FND78" s="180"/>
      <c r="FNE78" s="180"/>
      <c r="FNF78" s="180"/>
      <c r="FNG78" s="180"/>
      <c r="FNH78" s="180"/>
      <c r="FNI78" s="180"/>
      <c r="FNJ78" s="180"/>
      <c r="FNK78" s="180"/>
      <c r="FNL78" s="180"/>
      <c r="FNM78" s="180"/>
      <c r="FNN78" s="180"/>
      <c r="FNO78" s="180"/>
      <c r="FNP78" s="180"/>
      <c r="FNQ78" s="180"/>
      <c r="FNR78" s="180"/>
      <c r="FNS78" s="180"/>
      <c r="FNT78" s="180"/>
      <c r="FNU78" s="180"/>
      <c r="FNV78" s="180"/>
      <c r="FNW78" s="180"/>
      <c r="FNX78" s="180"/>
      <c r="FNY78" s="180"/>
      <c r="FNZ78" s="180"/>
      <c r="FOA78" s="180"/>
      <c r="FOB78" s="180"/>
      <c r="FOC78" s="180"/>
      <c r="FOD78" s="180"/>
      <c r="FOE78" s="180"/>
      <c r="FOF78" s="180"/>
      <c r="FOG78" s="180"/>
      <c r="FOH78" s="180"/>
      <c r="FOI78" s="180"/>
      <c r="FOJ78" s="180"/>
      <c r="FOK78" s="180"/>
      <c r="FOL78" s="180"/>
      <c r="FOM78" s="180"/>
      <c r="FON78" s="180"/>
      <c r="FOO78" s="180"/>
      <c r="FOP78" s="180"/>
      <c r="FOQ78" s="180"/>
      <c r="FOR78" s="180"/>
      <c r="FOS78" s="180"/>
      <c r="FOT78" s="180"/>
      <c r="FOU78" s="180"/>
      <c r="FOV78" s="180"/>
      <c r="FOW78" s="180"/>
      <c r="FOX78" s="180"/>
      <c r="FOY78" s="180"/>
      <c r="FOZ78" s="180"/>
      <c r="FPA78" s="180"/>
      <c r="FPB78" s="180"/>
      <c r="FPC78" s="180"/>
      <c r="FPD78" s="180"/>
      <c r="FPE78" s="180"/>
      <c r="FPF78" s="180"/>
      <c r="FPG78" s="180"/>
      <c r="FPH78" s="180"/>
      <c r="FPI78" s="180"/>
      <c r="FPJ78" s="180"/>
      <c r="FPK78" s="180"/>
      <c r="FPL78" s="180"/>
      <c r="FPM78" s="180"/>
      <c r="FPN78" s="180"/>
      <c r="FPO78" s="180"/>
      <c r="FPP78" s="180"/>
      <c r="FPQ78" s="180"/>
      <c r="FPR78" s="180"/>
      <c r="FPS78" s="180"/>
      <c r="FPT78" s="180"/>
      <c r="FPU78" s="180"/>
      <c r="FPV78" s="180"/>
      <c r="FPW78" s="180"/>
      <c r="FPX78" s="180"/>
      <c r="FPY78" s="180"/>
      <c r="FPZ78" s="180"/>
      <c r="FQA78" s="180"/>
      <c r="FQB78" s="180"/>
      <c r="FQC78" s="180"/>
      <c r="FQD78" s="180"/>
      <c r="FQE78" s="180"/>
      <c r="FQF78" s="180"/>
      <c r="FQG78" s="180"/>
      <c r="FQH78" s="180"/>
      <c r="FQI78" s="180"/>
      <c r="FQJ78" s="180"/>
      <c r="FQK78" s="180"/>
      <c r="FQL78" s="180"/>
      <c r="FQM78" s="180"/>
      <c r="FQN78" s="180"/>
      <c r="FQO78" s="180"/>
      <c r="FQP78" s="180"/>
      <c r="FQQ78" s="180"/>
      <c r="FQR78" s="180"/>
      <c r="FQS78" s="180"/>
      <c r="FQT78" s="180"/>
      <c r="FQU78" s="180"/>
      <c r="FQV78" s="180"/>
      <c r="FQW78" s="180"/>
      <c r="FQX78" s="180"/>
      <c r="FQY78" s="180"/>
      <c r="FQZ78" s="180"/>
      <c r="FRA78" s="180"/>
      <c r="FRB78" s="180"/>
      <c r="FRC78" s="180"/>
      <c r="FRD78" s="180"/>
      <c r="FRE78" s="180"/>
      <c r="FRF78" s="180"/>
      <c r="FRG78" s="180"/>
      <c r="FRH78" s="180"/>
      <c r="FRI78" s="180"/>
      <c r="FRJ78" s="180"/>
      <c r="FRK78" s="180"/>
      <c r="FRL78" s="180"/>
      <c r="FRM78" s="180"/>
      <c r="FRN78" s="180"/>
      <c r="FRO78" s="180"/>
      <c r="FRP78" s="180"/>
      <c r="FRQ78" s="180"/>
      <c r="FRR78" s="180"/>
      <c r="FRS78" s="180"/>
      <c r="FRT78" s="180"/>
      <c r="FRU78" s="180"/>
      <c r="FRV78" s="180"/>
      <c r="FRW78" s="180"/>
      <c r="FRX78" s="180"/>
      <c r="FRY78" s="180"/>
      <c r="FRZ78" s="180"/>
      <c r="FSA78" s="180"/>
      <c r="FSB78" s="180"/>
      <c r="FSC78" s="180"/>
      <c r="FSD78" s="180"/>
      <c r="FSE78" s="180"/>
      <c r="FSF78" s="180"/>
      <c r="FSG78" s="180"/>
      <c r="FSH78" s="180"/>
      <c r="FSI78" s="180"/>
      <c r="FSJ78" s="180"/>
      <c r="FSK78" s="180"/>
      <c r="FSL78" s="180"/>
      <c r="FSM78" s="180"/>
      <c r="FSN78" s="180"/>
      <c r="FSO78" s="180"/>
      <c r="FSP78" s="180"/>
      <c r="FSQ78" s="180"/>
      <c r="FSR78" s="180"/>
      <c r="FSS78" s="180"/>
      <c r="FST78" s="180"/>
      <c r="FSU78" s="180"/>
      <c r="FSV78" s="180"/>
      <c r="FSW78" s="180"/>
      <c r="FSX78" s="180"/>
      <c r="FSY78" s="180"/>
      <c r="FSZ78" s="180"/>
      <c r="FTA78" s="180"/>
      <c r="FTB78" s="180"/>
      <c r="FTC78" s="180"/>
      <c r="FTD78" s="180"/>
      <c r="FTE78" s="180"/>
      <c r="FTF78" s="180"/>
      <c r="FTG78" s="180"/>
      <c r="FTH78" s="180"/>
      <c r="FTI78" s="180"/>
      <c r="FTJ78" s="180"/>
      <c r="FTK78" s="180"/>
      <c r="FTL78" s="180"/>
      <c r="FTM78" s="180"/>
      <c r="FTN78" s="180"/>
      <c r="FTO78" s="180"/>
      <c r="FTP78" s="180"/>
      <c r="FTQ78" s="180"/>
      <c r="FTR78" s="180"/>
      <c r="FTS78" s="180"/>
      <c r="FTT78" s="180"/>
      <c r="FTU78" s="180"/>
      <c r="FTV78" s="180"/>
      <c r="FTW78" s="180"/>
      <c r="FTX78" s="180"/>
      <c r="FTY78" s="180"/>
      <c r="FTZ78" s="180"/>
      <c r="FUA78" s="180"/>
      <c r="FUB78" s="180"/>
      <c r="FUC78" s="180"/>
      <c r="FUD78" s="180"/>
      <c r="FUE78" s="180"/>
      <c r="FUF78" s="180"/>
      <c r="FUG78" s="180"/>
      <c r="FUH78" s="180"/>
      <c r="FUI78" s="180"/>
      <c r="FUJ78" s="180"/>
      <c r="FUK78" s="180"/>
      <c r="FUL78" s="180"/>
      <c r="FUM78" s="180"/>
      <c r="FUN78" s="180"/>
      <c r="FUO78" s="180"/>
      <c r="FUP78" s="180"/>
      <c r="FUQ78" s="180"/>
      <c r="FUR78" s="180"/>
      <c r="FUS78" s="180"/>
      <c r="FUT78" s="180"/>
      <c r="FUU78" s="180"/>
      <c r="FUV78" s="180"/>
      <c r="FUW78" s="180"/>
      <c r="FUX78" s="180"/>
      <c r="FUY78" s="180"/>
      <c r="FUZ78" s="180"/>
      <c r="FVA78" s="180"/>
      <c r="FVB78" s="180"/>
      <c r="FVC78" s="180"/>
      <c r="FVD78" s="180"/>
      <c r="FVE78" s="180"/>
      <c r="FVF78" s="180"/>
      <c r="FVG78" s="180"/>
      <c r="FVH78" s="180"/>
      <c r="FVI78" s="180"/>
      <c r="FVJ78" s="180"/>
      <c r="FVK78" s="180"/>
      <c r="FVL78" s="180"/>
      <c r="FVM78" s="180"/>
      <c r="FVN78" s="180"/>
      <c r="FVO78" s="180"/>
      <c r="FVP78" s="180"/>
      <c r="FVQ78" s="180"/>
      <c r="FVR78" s="180"/>
      <c r="FVS78" s="180"/>
      <c r="FVT78" s="180"/>
      <c r="FVU78" s="180"/>
      <c r="FVV78" s="180"/>
      <c r="FVW78" s="180"/>
      <c r="FVX78" s="180"/>
      <c r="FVY78" s="180"/>
      <c r="FVZ78" s="180"/>
      <c r="FWA78" s="180"/>
      <c r="FWB78" s="180"/>
      <c r="FWC78" s="180"/>
      <c r="FWD78" s="180"/>
      <c r="FWE78" s="180"/>
      <c r="FWF78" s="180"/>
      <c r="FWG78" s="180"/>
      <c r="FWH78" s="180"/>
      <c r="FWI78" s="180"/>
      <c r="FWJ78" s="180"/>
      <c r="FWK78" s="180"/>
      <c r="FWL78" s="180"/>
      <c r="FWM78" s="180"/>
      <c r="FWN78" s="180"/>
      <c r="FWO78" s="180"/>
      <c r="FWP78" s="180"/>
      <c r="FWQ78" s="180"/>
      <c r="FWR78" s="180"/>
      <c r="FWS78" s="180"/>
      <c r="FWT78" s="180"/>
      <c r="FWU78" s="180"/>
      <c r="FWV78" s="180"/>
      <c r="FWW78" s="180"/>
      <c r="FWX78" s="180"/>
      <c r="FWY78" s="180"/>
      <c r="FWZ78" s="180"/>
      <c r="FXA78" s="180"/>
      <c r="FXB78" s="180"/>
      <c r="FXC78" s="180"/>
      <c r="FXD78" s="180"/>
      <c r="FXE78" s="180"/>
      <c r="FXF78" s="180"/>
      <c r="FXG78" s="180"/>
      <c r="FXH78" s="180"/>
      <c r="FXI78" s="180"/>
      <c r="FXJ78" s="180"/>
      <c r="FXK78" s="180"/>
      <c r="FXL78" s="180"/>
      <c r="FXM78" s="180"/>
      <c r="FXN78" s="180"/>
      <c r="FXO78" s="180"/>
      <c r="FXP78" s="180"/>
      <c r="FXQ78" s="180"/>
      <c r="FXR78" s="180"/>
      <c r="FXS78" s="180"/>
      <c r="FXT78" s="180"/>
      <c r="FXU78" s="180"/>
      <c r="FXV78" s="180"/>
      <c r="FXW78" s="180"/>
      <c r="FXX78" s="180"/>
      <c r="FXY78" s="180"/>
      <c r="FXZ78" s="180"/>
      <c r="FYA78" s="180"/>
      <c r="FYB78" s="180"/>
      <c r="FYC78" s="180"/>
      <c r="FYD78" s="180"/>
      <c r="FYE78" s="180"/>
      <c r="FYF78" s="180"/>
      <c r="FYG78" s="180"/>
      <c r="FYH78" s="180"/>
      <c r="FYI78" s="180"/>
      <c r="FYJ78" s="180"/>
      <c r="FYK78" s="180"/>
      <c r="FYL78" s="180"/>
      <c r="FYM78" s="180"/>
      <c r="FYN78" s="180"/>
      <c r="FYO78" s="180"/>
      <c r="FYP78" s="180"/>
      <c r="FYQ78" s="180"/>
      <c r="FYR78" s="180"/>
      <c r="FYS78" s="180"/>
      <c r="FYT78" s="180"/>
      <c r="FYU78" s="180"/>
      <c r="FYV78" s="180"/>
      <c r="FYW78" s="180"/>
      <c r="FYX78" s="180"/>
      <c r="FYY78" s="180"/>
      <c r="FYZ78" s="180"/>
      <c r="FZA78" s="180"/>
      <c r="FZB78" s="180"/>
      <c r="FZC78" s="180"/>
      <c r="FZD78" s="180"/>
      <c r="FZE78" s="180"/>
      <c r="FZF78" s="180"/>
      <c r="FZG78" s="180"/>
      <c r="FZH78" s="180"/>
      <c r="FZI78" s="180"/>
      <c r="FZJ78" s="180"/>
      <c r="FZK78" s="180"/>
      <c r="FZL78" s="180"/>
      <c r="FZM78" s="180"/>
      <c r="FZN78" s="180"/>
      <c r="FZO78" s="180"/>
      <c r="FZP78" s="180"/>
      <c r="FZQ78" s="180"/>
      <c r="FZR78" s="180"/>
      <c r="FZS78" s="180"/>
      <c r="FZT78" s="180"/>
      <c r="FZU78" s="180"/>
      <c r="FZV78" s="180"/>
      <c r="FZW78" s="180"/>
      <c r="FZX78" s="180"/>
      <c r="FZY78" s="180"/>
      <c r="FZZ78" s="180"/>
      <c r="GAA78" s="180"/>
      <c r="GAB78" s="180"/>
      <c r="GAC78" s="180"/>
      <c r="GAD78" s="180"/>
      <c r="GAE78" s="180"/>
      <c r="GAF78" s="180"/>
      <c r="GAG78" s="180"/>
      <c r="GAH78" s="180"/>
      <c r="GAI78" s="180"/>
      <c r="GAJ78" s="180"/>
      <c r="GAK78" s="180"/>
      <c r="GAL78" s="180"/>
      <c r="GAM78" s="180"/>
      <c r="GAN78" s="180"/>
      <c r="GAO78" s="180"/>
      <c r="GAP78" s="180"/>
      <c r="GAQ78" s="180"/>
      <c r="GAR78" s="180"/>
      <c r="GAS78" s="180"/>
      <c r="GAT78" s="180"/>
      <c r="GAU78" s="180"/>
      <c r="GAV78" s="180"/>
      <c r="GAW78" s="180"/>
      <c r="GAX78" s="180"/>
      <c r="GAY78" s="180"/>
      <c r="GAZ78" s="180"/>
      <c r="GBA78" s="180"/>
      <c r="GBB78" s="180"/>
      <c r="GBC78" s="180"/>
      <c r="GBD78" s="180"/>
      <c r="GBE78" s="180"/>
      <c r="GBF78" s="180"/>
      <c r="GBG78" s="180"/>
      <c r="GBH78" s="180"/>
      <c r="GBI78" s="180"/>
      <c r="GBJ78" s="180"/>
      <c r="GBK78" s="180"/>
      <c r="GBL78" s="180"/>
      <c r="GBM78" s="180"/>
      <c r="GBN78" s="180"/>
      <c r="GBO78" s="180"/>
      <c r="GBP78" s="180"/>
      <c r="GBQ78" s="180"/>
      <c r="GBR78" s="180"/>
      <c r="GBS78" s="180"/>
      <c r="GBT78" s="180"/>
      <c r="GBU78" s="180"/>
      <c r="GBV78" s="180"/>
      <c r="GBW78" s="180"/>
      <c r="GBX78" s="180"/>
      <c r="GBY78" s="180"/>
      <c r="GBZ78" s="180"/>
      <c r="GCA78" s="180"/>
      <c r="GCB78" s="180"/>
      <c r="GCC78" s="180"/>
      <c r="GCD78" s="180"/>
      <c r="GCE78" s="180"/>
      <c r="GCF78" s="180"/>
      <c r="GCG78" s="180"/>
      <c r="GCH78" s="180"/>
      <c r="GCI78" s="180"/>
      <c r="GCJ78" s="180"/>
      <c r="GCK78" s="180"/>
      <c r="GCL78" s="180"/>
      <c r="GCM78" s="180"/>
      <c r="GCN78" s="180"/>
      <c r="GCO78" s="180"/>
      <c r="GCP78" s="180"/>
      <c r="GCQ78" s="180"/>
      <c r="GCR78" s="180"/>
      <c r="GCS78" s="180"/>
      <c r="GCT78" s="180"/>
      <c r="GCU78" s="180"/>
      <c r="GCV78" s="180"/>
      <c r="GCW78" s="180"/>
      <c r="GCX78" s="180"/>
      <c r="GCY78" s="180"/>
      <c r="GCZ78" s="180"/>
      <c r="GDA78" s="180"/>
      <c r="GDB78" s="180"/>
      <c r="GDC78" s="180"/>
      <c r="GDD78" s="180"/>
      <c r="GDE78" s="180"/>
      <c r="GDF78" s="180"/>
      <c r="GDG78" s="180"/>
      <c r="GDH78" s="180"/>
      <c r="GDI78" s="180"/>
      <c r="GDJ78" s="180"/>
      <c r="GDK78" s="180"/>
      <c r="GDL78" s="180"/>
      <c r="GDM78" s="180"/>
      <c r="GDN78" s="180"/>
      <c r="GDO78" s="180"/>
      <c r="GDP78" s="180"/>
      <c r="GDQ78" s="180"/>
      <c r="GDR78" s="180"/>
      <c r="GDS78" s="180"/>
      <c r="GDT78" s="180"/>
      <c r="GDU78" s="180"/>
      <c r="GDV78" s="180"/>
      <c r="GDW78" s="180"/>
      <c r="GDX78" s="180"/>
      <c r="GDY78" s="180"/>
      <c r="GDZ78" s="180"/>
      <c r="GEA78" s="180"/>
      <c r="GEB78" s="180"/>
      <c r="GEC78" s="180"/>
      <c r="GED78" s="180"/>
      <c r="GEE78" s="180"/>
      <c r="GEF78" s="180"/>
      <c r="GEG78" s="180"/>
      <c r="GEH78" s="180"/>
      <c r="GEI78" s="180"/>
      <c r="GEJ78" s="180"/>
      <c r="GEK78" s="180"/>
      <c r="GEL78" s="180"/>
      <c r="GEM78" s="180"/>
      <c r="GEN78" s="180"/>
      <c r="GEO78" s="180"/>
      <c r="GEP78" s="180"/>
      <c r="GEQ78" s="180"/>
      <c r="GER78" s="180"/>
      <c r="GES78" s="180"/>
      <c r="GET78" s="180"/>
      <c r="GEU78" s="180"/>
      <c r="GEV78" s="180"/>
      <c r="GEW78" s="180"/>
      <c r="GEX78" s="180"/>
      <c r="GEY78" s="180"/>
      <c r="GEZ78" s="180"/>
      <c r="GFA78" s="180"/>
      <c r="GFB78" s="180"/>
      <c r="GFC78" s="180"/>
      <c r="GFD78" s="180"/>
      <c r="GFE78" s="180"/>
      <c r="GFF78" s="180"/>
      <c r="GFG78" s="180"/>
      <c r="GFH78" s="180"/>
      <c r="GFI78" s="180"/>
      <c r="GFJ78" s="180"/>
      <c r="GFK78" s="180"/>
      <c r="GFL78" s="180"/>
      <c r="GFM78" s="180"/>
      <c r="GFN78" s="180"/>
      <c r="GFO78" s="180"/>
      <c r="GFP78" s="180"/>
      <c r="GFQ78" s="180"/>
      <c r="GFR78" s="180"/>
      <c r="GFS78" s="180"/>
      <c r="GFT78" s="180"/>
      <c r="GFU78" s="180"/>
      <c r="GFV78" s="180"/>
      <c r="GFW78" s="180"/>
      <c r="GFX78" s="180"/>
      <c r="GFY78" s="180"/>
      <c r="GFZ78" s="180"/>
      <c r="GGA78" s="180"/>
      <c r="GGB78" s="180"/>
      <c r="GGC78" s="180"/>
      <c r="GGD78" s="180"/>
      <c r="GGE78" s="180"/>
      <c r="GGF78" s="180"/>
      <c r="GGG78" s="180"/>
      <c r="GGH78" s="180"/>
      <c r="GGI78" s="180"/>
      <c r="GGJ78" s="180"/>
      <c r="GGK78" s="180"/>
      <c r="GGL78" s="180"/>
      <c r="GGM78" s="180"/>
      <c r="GGN78" s="180"/>
      <c r="GGO78" s="180"/>
      <c r="GGP78" s="180"/>
      <c r="GGQ78" s="180"/>
      <c r="GGR78" s="180"/>
      <c r="GGS78" s="180"/>
      <c r="GGT78" s="180"/>
      <c r="GGU78" s="180"/>
      <c r="GGV78" s="180"/>
      <c r="GGW78" s="180"/>
      <c r="GGX78" s="180"/>
      <c r="GGY78" s="180"/>
      <c r="GGZ78" s="180"/>
      <c r="GHA78" s="180"/>
      <c r="GHB78" s="180"/>
      <c r="GHC78" s="180"/>
      <c r="GHD78" s="180"/>
      <c r="GHE78" s="180"/>
      <c r="GHF78" s="180"/>
      <c r="GHG78" s="180"/>
      <c r="GHH78" s="180"/>
      <c r="GHI78" s="180"/>
      <c r="GHJ78" s="180"/>
      <c r="GHK78" s="180"/>
      <c r="GHL78" s="180"/>
      <c r="GHM78" s="180"/>
      <c r="GHN78" s="180"/>
      <c r="GHO78" s="180"/>
      <c r="GHP78" s="180"/>
      <c r="GHQ78" s="180"/>
      <c r="GHR78" s="180"/>
      <c r="GHS78" s="180"/>
      <c r="GHT78" s="180"/>
      <c r="GHU78" s="180"/>
      <c r="GHV78" s="180"/>
      <c r="GHW78" s="180"/>
      <c r="GHX78" s="180"/>
      <c r="GHY78" s="180"/>
      <c r="GHZ78" s="180"/>
      <c r="GIA78" s="180"/>
      <c r="GIB78" s="180"/>
      <c r="GIC78" s="180"/>
      <c r="GID78" s="180"/>
      <c r="GIE78" s="180"/>
      <c r="GIF78" s="180"/>
      <c r="GIG78" s="180"/>
      <c r="GIH78" s="180"/>
      <c r="GII78" s="180"/>
      <c r="GIJ78" s="180"/>
      <c r="GIK78" s="180"/>
      <c r="GIL78" s="180"/>
      <c r="GIM78" s="180"/>
      <c r="GIN78" s="180"/>
      <c r="GIO78" s="180"/>
      <c r="GIP78" s="180"/>
      <c r="GIQ78" s="180"/>
      <c r="GIR78" s="180"/>
      <c r="GIS78" s="180"/>
      <c r="GIT78" s="180"/>
      <c r="GIU78" s="180"/>
      <c r="GIV78" s="180"/>
      <c r="GIW78" s="180"/>
      <c r="GIX78" s="180"/>
      <c r="GIY78" s="180"/>
      <c r="GIZ78" s="180"/>
      <c r="GJA78" s="180"/>
      <c r="GJB78" s="180"/>
      <c r="GJC78" s="180"/>
      <c r="GJD78" s="180"/>
      <c r="GJE78" s="180"/>
      <c r="GJF78" s="180"/>
      <c r="GJG78" s="180"/>
      <c r="GJH78" s="180"/>
      <c r="GJI78" s="180"/>
      <c r="GJJ78" s="180"/>
      <c r="GJK78" s="180"/>
      <c r="GJL78" s="180"/>
      <c r="GJM78" s="180"/>
      <c r="GJN78" s="180"/>
      <c r="GJO78" s="180"/>
      <c r="GJP78" s="180"/>
      <c r="GJQ78" s="180"/>
      <c r="GJR78" s="180"/>
      <c r="GJS78" s="180"/>
      <c r="GJT78" s="180"/>
      <c r="GJU78" s="180"/>
      <c r="GJV78" s="180"/>
      <c r="GJW78" s="180"/>
      <c r="GJX78" s="180"/>
      <c r="GJY78" s="180"/>
      <c r="GJZ78" s="180"/>
      <c r="GKA78" s="180"/>
      <c r="GKB78" s="180"/>
      <c r="GKC78" s="180"/>
      <c r="GKD78" s="180"/>
      <c r="GKE78" s="180"/>
      <c r="GKF78" s="180"/>
      <c r="GKG78" s="180"/>
      <c r="GKH78" s="180"/>
      <c r="GKI78" s="180"/>
      <c r="GKJ78" s="180"/>
      <c r="GKK78" s="180"/>
      <c r="GKL78" s="180"/>
      <c r="GKM78" s="180"/>
      <c r="GKN78" s="180"/>
      <c r="GKO78" s="180"/>
      <c r="GKP78" s="180"/>
      <c r="GKQ78" s="180"/>
      <c r="GKR78" s="180"/>
      <c r="GKS78" s="180"/>
      <c r="GKT78" s="180"/>
      <c r="GKU78" s="180"/>
      <c r="GKV78" s="180"/>
      <c r="GKW78" s="180"/>
      <c r="GKX78" s="180"/>
      <c r="GKY78" s="180"/>
      <c r="GKZ78" s="180"/>
      <c r="GLA78" s="180"/>
      <c r="GLB78" s="180"/>
      <c r="GLC78" s="180"/>
      <c r="GLD78" s="180"/>
      <c r="GLE78" s="180"/>
      <c r="GLF78" s="180"/>
      <c r="GLG78" s="180"/>
      <c r="GLH78" s="180"/>
      <c r="GLI78" s="180"/>
      <c r="GLJ78" s="180"/>
      <c r="GLK78" s="180"/>
      <c r="GLL78" s="180"/>
      <c r="GLM78" s="180"/>
      <c r="GLN78" s="180"/>
      <c r="GLO78" s="180"/>
      <c r="GLP78" s="180"/>
      <c r="GLQ78" s="180"/>
      <c r="GLR78" s="180"/>
      <c r="GLS78" s="180"/>
      <c r="GLT78" s="180"/>
      <c r="GLU78" s="180"/>
      <c r="GLV78" s="180"/>
      <c r="GLW78" s="180"/>
      <c r="GLX78" s="180"/>
      <c r="GLY78" s="180"/>
      <c r="GLZ78" s="180"/>
      <c r="GMA78" s="180"/>
      <c r="GMB78" s="180"/>
      <c r="GMC78" s="180"/>
      <c r="GMD78" s="180"/>
      <c r="GME78" s="180"/>
      <c r="GMF78" s="180"/>
      <c r="GMG78" s="180"/>
      <c r="GMH78" s="180"/>
      <c r="GMI78" s="180"/>
      <c r="GMJ78" s="180"/>
      <c r="GMK78" s="180"/>
      <c r="GML78" s="180"/>
      <c r="GMM78" s="180"/>
      <c r="GMN78" s="180"/>
      <c r="GMO78" s="180"/>
      <c r="GMP78" s="180"/>
      <c r="GMQ78" s="180"/>
      <c r="GMR78" s="180"/>
      <c r="GMS78" s="180"/>
      <c r="GMT78" s="180"/>
      <c r="GMU78" s="180"/>
      <c r="GMV78" s="180"/>
      <c r="GMW78" s="180"/>
      <c r="GMX78" s="180"/>
      <c r="GMY78" s="180"/>
      <c r="GMZ78" s="180"/>
      <c r="GNA78" s="180"/>
      <c r="GNB78" s="180"/>
      <c r="GNC78" s="180"/>
      <c r="GND78" s="180"/>
      <c r="GNE78" s="180"/>
      <c r="GNF78" s="180"/>
      <c r="GNG78" s="180"/>
      <c r="GNH78" s="180"/>
      <c r="GNI78" s="180"/>
      <c r="GNJ78" s="180"/>
      <c r="GNK78" s="180"/>
      <c r="GNL78" s="180"/>
      <c r="GNM78" s="180"/>
      <c r="GNN78" s="180"/>
      <c r="GNO78" s="180"/>
      <c r="GNP78" s="180"/>
      <c r="GNQ78" s="180"/>
      <c r="GNR78" s="180"/>
      <c r="GNS78" s="180"/>
      <c r="GNT78" s="180"/>
      <c r="GNU78" s="180"/>
      <c r="GNV78" s="180"/>
      <c r="GNW78" s="180"/>
      <c r="GNX78" s="180"/>
      <c r="GNY78" s="180"/>
      <c r="GNZ78" s="180"/>
      <c r="GOA78" s="180"/>
      <c r="GOB78" s="180"/>
      <c r="GOC78" s="180"/>
      <c r="GOD78" s="180"/>
      <c r="GOE78" s="180"/>
      <c r="GOF78" s="180"/>
      <c r="GOG78" s="180"/>
      <c r="GOH78" s="180"/>
      <c r="GOI78" s="180"/>
      <c r="GOJ78" s="180"/>
      <c r="GOK78" s="180"/>
      <c r="GOL78" s="180"/>
      <c r="GOM78" s="180"/>
      <c r="GON78" s="180"/>
      <c r="GOO78" s="180"/>
      <c r="GOP78" s="180"/>
      <c r="GOQ78" s="180"/>
      <c r="GOR78" s="180"/>
      <c r="GOS78" s="180"/>
      <c r="GOT78" s="180"/>
      <c r="GOU78" s="180"/>
      <c r="GOV78" s="180"/>
      <c r="GOW78" s="180"/>
      <c r="GOX78" s="180"/>
      <c r="GOY78" s="180"/>
      <c r="GOZ78" s="180"/>
      <c r="GPA78" s="180"/>
      <c r="GPB78" s="180"/>
      <c r="GPC78" s="180"/>
      <c r="GPD78" s="180"/>
      <c r="GPE78" s="180"/>
      <c r="GPF78" s="180"/>
      <c r="GPG78" s="180"/>
      <c r="GPH78" s="180"/>
      <c r="GPI78" s="180"/>
      <c r="GPJ78" s="180"/>
      <c r="GPK78" s="180"/>
      <c r="GPL78" s="180"/>
      <c r="GPM78" s="180"/>
      <c r="GPN78" s="180"/>
      <c r="GPO78" s="180"/>
      <c r="GPP78" s="180"/>
      <c r="GPQ78" s="180"/>
      <c r="GPR78" s="180"/>
      <c r="GPS78" s="180"/>
      <c r="GPT78" s="180"/>
      <c r="GPU78" s="180"/>
      <c r="GPV78" s="180"/>
      <c r="GPW78" s="180"/>
      <c r="GPX78" s="180"/>
      <c r="GPY78" s="180"/>
      <c r="GPZ78" s="180"/>
      <c r="GQA78" s="180"/>
      <c r="GQB78" s="180"/>
      <c r="GQC78" s="180"/>
      <c r="GQD78" s="180"/>
      <c r="GQE78" s="180"/>
      <c r="GQF78" s="180"/>
      <c r="GQG78" s="180"/>
      <c r="GQH78" s="180"/>
      <c r="GQI78" s="180"/>
      <c r="GQJ78" s="180"/>
      <c r="GQK78" s="180"/>
      <c r="GQL78" s="180"/>
      <c r="GQM78" s="180"/>
      <c r="GQN78" s="180"/>
      <c r="GQO78" s="180"/>
      <c r="GQP78" s="180"/>
      <c r="GQQ78" s="180"/>
      <c r="GQR78" s="180"/>
      <c r="GQS78" s="180"/>
      <c r="GQT78" s="180"/>
      <c r="GQU78" s="180"/>
      <c r="GQV78" s="180"/>
      <c r="GQW78" s="180"/>
      <c r="GQX78" s="180"/>
      <c r="GQY78" s="180"/>
      <c r="GQZ78" s="180"/>
      <c r="GRA78" s="180"/>
      <c r="GRB78" s="180"/>
      <c r="GRC78" s="180"/>
      <c r="GRD78" s="180"/>
      <c r="GRE78" s="180"/>
      <c r="GRF78" s="180"/>
      <c r="GRG78" s="180"/>
      <c r="GRH78" s="180"/>
      <c r="GRI78" s="180"/>
      <c r="GRJ78" s="180"/>
      <c r="GRK78" s="180"/>
      <c r="GRL78" s="180"/>
      <c r="GRM78" s="180"/>
      <c r="GRN78" s="180"/>
      <c r="GRO78" s="180"/>
      <c r="GRP78" s="180"/>
      <c r="GRQ78" s="180"/>
      <c r="GRR78" s="180"/>
      <c r="GRS78" s="180"/>
      <c r="GRT78" s="180"/>
      <c r="GRU78" s="180"/>
      <c r="GRV78" s="180"/>
      <c r="GRW78" s="180"/>
      <c r="GRX78" s="180"/>
      <c r="GRY78" s="180"/>
      <c r="GRZ78" s="180"/>
      <c r="GSA78" s="180"/>
      <c r="GSB78" s="180"/>
      <c r="GSC78" s="180"/>
      <c r="GSD78" s="180"/>
      <c r="GSE78" s="180"/>
      <c r="GSF78" s="180"/>
      <c r="GSG78" s="180"/>
      <c r="GSH78" s="180"/>
      <c r="GSI78" s="180"/>
      <c r="GSJ78" s="180"/>
      <c r="GSK78" s="180"/>
      <c r="GSL78" s="180"/>
      <c r="GSM78" s="180"/>
      <c r="GSN78" s="180"/>
      <c r="GSO78" s="180"/>
      <c r="GSP78" s="180"/>
      <c r="GSQ78" s="180"/>
      <c r="GSR78" s="180"/>
      <c r="GSS78" s="180"/>
      <c r="GST78" s="180"/>
      <c r="GSU78" s="180"/>
      <c r="GSV78" s="180"/>
      <c r="GSW78" s="180"/>
      <c r="GSX78" s="180"/>
      <c r="GSY78" s="180"/>
      <c r="GSZ78" s="180"/>
      <c r="GTA78" s="180"/>
      <c r="GTB78" s="180"/>
      <c r="GTC78" s="180"/>
      <c r="GTD78" s="180"/>
      <c r="GTE78" s="180"/>
      <c r="GTF78" s="180"/>
      <c r="GTG78" s="180"/>
      <c r="GTH78" s="180"/>
      <c r="GTI78" s="180"/>
      <c r="GTJ78" s="180"/>
      <c r="GTK78" s="180"/>
      <c r="GTL78" s="180"/>
      <c r="GTM78" s="180"/>
      <c r="GTN78" s="180"/>
      <c r="GTO78" s="180"/>
      <c r="GTP78" s="180"/>
      <c r="GTQ78" s="180"/>
      <c r="GTR78" s="180"/>
      <c r="GTS78" s="180"/>
      <c r="GTT78" s="180"/>
      <c r="GTU78" s="180"/>
      <c r="GTV78" s="180"/>
      <c r="GTW78" s="180"/>
      <c r="GTX78" s="180"/>
      <c r="GTY78" s="180"/>
      <c r="GTZ78" s="180"/>
      <c r="GUA78" s="180"/>
      <c r="GUB78" s="180"/>
      <c r="GUC78" s="180"/>
      <c r="GUD78" s="180"/>
      <c r="GUE78" s="180"/>
      <c r="GUF78" s="180"/>
      <c r="GUG78" s="180"/>
      <c r="GUH78" s="180"/>
      <c r="GUI78" s="180"/>
      <c r="GUJ78" s="180"/>
      <c r="GUK78" s="180"/>
      <c r="GUL78" s="180"/>
      <c r="GUM78" s="180"/>
      <c r="GUN78" s="180"/>
      <c r="GUO78" s="180"/>
      <c r="GUP78" s="180"/>
      <c r="GUQ78" s="180"/>
      <c r="GUR78" s="180"/>
      <c r="GUS78" s="180"/>
      <c r="GUT78" s="180"/>
      <c r="GUU78" s="180"/>
      <c r="GUV78" s="180"/>
      <c r="GUW78" s="180"/>
      <c r="GUX78" s="180"/>
      <c r="GUY78" s="180"/>
      <c r="GUZ78" s="180"/>
      <c r="GVA78" s="180"/>
      <c r="GVB78" s="180"/>
      <c r="GVC78" s="180"/>
      <c r="GVD78" s="180"/>
      <c r="GVE78" s="180"/>
      <c r="GVF78" s="180"/>
      <c r="GVG78" s="180"/>
      <c r="GVH78" s="180"/>
      <c r="GVI78" s="180"/>
      <c r="GVJ78" s="180"/>
      <c r="GVK78" s="180"/>
      <c r="GVL78" s="180"/>
      <c r="GVM78" s="180"/>
      <c r="GVN78" s="180"/>
      <c r="GVO78" s="180"/>
      <c r="GVP78" s="180"/>
      <c r="GVQ78" s="180"/>
      <c r="GVR78" s="180"/>
      <c r="GVS78" s="180"/>
      <c r="GVT78" s="180"/>
      <c r="GVU78" s="180"/>
      <c r="GVV78" s="180"/>
      <c r="GVW78" s="180"/>
      <c r="GVX78" s="180"/>
      <c r="GVY78" s="180"/>
      <c r="GVZ78" s="180"/>
      <c r="GWA78" s="180"/>
      <c r="GWB78" s="180"/>
      <c r="GWC78" s="180"/>
      <c r="GWD78" s="180"/>
      <c r="GWE78" s="180"/>
      <c r="GWF78" s="180"/>
      <c r="GWG78" s="180"/>
      <c r="GWH78" s="180"/>
      <c r="GWI78" s="180"/>
      <c r="GWJ78" s="180"/>
      <c r="GWK78" s="180"/>
      <c r="GWL78" s="180"/>
      <c r="GWM78" s="180"/>
      <c r="GWN78" s="180"/>
      <c r="GWO78" s="180"/>
      <c r="GWP78" s="180"/>
      <c r="GWQ78" s="180"/>
      <c r="GWR78" s="180"/>
      <c r="GWS78" s="180"/>
      <c r="GWT78" s="180"/>
      <c r="GWU78" s="180"/>
      <c r="GWV78" s="180"/>
      <c r="GWW78" s="180"/>
      <c r="GWX78" s="180"/>
      <c r="GWY78" s="180"/>
      <c r="GWZ78" s="180"/>
      <c r="GXA78" s="180"/>
      <c r="GXB78" s="180"/>
      <c r="GXC78" s="180"/>
      <c r="GXD78" s="180"/>
      <c r="GXE78" s="180"/>
      <c r="GXF78" s="180"/>
      <c r="GXG78" s="180"/>
      <c r="GXH78" s="180"/>
      <c r="GXI78" s="180"/>
      <c r="GXJ78" s="180"/>
      <c r="GXK78" s="180"/>
      <c r="GXL78" s="180"/>
      <c r="GXM78" s="180"/>
      <c r="GXN78" s="180"/>
      <c r="GXO78" s="180"/>
      <c r="GXP78" s="180"/>
      <c r="GXQ78" s="180"/>
      <c r="GXR78" s="180"/>
      <c r="GXS78" s="180"/>
      <c r="GXT78" s="180"/>
      <c r="GXU78" s="180"/>
      <c r="GXV78" s="180"/>
      <c r="GXW78" s="180"/>
      <c r="GXX78" s="180"/>
      <c r="GXY78" s="180"/>
      <c r="GXZ78" s="180"/>
      <c r="GYA78" s="180"/>
      <c r="GYB78" s="180"/>
      <c r="GYC78" s="180"/>
      <c r="GYD78" s="180"/>
      <c r="GYE78" s="180"/>
      <c r="GYF78" s="180"/>
      <c r="GYG78" s="180"/>
      <c r="GYH78" s="180"/>
      <c r="GYI78" s="180"/>
      <c r="GYJ78" s="180"/>
      <c r="GYK78" s="180"/>
      <c r="GYL78" s="180"/>
      <c r="GYM78" s="180"/>
      <c r="GYN78" s="180"/>
      <c r="GYO78" s="180"/>
      <c r="GYP78" s="180"/>
      <c r="GYQ78" s="180"/>
      <c r="GYR78" s="180"/>
      <c r="GYS78" s="180"/>
      <c r="GYT78" s="180"/>
      <c r="GYU78" s="180"/>
      <c r="GYV78" s="180"/>
      <c r="GYW78" s="180"/>
      <c r="GYX78" s="180"/>
      <c r="GYY78" s="180"/>
      <c r="GYZ78" s="180"/>
      <c r="GZA78" s="180"/>
      <c r="GZB78" s="180"/>
      <c r="GZC78" s="180"/>
      <c r="GZD78" s="180"/>
      <c r="GZE78" s="180"/>
      <c r="GZF78" s="180"/>
      <c r="GZG78" s="180"/>
      <c r="GZH78" s="180"/>
      <c r="GZI78" s="180"/>
      <c r="GZJ78" s="180"/>
      <c r="GZK78" s="180"/>
      <c r="GZL78" s="180"/>
      <c r="GZM78" s="180"/>
      <c r="GZN78" s="180"/>
      <c r="GZO78" s="180"/>
      <c r="GZP78" s="180"/>
      <c r="GZQ78" s="180"/>
      <c r="GZR78" s="180"/>
      <c r="GZS78" s="180"/>
      <c r="GZT78" s="180"/>
      <c r="GZU78" s="180"/>
      <c r="GZV78" s="180"/>
      <c r="GZW78" s="180"/>
      <c r="GZX78" s="180"/>
      <c r="GZY78" s="180"/>
      <c r="GZZ78" s="180"/>
      <c r="HAA78" s="180"/>
      <c r="HAB78" s="180"/>
      <c r="HAC78" s="180"/>
      <c r="HAD78" s="180"/>
      <c r="HAE78" s="180"/>
      <c r="HAF78" s="180"/>
      <c r="HAG78" s="180"/>
      <c r="HAH78" s="180"/>
      <c r="HAI78" s="180"/>
      <c r="HAJ78" s="180"/>
      <c r="HAK78" s="180"/>
      <c r="HAL78" s="180"/>
      <c r="HAM78" s="180"/>
      <c r="HAN78" s="180"/>
      <c r="HAO78" s="180"/>
      <c r="HAP78" s="180"/>
      <c r="HAQ78" s="180"/>
      <c r="HAR78" s="180"/>
      <c r="HAS78" s="180"/>
      <c r="HAT78" s="180"/>
      <c r="HAU78" s="180"/>
      <c r="HAV78" s="180"/>
      <c r="HAW78" s="180"/>
      <c r="HAX78" s="180"/>
      <c r="HAY78" s="180"/>
      <c r="HAZ78" s="180"/>
      <c r="HBA78" s="180"/>
      <c r="HBB78" s="180"/>
      <c r="HBC78" s="180"/>
      <c r="HBD78" s="180"/>
      <c r="HBE78" s="180"/>
      <c r="HBF78" s="180"/>
      <c r="HBG78" s="180"/>
      <c r="HBH78" s="180"/>
      <c r="HBI78" s="180"/>
      <c r="HBJ78" s="180"/>
      <c r="HBK78" s="180"/>
      <c r="HBL78" s="180"/>
      <c r="HBM78" s="180"/>
      <c r="HBN78" s="180"/>
      <c r="HBO78" s="180"/>
      <c r="HBP78" s="180"/>
      <c r="HBQ78" s="180"/>
      <c r="HBR78" s="180"/>
      <c r="HBS78" s="180"/>
      <c r="HBT78" s="180"/>
      <c r="HBU78" s="180"/>
      <c r="HBV78" s="180"/>
      <c r="HBW78" s="180"/>
      <c r="HBX78" s="180"/>
      <c r="HBY78" s="180"/>
      <c r="HBZ78" s="180"/>
      <c r="HCA78" s="180"/>
      <c r="HCB78" s="180"/>
      <c r="HCC78" s="180"/>
      <c r="HCD78" s="180"/>
      <c r="HCE78" s="180"/>
      <c r="HCF78" s="180"/>
      <c r="HCG78" s="180"/>
      <c r="HCH78" s="180"/>
      <c r="HCI78" s="180"/>
      <c r="HCJ78" s="180"/>
      <c r="HCK78" s="180"/>
      <c r="HCL78" s="180"/>
      <c r="HCM78" s="180"/>
      <c r="HCN78" s="180"/>
      <c r="HCO78" s="180"/>
      <c r="HCP78" s="180"/>
      <c r="HCQ78" s="180"/>
      <c r="HCR78" s="180"/>
      <c r="HCS78" s="180"/>
      <c r="HCT78" s="180"/>
      <c r="HCU78" s="180"/>
      <c r="HCV78" s="180"/>
      <c r="HCW78" s="180"/>
      <c r="HCX78" s="180"/>
      <c r="HCY78" s="180"/>
      <c r="HCZ78" s="180"/>
      <c r="HDA78" s="180"/>
      <c r="HDB78" s="180"/>
      <c r="HDC78" s="180"/>
      <c r="HDD78" s="180"/>
      <c r="HDE78" s="180"/>
      <c r="HDF78" s="180"/>
      <c r="HDG78" s="180"/>
      <c r="HDH78" s="180"/>
      <c r="HDI78" s="180"/>
      <c r="HDJ78" s="180"/>
      <c r="HDK78" s="180"/>
      <c r="HDL78" s="180"/>
      <c r="HDM78" s="180"/>
      <c r="HDN78" s="180"/>
      <c r="HDO78" s="180"/>
      <c r="HDP78" s="180"/>
      <c r="HDQ78" s="180"/>
      <c r="HDR78" s="180"/>
      <c r="HDS78" s="180"/>
      <c r="HDT78" s="180"/>
      <c r="HDU78" s="180"/>
      <c r="HDV78" s="180"/>
      <c r="HDW78" s="180"/>
      <c r="HDX78" s="180"/>
      <c r="HDY78" s="180"/>
      <c r="HDZ78" s="180"/>
      <c r="HEA78" s="180"/>
      <c r="HEB78" s="180"/>
      <c r="HEC78" s="180"/>
      <c r="HED78" s="180"/>
      <c r="HEE78" s="180"/>
      <c r="HEF78" s="180"/>
      <c r="HEG78" s="180"/>
      <c r="HEH78" s="180"/>
      <c r="HEI78" s="180"/>
      <c r="HEJ78" s="180"/>
      <c r="HEK78" s="180"/>
      <c r="HEL78" s="180"/>
      <c r="HEM78" s="180"/>
      <c r="HEN78" s="180"/>
      <c r="HEO78" s="180"/>
      <c r="HEP78" s="180"/>
      <c r="HEQ78" s="180"/>
      <c r="HER78" s="180"/>
      <c r="HES78" s="180"/>
      <c r="HET78" s="180"/>
      <c r="HEU78" s="180"/>
      <c r="HEV78" s="180"/>
      <c r="HEW78" s="180"/>
      <c r="HEX78" s="180"/>
      <c r="HEY78" s="180"/>
      <c r="HEZ78" s="180"/>
      <c r="HFA78" s="180"/>
      <c r="HFB78" s="180"/>
      <c r="HFC78" s="180"/>
      <c r="HFD78" s="180"/>
      <c r="HFE78" s="180"/>
      <c r="HFF78" s="180"/>
      <c r="HFG78" s="180"/>
      <c r="HFH78" s="180"/>
      <c r="HFI78" s="180"/>
      <c r="HFJ78" s="180"/>
      <c r="HFK78" s="180"/>
      <c r="HFL78" s="180"/>
      <c r="HFM78" s="180"/>
      <c r="HFN78" s="180"/>
      <c r="HFO78" s="180"/>
      <c r="HFP78" s="180"/>
      <c r="HFQ78" s="180"/>
      <c r="HFR78" s="180"/>
      <c r="HFS78" s="180"/>
      <c r="HFT78" s="180"/>
      <c r="HFU78" s="180"/>
      <c r="HFV78" s="180"/>
      <c r="HFW78" s="180"/>
      <c r="HFX78" s="180"/>
      <c r="HFY78" s="180"/>
      <c r="HFZ78" s="180"/>
      <c r="HGA78" s="180"/>
      <c r="HGB78" s="180"/>
      <c r="HGC78" s="180"/>
      <c r="HGD78" s="180"/>
      <c r="HGE78" s="180"/>
      <c r="HGF78" s="180"/>
      <c r="HGG78" s="180"/>
      <c r="HGH78" s="180"/>
      <c r="HGI78" s="180"/>
      <c r="HGJ78" s="180"/>
      <c r="HGK78" s="180"/>
      <c r="HGL78" s="180"/>
      <c r="HGM78" s="180"/>
      <c r="HGN78" s="180"/>
      <c r="HGO78" s="180"/>
      <c r="HGP78" s="180"/>
      <c r="HGQ78" s="180"/>
      <c r="HGR78" s="180"/>
      <c r="HGS78" s="180"/>
      <c r="HGT78" s="180"/>
      <c r="HGU78" s="180"/>
      <c r="HGV78" s="180"/>
      <c r="HGW78" s="180"/>
      <c r="HGX78" s="180"/>
      <c r="HGY78" s="180"/>
      <c r="HGZ78" s="180"/>
      <c r="HHA78" s="180"/>
      <c r="HHB78" s="180"/>
      <c r="HHC78" s="180"/>
      <c r="HHD78" s="180"/>
      <c r="HHE78" s="180"/>
      <c r="HHF78" s="180"/>
      <c r="HHG78" s="180"/>
      <c r="HHH78" s="180"/>
      <c r="HHI78" s="180"/>
      <c r="HHJ78" s="180"/>
      <c r="HHK78" s="180"/>
      <c r="HHL78" s="180"/>
      <c r="HHM78" s="180"/>
      <c r="HHN78" s="180"/>
      <c r="HHO78" s="180"/>
      <c r="HHP78" s="180"/>
      <c r="HHQ78" s="180"/>
      <c r="HHR78" s="180"/>
      <c r="HHS78" s="180"/>
      <c r="HHT78" s="180"/>
      <c r="HHU78" s="180"/>
      <c r="HHV78" s="180"/>
      <c r="HHW78" s="180"/>
      <c r="HHX78" s="180"/>
      <c r="HHY78" s="180"/>
      <c r="HHZ78" s="180"/>
      <c r="HIA78" s="180"/>
      <c r="HIB78" s="180"/>
      <c r="HIC78" s="180"/>
      <c r="HID78" s="180"/>
      <c r="HIE78" s="180"/>
      <c r="HIF78" s="180"/>
      <c r="HIG78" s="180"/>
      <c r="HIH78" s="180"/>
      <c r="HII78" s="180"/>
      <c r="HIJ78" s="180"/>
      <c r="HIK78" s="180"/>
      <c r="HIL78" s="180"/>
      <c r="HIM78" s="180"/>
      <c r="HIN78" s="180"/>
      <c r="HIO78" s="180"/>
      <c r="HIP78" s="180"/>
      <c r="HIQ78" s="180"/>
      <c r="HIR78" s="180"/>
      <c r="HIS78" s="180"/>
      <c r="HIT78" s="180"/>
      <c r="HIU78" s="180"/>
      <c r="HIV78" s="180"/>
      <c r="HIW78" s="180"/>
      <c r="HIX78" s="180"/>
      <c r="HIY78" s="180"/>
      <c r="HIZ78" s="180"/>
      <c r="HJA78" s="180"/>
      <c r="HJB78" s="180"/>
      <c r="HJC78" s="180"/>
      <c r="HJD78" s="180"/>
      <c r="HJE78" s="180"/>
      <c r="HJF78" s="180"/>
      <c r="HJG78" s="180"/>
      <c r="HJH78" s="180"/>
      <c r="HJI78" s="180"/>
      <c r="HJJ78" s="180"/>
      <c r="HJK78" s="180"/>
      <c r="HJL78" s="180"/>
      <c r="HJM78" s="180"/>
      <c r="HJN78" s="180"/>
      <c r="HJO78" s="180"/>
      <c r="HJP78" s="180"/>
      <c r="HJQ78" s="180"/>
      <c r="HJR78" s="180"/>
      <c r="HJS78" s="180"/>
      <c r="HJT78" s="180"/>
      <c r="HJU78" s="180"/>
      <c r="HJV78" s="180"/>
      <c r="HJW78" s="180"/>
      <c r="HJX78" s="180"/>
      <c r="HJY78" s="180"/>
      <c r="HJZ78" s="180"/>
      <c r="HKA78" s="180"/>
      <c r="HKB78" s="180"/>
      <c r="HKC78" s="180"/>
      <c r="HKD78" s="180"/>
      <c r="HKE78" s="180"/>
      <c r="HKF78" s="180"/>
      <c r="HKG78" s="180"/>
      <c r="HKH78" s="180"/>
      <c r="HKI78" s="180"/>
      <c r="HKJ78" s="180"/>
      <c r="HKK78" s="180"/>
      <c r="HKL78" s="180"/>
      <c r="HKM78" s="180"/>
      <c r="HKN78" s="180"/>
      <c r="HKO78" s="180"/>
      <c r="HKP78" s="180"/>
      <c r="HKQ78" s="180"/>
      <c r="HKR78" s="180"/>
      <c r="HKS78" s="180"/>
      <c r="HKT78" s="180"/>
      <c r="HKU78" s="180"/>
      <c r="HKV78" s="180"/>
      <c r="HKW78" s="180"/>
      <c r="HKX78" s="180"/>
      <c r="HKY78" s="180"/>
      <c r="HKZ78" s="180"/>
      <c r="HLA78" s="180"/>
      <c r="HLB78" s="180"/>
      <c r="HLC78" s="180"/>
      <c r="HLD78" s="180"/>
      <c r="HLE78" s="180"/>
      <c r="HLF78" s="180"/>
      <c r="HLG78" s="180"/>
      <c r="HLH78" s="180"/>
      <c r="HLI78" s="180"/>
      <c r="HLJ78" s="180"/>
      <c r="HLK78" s="180"/>
      <c r="HLL78" s="180"/>
      <c r="HLM78" s="180"/>
      <c r="HLN78" s="180"/>
      <c r="HLO78" s="180"/>
      <c r="HLP78" s="180"/>
      <c r="HLQ78" s="180"/>
      <c r="HLR78" s="180"/>
      <c r="HLS78" s="180"/>
      <c r="HLT78" s="180"/>
      <c r="HLU78" s="180"/>
      <c r="HLV78" s="180"/>
      <c r="HLW78" s="180"/>
      <c r="HLX78" s="180"/>
      <c r="HLY78" s="180"/>
      <c r="HLZ78" s="180"/>
      <c r="HMA78" s="180"/>
      <c r="HMB78" s="180"/>
      <c r="HMC78" s="180"/>
      <c r="HMD78" s="180"/>
      <c r="HME78" s="180"/>
      <c r="HMF78" s="180"/>
      <c r="HMG78" s="180"/>
      <c r="HMH78" s="180"/>
      <c r="HMI78" s="180"/>
      <c r="HMJ78" s="180"/>
      <c r="HMK78" s="180"/>
      <c r="HML78" s="180"/>
      <c r="HMM78" s="180"/>
      <c r="HMN78" s="180"/>
      <c r="HMO78" s="180"/>
      <c r="HMP78" s="180"/>
      <c r="HMQ78" s="180"/>
      <c r="HMR78" s="180"/>
      <c r="HMS78" s="180"/>
      <c r="HMT78" s="180"/>
      <c r="HMU78" s="180"/>
      <c r="HMV78" s="180"/>
      <c r="HMW78" s="180"/>
      <c r="HMX78" s="180"/>
      <c r="HMY78" s="180"/>
      <c r="HMZ78" s="180"/>
      <c r="HNA78" s="180"/>
      <c r="HNB78" s="180"/>
      <c r="HNC78" s="180"/>
      <c r="HND78" s="180"/>
      <c r="HNE78" s="180"/>
      <c r="HNF78" s="180"/>
      <c r="HNG78" s="180"/>
      <c r="HNH78" s="180"/>
      <c r="HNI78" s="180"/>
      <c r="HNJ78" s="180"/>
      <c r="HNK78" s="180"/>
      <c r="HNL78" s="180"/>
      <c r="HNM78" s="180"/>
      <c r="HNN78" s="180"/>
      <c r="HNO78" s="180"/>
      <c r="HNP78" s="180"/>
      <c r="HNQ78" s="180"/>
      <c r="HNR78" s="180"/>
      <c r="HNS78" s="180"/>
      <c r="HNT78" s="180"/>
      <c r="HNU78" s="180"/>
      <c r="HNV78" s="180"/>
      <c r="HNW78" s="180"/>
      <c r="HNX78" s="180"/>
      <c r="HNY78" s="180"/>
      <c r="HNZ78" s="180"/>
      <c r="HOA78" s="180"/>
      <c r="HOB78" s="180"/>
      <c r="HOC78" s="180"/>
      <c r="HOD78" s="180"/>
      <c r="HOE78" s="180"/>
      <c r="HOF78" s="180"/>
      <c r="HOG78" s="180"/>
      <c r="HOH78" s="180"/>
      <c r="HOI78" s="180"/>
      <c r="HOJ78" s="180"/>
      <c r="HOK78" s="180"/>
      <c r="HOL78" s="180"/>
      <c r="HOM78" s="180"/>
      <c r="HON78" s="180"/>
      <c r="HOO78" s="180"/>
      <c r="HOP78" s="180"/>
      <c r="HOQ78" s="180"/>
      <c r="HOR78" s="180"/>
      <c r="HOS78" s="180"/>
      <c r="HOT78" s="180"/>
      <c r="HOU78" s="180"/>
      <c r="HOV78" s="180"/>
      <c r="HOW78" s="180"/>
      <c r="HOX78" s="180"/>
      <c r="HOY78" s="180"/>
      <c r="HOZ78" s="180"/>
      <c r="HPA78" s="180"/>
      <c r="HPB78" s="180"/>
      <c r="HPC78" s="180"/>
      <c r="HPD78" s="180"/>
      <c r="HPE78" s="180"/>
      <c r="HPF78" s="180"/>
      <c r="HPG78" s="180"/>
      <c r="HPH78" s="180"/>
      <c r="HPI78" s="180"/>
      <c r="HPJ78" s="180"/>
      <c r="HPK78" s="180"/>
      <c r="HPL78" s="180"/>
      <c r="HPM78" s="180"/>
      <c r="HPN78" s="180"/>
      <c r="HPO78" s="180"/>
      <c r="HPP78" s="180"/>
      <c r="HPQ78" s="180"/>
      <c r="HPR78" s="180"/>
      <c r="HPS78" s="180"/>
      <c r="HPT78" s="180"/>
      <c r="HPU78" s="180"/>
      <c r="HPV78" s="180"/>
      <c r="HPW78" s="180"/>
      <c r="HPX78" s="180"/>
      <c r="HPY78" s="180"/>
      <c r="HPZ78" s="180"/>
      <c r="HQA78" s="180"/>
      <c r="HQB78" s="180"/>
      <c r="HQC78" s="180"/>
      <c r="HQD78" s="180"/>
      <c r="HQE78" s="180"/>
      <c r="HQF78" s="180"/>
      <c r="HQG78" s="180"/>
      <c r="HQH78" s="180"/>
      <c r="HQI78" s="180"/>
      <c r="HQJ78" s="180"/>
      <c r="HQK78" s="180"/>
      <c r="HQL78" s="180"/>
      <c r="HQM78" s="180"/>
      <c r="HQN78" s="180"/>
      <c r="HQO78" s="180"/>
      <c r="HQP78" s="180"/>
      <c r="HQQ78" s="180"/>
      <c r="HQR78" s="180"/>
      <c r="HQS78" s="180"/>
      <c r="HQT78" s="180"/>
      <c r="HQU78" s="180"/>
      <c r="HQV78" s="180"/>
      <c r="HQW78" s="180"/>
      <c r="HQX78" s="180"/>
      <c r="HQY78" s="180"/>
      <c r="HQZ78" s="180"/>
      <c r="HRA78" s="180"/>
      <c r="HRB78" s="180"/>
      <c r="HRC78" s="180"/>
      <c r="HRD78" s="180"/>
      <c r="HRE78" s="180"/>
      <c r="HRF78" s="180"/>
      <c r="HRG78" s="180"/>
      <c r="HRH78" s="180"/>
      <c r="HRI78" s="180"/>
      <c r="HRJ78" s="180"/>
      <c r="HRK78" s="180"/>
      <c r="HRL78" s="180"/>
      <c r="HRM78" s="180"/>
      <c r="HRN78" s="180"/>
      <c r="HRO78" s="180"/>
      <c r="HRP78" s="180"/>
      <c r="HRQ78" s="180"/>
      <c r="HRR78" s="180"/>
      <c r="HRS78" s="180"/>
      <c r="HRT78" s="180"/>
      <c r="HRU78" s="180"/>
      <c r="HRV78" s="180"/>
      <c r="HRW78" s="180"/>
      <c r="HRX78" s="180"/>
      <c r="HRY78" s="180"/>
      <c r="HRZ78" s="180"/>
      <c r="HSA78" s="180"/>
      <c r="HSB78" s="180"/>
      <c r="HSC78" s="180"/>
      <c r="HSD78" s="180"/>
      <c r="HSE78" s="180"/>
      <c r="HSF78" s="180"/>
      <c r="HSG78" s="180"/>
      <c r="HSH78" s="180"/>
      <c r="HSI78" s="180"/>
      <c r="HSJ78" s="180"/>
      <c r="HSK78" s="180"/>
      <c r="HSL78" s="180"/>
      <c r="HSM78" s="180"/>
      <c r="HSN78" s="180"/>
      <c r="HSO78" s="180"/>
      <c r="HSP78" s="180"/>
      <c r="HSQ78" s="180"/>
      <c r="HSR78" s="180"/>
      <c r="HSS78" s="180"/>
      <c r="HST78" s="180"/>
      <c r="HSU78" s="180"/>
      <c r="HSV78" s="180"/>
      <c r="HSW78" s="180"/>
      <c r="HSX78" s="180"/>
      <c r="HSY78" s="180"/>
      <c r="HSZ78" s="180"/>
      <c r="HTA78" s="180"/>
      <c r="HTB78" s="180"/>
      <c r="HTC78" s="180"/>
      <c r="HTD78" s="180"/>
      <c r="HTE78" s="180"/>
      <c r="HTF78" s="180"/>
      <c r="HTG78" s="180"/>
      <c r="HTH78" s="180"/>
      <c r="HTI78" s="180"/>
      <c r="HTJ78" s="180"/>
      <c r="HTK78" s="180"/>
      <c r="HTL78" s="180"/>
      <c r="HTM78" s="180"/>
      <c r="HTN78" s="180"/>
      <c r="HTO78" s="180"/>
      <c r="HTP78" s="180"/>
      <c r="HTQ78" s="180"/>
      <c r="HTR78" s="180"/>
      <c r="HTS78" s="180"/>
      <c r="HTT78" s="180"/>
      <c r="HTU78" s="180"/>
      <c r="HTV78" s="180"/>
      <c r="HTW78" s="180"/>
      <c r="HTX78" s="180"/>
      <c r="HTY78" s="180"/>
      <c r="HTZ78" s="180"/>
      <c r="HUA78" s="180"/>
      <c r="HUB78" s="180"/>
      <c r="HUC78" s="180"/>
      <c r="HUD78" s="180"/>
      <c r="HUE78" s="180"/>
      <c r="HUF78" s="180"/>
      <c r="HUG78" s="180"/>
      <c r="HUH78" s="180"/>
      <c r="HUI78" s="180"/>
      <c r="HUJ78" s="180"/>
      <c r="HUK78" s="180"/>
      <c r="HUL78" s="180"/>
      <c r="HUM78" s="180"/>
      <c r="HUN78" s="180"/>
      <c r="HUO78" s="180"/>
      <c r="HUP78" s="180"/>
      <c r="HUQ78" s="180"/>
      <c r="HUR78" s="180"/>
      <c r="HUS78" s="180"/>
      <c r="HUT78" s="180"/>
      <c r="HUU78" s="180"/>
      <c r="HUV78" s="180"/>
      <c r="HUW78" s="180"/>
      <c r="HUX78" s="180"/>
      <c r="HUY78" s="180"/>
      <c r="HUZ78" s="180"/>
      <c r="HVA78" s="180"/>
      <c r="HVB78" s="180"/>
      <c r="HVC78" s="180"/>
      <c r="HVD78" s="180"/>
      <c r="HVE78" s="180"/>
      <c r="HVF78" s="180"/>
      <c r="HVG78" s="180"/>
      <c r="HVH78" s="180"/>
      <c r="HVI78" s="180"/>
      <c r="HVJ78" s="180"/>
      <c r="HVK78" s="180"/>
      <c r="HVL78" s="180"/>
      <c r="HVM78" s="180"/>
      <c r="HVN78" s="180"/>
      <c r="HVO78" s="180"/>
      <c r="HVP78" s="180"/>
      <c r="HVQ78" s="180"/>
      <c r="HVR78" s="180"/>
      <c r="HVS78" s="180"/>
      <c r="HVT78" s="180"/>
      <c r="HVU78" s="180"/>
      <c r="HVV78" s="180"/>
      <c r="HVW78" s="180"/>
      <c r="HVX78" s="180"/>
      <c r="HVY78" s="180"/>
      <c r="HVZ78" s="180"/>
      <c r="HWA78" s="180"/>
      <c r="HWB78" s="180"/>
      <c r="HWC78" s="180"/>
      <c r="HWD78" s="180"/>
      <c r="HWE78" s="180"/>
      <c r="HWF78" s="180"/>
      <c r="HWG78" s="180"/>
      <c r="HWH78" s="180"/>
      <c r="HWI78" s="180"/>
      <c r="HWJ78" s="180"/>
      <c r="HWK78" s="180"/>
      <c r="HWL78" s="180"/>
      <c r="HWM78" s="180"/>
      <c r="HWN78" s="180"/>
      <c r="HWO78" s="180"/>
      <c r="HWP78" s="180"/>
      <c r="HWQ78" s="180"/>
      <c r="HWR78" s="180"/>
      <c r="HWS78" s="180"/>
      <c r="HWT78" s="180"/>
      <c r="HWU78" s="180"/>
      <c r="HWV78" s="180"/>
      <c r="HWW78" s="180"/>
      <c r="HWX78" s="180"/>
      <c r="HWY78" s="180"/>
      <c r="HWZ78" s="180"/>
      <c r="HXA78" s="180"/>
      <c r="HXB78" s="180"/>
      <c r="HXC78" s="180"/>
      <c r="HXD78" s="180"/>
      <c r="HXE78" s="180"/>
      <c r="HXF78" s="180"/>
      <c r="HXG78" s="180"/>
      <c r="HXH78" s="180"/>
      <c r="HXI78" s="180"/>
      <c r="HXJ78" s="180"/>
      <c r="HXK78" s="180"/>
      <c r="HXL78" s="180"/>
      <c r="HXM78" s="180"/>
      <c r="HXN78" s="180"/>
      <c r="HXO78" s="180"/>
      <c r="HXP78" s="180"/>
      <c r="HXQ78" s="180"/>
      <c r="HXR78" s="180"/>
      <c r="HXS78" s="180"/>
      <c r="HXT78" s="180"/>
      <c r="HXU78" s="180"/>
      <c r="HXV78" s="180"/>
      <c r="HXW78" s="180"/>
      <c r="HXX78" s="180"/>
      <c r="HXY78" s="180"/>
      <c r="HXZ78" s="180"/>
      <c r="HYA78" s="180"/>
      <c r="HYB78" s="180"/>
      <c r="HYC78" s="180"/>
      <c r="HYD78" s="180"/>
      <c r="HYE78" s="180"/>
      <c r="HYF78" s="180"/>
      <c r="HYG78" s="180"/>
      <c r="HYH78" s="180"/>
      <c r="HYI78" s="180"/>
      <c r="HYJ78" s="180"/>
      <c r="HYK78" s="180"/>
      <c r="HYL78" s="180"/>
      <c r="HYM78" s="180"/>
      <c r="HYN78" s="180"/>
      <c r="HYO78" s="180"/>
      <c r="HYP78" s="180"/>
      <c r="HYQ78" s="180"/>
      <c r="HYR78" s="180"/>
      <c r="HYS78" s="180"/>
      <c r="HYT78" s="180"/>
      <c r="HYU78" s="180"/>
      <c r="HYV78" s="180"/>
      <c r="HYW78" s="180"/>
      <c r="HYX78" s="180"/>
      <c r="HYY78" s="180"/>
      <c r="HYZ78" s="180"/>
      <c r="HZA78" s="180"/>
      <c r="HZB78" s="180"/>
      <c r="HZC78" s="180"/>
      <c r="HZD78" s="180"/>
      <c r="HZE78" s="180"/>
      <c r="HZF78" s="180"/>
      <c r="HZG78" s="180"/>
      <c r="HZH78" s="180"/>
      <c r="HZI78" s="180"/>
      <c r="HZJ78" s="180"/>
      <c r="HZK78" s="180"/>
      <c r="HZL78" s="180"/>
      <c r="HZM78" s="180"/>
      <c r="HZN78" s="180"/>
      <c r="HZO78" s="180"/>
      <c r="HZP78" s="180"/>
      <c r="HZQ78" s="180"/>
      <c r="HZR78" s="180"/>
      <c r="HZS78" s="180"/>
      <c r="HZT78" s="180"/>
      <c r="HZU78" s="180"/>
      <c r="HZV78" s="180"/>
      <c r="HZW78" s="180"/>
      <c r="HZX78" s="180"/>
      <c r="HZY78" s="180"/>
      <c r="HZZ78" s="180"/>
      <c r="IAA78" s="180"/>
      <c r="IAB78" s="180"/>
      <c r="IAC78" s="180"/>
      <c r="IAD78" s="180"/>
      <c r="IAE78" s="180"/>
      <c r="IAF78" s="180"/>
      <c r="IAG78" s="180"/>
      <c r="IAH78" s="180"/>
      <c r="IAI78" s="180"/>
      <c r="IAJ78" s="180"/>
      <c r="IAK78" s="180"/>
      <c r="IAL78" s="180"/>
      <c r="IAM78" s="180"/>
      <c r="IAN78" s="180"/>
      <c r="IAO78" s="180"/>
      <c r="IAP78" s="180"/>
      <c r="IAQ78" s="180"/>
      <c r="IAR78" s="180"/>
      <c r="IAS78" s="180"/>
      <c r="IAT78" s="180"/>
      <c r="IAU78" s="180"/>
      <c r="IAV78" s="180"/>
      <c r="IAW78" s="180"/>
      <c r="IAX78" s="180"/>
      <c r="IAY78" s="180"/>
      <c r="IAZ78" s="180"/>
      <c r="IBA78" s="180"/>
      <c r="IBB78" s="180"/>
      <c r="IBC78" s="180"/>
      <c r="IBD78" s="180"/>
      <c r="IBE78" s="180"/>
      <c r="IBF78" s="180"/>
      <c r="IBG78" s="180"/>
      <c r="IBH78" s="180"/>
      <c r="IBI78" s="180"/>
      <c r="IBJ78" s="180"/>
      <c r="IBK78" s="180"/>
      <c r="IBL78" s="180"/>
      <c r="IBM78" s="180"/>
      <c r="IBN78" s="180"/>
      <c r="IBO78" s="180"/>
      <c r="IBP78" s="180"/>
      <c r="IBQ78" s="180"/>
      <c r="IBR78" s="180"/>
      <c r="IBS78" s="180"/>
      <c r="IBT78" s="180"/>
      <c r="IBU78" s="180"/>
      <c r="IBV78" s="180"/>
      <c r="IBW78" s="180"/>
      <c r="IBX78" s="180"/>
      <c r="IBY78" s="180"/>
      <c r="IBZ78" s="180"/>
      <c r="ICA78" s="180"/>
      <c r="ICB78" s="180"/>
      <c r="ICC78" s="180"/>
      <c r="ICD78" s="180"/>
      <c r="ICE78" s="180"/>
      <c r="ICF78" s="180"/>
      <c r="ICG78" s="180"/>
      <c r="ICH78" s="180"/>
      <c r="ICI78" s="180"/>
      <c r="ICJ78" s="180"/>
      <c r="ICK78" s="180"/>
      <c r="ICL78" s="180"/>
      <c r="ICM78" s="180"/>
      <c r="ICN78" s="180"/>
      <c r="ICO78" s="180"/>
      <c r="ICP78" s="180"/>
      <c r="ICQ78" s="180"/>
      <c r="ICR78" s="180"/>
      <c r="ICS78" s="180"/>
      <c r="ICT78" s="180"/>
      <c r="ICU78" s="180"/>
      <c r="ICV78" s="180"/>
      <c r="ICW78" s="180"/>
      <c r="ICX78" s="180"/>
      <c r="ICY78" s="180"/>
      <c r="ICZ78" s="180"/>
      <c r="IDA78" s="180"/>
      <c r="IDB78" s="180"/>
      <c r="IDC78" s="180"/>
      <c r="IDD78" s="180"/>
      <c r="IDE78" s="180"/>
      <c r="IDF78" s="180"/>
      <c r="IDG78" s="180"/>
      <c r="IDH78" s="180"/>
      <c r="IDI78" s="180"/>
      <c r="IDJ78" s="180"/>
      <c r="IDK78" s="180"/>
      <c r="IDL78" s="180"/>
      <c r="IDM78" s="180"/>
      <c r="IDN78" s="180"/>
      <c r="IDO78" s="180"/>
      <c r="IDP78" s="180"/>
      <c r="IDQ78" s="180"/>
      <c r="IDR78" s="180"/>
      <c r="IDS78" s="180"/>
      <c r="IDT78" s="180"/>
      <c r="IDU78" s="180"/>
      <c r="IDV78" s="180"/>
      <c r="IDW78" s="180"/>
      <c r="IDX78" s="180"/>
      <c r="IDY78" s="180"/>
      <c r="IDZ78" s="180"/>
      <c r="IEA78" s="180"/>
      <c r="IEB78" s="180"/>
      <c r="IEC78" s="180"/>
      <c r="IED78" s="180"/>
      <c r="IEE78" s="180"/>
      <c r="IEF78" s="180"/>
      <c r="IEG78" s="180"/>
      <c r="IEH78" s="180"/>
      <c r="IEI78" s="180"/>
      <c r="IEJ78" s="180"/>
      <c r="IEK78" s="180"/>
      <c r="IEL78" s="180"/>
      <c r="IEM78" s="180"/>
      <c r="IEN78" s="180"/>
      <c r="IEO78" s="180"/>
      <c r="IEP78" s="180"/>
      <c r="IEQ78" s="180"/>
      <c r="IER78" s="180"/>
      <c r="IES78" s="180"/>
      <c r="IET78" s="180"/>
      <c r="IEU78" s="180"/>
      <c r="IEV78" s="180"/>
      <c r="IEW78" s="180"/>
      <c r="IEX78" s="180"/>
      <c r="IEY78" s="180"/>
      <c r="IEZ78" s="180"/>
      <c r="IFA78" s="180"/>
      <c r="IFB78" s="180"/>
      <c r="IFC78" s="180"/>
      <c r="IFD78" s="180"/>
      <c r="IFE78" s="180"/>
      <c r="IFF78" s="180"/>
      <c r="IFG78" s="180"/>
      <c r="IFH78" s="180"/>
      <c r="IFI78" s="180"/>
      <c r="IFJ78" s="180"/>
      <c r="IFK78" s="180"/>
      <c r="IFL78" s="180"/>
      <c r="IFM78" s="180"/>
      <c r="IFN78" s="180"/>
      <c r="IFO78" s="180"/>
      <c r="IFP78" s="180"/>
      <c r="IFQ78" s="180"/>
      <c r="IFR78" s="180"/>
      <c r="IFS78" s="180"/>
      <c r="IFT78" s="180"/>
      <c r="IFU78" s="180"/>
      <c r="IFV78" s="180"/>
      <c r="IFW78" s="180"/>
      <c r="IFX78" s="180"/>
      <c r="IFY78" s="180"/>
      <c r="IFZ78" s="180"/>
      <c r="IGA78" s="180"/>
      <c r="IGB78" s="180"/>
      <c r="IGC78" s="180"/>
      <c r="IGD78" s="180"/>
      <c r="IGE78" s="180"/>
      <c r="IGF78" s="180"/>
      <c r="IGG78" s="180"/>
      <c r="IGH78" s="180"/>
      <c r="IGI78" s="180"/>
      <c r="IGJ78" s="180"/>
      <c r="IGK78" s="180"/>
      <c r="IGL78" s="180"/>
      <c r="IGM78" s="180"/>
      <c r="IGN78" s="180"/>
      <c r="IGO78" s="180"/>
      <c r="IGP78" s="180"/>
      <c r="IGQ78" s="180"/>
      <c r="IGR78" s="180"/>
      <c r="IGS78" s="180"/>
      <c r="IGT78" s="180"/>
      <c r="IGU78" s="180"/>
      <c r="IGV78" s="180"/>
      <c r="IGW78" s="180"/>
      <c r="IGX78" s="180"/>
      <c r="IGY78" s="180"/>
      <c r="IGZ78" s="180"/>
      <c r="IHA78" s="180"/>
      <c r="IHB78" s="180"/>
      <c r="IHC78" s="180"/>
      <c r="IHD78" s="180"/>
      <c r="IHE78" s="180"/>
      <c r="IHF78" s="180"/>
      <c r="IHG78" s="180"/>
      <c r="IHH78" s="180"/>
      <c r="IHI78" s="180"/>
      <c r="IHJ78" s="180"/>
      <c r="IHK78" s="180"/>
      <c r="IHL78" s="180"/>
      <c r="IHM78" s="180"/>
      <c r="IHN78" s="180"/>
      <c r="IHO78" s="180"/>
      <c r="IHP78" s="180"/>
      <c r="IHQ78" s="180"/>
      <c r="IHR78" s="180"/>
      <c r="IHS78" s="180"/>
      <c r="IHT78" s="180"/>
      <c r="IHU78" s="180"/>
      <c r="IHV78" s="180"/>
      <c r="IHW78" s="180"/>
      <c r="IHX78" s="180"/>
      <c r="IHY78" s="180"/>
      <c r="IHZ78" s="180"/>
      <c r="IIA78" s="180"/>
      <c r="IIB78" s="180"/>
      <c r="IIC78" s="180"/>
      <c r="IID78" s="180"/>
      <c r="IIE78" s="180"/>
      <c r="IIF78" s="180"/>
      <c r="IIG78" s="180"/>
      <c r="IIH78" s="180"/>
      <c r="III78" s="180"/>
      <c r="IIJ78" s="180"/>
      <c r="IIK78" s="180"/>
      <c r="IIL78" s="180"/>
      <c r="IIM78" s="180"/>
      <c r="IIN78" s="180"/>
      <c r="IIO78" s="180"/>
      <c r="IIP78" s="180"/>
      <c r="IIQ78" s="180"/>
      <c r="IIR78" s="180"/>
      <c r="IIS78" s="180"/>
      <c r="IIT78" s="180"/>
      <c r="IIU78" s="180"/>
      <c r="IIV78" s="180"/>
      <c r="IIW78" s="180"/>
      <c r="IIX78" s="180"/>
      <c r="IIY78" s="180"/>
      <c r="IIZ78" s="180"/>
      <c r="IJA78" s="180"/>
      <c r="IJB78" s="180"/>
      <c r="IJC78" s="180"/>
      <c r="IJD78" s="180"/>
      <c r="IJE78" s="180"/>
      <c r="IJF78" s="180"/>
      <c r="IJG78" s="180"/>
      <c r="IJH78" s="180"/>
      <c r="IJI78" s="180"/>
      <c r="IJJ78" s="180"/>
      <c r="IJK78" s="180"/>
      <c r="IJL78" s="180"/>
      <c r="IJM78" s="180"/>
      <c r="IJN78" s="180"/>
      <c r="IJO78" s="180"/>
      <c r="IJP78" s="180"/>
      <c r="IJQ78" s="180"/>
      <c r="IJR78" s="180"/>
      <c r="IJS78" s="180"/>
      <c r="IJT78" s="180"/>
      <c r="IJU78" s="180"/>
      <c r="IJV78" s="180"/>
      <c r="IJW78" s="180"/>
      <c r="IJX78" s="180"/>
      <c r="IJY78" s="180"/>
      <c r="IJZ78" s="180"/>
      <c r="IKA78" s="180"/>
      <c r="IKB78" s="180"/>
      <c r="IKC78" s="180"/>
      <c r="IKD78" s="180"/>
      <c r="IKE78" s="180"/>
      <c r="IKF78" s="180"/>
      <c r="IKG78" s="180"/>
      <c r="IKH78" s="180"/>
      <c r="IKI78" s="180"/>
      <c r="IKJ78" s="180"/>
      <c r="IKK78" s="180"/>
      <c r="IKL78" s="180"/>
      <c r="IKM78" s="180"/>
      <c r="IKN78" s="180"/>
      <c r="IKO78" s="180"/>
      <c r="IKP78" s="180"/>
      <c r="IKQ78" s="180"/>
      <c r="IKR78" s="180"/>
      <c r="IKS78" s="180"/>
      <c r="IKT78" s="180"/>
      <c r="IKU78" s="180"/>
      <c r="IKV78" s="180"/>
      <c r="IKW78" s="180"/>
      <c r="IKX78" s="180"/>
      <c r="IKY78" s="180"/>
      <c r="IKZ78" s="180"/>
      <c r="ILA78" s="180"/>
      <c r="ILB78" s="180"/>
      <c r="ILC78" s="180"/>
      <c r="ILD78" s="180"/>
      <c r="ILE78" s="180"/>
      <c r="ILF78" s="180"/>
      <c r="ILG78" s="180"/>
      <c r="ILH78" s="180"/>
      <c r="ILI78" s="180"/>
      <c r="ILJ78" s="180"/>
      <c r="ILK78" s="180"/>
      <c r="ILL78" s="180"/>
      <c r="ILM78" s="180"/>
      <c r="ILN78" s="180"/>
      <c r="ILO78" s="180"/>
      <c r="ILP78" s="180"/>
      <c r="ILQ78" s="180"/>
      <c r="ILR78" s="180"/>
      <c r="ILS78" s="180"/>
      <c r="ILT78" s="180"/>
      <c r="ILU78" s="180"/>
      <c r="ILV78" s="180"/>
      <c r="ILW78" s="180"/>
      <c r="ILX78" s="180"/>
      <c r="ILY78" s="180"/>
      <c r="ILZ78" s="180"/>
      <c r="IMA78" s="180"/>
      <c r="IMB78" s="180"/>
      <c r="IMC78" s="180"/>
      <c r="IMD78" s="180"/>
      <c r="IME78" s="180"/>
      <c r="IMF78" s="180"/>
      <c r="IMG78" s="180"/>
      <c r="IMH78" s="180"/>
      <c r="IMI78" s="180"/>
      <c r="IMJ78" s="180"/>
      <c r="IMK78" s="180"/>
      <c r="IML78" s="180"/>
      <c r="IMM78" s="180"/>
      <c r="IMN78" s="180"/>
      <c r="IMO78" s="180"/>
      <c r="IMP78" s="180"/>
      <c r="IMQ78" s="180"/>
      <c r="IMR78" s="180"/>
      <c r="IMS78" s="180"/>
      <c r="IMT78" s="180"/>
      <c r="IMU78" s="180"/>
      <c r="IMV78" s="180"/>
      <c r="IMW78" s="180"/>
      <c r="IMX78" s="180"/>
      <c r="IMY78" s="180"/>
      <c r="IMZ78" s="180"/>
      <c r="INA78" s="180"/>
      <c r="INB78" s="180"/>
      <c r="INC78" s="180"/>
      <c r="IND78" s="180"/>
      <c r="INE78" s="180"/>
      <c r="INF78" s="180"/>
      <c r="ING78" s="180"/>
      <c r="INH78" s="180"/>
      <c r="INI78" s="180"/>
      <c r="INJ78" s="180"/>
      <c r="INK78" s="180"/>
      <c r="INL78" s="180"/>
      <c r="INM78" s="180"/>
      <c r="INN78" s="180"/>
      <c r="INO78" s="180"/>
      <c r="INP78" s="180"/>
      <c r="INQ78" s="180"/>
      <c r="INR78" s="180"/>
      <c r="INS78" s="180"/>
      <c r="INT78" s="180"/>
      <c r="INU78" s="180"/>
      <c r="INV78" s="180"/>
      <c r="INW78" s="180"/>
      <c r="INX78" s="180"/>
      <c r="INY78" s="180"/>
      <c r="INZ78" s="180"/>
      <c r="IOA78" s="180"/>
      <c r="IOB78" s="180"/>
      <c r="IOC78" s="180"/>
      <c r="IOD78" s="180"/>
      <c r="IOE78" s="180"/>
      <c r="IOF78" s="180"/>
      <c r="IOG78" s="180"/>
      <c r="IOH78" s="180"/>
      <c r="IOI78" s="180"/>
      <c r="IOJ78" s="180"/>
      <c r="IOK78" s="180"/>
      <c r="IOL78" s="180"/>
      <c r="IOM78" s="180"/>
      <c r="ION78" s="180"/>
      <c r="IOO78" s="180"/>
      <c r="IOP78" s="180"/>
      <c r="IOQ78" s="180"/>
      <c r="IOR78" s="180"/>
      <c r="IOS78" s="180"/>
      <c r="IOT78" s="180"/>
      <c r="IOU78" s="180"/>
      <c r="IOV78" s="180"/>
      <c r="IOW78" s="180"/>
      <c r="IOX78" s="180"/>
      <c r="IOY78" s="180"/>
      <c r="IOZ78" s="180"/>
      <c r="IPA78" s="180"/>
      <c r="IPB78" s="180"/>
      <c r="IPC78" s="180"/>
      <c r="IPD78" s="180"/>
      <c r="IPE78" s="180"/>
      <c r="IPF78" s="180"/>
      <c r="IPG78" s="180"/>
      <c r="IPH78" s="180"/>
      <c r="IPI78" s="180"/>
      <c r="IPJ78" s="180"/>
      <c r="IPK78" s="180"/>
      <c r="IPL78" s="180"/>
      <c r="IPM78" s="180"/>
      <c r="IPN78" s="180"/>
      <c r="IPO78" s="180"/>
      <c r="IPP78" s="180"/>
      <c r="IPQ78" s="180"/>
      <c r="IPR78" s="180"/>
      <c r="IPS78" s="180"/>
      <c r="IPT78" s="180"/>
      <c r="IPU78" s="180"/>
      <c r="IPV78" s="180"/>
      <c r="IPW78" s="180"/>
      <c r="IPX78" s="180"/>
      <c r="IPY78" s="180"/>
      <c r="IPZ78" s="180"/>
      <c r="IQA78" s="180"/>
      <c r="IQB78" s="180"/>
      <c r="IQC78" s="180"/>
      <c r="IQD78" s="180"/>
      <c r="IQE78" s="180"/>
      <c r="IQF78" s="180"/>
      <c r="IQG78" s="180"/>
      <c r="IQH78" s="180"/>
      <c r="IQI78" s="180"/>
      <c r="IQJ78" s="180"/>
      <c r="IQK78" s="180"/>
      <c r="IQL78" s="180"/>
      <c r="IQM78" s="180"/>
      <c r="IQN78" s="180"/>
      <c r="IQO78" s="180"/>
      <c r="IQP78" s="180"/>
      <c r="IQQ78" s="180"/>
      <c r="IQR78" s="180"/>
      <c r="IQS78" s="180"/>
      <c r="IQT78" s="180"/>
      <c r="IQU78" s="180"/>
      <c r="IQV78" s="180"/>
      <c r="IQW78" s="180"/>
      <c r="IQX78" s="180"/>
      <c r="IQY78" s="180"/>
      <c r="IQZ78" s="180"/>
      <c r="IRA78" s="180"/>
      <c r="IRB78" s="180"/>
      <c r="IRC78" s="180"/>
      <c r="IRD78" s="180"/>
      <c r="IRE78" s="180"/>
      <c r="IRF78" s="180"/>
      <c r="IRG78" s="180"/>
      <c r="IRH78" s="180"/>
      <c r="IRI78" s="180"/>
      <c r="IRJ78" s="180"/>
      <c r="IRK78" s="180"/>
      <c r="IRL78" s="180"/>
      <c r="IRM78" s="180"/>
      <c r="IRN78" s="180"/>
      <c r="IRO78" s="180"/>
      <c r="IRP78" s="180"/>
      <c r="IRQ78" s="180"/>
      <c r="IRR78" s="180"/>
      <c r="IRS78" s="180"/>
      <c r="IRT78" s="180"/>
      <c r="IRU78" s="180"/>
      <c r="IRV78" s="180"/>
      <c r="IRW78" s="180"/>
      <c r="IRX78" s="180"/>
      <c r="IRY78" s="180"/>
      <c r="IRZ78" s="180"/>
      <c r="ISA78" s="180"/>
      <c r="ISB78" s="180"/>
      <c r="ISC78" s="180"/>
      <c r="ISD78" s="180"/>
      <c r="ISE78" s="180"/>
      <c r="ISF78" s="180"/>
      <c r="ISG78" s="180"/>
      <c r="ISH78" s="180"/>
      <c r="ISI78" s="180"/>
      <c r="ISJ78" s="180"/>
      <c r="ISK78" s="180"/>
      <c r="ISL78" s="180"/>
      <c r="ISM78" s="180"/>
      <c r="ISN78" s="180"/>
      <c r="ISO78" s="180"/>
      <c r="ISP78" s="180"/>
      <c r="ISQ78" s="180"/>
      <c r="ISR78" s="180"/>
      <c r="ISS78" s="180"/>
      <c r="IST78" s="180"/>
      <c r="ISU78" s="180"/>
      <c r="ISV78" s="180"/>
      <c r="ISW78" s="180"/>
      <c r="ISX78" s="180"/>
      <c r="ISY78" s="180"/>
      <c r="ISZ78" s="180"/>
      <c r="ITA78" s="180"/>
      <c r="ITB78" s="180"/>
      <c r="ITC78" s="180"/>
      <c r="ITD78" s="180"/>
      <c r="ITE78" s="180"/>
      <c r="ITF78" s="180"/>
      <c r="ITG78" s="180"/>
      <c r="ITH78" s="180"/>
      <c r="ITI78" s="180"/>
      <c r="ITJ78" s="180"/>
      <c r="ITK78" s="180"/>
      <c r="ITL78" s="180"/>
      <c r="ITM78" s="180"/>
      <c r="ITN78" s="180"/>
      <c r="ITO78" s="180"/>
      <c r="ITP78" s="180"/>
      <c r="ITQ78" s="180"/>
      <c r="ITR78" s="180"/>
      <c r="ITS78" s="180"/>
      <c r="ITT78" s="180"/>
      <c r="ITU78" s="180"/>
      <c r="ITV78" s="180"/>
      <c r="ITW78" s="180"/>
      <c r="ITX78" s="180"/>
      <c r="ITY78" s="180"/>
      <c r="ITZ78" s="180"/>
      <c r="IUA78" s="180"/>
      <c r="IUB78" s="180"/>
      <c r="IUC78" s="180"/>
      <c r="IUD78" s="180"/>
      <c r="IUE78" s="180"/>
      <c r="IUF78" s="180"/>
      <c r="IUG78" s="180"/>
      <c r="IUH78" s="180"/>
      <c r="IUI78" s="180"/>
      <c r="IUJ78" s="180"/>
      <c r="IUK78" s="180"/>
      <c r="IUL78" s="180"/>
      <c r="IUM78" s="180"/>
      <c r="IUN78" s="180"/>
      <c r="IUO78" s="180"/>
      <c r="IUP78" s="180"/>
      <c r="IUQ78" s="180"/>
      <c r="IUR78" s="180"/>
      <c r="IUS78" s="180"/>
      <c r="IUT78" s="180"/>
      <c r="IUU78" s="180"/>
      <c r="IUV78" s="180"/>
      <c r="IUW78" s="180"/>
      <c r="IUX78" s="180"/>
      <c r="IUY78" s="180"/>
      <c r="IUZ78" s="180"/>
      <c r="IVA78" s="180"/>
      <c r="IVB78" s="180"/>
      <c r="IVC78" s="180"/>
      <c r="IVD78" s="180"/>
      <c r="IVE78" s="180"/>
      <c r="IVF78" s="180"/>
      <c r="IVG78" s="180"/>
      <c r="IVH78" s="180"/>
      <c r="IVI78" s="180"/>
      <c r="IVJ78" s="180"/>
      <c r="IVK78" s="180"/>
      <c r="IVL78" s="180"/>
      <c r="IVM78" s="180"/>
      <c r="IVN78" s="180"/>
      <c r="IVO78" s="180"/>
      <c r="IVP78" s="180"/>
      <c r="IVQ78" s="180"/>
      <c r="IVR78" s="180"/>
      <c r="IVS78" s="180"/>
      <c r="IVT78" s="180"/>
      <c r="IVU78" s="180"/>
      <c r="IVV78" s="180"/>
      <c r="IVW78" s="180"/>
      <c r="IVX78" s="180"/>
      <c r="IVY78" s="180"/>
      <c r="IVZ78" s="180"/>
      <c r="IWA78" s="180"/>
      <c r="IWB78" s="180"/>
      <c r="IWC78" s="180"/>
      <c r="IWD78" s="180"/>
      <c r="IWE78" s="180"/>
      <c r="IWF78" s="180"/>
      <c r="IWG78" s="180"/>
      <c r="IWH78" s="180"/>
      <c r="IWI78" s="180"/>
      <c r="IWJ78" s="180"/>
      <c r="IWK78" s="180"/>
      <c r="IWL78" s="180"/>
      <c r="IWM78" s="180"/>
      <c r="IWN78" s="180"/>
      <c r="IWO78" s="180"/>
      <c r="IWP78" s="180"/>
      <c r="IWQ78" s="180"/>
      <c r="IWR78" s="180"/>
      <c r="IWS78" s="180"/>
      <c r="IWT78" s="180"/>
      <c r="IWU78" s="180"/>
      <c r="IWV78" s="180"/>
      <c r="IWW78" s="180"/>
      <c r="IWX78" s="180"/>
      <c r="IWY78" s="180"/>
      <c r="IWZ78" s="180"/>
      <c r="IXA78" s="180"/>
      <c r="IXB78" s="180"/>
      <c r="IXC78" s="180"/>
      <c r="IXD78" s="180"/>
      <c r="IXE78" s="180"/>
      <c r="IXF78" s="180"/>
      <c r="IXG78" s="180"/>
      <c r="IXH78" s="180"/>
      <c r="IXI78" s="180"/>
      <c r="IXJ78" s="180"/>
      <c r="IXK78" s="180"/>
      <c r="IXL78" s="180"/>
      <c r="IXM78" s="180"/>
      <c r="IXN78" s="180"/>
      <c r="IXO78" s="180"/>
      <c r="IXP78" s="180"/>
      <c r="IXQ78" s="180"/>
      <c r="IXR78" s="180"/>
      <c r="IXS78" s="180"/>
      <c r="IXT78" s="180"/>
      <c r="IXU78" s="180"/>
      <c r="IXV78" s="180"/>
      <c r="IXW78" s="180"/>
      <c r="IXX78" s="180"/>
      <c r="IXY78" s="180"/>
      <c r="IXZ78" s="180"/>
      <c r="IYA78" s="180"/>
      <c r="IYB78" s="180"/>
      <c r="IYC78" s="180"/>
      <c r="IYD78" s="180"/>
      <c r="IYE78" s="180"/>
      <c r="IYF78" s="180"/>
      <c r="IYG78" s="180"/>
      <c r="IYH78" s="180"/>
      <c r="IYI78" s="180"/>
      <c r="IYJ78" s="180"/>
      <c r="IYK78" s="180"/>
      <c r="IYL78" s="180"/>
      <c r="IYM78" s="180"/>
      <c r="IYN78" s="180"/>
      <c r="IYO78" s="180"/>
      <c r="IYP78" s="180"/>
      <c r="IYQ78" s="180"/>
      <c r="IYR78" s="180"/>
      <c r="IYS78" s="180"/>
      <c r="IYT78" s="180"/>
      <c r="IYU78" s="180"/>
      <c r="IYV78" s="180"/>
      <c r="IYW78" s="180"/>
      <c r="IYX78" s="180"/>
      <c r="IYY78" s="180"/>
      <c r="IYZ78" s="180"/>
      <c r="IZA78" s="180"/>
      <c r="IZB78" s="180"/>
      <c r="IZC78" s="180"/>
      <c r="IZD78" s="180"/>
      <c r="IZE78" s="180"/>
      <c r="IZF78" s="180"/>
      <c r="IZG78" s="180"/>
      <c r="IZH78" s="180"/>
      <c r="IZI78" s="180"/>
      <c r="IZJ78" s="180"/>
      <c r="IZK78" s="180"/>
      <c r="IZL78" s="180"/>
      <c r="IZM78" s="180"/>
      <c r="IZN78" s="180"/>
      <c r="IZO78" s="180"/>
      <c r="IZP78" s="180"/>
      <c r="IZQ78" s="180"/>
      <c r="IZR78" s="180"/>
      <c r="IZS78" s="180"/>
      <c r="IZT78" s="180"/>
      <c r="IZU78" s="180"/>
      <c r="IZV78" s="180"/>
      <c r="IZW78" s="180"/>
      <c r="IZX78" s="180"/>
      <c r="IZY78" s="180"/>
      <c r="IZZ78" s="180"/>
      <c r="JAA78" s="180"/>
      <c r="JAB78" s="180"/>
      <c r="JAC78" s="180"/>
      <c r="JAD78" s="180"/>
      <c r="JAE78" s="180"/>
      <c r="JAF78" s="180"/>
      <c r="JAG78" s="180"/>
      <c r="JAH78" s="180"/>
      <c r="JAI78" s="180"/>
      <c r="JAJ78" s="180"/>
      <c r="JAK78" s="180"/>
      <c r="JAL78" s="180"/>
      <c r="JAM78" s="180"/>
      <c r="JAN78" s="180"/>
      <c r="JAO78" s="180"/>
      <c r="JAP78" s="180"/>
      <c r="JAQ78" s="180"/>
      <c r="JAR78" s="180"/>
      <c r="JAS78" s="180"/>
      <c r="JAT78" s="180"/>
      <c r="JAU78" s="180"/>
      <c r="JAV78" s="180"/>
      <c r="JAW78" s="180"/>
      <c r="JAX78" s="180"/>
      <c r="JAY78" s="180"/>
      <c r="JAZ78" s="180"/>
      <c r="JBA78" s="180"/>
      <c r="JBB78" s="180"/>
      <c r="JBC78" s="180"/>
      <c r="JBD78" s="180"/>
      <c r="JBE78" s="180"/>
      <c r="JBF78" s="180"/>
      <c r="JBG78" s="180"/>
      <c r="JBH78" s="180"/>
      <c r="JBI78" s="180"/>
      <c r="JBJ78" s="180"/>
      <c r="JBK78" s="180"/>
      <c r="JBL78" s="180"/>
      <c r="JBM78" s="180"/>
      <c r="JBN78" s="180"/>
      <c r="JBO78" s="180"/>
      <c r="JBP78" s="180"/>
      <c r="JBQ78" s="180"/>
      <c r="JBR78" s="180"/>
      <c r="JBS78" s="180"/>
      <c r="JBT78" s="180"/>
      <c r="JBU78" s="180"/>
      <c r="JBV78" s="180"/>
      <c r="JBW78" s="180"/>
      <c r="JBX78" s="180"/>
      <c r="JBY78" s="180"/>
      <c r="JBZ78" s="180"/>
      <c r="JCA78" s="180"/>
      <c r="JCB78" s="180"/>
      <c r="JCC78" s="180"/>
      <c r="JCD78" s="180"/>
      <c r="JCE78" s="180"/>
      <c r="JCF78" s="180"/>
      <c r="JCG78" s="180"/>
      <c r="JCH78" s="180"/>
      <c r="JCI78" s="180"/>
      <c r="JCJ78" s="180"/>
      <c r="JCK78" s="180"/>
      <c r="JCL78" s="180"/>
      <c r="JCM78" s="180"/>
      <c r="JCN78" s="180"/>
      <c r="JCO78" s="180"/>
      <c r="JCP78" s="180"/>
      <c r="JCQ78" s="180"/>
      <c r="JCR78" s="180"/>
      <c r="JCS78" s="180"/>
      <c r="JCT78" s="180"/>
      <c r="JCU78" s="180"/>
      <c r="JCV78" s="180"/>
      <c r="JCW78" s="180"/>
      <c r="JCX78" s="180"/>
      <c r="JCY78" s="180"/>
      <c r="JCZ78" s="180"/>
      <c r="JDA78" s="180"/>
      <c r="JDB78" s="180"/>
      <c r="JDC78" s="180"/>
      <c r="JDD78" s="180"/>
      <c r="JDE78" s="180"/>
      <c r="JDF78" s="180"/>
      <c r="JDG78" s="180"/>
      <c r="JDH78" s="180"/>
      <c r="JDI78" s="180"/>
      <c r="JDJ78" s="180"/>
      <c r="JDK78" s="180"/>
      <c r="JDL78" s="180"/>
      <c r="JDM78" s="180"/>
      <c r="JDN78" s="180"/>
      <c r="JDO78" s="180"/>
      <c r="JDP78" s="180"/>
      <c r="JDQ78" s="180"/>
      <c r="JDR78" s="180"/>
      <c r="JDS78" s="180"/>
      <c r="JDT78" s="180"/>
      <c r="JDU78" s="180"/>
      <c r="JDV78" s="180"/>
      <c r="JDW78" s="180"/>
      <c r="JDX78" s="180"/>
      <c r="JDY78" s="180"/>
      <c r="JDZ78" s="180"/>
      <c r="JEA78" s="180"/>
      <c r="JEB78" s="180"/>
      <c r="JEC78" s="180"/>
      <c r="JED78" s="180"/>
      <c r="JEE78" s="180"/>
      <c r="JEF78" s="180"/>
      <c r="JEG78" s="180"/>
      <c r="JEH78" s="180"/>
      <c r="JEI78" s="180"/>
      <c r="JEJ78" s="180"/>
      <c r="JEK78" s="180"/>
      <c r="JEL78" s="180"/>
      <c r="JEM78" s="180"/>
      <c r="JEN78" s="180"/>
      <c r="JEO78" s="180"/>
      <c r="JEP78" s="180"/>
      <c r="JEQ78" s="180"/>
      <c r="JER78" s="180"/>
      <c r="JES78" s="180"/>
      <c r="JET78" s="180"/>
      <c r="JEU78" s="180"/>
      <c r="JEV78" s="180"/>
      <c r="JEW78" s="180"/>
      <c r="JEX78" s="180"/>
      <c r="JEY78" s="180"/>
      <c r="JEZ78" s="180"/>
      <c r="JFA78" s="180"/>
      <c r="JFB78" s="180"/>
      <c r="JFC78" s="180"/>
      <c r="JFD78" s="180"/>
      <c r="JFE78" s="180"/>
      <c r="JFF78" s="180"/>
      <c r="JFG78" s="180"/>
      <c r="JFH78" s="180"/>
      <c r="JFI78" s="180"/>
      <c r="JFJ78" s="180"/>
      <c r="JFK78" s="180"/>
      <c r="JFL78" s="180"/>
      <c r="JFM78" s="180"/>
      <c r="JFN78" s="180"/>
      <c r="JFO78" s="180"/>
      <c r="JFP78" s="180"/>
      <c r="JFQ78" s="180"/>
      <c r="JFR78" s="180"/>
      <c r="JFS78" s="180"/>
      <c r="JFT78" s="180"/>
      <c r="JFU78" s="180"/>
      <c r="JFV78" s="180"/>
      <c r="JFW78" s="180"/>
      <c r="JFX78" s="180"/>
      <c r="JFY78" s="180"/>
      <c r="JFZ78" s="180"/>
      <c r="JGA78" s="180"/>
      <c r="JGB78" s="180"/>
      <c r="JGC78" s="180"/>
      <c r="JGD78" s="180"/>
      <c r="JGE78" s="180"/>
      <c r="JGF78" s="180"/>
      <c r="JGG78" s="180"/>
      <c r="JGH78" s="180"/>
      <c r="JGI78" s="180"/>
      <c r="JGJ78" s="180"/>
      <c r="JGK78" s="180"/>
      <c r="JGL78" s="180"/>
      <c r="JGM78" s="180"/>
      <c r="JGN78" s="180"/>
      <c r="JGO78" s="180"/>
      <c r="JGP78" s="180"/>
      <c r="JGQ78" s="180"/>
      <c r="JGR78" s="180"/>
      <c r="JGS78" s="180"/>
      <c r="JGT78" s="180"/>
      <c r="JGU78" s="180"/>
      <c r="JGV78" s="180"/>
      <c r="JGW78" s="180"/>
      <c r="JGX78" s="180"/>
      <c r="JGY78" s="180"/>
      <c r="JGZ78" s="180"/>
      <c r="JHA78" s="180"/>
      <c r="JHB78" s="180"/>
      <c r="JHC78" s="180"/>
      <c r="JHD78" s="180"/>
      <c r="JHE78" s="180"/>
      <c r="JHF78" s="180"/>
      <c r="JHG78" s="180"/>
      <c r="JHH78" s="180"/>
      <c r="JHI78" s="180"/>
      <c r="JHJ78" s="180"/>
      <c r="JHK78" s="180"/>
      <c r="JHL78" s="180"/>
      <c r="JHM78" s="180"/>
      <c r="JHN78" s="180"/>
      <c r="JHO78" s="180"/>
      <c r="JHP78" s="180"/>
      <c r="JHQ78" s="180"/>
      <c r="JHR78" s="180"/>
      <c r="JHS78" s="180"/>
      <c r="JHT78" s="180"/>
      <c r="JHU78" s="180"/>
      <c r="JHV78" s="180"/>
      <c r="JHW78" s="180"/>
      <c r="JHX78" s="180"/>
      <c r="JHY78" s="180"/>
      <c r="JHZ78" s="180"/>
      <c r="JIA78" s="180"/>
      <c r="JIB78" s="180"/>
      <c r="JIC78" s="180"/>
      <c r="JID78" s="180"/>
      <c r="JIE78" s="180"/>
      <c r="JIF78" s="180"/>
      <c r="JIG78" s="180"/>
      <c r="JIH78" s="180"/>
      <c r="JII78" s="180"/>
      <c r="JIJ78" s="180"/>
      <c r="JIK78" s="180"/>
      <c r="JIL78" s="180"/>
      <c r="JIM78" s="180"/>
      <c r="JIN78" s="180"/>
      <c r="JIO78" s="180"/>
      <c r="JIP78" s="180"/>
      <c r="JIQ78" s="180"/>
      <c r="JIR78" s="180"/>
      <c r="JIS78" s="180"/>
      <c r="JIT78" s="180"/>
      <c r="JIU78" s="180"/>
      <c r="JIV78" s="180"/>
      <c r="JIW78" s="180"/>
      <c r="JIX78" s="180"/>
      <c r="JIY78" s="180"/>
      <c r="JIZ78" s="180"/>
      <c r="JJA78" s="180"/>
      <c r="JJB78" s="180"/>
      <c r="JJC78" s="180"/>
      <c r="JJD78" s="180"/>
      <c r="JJE78" s="180"/>
      <c r="JJF78" s="180"/>
      <c r="JJG78" s="180"/>
      <c r="JJH78" s="180"/>
      <c r="JJI78" s="180"/>
      <c r="JJJ78" s="180"/>
      <c r="JJK78" s="180"/>
      <c r="JJL78" s="180"/>
      <c r="JJM78" s="180"/>
      <c r="JJN78" s="180"/>
      <c r="JJO78" s="180"/>
      <c r="JJP78" s="180"/>
      <c r="JJQ78" s="180"/>
      <c r="JJR78" s="180"/>
      <c r="JJS78" s="180"/>
      <c r="JJT78" s="180"/>
      <c r="JJU78" s="180"/>
      <c r="JJV78" s="180"/>
      <c r="JJW78" s="180"/>
      <c r="JJX78" s="180"/>
      <c r="JJY78" s="180"/>
      <c r="JJZ78" s="180"/>
      <c r="JKA78" s="180"/>
      <c r="JKB78" s="180"/>
      <c r="JKC78" s="180"/>
      <c r="JKD78" s="180"/>
      <c r="JKE78" s="180"/>
      <c r="JKF78" s="180"/>
      <c r="JKG78" s="180"/>
      <c r="JKH78" s="180"/>
      <c r="JKI78" s="180"/>
      <c r="JKJ78" s="180"/>
      <c r="JKK78" s="180"/>
      <c r="JKL78" s="180"/>
      <c r="JKM78" s="180"/>
      <c r="JKN78" s="180"/>
      <c r="JKO78" s="180"/>
      <c r="JKP78" s="180"/>
      <c r="JKQ78" s="180"/>
      <c r="JKR78" s="180"/>
      <c r="JKS78" s="180"/>
      <c r="JKT78" s="180"/>
      <c r="JKU78" s="180"/>
      <c r="JKV78" s="180"/>
      <c r="JKW78" s="180"/>
      <c r="JKX78" s="180"/>
      <c r="JKY78" s="180"/>
      <c r="JKZ78" s="180"/>
      <c r="JLA78" s="180"/>
      <c r="JLB78" s="180"/>
      <c r="JLC78" s="180"/>
      <c r="JLD78" s="180"/>
      <c r="JLE78" s="180"/>
      <c r="JLF78" s="180"/>
      <c r="JLG78" s="180"/>
      <c r="JLH78" s="180"/>
      <c r="JLI78" s="180"/>
      <c r="JLJ78" s="180"/>
      <c r="JLK78" s="180"/>
      <c r="JLL78" s="180"/>
      <c r="JLM78" s="180"/>
      <c r="JLN78" s="180"/>
      <c r="JLO78" s="180"/>
      <c r="JLP78" s="180"/>
      <c r="JLQ78" s="180"/>
      <c r="JLR78" s="180"/>
      <c r="JLS78" s="180"/>
      <c r="JLT78" s="180"/>
      <c r="JLU78" s="180"/>
      <c r="JLV78" s="180"/>
      <c r="JLW78" s="180"/>
      <c r="JLX78" s="180"/>
      <c r="JLY78" s="180"/>
      <c r="JLZ78" s="180"/>
      <c r="JMA78" s="180"/>
      <c r="JMB78" s="180"/>
      <c r="JMC78" s="180"/>
      <c r="JMD78" s="180"/>
      <c r="JME78" s="180"/>
      <c r="JMF78" s="180"/>
      <c r="JMG78" s="180"/>
      <c r="JMH78" s="180"/>
      <c r="JMI78" s="180"/>
      <c r="JMJ78" s="180"/>
      <c r="JMK78" s="180"/>
      <c r="JML78" s="180"/>
      <c r="JMM78" s="180"/>
      <c r="JMN78" s="180"/>
      <c r="JMO78" s="180"/>
      <c r="JMP78" s="180"/>
      <c r="JMQ78" s="180"/>
      <c r="JMR78" s="180"/>
      <c r="JMS78" s="180"/>
      <c r="JMT78" s="180"/>
      <c r="JMU78" s="180"/>
      <c r="JMV78" s="180"/>
      <c r="JMW78" s="180"/>
      <c r="JMX78" s="180"/>
      <c r="JMY78" s="180"/>
      <c r="JMZ78" s="180"/>
      <c r="JNA78" s="180"/>
      <c r="JNB78" s="180"/>
      <c r="JNC78" s="180"/>
      <c r="JND78" s="180"/>
      <c r="JNE78" s="180"/>
      <c r="JNF78" s="180"/>
      <c r="JNG78" s="180"/>
      <c r="JNH78" s="180"/>
      <c r="JNI78" s="180"/>
      <c r="JNJ78" s="180"/>
      <c r="JNK78" s="180"/>
      <c r="JNL78" s="180"/>
      <c r="JNM78" s="180"/>
      <c r="JNN78" s="180"/>
      <c r="JNO78" s="180"/>
      <c r="JNP78" s="180"/>
      <c r="JNQ78" s="180"/>
      <c r="JNR78" s="180"/>
      <c r="JNS78" s="180"/>
      <c r="JNT78" s="180"/>
      <c r="JNU78" s="180"/>
      <c r="JNV78" s="180"/>
      <c r="JNW78" s="180"/>
      <c r="JNX78" s="180"/>
      <c r="JNY78" s="180"/>
      <c r="JNZ78" s="180"/>
      <c r="JOA78" s="180"/>
      <c r="JOB78" s="180"/>
      <c r="JOC78" s="180"/>
      <c r="JOD78" s="180"/>
      <c r="JOE78" s="180"/>
      <c r="JOF78" s="180"/>
      <c r="JOG78" s="180"/>
      <c r="JOH78" s="180"/>
      <c r="JOI78" s="180"/>
      <c r="JOJ78" s="180"/>
      <c r="JOK78" s="180"/>
      <c r="JOL78" s="180"/>
      <c r="JOM78" s="180"/>
      <c r="JON78" s="180"/>
      <c r="JOO78" s="180"/>
      <c r="JOP78" s="180"/>
      <c r="JOQ78" s="180"/>
      <c r="JOR78" s="180"/>
      <c r="JOS78" s="180"/>
      <c r="JOT78" s="180"/>
      <c r="JOU78" s="180"/>
      <c r="JOV78" s="180"/>
      <c r="JOW78" s="180"/>
      <c r="JOX78" s="180"/>
      <c r="JOY78" s="180"/>
      <c r="JOZ78" s="180"/>
      <c r="JPA78" s="180"/>
      <c r="JPB78" s="180"/>
      <c r="JPC78" s="180"/>
      <c r="JPD78" s="180"/>
      <c r="JPE78" s="180"/>
      <c r="JPF78" s="180"/>
      <c r="JPG78" s="180"/>
      <c r="JPH78" s="180"/>
      <c r="JPI78" s="180"/>
      <c r="JPJ78" s="180"/>
      <c r="JPK78" s="180"/>
      <c r="JPL78" s="180"/>
      <c r="JPM78" s="180"/>
      <c r="JPN78" s="180"/>
      <c r="JPO78" s="180"/>
      <c r="JPP78" s="180"/>
      <c r="JPQ78" s="180"/>
      <c r="JPR78" s="180"/>
      <c r="JPS78" s="180"/>
      <c r="JPT78" s="180"/>
      <c r="JPU78" s="180"/>
      <c r="JPV78" s="180"/>
      <c r="JPW78" s="180"/>
      <c r="JPX78" s="180"/>
      <c r="JPY78" s="180"/>
      <c r="JPZ78" s="180"/>
      <c r="JQA78" s="180"/>
      <c r="JQB78" s="180"/>
      <c r="JQC78" s="180"/>
      <c r="JQD78" s="180"/>
      <c r="JQE78" s="180"/>
      <c r="JQF78" s="180"/>
      <c r="JQG78" s="180"/>
      <c r="JQH78" s="180"/>
      <c r="JQI78" s="180"/>
      <c r="JQJ78" s="180"/>
      <c r="JQK78" s="180"/>
      <c r="JQL78" s="180"/>
      <c r="JQM78" s="180"/>
      <c r="JQN78" s="180"/>
      <c r="JQO78" s="180"/>
      <c r="JQP78" s="180"/>
      <c r="JQQ78" s="180"/>
      <c r="JQR78" s="180"/>
      <c r="JQS78" s="180"/>
      <c r="JQT78" s="180"/>
      <c r="JQU78" s="180"/>
      <c r="JQV78" s="180"/>
      <c r="JQW78" s="180"/>
      <c r="JQX78" s="180"/>
      <c r="JQY78" s="180"/>
      <c r="JQZ78" s="180"/>
      <c r="JRA78" s="180"/>
      <c r="JRB78" s="180"/>
      <c r="JRC78" s="180"/>
      <c r="JRD78" s="180"/>
      <c r="JRE78" s="180"/>
      <c r="JRF78" s="180"/>
      <c r="JRG78" s="180"/>
      <c r="JRH78" s="180"/>
      <c r="JRI78" s="180"/>
      <c r="JRJ78" s="180"/>
      <c r="JRK78" s="180"/>
      <c r="JRL78" s="180"/>
      <c r="JRM78" s="180"/>
      <c r="JRN78" s="180"/>
      <c r="JRO78" s="180"/>
      <c r="JRP78" s="180"/>
      <c r="JRQ78" s="180"/>
      <c r="JRR78" s="180"/>
      <c r="JRS78" s="180"/>
      <c r="JRT78" s="180"/>
      <c r="JRU78" s="180"/>
      <c r="JRV78" s="180"/>
      <c r="JRW78" s="180"/>
      <c r="JRX78" s="180"/>
      <c r="JRY78" s="180"/>
      <c r="JRZ78" s="180"/>
      <c r="JSA78" s="180"/>
      <c r="JSB78" s="180"/>
      <c r="JSC78" s="180"/>
      <c r="JSD78" s="180"/>
      <c r="JSE78" s="180"/>
      <c r="JSF78" s="180"/>
      <c r="JSG78" s="180"/>
      <c r="JSH78" s="180"/>
      <c r="JSI78" s="180"/>
      <c r="JSJ78" s="180"/>
      <c r="JSK78" s="180"/>
      <c r="JSL78" s="180"/>
      <c r="JSM78" s="180"/>
      <c r="JSN78" s="180"/>
      <c r="JSO78" s="180"/>
      <c r="JSP78" s="180"/>
      <c r="JSQ78" s="180"/>
      <c r="JSR78" s="180"/>
      <c r="JSS78" s="180"/>
      <c r="JST78" s="180"/>
      <c r="JSU78" s="180"/>
      <c r="JSV78" s="180"/>
      <c r="JSW78" s="180"/>
      <c r="JSX78" s="180"/>
      <c r="JSY78" s="180"/>
      <c r="JSZ78" s="180"/>
      <c r="JTA78" s="180"/>
      <c r="JTB78" s="180"/>
      <c r="JTC78" s="180"/>
      <c r="JTD78" s="180"/>
      <c r="JTE78" s="180"/>
      <c r="JTF78" s="180"/>
      <c r="JTG78" s="180"/>
      <c r="JTH78" s="180"/>
      <c r="JTI78" s="180"/>
      <c r="JTJ78" s="180"/>
      <c r="JTK78" s="180"/>
      <c r="JTL78" s="180"/>
      <c r="JTM78" s="180"/>
      <c r="JTN78" s="180"/>
      <c r="JTO78" s="180"/>
      <c r="JTP78" s="180"/>
      <c r="JTQ78" s="180"/>
      <c r="JTR78" s="180"/>
      <c r="JTS78" s="180"/>
      <c r="JTT78" s="180"/>
      <c r="JTU78" s="180"/>
      <c r="JTV78" s="180"/>
      <c r="JTW78" s="180"/>
      <c r="JTX78" s="180"/>
      <c r="JTY78" s="180"/>
      <c r="JTZ78" s="180"/>
      <c r="JUA78" s="180"/>
      <c r="JUB78" s="180"/>
      <c r="JUC78" s="180"/>
      <c r="JUD78" s="180"/>
      <c r="JUE78" s="180"/>
      <c r="JUF78" s="180"/>
      <c r="JUG78" s="180"/>
      <c r="JUH78" s="180"/>
      <c r="JUI78" s="180"/>
      <c r="JUJ78" s="180"/>
      <c r="JUK78" s="180"/>
      <c r="JUL78" s="180"/>
      <c r="JUM78" s="180"/>
      <c r="JUN78" s="180"/>
      <c r="JUO78" s="180"/>
      <c r="JUP78" s="180"/>
      <c r="JUQ78" s="180"/>
      <c r="JUR78" s="180"/>
      <c r="JUS78" s="180"/>
      <c r="JUT78" s="180"/>
      <c r="JUU78" s="180"/>
      <c r="JUV78" s="180"/>
      <c r="JUW78" s="180"/>
      <c r="JUX78" s="180"/>
      <c r="JUY78" s="180"/>
      <c r="JUZ78" s="180"/>
      <c r="JVA78" s="180"/>
      <c r="JVB78" s="180"/>
      <c r="JVC78" s="180"/>
      <c r="JVD78" s="180"/>
      <c r="JVE78" s="180"/>
      <c r="JVF78" s="180"/>
      <c r="JVG78" s="180"/>
      <c r="JVH78" s="180"/>
      <c r="JVI78" s="180"/>
      <c r="JVJ78" s="180"/>
      <c r="JVK78" s="180"/>
      <c r="JVL78" s="180"/>
      <c r="JVM78" s="180"/>
      <c r="JVN78" s="180"/>
      <c r="JVO78" s="180"/>
      <c r="JVP78" s="180"/>
      <c r="JVQ78" s="180"/>
      <c r="JVR78" s="180"/>
      <c r="JVS78" s="180"/>
      <c r="JVT78" s="180"/>
      <c r="JVU78" s="180"/>
      <c r="JVV78" s="180"/>
      <c r="JVW78" s="180"/>
      <c r="JVX78" s="180"/>
      <c r="JVY78" s="180"/>
      <c r="JVZ78" s="180"/>
      <c r="JWA78" s="180"/>
      <c r="JWB78" s="180"/>
      <c r="JWC78" s="180"/>
      <c r="JWD78" s="180"/>
      <c r="JWE78" s="180"/>
      <c r="JWF78" s="180"/>
      <c r="JWG78" s="180"/>
      <c r="JWH78" s="180"/>
      <c r="JWI78" s="180"/>
      <c r="JWJ78" s="180"/>
      <c r="JWK78" s="180"/>
      <c r="JWL78" s="180"/>
      <c r="JWM78" s="180"/>
      <c r="JWN78" s="180"/>
      <c r="JWO78" s="180"/>
      <c r="JWP78" s="180"/>
      <c r="JWQ78" s="180"/>
      <c r="JWR78" s="180"/>
      <c r="JWS78" s="180"/>
      <c r="JWT78" s="180"/>
      <c r="JWU78" s="180"/>
      <c r="JWV78" s="180"/>
      <c r="JWW78" s="180"/>
      <c r="JWX78" s="180"/>
      <c r="JWY78" s="180"/>
      <c r="JWZ78" s="180"/>
      <c r="JXA78" s="180"/>
      <c r="JXB78" s="180"/>
      <c r="JXC78" s="180"/>
      <c r="JXD78" s="180"/>
      <c r="JXE78" s="180"/>
      <c r="JXF78" s="180"/>
      <c r="JXG78" s="180"/>
      <c r="JXH78" s="180"/>
      <c r="JXI78" s="180"/>
      <c r="JXJ78" s="180"/>
      <c r="JXK78" s="180"/>
      <c r="JXL78" s="180"/>
      <c r="JXM78" s="180"/>
      <c r="JXN78" s="180"/>
      <c r="JXO78" s="180"/>
      <c r="JXP78" s="180"/>
      <c r="JXQ78" s="180"/>
      <c r="JXR78" s="180"/>
      <c r="JXS78" s="180"/>
      <c r="JXT78" s="180"/>
      <c r="JXU78" s="180"/>
      <c r="JXV78" s="180"/>
      <c r="JXW78" s="180"/>
      <c r="JXX78" s="180"/>
      <c r="JXY78" s="180"/>
      <c r="JXZ78" s="180"/>
      <c r="JYA78" s="180"/>
      <c r="JYB78" s="180"/>
      <c r="JYC78" s="180"/>
      <c r="JYD78" s="180"/>
      <c r="JYE78" s="180"/>
      <c r="JYF78" s="180"/>
      <c r="JYG78" s="180"/>
      <c r="JYH78" s="180"/>
      <c r="JYI78" s="180"/>
      <c r="JYJ78" s="180"/>
      <c r="JYK78" s="180"/>
      <c r="JYL78" s="180"/>
      <c r="JYM78" s="180"/>
      <c r="JYN78" s="180"/>
      <c r="JYO78" s="180"/>
      <c r="JYP78" s="180"/>
      <c r="JYQ78" s="180"/>
      <c r="JYR78" s="180"/>
      <c r="JYS78" s="180"/>
      <c r="JYT78" s="180"/>
      <c r="JYU78" s="180"/>
      <c r="JYV78" s="180"/>
      <c r="JYW78" s="180"/>
      <c r="JYX78" s="180"/>
      <c r="JYY78" s="180"/>
      <c r="JYZ78" s="180"/>
      <c r="JZA78" s="180"/>
      <c r="JZB78" s="180"/>
      <c r="JZC78" s="180"/>
      <c r="JZD78" s="180"/>
      <c r="JZE78" s="180"/>
      <c r="JZF78" s="180"/>
      <c r="JZG78" s="180"/>
      <c r="JZH78" s="180"/>
      <c r="JZI78" s="180"/>
      <c r="JZJ78" s="180"/>
      <c r="JZK78" s="180"/>
      <c r="JZL78" s="180"/>
      <c r="JZM78" s="180"/>
      <c r="JZN78" s="180"/>
      <c r="JZO78" s="180"/>
      <c r="JZP78" s="180"/>
      <c r="JZQ78" s="180"/>
      <c r="JZR78" s="180"/>
      <c r="JZS78" s="180"/>
      <c r="JZT78" s="180"/>
      <c r="JZU78" s="180"/>
      <c r="JZV78" s="180"/>
      <c r="JZW78" s="180"/>
      <c r="JZX78" s="180"/>
      <c r="JZY78" s="180"/>
      <c r="JZZ78" s="180"/>
      <c r="KAA78" s="180"/>
      <c r="KAB78" s="180"/>
      <c r="KAC78" s="180"/>
      <c r="KAD78" s="180"/>
      <c r="KAE78" s="180"/>
      <c r="KAF78" s="180"/>
      <c r="KAG78" s="180"/>
      <c r="KAH78" s="180"/>
      <c r="KAI78" s="180"/>
      <c r="KAJ78" s="180"/>
      <c r="KAK78" s="180"/>
      <c r="KAL78" s="180"/>
      <c r="KAM78" s="180"/>
      <c r="KAN78" s="180"/>
      <c r="KAO78" s="180"/>
      <c r="KAP78" s="180"/>
      <c r="KAQ78" s="180"/>
      <c r="KAR78" s="180"/>
      <c r="KAS78" s="180"/>
      <c r="KAT78" s="180"/>
      <c r="KAU78" s="180"/>
      <c r="KAV78" s="180"/>
      <c r="KAW78" s="180"/>
      <c r="KAX78" s="180"/>
      <c r="KAY78" s="180"/>
      <c r="KAZ78" s="180"/>
      <c r="KBA78" s="180"/>
      <c r="KBB78" s="180"/>
      <c r="KBC78" s="180"/>
      <c r="KBD78" s="180"/>
      <c r="KBE78" s="180"/>
      <c r="KBF78" s="180"/>
      <c r="KBG78" s="180"/>
      <c r="KBH78" s="180"/>
      <c r="KBI78" s="180"/>
      <c r="KBJ78" s="180"/>
      <c r="KBK78" s="180"/>
      <c r="KBL78" s="180"/>
      <c r="KBM78" s="180"/>
      <c r="KBN78" s="180"/>
      <c r="KBO78" s="180"/>
      <c r="KBP78" s="180"/>
      <c r="KBQ78" s="180"/>
      <c r="KBR78" s="180"/>
      <c r="KBS78" s="180"/>
      <c r="KBT78" s="180"/>
      <c r="KBU78" s="180"/>
      <c r="KBV78" s="180"/>
      <c r="KBW78" s="180"/>
      <c r="KBX78" s="180"/>
      <c r="KBY78" s="180"/>
      <c r="KBZ78" s="180"/>
      <c r="KCA78" s="180"/>
      <c r="KCB78" s="180"/>
      <c r="KCC78" s="180"/>
      <c r="KCD78" s="180"/>
      <c r="KCE78" s="180"/>
      <c r="KCF78" s="180"/>
      <c r="KCG78" s="180"/>
      <c r="KCH78" s="180"/>
      <c r="KCI78" s="180"/>
      <c r="KCJ78" s="180"/>
      <c r="KCK78" s="180"/>
      <c r="KCL78" s="180"/>
      <c r="KCM78" s="180"/>
      <c r="KCN78" s="180"/>
      <c r="KCO78" s="180"/>
      <c r="KCP78" s="180"/>
      <c r="KCQ78" s="180"/>
      <c r="KCR78" s="180"/>
      <c r="KCS78" s="180"/>
      <c r="KCT78" s="180"/>
      <c r="KCU78" s="180"/>
      <c r="KCV78" s="180"/>
      <c r="KCW78" s="180"/>
      <c r="KCX78" s="180"/>
      <c r="KCY78" s="180"/>
      <c r="KCZ78" s="180"/>
      <c r="KDA78" s="180"/>
      <c r="KDB78" s="180"/>
      <c r="KDC78" s="180"/>
      <c r="KDD78" s="180"/>
      <c r="KDE78" s="180"/>
      <c r="KDF78" s="180"/>
      <c r="KDG78" s="180"/>
      <c r="KDH78" s="180"/>
      <c r="KDI78" s="180"/>
      <c r="KDJ78" s="180"/>
      <c r="KDK78" s="180"/>
      <c r="KDL78" s="180"/>
      <c r="KDM78" s="180"/>
      <c r="KDN78" s="180"/>
      <c r="KDO78" s="180"/>
      <c r="KDP78" s="180"/>
      <c r="KDQ78" s="180"/>
      <c r="KDR78" s="180"/>
      <c r="KDS78" s="180"/>
      <c r="KDT78" s="180"/>
      <c r="KDU78" s="180"/>
      <c r="KDV78" s="180"/>
      <c r="KDW78" s="180"/>
      <c r="KDX78" s="180"/>
      <c r="KDY78" s="180"/>
      <c r="KDZ78" s="180"/>
      <c r="KEA78" s="180"/>
      <c r="KEB78" s="180"/>
      <c r="KEC78" s="180"/>
      <c r="KED78" s="180"/>
      <c r="KEE78" s="180"/>
      <c r="KEF78" s="180"/>
      <c r="KEG78" s="180"/>
      <c r="KEH78" s="180"/>
      <c r="KEI78" s="180"/>
      <c r="KEJ78" s="180"/>
      <c r="KEK78" s="180"/>
      <c r="KEL78" s="180"/>
      <c r="KEM78" s="180"/>
      <c r="KEN78" s="180"/>
      <c r="KEO78" s="180"/>
      <c r="KEP78" s="180"/>
      <c r="KEQ78" s="180"/>
      <c r="KER78" s="180"/>
      <c r="KES78" s="180"/>
      <c r="KET78" s="180"/>
      <c r="KEU78" s="180"/>
      <c r="KEV78" s="180"/>
      <c r="KEW78" s="180"/>
      <c r="KEX78" s="180"/>
      <c r="KEY78" s="180"/>
      <c r="KEZ78" s="180"/>
      <c r="KFA78" s="180"/>
      <c r="KFB78" s="180"/>
      <c r="KFC78" s="180"/>
      <c r="KFD78" s="180"/>
      <c r="KFE78" s="180"/>
      <c r="KFF78" s="180"/>
      <c r="KFG78" s="180"/>
      <c r="KFH78" s="180"/>
      <c r="KFI78" s="180"/>
      <c r="KFJ78" s="180"/>
      <c r="KFK78" s="180"/>
      <c r="KFL78" s="180"/>
      <c r="KFM78" s="180"/>
      <c r="KFN78" s="180"/>
      <c r="KFO78" s="180"/>
      <c r="KFP78" s="180"/>
      <c r="KFQ78" s="180"/>
      <c r="KFR78" s="180"/>
      <c r="KFS78" s="180"/>
      <c r="KFT78" s="180"/>
      <c r="KFU78" s="180"/>
      <c r="KFV78" s="180"/>
      <c r="KFW78" s="180"/>
      <c r="KFX78" s="180"/>
      <c r="KFY78" s="180"/>
      <c r="KFZ78" s="180"/>
      <c r="KGA78" s="180"/>
      <c r="KGB78" s="180"/>
      <c r="KGC78" s="180"/>
      <c r="KGD78" s="180"/>
      <c r="KGE78" s="180"/>
      <c r="KGF78" s="180"/>
      <c r="KGG78" s="180"/>
      <c r="KGH78" s="180"/>
      <c r="KGI78" s="180"/>
      <c r="KGJ78" s="180"/>
      <c r="KGK78" s="180"/>
      <c r="KGL78" s="180"/>
      <c r="KGM78" s="180"/>
      <c r="KGN78" s="180"/>
      <c r="KGO78" s="180"/>
      <c r="KGP78" s="180"/>
      <c r="KGQ78" s="180"/>
      <c r="KGR78" s="180"/>
      <c r="KGS78" s="180"/>
      <c r="KGT78" s="180"/>
      <c r="KGU78" s="180"/>
      <c r="KGV78" s="180"/>
      <c r="KGW78" s="180"/>
      <c r="KGX78" s="180"/>
      <c r="KGY78" s="180"/>
      <c r="KGZ78" s="180"/>
      <c r="KHA78" s="180"/>
      <c r="KHB78" s="180"/>
      <c r="KHC78" s="180"/>
      <c r="KHD78" s="180"/>
      <c r="KHE78" s="180"/>
      <c r="KHF78" s="180"/>
      <c r="KHG78" s="180"/>
      <c r="KHH78" s="180"/>
      <c r="KHI78" s="180"/>
      <c r="KHJ78" s="180"/>
      <c r="KHK78" s="180"/>
      <c r="KHL78" s="180"/>
      <c r="KHM78" s="180"/>
      <c r="KHN78" s="180"/>
      <c r="KHO78" s="180"/>
      <c r="KHP78" s="180"/>
      <c r="KHQ78" s="180"/>
      <c r="KHR78" s="180"/>
      <c r="KHS78" s="180"/>
      <c r="KHT78" s="180"/>
      <c r="KHU78" s="180"/>
      <c r="KHV78" s="180"/>
      <c r="KHW78" s="180"/>
      <c r="KHX78" s="180"/>
      <c r="KHY78" s="180"/>
      <c r="KHZ78" s="180"/>
      <c r="KIA78" s="180"/>
      <c r="KIB78" s="180"/>
      <c r="KIC78" s="180"/>
      <c r="KID78" s="180"/>
      <c r="KIE78" s="180"/>
      <c r="KIF78" s="180"/>
      <c r="KIG78" s="180"/>
      <c r="KIH78" s="180"/>
      <c r="KII78" s="180"/>
      <c r="KIJ78" s="180"/>
      <c r="KIK78" s="180"/>
      <c r="KIL78" s="180"/>
      <c r="KIM78" s="180"/>
      <c r="KIN78" s="180"/>
      <c r="KIO78" s="180"/>
      <c r="KIP78" s="180"/>
      <c r="KIQ78" s="180"/>
      <c r="KIR78" s="180"/>
      <c r="KIS78" s="180"/>
      <c r="KIT78" s="180"/>
      <c r="KIU78" s="180"/>
      <c r="KIV78" s="180"/>
      <c r="KIW78" s="180"/>
      <c r="KIX78" s="180"/>
      <c r="KIY78" s="180"/>
      <c r="KIZ78" s="180"/>
      <c r="KJA78" s="180"/>
      <c r="KJB78" s="180"/>
      <c r="KJC78" s="180"/>
      <c r="KJD78" s="180"/>
      <c r="KJE78" s="180"/>
      <c r="KJF78" s="180"/>
      <c r="KJG78" s="180"/>
      <c r="KJH78" s="180"/>
      <c r="KJI78" s="180"/>
      <c r="KJJ78" s="180"/>
      <c r="KJK78" s="180"/>
      <c r="KJL78" s="180"/>
      <c r="KJM78" s="180"/>
      <c r="KJN78" s="180"/>
      <c r="KJO78" s="180"/>
      <c r="KJP78" s="180"/>
      <c r="KJQ78" s="180"/>
      <c r="KJR78" s="180"/>
      <c r="KJS78" s="180"/>
      <c r="KJT78" s="180"/>
      <c r="KJU78" s="180"/>
      <c r="KJV78" s="180"/>
      <c r="KJW78" s="180"/>
      <c r="KJX78" s="180"/>
      <c r="KJY78" s="180"/>
      <c r="KJZ78" s="180"/>
      <c r="KKA78" s="180"/>
      <c r="KKB78" s="180"/>
      <c r="KKC78" s="180"/>
      <c r="KKD78" s="180"/>
      <c r="KKE78" s="180"/>
      <c r="KKF78" s="180"/>
      <c r="KKG78" s="180"/>
      <c r="KKH78" s="180"/>
      <c r="KKI78" s="180"/>
      <c r="KKJ78" s="180"/>
      <c r="KKK78" s="180"/>
      <c r="KKL78" s="180"/>
      <c r="KKM78" s="180"/>
      <c r="KKN78" s="180"/>
      <c r="KKO78" s="180"/>
      <c r="KKP78" s="180"/>
      <c r="KKQ78" s="180"/>
      <c r="KKR78" s="180"/>
      <c r="KKS78" s="180"/>
      <c r="KKT78" s="180"/>
      <c r="KKU78" s="180"/>
      <c r="KKV78" s="180"/>
      <c r="KKW78" s="180"/>
      <c r="KKX78" s="180"/>
      <c r="KKY78" s="180"/>
      <c r="KKZ78" s="180"/>
      <c r="KLA78" s="180"/>
      <c r="KLB78" s="180"/>
      <c r="KLC78" s="180"/>
      <c r="KLD78" s="180"/>
      <c r="KLE78" s="180"/>
      <c r="KLF78" s="180"/>
      <c r="KLG78" s="180"/>
      <c r="KLH78" s="180"/>
      <c r="KLI78" s="180"/>
      <c r="KLJ78" s="180"/>
      <c r="KLK78" s="180"/>
      <c r="KLL78" s="180"/>
      <c r="KLM78" s="180"/>
      <c r="KLN78" s="180"/>
      <c r="KLO78" s="180"/>
      <c r="KLP78" s="180"/>
      <c r="KLQ78" s="180"/>
      <c r="KLR78" s="180"/>
      <c r="KLS78" s="180"/>
      <c r="KLT78" s="180"/>
      <c r="KLU78" s="180"/>
      <c r="KLV78" s="180"/>
      <c r="KLW78" s="180"/>
      <c r="KLX78" s="180"/>
      <c r="KLY78" s="180"/>
      <c r="KLZ78" s="180"/>
      <c r="KMA78" s="180"/>
      <c r="KMB78" s="180"/>
      <c r="KMC78" s="180"/>
      <c r="KMD78" s="180"/>
      <c r="KME78" s="180"/>
      <c r="KMF78" s="180"/>
      <c r="KMG78" s="180"/>
      <c r="KMH78" s="180"/>
      <c r="KMI78" s="180"/>
      <c r="KMJ78" s="180"/>
      <c r="KMK78" s="180"/>
      <c r="KML78" s="180"/>
      <c r="KMM78" s="180"/>
      <c r="KMN78" s="180"/>
      <c r="KMO78" s="180"/>
      <c r="KMP78" s="180"/>
      <c r="KMQ78" s="180"/>
      <c r="KMR78" s="180"/>
      <c r="KMS78" s="180"/>
      <c r="KMT78" s="180"/>
      <c r="KMU78" s="180"/>
      <c r="KMV78" s="180"/>
      <c r="KMW78" s="180"/>
      <c r="KMX78" s="180"/>
      <c r="KMY78" s="180"/>
      <c r="KMZ78" s="180"/>
      <c r="KNA78" s="180"/>
      <c r="KNB78" s="180"/>
      <c r="KNC78" s="180"/>
      <c r="KND78" s="180"/>
      <c r="KNE78" s="180"/>
      <c r="KNF78" s="180"/>
      <c r="KNG78" s="180"/>
      <c r="KNH78" s="180"/>
      <c r="KNI78" s="180"/>
      <c r="KNJ78" s="180"/>
      <c r="KNK78" s="180"/>
      <c r="KNL78" s="180"/>
      <c r="KNM78" s="180"/>
      <c r="KNN78" s="180"/>
      <c r="KNO78" s="180"/>
      <c r="KNP78" s="180"/>
      <c r="KNQ78" s="180"/>
      <c r="KNR78" s="180"/>
      <c r="KNS78" s="180"/>
      <c r="KNT78" s="180"/>
      <c r="KNU78" s="180"/>
      <c r="KNV78" s="180"/>
      <c r="KNW78" s="180"/>
      <c r="KNX78" s="180"/>
      <c r="KNY78" s="180"/>
      <c r="KNZ78" s="180"/>
      <c r="KOA78" s="180"/>
      <c r="KOB78" s="180"/>
      <c r="KOC78" s="180"/>
      <c r="KOD78" s="180"/>
      <c r="KOE78" s="180"/>
      <c r="KOF78" s="180"/>
      <c r="KOG78" s="180"/>
      <c r="KOH78" s="180"/>
      <c r="KOI78" s="180"/>
      <c r="KOJ78" s="180"/>
      <c r="KOK78" s="180"/>
      <c r="KOL78" s="180"/>
      <c r="KOM78" s="180"/>
      <c r="KON78" s="180"/>
      <c r="KOO78" s="180"/>
      <c r="KOP78" s="180"/>
      <c r="KOQ78" s="180"/>
      <c r="KOR78" s="180"/>
      <c r="KOS78" s="180"/>
      <c r="KOT78" s="180"/>
      <c r="KOU78" s="180"/>
      <c r="KOV78" s="180"/>
      <c r="KOW78" s="180"/>
      <c r="KOX78" s="180"/>
      <c r="KOY78" s="180"/>
      <c r="KOZ78" s="180"/>
      <c r="KPA78" s="180"/>
      <c r="KPB78" s="180"/>
      <c r="KPC78" s="180"/>
      <c r="KPD78" s="180"/>
      <c r="KPE78" s="180"/>
      <c r="KPF78" s="180"/>
      <c r="KPG78" s="180"/>
      <c r="KPH78" s="180"/>
      <c r="KPI78" s="180"/>
      <c r="KPJ78" s="180"/>
      <c r="KPK78" s="180"/>
      <c r="KPL78" s="180"/>
      <c r="KPM78" s="180"/>
      <c r="KPN78" s="180"/>
      <c r="KPO78" s="180"/>
      <c r="KPP78" s="180"/>
      <c r="KPQ78" s="180"/>
      <c r="KPR78" s="180"/>
      <c r="KPS78" s="180"/>
      <c r="KPT78" s="180"/>
      <c r="KPU78" s="180"/>
      <c r="KPV78" s="180"/>
      <c r="KPW78" s="180"/>
      <c r="KPX78" s="180"/>
      <c r="KPY78" s="180"/>
      <c r="KPZ78" s="180"/>
      <c r="KQA78" s="180"/>
      <c r="KQB78" s="180"/>
      <c r="KQC78" s="180"/>
      <c r="KQD78" s="180"/>
      <c r="KQE78" s="180"/>
      <c r="KQF78" s="180"/>
      <c r="KQG78" s="180"/>
      <c r="KQH78" s="180"/>
      <c r="KQI78" s="180"/>
      <c r="KQJ78" s="180"/>
      <c r="KQK78" s="180"/>
      <c r="KQL78" s="180"/>
      <c r="KQM78" s="180"/>
      <c r="KQN78" s="180"/>
      <c r="KQO78" s="180"/>
      <c r="KQP78" s="180"/>
      <c r="KQQ78" s="180"/>
      <c r="KQR78" s="180"/>
      <c r="KQS78" s="180"/>
      <c r="KQT78" s="180"/>
      <c r="KQU78" s="180"/>
      <c r="KQV78" s="180"/>
      <c r="KQW78" s="180"/>
      <c r="KQX78" s="180"/>
      <c r="KQY78" s="180"/>
      <c r="KQZ78" s="180"/>
      <c r="KRA78" s="180"/>
      <c r="KRB78" s="180"/>
      <c r="KRC78" s="180"/>
      <c r="KRD78" s="180"/>
      <c r="KRE78" s="180"/>
      <c r="KRF78" s="180"/>
      <c r="KRG78" s="180"/>
      <c r="KRH78" s="180"/>
      <c r="KRI78" s="180"/>
      <c r="KRJ78" s="180"/>
      <c r="KRK78" s="180"/>
      <c r="KRL78" s="180"/>
      <c r="KRM78" s="180"/>
      <c r="KRN78" s="180"/>
      <c r="KRO78" s="180"/>
      <c r="KRP78" s="180"/>
      <c r="KRQ78" s="180"/>
      <c r="KRR78" s="180"/>
      <c r="KRS78" s="180"/>
      <c r="KRT78" s="180"/>
      <c r="KRU78" s="180"/>
      <c r="KRV78" s="180"/>
      <c r="KRW78" s="180"/>
      <c r="KRX78" s="180"/>
      <c r="KRY78" s="180"/>
      <c r="KRZ78" s="180"/>
      <c r="KSA78" s="180"/>
      <c r="KSB78" s="180"/>
      <c r="KSC78" s="180"/>
      <c r="KSD78" s="180"/>
      <c r="KSE78" s="180"/>
      <c r="KSF78" s="180"/>
      <c r="KSG78" s="180"/>
      <c r="KSH78" s="180"/>
      <c r="KSI78" s="180"/>
      <c r="KSJ78" s="180"/>
      <c r="KSK78" s="180"/>
      <c r="KSL78" s="180"/>
      <c r="KSM78" s="180"/>
      <c r="KSN78" s="180"/>
      <c r="KSO78" s="180"/>
      <c r="KSP78" s="180"/>
      <c r="KSQ78" s="180"/>
      <c r="KSR78" s="180"/>
      <c r="KSS78" s="180"/>
      <c r="KST78" s="180"/>
      <c r="KSU78" s="180"/>
      <c r="KSV78" s="180"/>
      <c r="KSW78" s="180"/>
      <c r="KSX78" s="180"/>
      <c r="KSY78" s="180"/>
      <c r="KSZ78" s="180"/>
      <c r="KTA78" s="180"/>
      <c r="KTB78" s="180"/>
      <c r="KTC78" s="180"/>
      <c r="KTD78" s="180"/>
      <c r="KTE78" s="180"/>
      <c r="KTF78" s="180"/>
      <c r="KTG78" s="180"/>
      <c r="KTH78" s="180"/>
      <c r="KTI78" s="180"/>
      <c r="KTJ78" s="180"/>
      <c r="KTK78" s="180"/>
      <c r="KTL78" s="180"/>
      <c r="KTM78" s="180"/>
      <c r="KTN78" s="180"/>
      <c r="KTO78" s="180"/>
      <c r="KTP78" s="180"/>
      <c r="KTQ78" s="180"/>
      <c r="KTR78" s="180"/>
      <c r="KTS78" s="180"/>
      <c r="KTT78" s="180"/>
      <c r="KTU78" s="180"/>
      <c r="KTV78" s="180"/>
      <c r="KTW78" s="180"/>
      <c r="KTX78" s="180"/>
      <c r="KTY78" s="180"/>
      <c r="KTZ78" s="180"/>
      <c r="KUA78" s="180"/>
      <c r="KUB78" s="180"/>
      <c r="KUC78" s="180"/>
      <c r="KUD78" s="180"/>
      <c r="KUE78" s="180"/>
      <c r="KUF78" s="180"/>
      <c r="KUG78" s="180"/>
      <c r="KUH78" s="180"/>
      <c r="KUI78" s="180"/>
      <c r="KUJ78" s="180"/>
      <c r="KUK78" s="180"/>
      <c r="KUL78" s="180"/>
      <c r="KUM78" s="180"/>
      <c r="KUN78" s="180"/>
      <c r="KUO78" s="180"/>
      <c r="KUP78" s="180"/>
      <c r="KUQ78" s="180"/>
      <c r="KUR78" s="180"/>
      <c r="KUS78" s="180"/>
      <c r="KUT78" s="180"/>
      <c r="KUU78" s="180"/>
      <c r="KUV78" s="180"/>
      <c r="KUW78" s="180"/>
      <c r="KUX78" s="180"/>
      <c r="KUY78" s="180"/>
      <c r="KUZ78" s="180"/>
      <c r="KVA78" s="180"/>
      <c r="KVB78" s="180"/>
      <c r="KVC78" s="180"/>
      <c r="KVD78" s="180"/>
      <c r="KVE78" s="180"/>
      <c r="KVF78" s="180"/>
      <c r="KVG78" s="180"/>
      <c r="KVH78" s="180"/>
      <c r="KVI78" s="180"/>
      <c r="KVJ78" s="180"/>
      <c r="KVK78" s="180"/>
      <c r="KVL78" s="180"/>
      <c r="KVM78" s="180"/>
      <c r="KVN78" s="180"/>
      <c r="KVO78" s="180"/>
      <c r="KVP78" s="180"/>
      <c r="KVQ78" s="180"/>
      <c r="KVR78" s="180"/>
      <c r="KVS78" s="180"/>
      <c r="KVT78" s="180"/>
      <c r="KVU78" s="180"/>
      <c r="KVV78" s="180"/>
      <c r="KVW78" s="180"/>
      <c r="KVX78" s="180"/>
      <c r="KVY78" s="180"/>
      <c r="KVZ78" s="180"/>
      <c r="KWA78" s="180"/>
      <c r="KWB78" s="180"/>
      <c r="KWC78" s="180"/>
      <c r="KWD78" s="180"/>
      <c r="KWE78" s="180"/>
      <c r="KWF78" s="180"/>
      <c r="KWG78" s="180"/>
      <c r="KWH78" s="180"/>
      <c r="KWI78" s="180"/>
      <c r="KWJ78" s="180"/>
      <c r="KWK78" s="180"/>
      <c r="KWL78" s="180"/>
      <c r="KWM78" s="180"/>
      <c r="KWN78" s="180"/>
      <c r="KWO78" s="180"/>
      <c r="KWP78" s="180"/>
      <c r="KWQ78" s="180"/>
      <c r="KWR78" s="180"/>
      <c r="KWS78" s="180"/>
      <c r="KWT78" s="180"/>
      <c r="KWU78" s="180"/>
      <c r="KWV78" s="180"/>
      <c r="KWW78" s="180"/>
      <c r="KWX78" s="180"/>
      <c r="KWY78" s="180"/>
      <c r="KWZ78" s="180"/>
      <c r="KXA78" s="180"/>
      <c r="KXB78" s="180"/>
      <c r="KXC78" s="180"/>
      <c r="KXD78" s="180"/>
      <c r="KXE78" s="180"/>
      <c r="KXF78" s="180"/>
      <c r="KXG78" s="180"/>
      <c r="KXH78" s="180"/>
      <c r="KXI78" s="180"/>
      <c r="KXJ78" s="180"/>
      <c r="KXK78" s="180"/>
      <c r="KXL78" s="180"/>
      <c r="KXM78" s="180"/>
      <c r="KXN78" s="180"/>
      <c r="KXO78" s="180"/>
      <c r="KXP78" s="180"/>
      <c r="KXQ78" s="180"/>
      <c r="KXR78" s="180"/>
      <c r="KXS78" s="180"/>
      <c r="KXT78" s="180"/>
      <c r="KXU78" s="180"/>
      <c r="KXV78" s="180"/>
      <c r="KXW78" s="180"/>
      <c r="KXX78" s="180"/>
      <c r="KXY78" s="180"/>
      <c r="KXZ78" s="180"/>
      <c r="KYA78" s="180"/>
      <c r="KYB78" s="180"/>
      <c r="KYC78" s="180"/>
      <c r="KYD78" s="180"/>
      <c r="KYE78" s="180"/>
      <c r="KYF78" s="180"/>
      <c r="KYG78" s="180"/>
      <c r="KYH78" s="180"/>
      <c r="KYI78" s="180"/>
      <c r="KYJ78" s="180"/>
      <c r="KYK78" s="180"/>
      <c r="KYL78" s="180"/>
      <c r="KYM78" s="180"/>
      <c r="KYN78" s="180"/>
      <c r="KYO78" s="180"/>
      <c r="KYP78" s="180"/>
      <c r="KYQ78" s="180"/>
      <c r="KYR78" s="180"/>
      <c r="KYS78" s="180"/>
      <c r="KYT78" s="180"/>
      <c r="KYU78" s="180"/>
      <c r="KYV78" s="180"/>
      <c r="KYW78" s="180"/>
      <c r="KYX78" s="180"/>
      <c r="KYY78" s="180"/>
      <c r="KYZ78" s="180"/>
      <c r="KZA78" s="180"/>
      <c r="KZB78" s="180"/>
      <c r="KZC78" s="180"/>
      <c r="KZD78" s="180"/>
      <c r="KZE78" s="180"/>
      <c r="KZF78" s="180"/>
      <c r="KZG78" s="180"/>
      <c r="KZH78" s="180"/>
      <c r="KZI78" s="180"/>
      <c r="KZJ78" s="180"/>
      <c r="KZK78" s="180"/>
      <c r="KZL78" s="180"/>
      <c r="KZM78" s="180"/>
      <c r="KZN78" s="180"/>
      <c r="KZO78" s="180"/>
      <c r="KZP78" s="180"/>
      <c r="KZQ78" s="180"/>
      <c r="KZR78" s="180"/>
      <c r="KZS78" s="180"/>
      <c r="KZT78" s="180"/>
      <c r="KZU78" s="180"/>
      <c r="KZV78" s="180"/>
      <c r="KZW78" s="180"/>
      <c r="KZX78" s="180"/>
      <c r="KZY78" s="180"/>
      <c r="KZZ78" s="180"/>
      <c r="LAA78" s="180"/>
      <c r="LAB78" s="180"/>
      <c r="LAC78" s="180"/>
      <c r="LAD78" s="180"/>
      <c r="LAE78" s="180"/>
      <c r="LAF78" s="180"/>
      <c r="LAG78" s="180"/>
      <c r="LAH78" s="180"/>
      <c r="LAI78" s="180"/>
      <c r="LAJ78" s="180"/>
      <c r="LAK78" s="180"/>
      <c r="LAL78" s="180"/>
      <c r="LAM78" s="180"/>
      <c r="LAN78" s="180"/>
      <c r="LAO78" s="180"/>
      <c r="LAP78" s="180"/>
      <c r="LAQ78" s="180"/>
      <c r="LAR78" s="180"/>
      <c r="LAS78" s="180"/>
      <c r="LAT78" s="180"/>
      <c r="LAU78" s="180"/>
      <c r="LAV78" s="180"/>
      <c r="LAW78" s="180"/>
      <c r="LAX78" s="180"/>
      <c r="LAY78" s="180"/>
      <c r="LAZ78" s="180"/>
      <c r="LBA78" s="180"/>
      <c r="LBB78" s="180"/>
      <c r="LBC78" s="180"/>
      <c r="LBD78" s="180"/>
      <c r="LBE78" s="180"/>
      <c r="LBF78" s="180"/>
      <c r="LBG78" s="180"/>
      <c r="LBH78" s="180"/>
      <c r="LBI78" s="180"/>
      <c r="LBJ78" s="180"/>
      <c r="LBK78" s="180"/>
      <c r="LBL78" s="180"/>
      <c r="LBM78" s="180"/>
      <c r="LBN78" s="180"/>
      <c r="LBO78" s="180"/>
      <c r="LBP78" s="180"/>
      <c r="LBQ78" s="180"/>
      <c r="LBR78" s="180"/>
      <c r="LBS78" s="180"/>
      <c r="LBT78" s="180"/>
      <c r="LBU78" s="180"/>
      <c r="LBV78" s="180"/>
      <c r="LBW78" s="180"/>
      <c r="LBX78" s="180"/>
      <c r="LBY78" s="180"/>
      <c r="LBZ78" s="180"/>
      <c r="LCA78" s="180"/>
      <c r="LCB78" s="180"/>
      <c r="LCC78" s="180"/>
      <c r="LCD78" s="180"/>
      <c r="LCE78" s="180"/>
      <c r="LCF78" s="180"/>
      <c r="LCG78" s="180"/>
      <c r="LCH78" s="180"/>
      <c r="LCI78" s="180"/>
      <c r="LCJ78" s="180"/>
      <c r="LCK78" s="180"/>
      <c r="LCL78" s="180"/>
      <c r="LCM78" s="180"/>
      <c r="LCN78" s="180"/>
      <c r="LCO78" s="180"/>
      <c r="LCP78" s="180"/>
      <c r="LCQ78" s="180"/>
      <c r="LCR78" s="180"/>
      <c r="LCS78" s="180"/>
      <c r="LCT78" s="180"/>
      <c r="LCU78" s="180"/>
      <c r="LCV78" s="180"/>
      <c r="LCW78" s="180"/>
      <c r="LCX78" s="180"/>
      <c r="LCY78" s="180"/>
      <c r="LCZ78" s="180"/>
      <c r="LDA78" s="180"/>
      <c r="LDB78" s="180"/>
      <c r="LDC78" s="180"/>
      <c r="LDD78" s="180"/>
      <c r="LDE78" s="180"/>
      <c r="LDF78" s="180"/>
      <c r="LDG78" s="180"/>
      <c r="LDH78" s="180"/>
      <c r="LDI78" s="180"/>
      <c r="LDJ78" s="180"/>
      <c r="LDK78" s="180"/>
      <c r="LDL78" s="180"/>
      <c r="LDM78" s="180"/>
      <c r="LDN78" s="180"/>
      <c r="LDO78" s="180"/>
      <c r="LDP78" s="180"/>
      <c r="LDQ78" s="180"/>
      <c r="LDR78" s="180"/>
      <c r="LDS78" s="180"/>
      <c r="LDT78" s="180"/>
      <c r="LDU78" s="180"/>
      <c r="LDV78" s="180"/>
      <c r="LDW78" s="180"/>
      <c r="LDX78" s="180"/>
      <c r="LDY78" s="180"/>
      <c r="LDZ78" s="180"/>
      <c r="LEA78" s="180"/>
      <c r="LEB78" s="180"/>
      <c r="LEC78" s="180"/>
      <c r="LED78" s="180"/>
      <c r="LEE78" s="180"/>
      <c r="LEF78" s="180"/>
      <c r="LEG78" s="180"/>
      <c r="LEH78" s="180"/>
      <c r="LEI78" s="180"/>
      <c r="LEJ78" s="180"/>
      <c r="LEK78" s="180"/>
      <c r="LEL78" s="180"/>
      <c r="LEM78" s="180"/>
      <c r="LEN78" s="180"/>
      <c r="LEO78" s="180"/>
      <c r="LEP78" s="180"/>
      <c r="LEQ78" s="180"/>
      <c r="LER78" s="180"/>
      <c r="LES78" s="180"/>
      <c r="LET78" s="180"/>
      <c r="LEU78" s="180"/>
      <c r="LEV78" s="180"/>
      <c r="LEW78" s="180"/>
      <c r="LEX78" s="180"/>
      <c r="LEY78" s="180"/>
      <c r="LEZ78" s="180"/>
      <c r="LFA78" s="180"/>
      <c r="LFB78" s="180"/>
      <c r="LFC78" s="180"/>
      <c r="LFD78" s="180"/>
      <c r="LFE78" s="180"/>
      <c r="LFF78" s="180"/>
      <c r="LFG78" s="180"/>
      <c r="LFH78" s="180"/>
      <c r="LFI78" s="180"/>
      <c r="LFJ78" s="180"/>
      <c r="LFK78" s="180"/>
      <c r="LFL78" s="180"/>
      <c r="LFM78" s="180"/>
      <c r="LFN78" s="180"/>
      <c r="LFO78" s="180"/>
      <c r="LFP78" s="180"/>
      <c r="LFQ78" s="180"/>
      <c r="LFR78" s="180"/>
      <c r="LFS78" s="180"/>
      <c r="LFT78" s="180"/>
      <c r="LFU78" s="180"/>
      <c r="LFV78" s="180"/>
      <c r="LFW78" s="180"/>
      <c r="LFX78" s="180"/>
      <c r="LFY78" s="180"/>
      <c r="LFZ78" s="180"/>
      <c r="LGA78" s="180"/>
      <c r="LGB78" s="180"/>
      <c r="LGC78" s="180"/>
      <c r="LGD78" s="180"/>
      <c r="LGE78" s="180"/>
      <c r="LGF78" s="180"/>
      <c r="LGG78" s="180"/>
      <c r="LGH78" s="180"/>
      <c r="LGI78" s="180"/>
      <c r="LGJ78" s="180"/>
      <c r="LGK78" s="180"/>
      <c r="LGL78" s="180"/>
      <c r="LGM78" s="180"/>
      <c r="LGN78" s="180"/>
      <c r="LGO78" s="180"/>
      <c r="LGP78" s="180"/>
      <c r="LGQ78" s="180"/>
      <c r="LGR78" s="180"/>
      <c r="LGS78" s="180"/>
      <c r="LGT78" s="180"/>
      <c r="LGU78" s="180"/>
      <c r="LGV78" s="180"/>
      <c r="LGW78" s="180"/>
      <c r="LGX78" s="180"/>
      <c r="LGY78" s="180"/>
      <c r="LGZ78" s="180"/>
      <c r="LHA78" s="180"/>
      <c r="LHB78" s="180"/>
      <c r="LHC78" s="180"/>
      <c r="LHD78" s="180"/>
      <c r="LHE78" s="180"/>
      <c r="LHF78" s="180"/>
      <c r="LHG78" s="180"/>
      <c r="LHH78" s="180"/>
      <c r="LHI78" s="180"/>
      <c r="LHJ78" s="180"/>
      <c r="LHK78" s="180"/>
      <c r="LHL78" s="180"/>
      <c r="LHM78" s="180"/>
      <c r="LHN78" s="180"/>
      <c r="LHO78" s="180"/>
      <c r="LHP78" s="180"/>
      <c r="LHQ78" s="180"/>
      <c r="LHR78" s="180"/>
      <c r="LHS78" s="180"/>
      <c r="LHT78" s="180"/>
      <c r="LHU78" s="180"/>
      <c r="LHV78" s="180"/>
      <c r="LHW78" s="180"/>
      <c r="LHX78" s="180"/>
      <c r="LHY78" s="180"/>
      <c r="LHZ78" s="180"/>
      <c r="LIA78" s="180"/>
      <c r="LIB78" s="180"/>
      <c r="LIC78" s="180"/>
      <c r="LID78" s="180"/>
      <c r="LIE78" s="180"/>
      <c r="LIF78" s="180"/>
      <c r="LIG78" s="180"/>
      <c r="LIH78" s="180"/>
      <c r="LII78" s="180"/>
      <c r="LIJ78" s="180"/>
      <c r="LIK78" s="180"/>
      <c r="LIL78" s="180"/>
      <c r="LIM78" s="180"/>
      <c r="LIN78" s="180"/>
      <c r="LIO78" s="180"/>
      <c r="LIP78" s="180"/>
      <c r="LIQ78" s="180"/>
      <c r="LIR78" s="180"/>
      <c r="LIS78" s="180"/>
      <c r="LIT78" s="180"/>
      <c r="LIU78" s="180"/>
      <c r="LIV78" s="180"/>
      <c r="LIW78" s="180"/>
      <c r="LIX78" s="180"/>
      <c r="LIY78" s="180"/>
      <c r="LIZ78" s="180"/>
      <c r="LJA78" s="180"/>
      <c r="LJB78" s="180"/>
      <c r="LJC78" s="180"/>
      <c r="LJD78" s="180"/>
      <c r="LJE78" s="180"/>
      <c r="LJF78" s="180"/>
      <c r="LJG78" s="180"/>
      <c r="LJH78" s="180"/>
      <c r="LJI78" s="180"/>
      <c r="LJJ78" s="180"/>
      <c r="LJK78" s="180"/>
      <c r="LJL78" s="180"/>
      <c r="LJM78" s="180"/>
      <c r="LJN78" s="180"/>
      <c r="LJO78" s="180"/>
      <c r="LJP78" s="180"/>
      <c r="LJQ78" s="180"/>
      <c r="LJR78" s="180"/>
      <c r="LJS78" s="180"/>
      <c r="LJT78" s="180"/>
      <c r="LJU78" s="180"/>
      <c r="LJV78" s="180"/>
      <c r="LJW78" s="180"/>
      <c r="LJX78" s="180"/>
      <c r="LJY78" s="180"/>
      <c r="LJZ78" s="180"/>
      <c r="LKA78" s="180"/>
      <c r="LKB78" s="180"/>
      <c r="LKC78" s="180"/>
      <c r="LKD78" s="180"/>
      <c r="LKE78" s="180"/>
      <c r="LKF78" s="180"/>
      <c r="LKG78" s="180"/>
      <c r="LKH78" s="180"/>
      <c r="LKI78" s="180"/>
      <c r="LKJ78" s="180"/>
      <c r="LKK78" s="180"/>
      <c r="LKL78" s="180"/>
      <c r="LKM78" s="180"/>
      <c r="LKN78" s="180"/>
      <c r="LKO78" s="180"/>
      <c r="LKP78" s="180"/>
      <c r="LKQ78" s="180"/>
      <c r="LKR78" s="180"/>
      <c r="LKS78" s="180"/>
      <c r="LKT78" s="180"/>
      <c r="LKU78" s="180"/>
      <c r="LKV78" s="180"/>
      <c r="LKW78" s="180"/>
      <c r="LKX78" s="180"/>
      <c r="LKY78" s="180"/>
      <c r="LKZ78" s="180"/>
      <c r="LLA78" s="180"/>
      <c r="LLB78" s="180"/>
      <c r="LLC78" s="180"/>
      <c r="LLD78" s="180"/>
      <c r="LLE78" s="180"/>
      <c r="LLF78" s="180"/>
      <c r="LLG78" s="180"/>
      <c r="LLH78" s="180"/>
      <c r="LLI78" s="180"/>
      <c r="LLJ78" s="180"/>
      <c r="LLK78" s="180"/>
      <c r="LLL78" s="180"/>
      <c r="LLM78" s="180"/>
      <c r="LLN78" s="180"/>
      <c r="LLO78" s="180"/>
      <c r="LLP78" s="180"/>
      <c r="LLQ78" s="180"/>
      <c r="LLR78" s="180"/>
      <c r="LLS78" s="180"/>
      <c r="LLT78" s="180"/>
      <c r="LLU78" s="180"/>
      <c r="LLV78" s="180"/>
      <c r="LLW78" s="180"/>
      <c r="LLX78" s="180"/>
      <c r="LLY78" s="180"/>
      <c r="LLZ78" s="180"/>
      <c r="LMA78" s="180"/>
      <c r="LMB78" s="180"/>
      <c r="LMC78" s="180"/>
      <c r="LMD78" s="180"/>
      <c r="LME78" s="180"/>
      <c r="LMF78" s="180"/>
      <c r="LMG78" s="180"/>
      <c r="LMH78" s="180"/>
      <c r="LMI78" s="180"/>
      <c r="LMJ78" s="180"/>
      <c r="LMK78" s="180"/>
      <c r="LML78" s="180"/>
      <c r="LMM78" s="180"/>
      <c r="LMN78" s="180"/>
      <c r="LMO78" s="180"/>
      <c r="LMP78" s="180"/>
      <c r="LMQ78" s="180"/>
      <c r="LMR78" s="180"/>
      <c r="LMS78" s="180"/>
      <c r="LMT78" s="180"/>
      <c r="LMU78" s="180"/>
      <c r="LMV78" s="180"/>
      <c r="LMW78" s="180"/>
      <c r="LMX78" s="180"/>
      <c r="LMY78" s="180"/>
      <c r="LMZ78" s="180"/>
      <c r="LNA78" s="180"/>
      <c r="LNB78" s="180"/>
      <c r="LNC78" s="180"/>
      <c r="LND78" s="180"/>
      <c r="LNE78" s="180"/>
      <c r="LNF78" s="180"/>
      <c r="LNG78" s="180"/>
      <c r="LNH78" s="180"/>
      <c r="LNI78" s="180"/>
      <c r="LNJ78" s="180"/>
      <c r="LNK78" s="180"/>
      <c r="LNL78" s="180"/>
      <c r="LNM78" s="180"/>
      <c r="LNN78" s="180"/>
      <c r="LNO78" s="180"/>
      <c r="LNP78" s="180"/>
      <c r="LNQ78" s="180"/>
      <c r="LNR78" s="180"/>
      <c r="LNS78" s="180"/>
      <c r="LNT78" s="180"/>
      <c r="LNU78" s="180"/>
      <c r="LNV78" s="180"/>
      <c r="LNW78" s="180"/>
      <c r="LNX78" s="180"/>
      <c r="LNY78" s="180"/>
      <c r="LNZ78" s="180"/>
      <c r="LOA78" s="180"/>
      <c r="LOB78" s="180"/>
      <c r="LOC78" s="180"/>
      <c r="LOD78" s="180"/>
      <c r="LOE78" s="180"/>
      <c r="LOF78" s="180"/>
      <c r="LOG78" s="180"/>
      <c r="LOH78" s="180"/>
      <c r="LOI78" s="180"/>
      <c r="LOJ78" s="180"/>
      <c r="LOK78" s="180"/>
      <c r="LOL78" s="180"/>
      <c r="LOM78" s="180"/>
      <c r="LON78" s="180"/>
      <c r="LOO78" s="180"/>
      <c r="LOP78" s="180"/>
      <c r="LOQ78" s="180"/>
      <c r="LOR78" s="180"/>
      <c r="LOS78" s="180"/>
      <c r="LOT78" s="180"/>
      <c r="LOU78" s="180"/>
      <c r="LOV78" s="180"/>
      <c r="LOW78" s="180"/>
      <c r="LOX78" s="180"/>
      <c r="LOY78" s="180"/>
      <c r="LOZ78" s="180"/>
      <c r="LPA78" s="180"/>
      <c r="LPB78" s="180"/>
      <c r="LPC78" s="180"/>
      <c r="LPD78" s="180"/>
      <c r="LPE78" s="180"/>
      <c r="LPF78" s="180"/>
      <c r="LPG78" s="180"/>
      <c r="LPH78" s="180"/>
      <c r="LPI78" s="180"/>
      <c r="LPJ78" s="180"/>
      <c r="LPK78" s="180"/>
      <c r="LPL78" s="180"/>
      <c r="LPM78" s="180"/>
      <c r="LPN78" s="180"/>
      <c r="LPO78" s="180"/>
      <c r="LPP78" s="180"/>
      <c r="LPQ78" s="180"/>
      <c r="LPR78" s="180"/>
      <c r="LPS78" s="180"/>
      <c r="LPT78" s="180"/>
      <c r="LPU78" s="180"/>
      <c r="LPV78" s="180"/>
      <c r="LPW78" s="180"/>
      <c r="LPX78" s="180"/>
      <c r="LPY78" s="180"/>
      <c r="LPZ78" s="180"/>
      <c r="LQA78" s="180"/>
      <c r="LQB78" s="180"/>
      <c r="LQC78" s="180"/>
      <c r="LQD78" s="180"/>
      <c r="LQE78" s="180"/>
      <c r="LQF78" s="180"/>
      <c r="LQG78" s="180"/>
      <c r="LQH78" s="180"/>
      <c r="LQI78" s="180"/>
      <c r="LQJ78" s="180"/>
      <c r="LQK78" s="180"/>
      <c r="LQL78" s="180"/>
      <c r="LQM78" s="180"/>
      <c r="LQN78" s="180"/>
      <c r="LQO78" s="180"/>
      <c r="LQP78" s="180"/>
      <c r="LQQ78" s="180"/>
      <c r="LQR78" s="180"/>
      <c r="LQS78" s="180"/>
      <c r="LQT78" s="180"/>
      <c r="LQU78" s="180"/>
      <c r="LQV78" s="180"/>
      <c r="LQW78" s="180"/>
      <c r="LQX78" s="180"/>
      <c r="LQY78" s="180"/>
      <c r="LQZ78" s="180"/>
      <c r="LRA78" s="180"/>
      <c r="LRB78" s="180"/>
      <c r="LRC78" s="180"/>
      <c r="LRD78" s="180"/>
      <c r="LRE78" s="180"/>
      <c r="LRF78" s="180"/>
      <c r="LRG78" s="180"/>
      <c r="LRH78" s="180"/>
      <c r="LRI78" s="180"/>
      <c r="LRJ78" s="180"/>
      <c r="LRK78" s="180"/>
      <c r="LRL78" s="180"/>
      <c r="LRM78" s="180"/>
      <c r="LRN78" s="180"/>
      <c r="LRO78" s="180"/>
      <c r="LRP78" s="180"/>
      <c r="LRQ78" s="180"/>
      <c r="LRR78" s="180"/>
      <c r="LRS78" s="180"/>
      <c r="LRT78" s="180"/>
      <c r="LRU78" s="180"/>
      <c r="LRV78" s="180"/>
      <c r="LRW78" s="180"/>
      <c r="LRX78" s="180"/>
      <c r="LRY78" s="180"/>
      <c r="LRZ78" s="180"/>
      <c r="LSA78" s="180"/>
      <c r="LSB78" s="180"/>
      <c r="LSC78" s="180"/>
      <c r="LSD78" s="180"/>
      <c r="LSE78" s="180"/>
      <c r="LSF78" s="180"/>
      <c r="LSG78" s="180"/>
      <c r="LSH78" s="180"/>
      <c r="LSI78" s="180"/>
      <c r="LSJ78" s="180"/>
      <c r="LSK78" s="180"/>
      <c r="LSL78" s="180"/>
      <c r="LSM78" s="180"/>
      <c r="LSN78" s="180"/>
      <c r="LSO78" s="180"/>
      <c r="LSP78" s="180"/>
      <c r="LSQ78" s="180"/>
      <c r="LSR78" s="180"/>
      <c r="LSS78" s="180"/>
      <c r="LST78" s="180"/>
      <c r="LSU78" s="180"/>
      <c r="LSV78" s="180"/>
      <c r="LSW78" s="180"/>
      <c r="LSX78" s="180"/>
      <c r="LSY78" s="180"/>
      <c r="LSZ78" s="180"/>
      <c r="LTA78" s="180"/>
      <c r="LTB78" s="180"/>
      <c r="LTC78" s="180"/>
      <c r="LTD78" s="180"/>
      <c r="LTE78" s="180"/>
      <c r="LTF78" s="180"/>
      <c r="LTG78" s="180"/>
      <c r="LTH78" s="180"/>
      <c r="LTI78" s="180"/>
      <c r="LTJ78" s="180"/>
      <c r="LTK78" s="180"/>
      <c r="LTL78" s="180"/>
      <c r="LTM78" s="180"/>
      <c r="LTN78" s="180"/>
      <c r="LTO78" s="180"/>
      <c r="LTP78" s="180"/>
      <c r="LTQ78" s="180"/>
      <c r="LTR78" s="180"/>
      <c r="LTS78" s="180"/>
      <c r="LTT78" s="180"/>
      <c r="LTU78" s="180"/>
      <c r="LTV78" s="180"/>
      <c r="LTW78" s="180"/>
      <c r="LTX78" s="180"/>
      <c r="LTY78" s="180"/>
      <c r="LTZ78" s="180"/>
      <c r="LUA78" s="180"/>
      <c r="LUB78" s="180"/>
      <c r="LUC78" s="180"/>
      <c r="LUD78" s="180"/>
      <c r="LUE78" s="180"/>
      <c r="LUF78" s="180"/>
      <c r="LUG78" s="180"/>
      <c r="LUH78" s="180"/>
      <c r="LUI78" s="180"/>
      <c r="LUJ78" s="180"/>
      <c r="LUK78" s="180"/>
      <c r="LUL78" s="180"/>
      <c r="LUM78" s="180"/>
      <c r="LUN78" s="180"/>
      <c r="LUO78" s="180"/>
      <c r="LUP78" s="180"/>
      <c r="LUQ78" s="180"/>
      <c r="LUR78" s="180"/>
      <c r="LUS78" s="180"/>
      <c r="LUT78" s="180"/>
      <c r="LUU78" s="180"/>
      <c r="LUV78" s="180"/>
      <c r="LUW78" s="180"/>
      <c r="LUX78" s="180"/>
      <c r="LUY78" s="180"/>
      <c r="LUZ78" s="180"/>
      <c r="LVA78" s="180"/>
      <c r="LVB78" s="180"/>
      <c r="LVC78" s="180"/>
      <c r="LVD78" s="180"/>
      <c r="LVE78" s="180"/>
      <c r="LVF78" s="180"/>
      <c r="LVG78" s="180"/>
      <c r="LVH78" s="180"/>
      <c r="LVI78" s="180"/>
      <c r="LVJ78" s="180"/>
      <c r="LVK78" s="180"/>
      <c r="LVL78" s="180"/>
      <c r="LVM78" s="180"/>
      <c r="LVN78" s="180"/>
      <c r="LVO78" s="180"/>
      <c r="LVP78" s="180"/>
      <c r="LVQ78" s="180"/>
      <c r="LVR78" s="180"/>
      <c r="LVS78" s="180"/>
      <c r="LVT78" s="180"/>
      <c r="LVU78" s="180"/>
      <c r="LVV78" s="180"/>
      <c r="LVW78" s="180"/>
      <c r="LVX78" s="180"/>
      <c r="LVY78" s="180"/>
      <c r="LVZ78" s="180"/>
      <c r="LWA78" s="180"/>
      <c r="LWB78" s="180"/>
      <c r="LWC78" s="180"/>
      <c r="LWD78" s="180"/>
      <c r="LWE78" s="180"/>
      <c r="LWF78" s="180"/>
      <c r="LWG78" s="180"/>
      <c r="LWH78" s="180"/>
      <c r="LWI78" s="180"/>
      <c r="LWJ78" s="180"/>
      <c r="LWK78" s="180"/>
      <c r="LWL78" s="180"/>
      <c r="LWM78" s="180"/>
      <c r="LWN78" s="180"/>
      <c r="LWO78" s="180"/>
      <c r="LWP78" s="180"/>
      <c r="LWQ78" s="180"/>
      <c r="LWR78" s="180"/>
      <c r="LWS78" s="180"/>
      <c r="LWT78" s="180"/>
      <c r="LWU78" s="180"/>
      <c r="LWV78" s="180"/>
      <c r="LWW78" s="180"/>
      <c r="LWX78" s="180"/>
      <c r="LWY78" s="180"/>
      <c r="LWZ78" s="180"/>
      <c r="LXA78" s="180"/>
      <c r="LXB78" s="180"/>
      <c r="LXC78" s="180"/>
      <c r="LXD78" s="180"/>
      <c r="LXE78" s="180"/>
      <c r="LXF78" s="180"/>
      <c r="LXG78" s="180"/>
      <c r="LXH78" s="180"/>
      <c r="LXI78" s="180"/>
      <c r="LXJ78" s="180"/>
      <c r="LXK78" s="180"/>
      <c r="LXL78" s="180"/>
      <c r="LXM78" s="180"/>
      <c r="LXN78" s="180"/>
      <c r="LXO78" s="180"/>
      <c r="LXP78" s="180"/>
      <c r="LXQ78" s="180"/>
      <c r="LXR78" s="180"/>
      <c r="LXS78" s="180"/>
      <c r="LXT78" s="180"/>
      <c r="LXU78" s="180"/>
      <c r="LXV78" s="180"/>
      <c r="LXW78" s="180"/>
      <c r="LXX78" s="180"/>
      <c r="LXY78" s="180"/>
      <c r="LXZ78" s="180"/>
      <c r="LYA78" s="180"/>
      <c r="LYB78" s="180"/>
      <c r="LYC78" s="180"/>
      <c r="LYD78" s="180"/>
      <c r="LYE78" s="180"/>
      <c r="LYF78" s="180"/>
      <c r="LYG78" s="180"/>
      <c r="LYH78" s="180"/>
      <c r="LYI78" s="180"/>
      <c r="LYJ78" s="180"/>
      <c r="LYK78" s="180"/>
      <c r="LYL78" s="180"/>
      <c r="LYM78" s="180"/>
      <c r="LYN78" s="180"/>
      <c r="LYO78" s="180"/>
      <c r="LYP78" s="180"/>
      <c r="LYQ78" s="180"/>
      <c r="LYR78" s="180"/>
      <c r="LYS78" s="180"/>
      <c r="LYT78" s="180"/>
      <c r="LYU78" s="180"/>
      <c r="LYV78" s="180"/>
      <c r="LYW78" s="180"/>
      <c r="LYX78" s="180"/>
      <c r="LYY78" s="180"/>
      <c r="LYZ78" s="180"/>
      <c r="LZA78" s="180"/>
      <c r="LZB78" s="180"/>
      <c r="LZC78" s="180"/>
      <c r="LZD78" s="180"/>
      <c r="LZE78" s="180"/>
      <c r="LZF78" s="180"/>
      <c r="LZG78" s="180"/>
      <c r="LZH78" s="180"/>
      <c r="LZI78" s="180"/>
      <c r="LZJ78" s="180"/>
      <c r="LZK78" s="180"/>
      <c r="LZL78" s="180"/>
      <c r="LZM78" s="180"/>
      <c r="LZN78" s="180"/>
      <c r="LZO78" s="180"/>
      <c r="LZP78" s="180"/>
      <c r="LZQ78" s="180"/>
      <c r="LZR78" s="180"/>
      <c r="LZS78" s="180"/>
      <c r="LZT78" s="180"/>
      <c r="LZU78" s="180"/>
      <c r="LZV78" s="180"/>
      <c r="LZW78" s="180"/>
      <c r="LZX78" s="180"/>
      <c r="LZY78" s="180"/>
      <c r="LZZ78" s="180"/>
      <c r="MAA78" s="180"/>
      <c r="MAB78" s="180"/>
      <c r="MAC78" s="180"/>
      <c r="MAD78" s="180"/>
      <c r="MAE78" s="180"/>
      <c r="MAF78" s="180"/>
      <c r="MAG78" s="180"/>
      <c r="MAH78" s="180"/>
      <c r="MAI78" s="180"/>
      <c r="MAJ78" s="180"/>
      <c r="MAK78" s="180"/>
      <c r="MAL78" s="180"/>
      <c r="MAM78" s="180"/>
      <c r="MAN78" s="180"/>
      <c r="MAO78" s="180"/>
      <c r="MAP78" s="180"/>
      <c r="MAQ78" s="180"/>
      <c r="MAR78" s="180"/>
      <c r="MAS78" s="180"/>
      <c r="MAT78" s="180"/>
      <c r="MAU78" s="180"/>
      <c r="MAV78" s="180"/>
      <c r="MAW78" s="180"/>
      <c r="MAX78" s="180"/>
      <c r="MAY78" s="180"/>
      <c r="MAZ78" s="180"/>
      <c r="MBA78" s="180"/>
      <c r="MBB78" s="180"/>
      <c r="MBC78" s="180"/>
      <c r="MBD78" s="180"/>
      <c r="MBE78" s="180"/>
      <c r="MBF78" s="180"/>
      <c r="MBG78" s="180"/>
      <c r="MBH78" s="180"/>
      <c r="MBI78" s="180"/>
      <c r="MBJ78" s="180"/>
      <c r="MBK78" s="180"/>
      <c r="MBL78" s="180"/>
      <c r="MBM78" s="180"/>
      <c r="MBN78" s="180"/>
      <c r="MBO78" s="180"/>
      <c r="MBP78" s="180"/>
      <c r="MBQ78" s="180"/>
      <c r="MBR78" s="180"/>
      <c r="MBS78" s="180"/>
      <c r="MBT78" s="180"/>
      <c r="MBU78" s="180"/>
      <c r="MBV78" s="180"/>
      <c r="MBW78" s="180"/>
      <c r="MBX78" s="180"/>
      <c r="MBY78" s="180"/>
      <c r="MBZ78" s="180"/>
      <c r="MCA78" s="180"/>
      <c r="MCB78" s="180"/>
      <c r="MCC78" s="180"/>
      <c r="MCD78" s="180"/>
      <c r="MCE78" s="180"/>
      <c r="MCF78" s="180"/>
      <c r="MCG78" s="180"/>
      <c r="MCH78" s="180"/>
      <c r="MCI78" s="180"/>
      <c r="MCJ78" s="180"/>
      <c r="MCK78" s="180"/>
      <c r="MCL78" s="180"/>
      <c r="MCM78" s="180"/>
      <c r="MCN78" s="180"/>
      <c r="MCO78" s="180"/>
      <c r="MCP78" s="180"/>
      <c r="MCQ78" s="180"/>
      <c r="MCR78" s="180"/>
      <c r="MCS78" s="180"/>
      <c r="MCT78" s="180"/>
      <c r="MCU78" s="180"/>
      <c r="MCV78" s="180"/>
      <c r="MCW78" s="180"/>
      <c r="MCX78" s="180"/>
      <c r="MCY78" s="180"/>
      <c r="MCZ78" s="180"/>
      <c r="MDA78" s="180"/>
      <c r="MDB78" s="180"/>
      <c r="MDC78" s="180"/>
      <c r="MDD78" s="180"/>
      <c r="MDE78" s="180"/>
      <c r="MDF78" s="180"/>
      <c r="MDG78" s="180"/>
      <c r="MDH78" s="180"/>
      <c r="MDI78" s="180"/>
      <c r="MDJ78" s="180"/>
      <c r="MDK78" s="180"/>
      <c r="MDL78" s="180"/>
      <c r="MDM78" s="180"/>
      <c r="MDN78" s="180"/>
      <c r="MDO78" s="180"/>
      <c r="MDP78" s="180"/>
      <c r="MDQ78" s="180"/>
      <c r="MDR78" s="180"/>
      <c r="MDS78" s="180"/>
      <c r="MDT78" s="180"/>
      <c r="MDU78" s="180"/>
      <c r="MDV78" s="180"/>
      <c r="MDW78" s="180"/>
      <c r="MDX78" s="180"/>
      <c r="MDY78" s="180"/>
      <c r="MDZ78" s="180"/>
      <c r="MEA78" s="180"/>
      <c r="MEB78" s="180"/>
      <c r="MEC78" s="180"/>
      <c r="MED78" s="180"/>
      <c r="MEE78" s="180"/>
      <c r="MEF78" s="180"/>
      <c r="MEG78" s="180"/>
      <c r="MEH78" s="180"/>
      <c r="MEI78" s="180"/>
      <c r="MEJ78" s="180"/>
      <c r="MEK78" s="180"/>
      <c r="MEL78" s="180"/>
      <c r="MEM78" s="180"/>
      <c r="MEN78" s="180"/>
      <c r="MEO78" s="180"/>
      <c r="MEP78" s="180"/>
      <c r="MEQ78" s="180"/>
      <c r="MER78" s="180"/>
      <c r="MES78" s="180"/>
      <c r="MET78" s="180"/>
      <c r="MEU78" s="180"/>
      <c r="MEV78" s="180"/>
      <c r="MEW78" s="180"/>
      <c r="MEX78" s="180"/>
      <c r="MEY78" s="180"/>
      <c r="MEZ78" s="180"/>
      <c r="MFA78" s="180"/>
      <c r="MFB78" s="180"/>
      <c r="MFC78" s="180"/>
      <c r="MFD78" s="180"/>
      <c r="MFE78" s="180"/>
      <c r="MFF78" s="180"/>
      <c r="MFG78" s="180"/>
      <c r="MFH78" s="180"/>
      <c r="MFI78" s="180"/>
      <c r="MFJ78" s="180"/>
      <c r="MFK78" s="180"/>
      <c r="MFL78" s="180"/>
      <c r="MFM78" s="180"/>
      <c r="MFN78" s="180"/>
      <c r="MFO78" s="180"/>
      <c r="MFP78" s="180"/>
      <c r="MFQ78" s="180"/>
      <c r="MFR78" s="180"/>
      <c r="MFS78" s="180"/>
      <c r="MFT78" s="180"/>
      <c r="MFU78" s="180"/>
      <c r="MFV78" s="180"/>
      <c r="MFW78" s="180"/>
      <c r="MFX78" s="180"/>
      <c r="MFY78" s="180"/>
      <c r="MFZ78" s="180"/>
      <c r="MGA78" s="180"/>
      <c r="MGB78" s="180"/>
      <c r="MGC78" s="180"/>
      <c r="MGD78" s="180"/>
      <c r="MGE78" s="180"/>
      <c r="MGF78" s="180"/>
      <c r="MGG78" s="180"/>
      <c r="MGH78" s="180"/>
      <c r="MGI78" s="180"/>
      <c r="MGJ78" s="180"/>
      <c r="MGK78" s="180"/>
      <c r="MGL78" s="180"/>
      <c r="MGM78" s="180"/>
      <c r="MGN78" s="180"/>
      <c r="MGO78" s="180"/>
      <c r="MGP78" s="180"/>
      <c r="MGQ78" s="180"/>
      <c r="MGR78" s="180"/>
      <c r="MGS78" s="180"/>
      <c r="MGT78" s="180"/>
      <c r="MGU78" s="180"/>
      <c r="MGV78" s="180"/>
      <c r="MGW78" s="180"/>
      <c r="MGX78" s="180"/>
      <c r="MGY78" s="180"/>
      <c r="MGZ78" s="180"/>
      <c r="MHA78" s="180"/>
      <c r="MHB78" s="180"/>
      <c r="MHC78" s="180"/>
      <c r="MHD78" s="180"/>
      <c r="MHE78" s="180"/>
      <c r="MHF78" s="180"/>
      <c r="MHG78" s="180"/>
      <c r="MHH78" s="180"/>
      <c r="MHI78" s="180"/>
      <c r="MHJ78" s="180"/>
      <c r="MHK78" s="180"/>
      <c r="MHL78" s="180"/>
      <c r="MHM78" s="180"/>
      <c r="MHN78" s="180"/>
      <c r="MHO78" s="180"/>
      <c r="MHP78" s="180"/>
      <c r="MHQ78" s="180"/>
      <c r="MHR78" s="180"/>
      <c r="MHS78" s="180"/>
      <c r="MHT78" s="180"/>
      <c r="MHU78" s="180"/>
      <c r="MHV78" s="180"/>
      <c r="MHW78" s="180"/>
      <c r="MHX78" s="180"/>
      <c r="MHY78" s="180"/>
      <c r="MHZ78" s="180"/>
      <c r="MIA78" s="180"/>
      <c r="MIB78" s="180"/>
      <c r="MIC78" s="180"/>
      <c r="MID78" s="180"/>
      <c r="MIE78" s="180"/>
      <c r="MIF78" s="180"/>
      <c r="MIG78" s="180"/>
      <c r="MIH78" s="180"/>
      <c r="MII78" s="180"/>
      <c r="MIJ78" s="180"/>
      <c r="MIK78" s="180"/>
      <c r="MIL78" s="180"/>
      <c r="MIM78" s="180"/>
      <c r="MIN78" s="180"/>
      <c r="MIO78" s="180"/>
      <c r="MIP78" s="180"/>
      <c r="MIQ78" s="180"/>
      <c r="MIR78" s="180"/>
      <c r="MIS78" s="180"/>
      <c r="MIT78" s="180"/>
      <c r="MIU78" s="180"/>
      <c r="MIV78" s="180"/>
      <c r="MIW78" s="180"/>
      <c r="MIX78" s="180"/>
      <c r="MIY78" s="180"/>
      <c r="MIZ78" s="180"/>
      <c r="MJA78" s="180"/>
      <c r="MJB78" s="180"/>
      <c r="MJC78" s="180"/>
      <c r="MJD78" s="180"/>
      <c r="MJE78" s="180"/>
      <c r="MJF78" s="180"/>
      <c r="MJG78" s="180"/>
      <c r="MJH78" s="180"/>
      <c r="MJI78" s="180"/>
      <c r="MJJ78" s="180"/>
      <c r="MJK78" s="180"/>
      <c r="MJL78" s="180"/>
      <c r="MJM78" s="180"/>
      <c r="MJN78" s="180"/>
      <c r="MJO78" s="180"/>
      <c r="MJP78" s="180"/>
      <c r="MJQ78" s="180"/>
      <c r="MJR78" s="180"/>
      <c r="MJS78" s="180"/>
      <c r="MJT78" s="180"/>
      <c r="MJU78" s="180"/>
      <c r="MJV78" s="180"/>
      <c r="MJW78" s="180"/>
      <c r="MJX78" s="180"/>
      <c r="MJY78" s="180"/>
      <c r="MJZ78" s="180"/>
      <c r="MKA78" s="180"/>
      <c r="MKB78" s="180"/>
      <c r="MKC78" s="180"/>
      <c r="MKD78" s="180"/>
      <c r="MKE78" s="180"/>
      <c r="MKF78" s="180"/>
      <c r="MKG78" s="180"/>
      <c r="MKH78" s="180"/>
      <c r="MKI78" s="180"/>
      <c r="MKJ78" s="180"/>
      <c r="MKK78" s="180"/>
      <c r="MKL78" s="180"/>
      <c r="MKM78" s="180"/>
      <c r="MKN78" s="180"/>
      <c r="MKO78" s="180"/>
      <c r="MKP78" s="180"/>
      <c r="MKQ78" s="180"/>
      <c r="MKR78" s="180"/>
      <c r="MKS78" s="180"/>
      <c r="MKT78" s="180"/>
      <c r="MKU78" s="180"/>
      <c r="MKV78" s="180"/>
      <c r="MKW78" s="180"/>
      <c r="MKX78" s="180"/>
      <c r="MKY78" s="180"/>
      <c r="MKZ78" s="180"/>
      <c r="MLA78" s="180"/>
      <c r="MLB78" s="180"/>
      <c r="MLC78" s="180"/>
      <c r="MLD78" s="180"/>
      <c r="MLE78" s="180"/>
      <c r="MLF78" s="180"/>
      <c r="MLG78" s="180"/>
      <c r="MLH78" s="180"/>
      <c r="MLI78" s="180"/>
      <c r="MLJ78" s="180"/>
      <c r="MLK78" s="180"/>
      <c r="MLL78" s="180"/>
      <c r="MLM78" s="180"/>
      <c r="MLN78" s="180"/>
      <c r="MLO78" s="180"/>
      <c r="MLP78" s="180"/>
      <c r="MLQ78" s="180"/>
      <c r="MLR78" s="180"/>
      <c r="MLS78" s="180"/>
      <c r="MLT78" s="180"/>
      <c r="MLU78" s="180"/>
      <c r="MLV78" s="180"/>
      <c r="MLW78" s="180"/>
      <c r="MLX78" s="180"/>
      <c r="MLY78" s="180"/>
      <c r="MLZ78" s="180"/>
      <c r="MMA78" s="180"/>
      <c r="MMB78" s="180"/>
      <c r="MMC78" s="180"/>
      <c r="MMD78" s="180"/>
      <c r="MME78" s="180"/>
      <c r="MMF78" s="180"/>
      <c r="MMG78" s="180"/>
      <c r="MMH78" s="180"/>
      <c r="MMI78" s="180"/>
      <c r="MMJ78" s="180"/>
      <c r="MMK78" s="180"/>
      <c r="MML78" s="180"/>
      <c r="MMM78" s="180"/>
      <c r="MMN78" s="180"/>
      <c r="MMO78" s="180"/>
      <c r="MMP78" s="180"/>
      <c r="MMQ78" s="180"/>
      <c r="MMR78" s="180"/>
      <c r="MMS78" s="180"/>
      <c r="MMT78" s="180"/>
      <c r="MMU78" s="180"/>
      <c r="MMV78" s="180"/>
      <c r="MMW78" s="180"/>
      <c r="MMX78" s="180"/>
      <c r="MMY78" s="180"/>
      <c r="MMZ78" s="180"/>
      <c r="MNA78" s="180"/>
      <c r="MNB78" s="180"/>
      <c r="MNC78" s="180"/>
      <c r="MND78" s="180"/>
      <c r="MNE78" s="180"/>
      <c r="MNF78" s="180"/>
      <c r="MNG78" s="180"/>
      <c r="MNH78" s="180"/>
      <c r="MNI78" s="180"/>
      <c r="MNJ78" s="180"/>
      <c r="MNK78" s="180"/>
      <c r="MNL78" s="180"/>
      <c r="MNM78" s="180"/>
      <c r="MNN78" s="180"/>
      <c r="MNO78" s="180"/>
      <c r="MNP78" s="180"/>
      <c r="MNQ78" s="180"/>
      <c r="MNR78" s="180"/>
      <c r="MNS78" s="180"/>
      <c r="MNT78" s="180"/>
      <c r="MNU78" s="180"/>
      <c r="MNV78" s="180"/>
      <c r="MNW78" s="180"/>
      <c r="MNX78" s="180"/>
      <c r="MNY78" s="180"/>
      <c r="MNZ78" s="180"/>
      <c r="MOA78" s="180"/>
      <c r="MOB78" s="180"/>
      <c r="MOC78" s="180"/>
      <c r="MOD78" s="180"/>
      <c r="MOE78" s="180"/>
      <c r="MOF78" s="180"/>
      <c r="MOG78" s="180"/>
      <c r="MOH78" s="180"/>
      <c r="MOI78" s="180"/>
      <c r="MOJ78" s="180"/>
      <c r="MOK78" s="180"/>
      <c r="MOL78" s="180"/>
      <c r="MOM78" s="180"/>
      <c r="MON78" s="180"/>
      <c r="MOO78" s="180"/>
      <c r="MOP78" s="180"/>
      <c r="MOQ78" s="180"/>
      <c r="MOR78" s="180"/>
      <c r="MOS78" s="180"/>
      <c r="MOT78" s="180"/>
      <c r="MOU78" s="180"/>
      <c r="MOV78" s="180"/>
      <c r="MOW78" s="180"/>
      <c r="MOX78" s="180"/>
      <c r="MOY78" s="180"/>
      <c r="MOZ78" s="180"/>
      <c r="MPA78" s="180"/>
      <c r="MPB78" s="180"/>
      <c r="MPC78" s="180"/>
      <c r="MPD78" s="180"/>
      <c r="MPE78" s="180"/>
      <c r="MPF78" s="180"/>
      <c r="MPG78" s="180"/>
      <c r="MPH78" s="180"/>
      <c r="MPI78" s="180"/>
      <c r="MPJ78" s="180"/>
      <c r="MPK78" s="180"/>
      <c r="MPL78" s="180"/>
      <c r="MPM78" s="180"/>
      <c r="MPN78" s="180"/>
      <c r="MPO78" s="180"/>
      <c r="MPP78" s="180"/>
      <c r="MPQ78" s="180"/>
      <c r="MPR78" s="180"/>
      <c r="MPS78" s="180"/>
      <c r="MPT78" s="180"/>
      <c r="MPU78" s="180"/>
      <c r="MPV78" s="180"/>
      <c r="MPW78" s="180"/>
      <c r="MPX78" s="180"/>
      <c r="MPY78" s="180"/>
      <c r="MPZ78" s="180"/>
      <c r="MQA78" s="180"/>
      <c r="MQB78" s="180"/>
      <c r="MQC78" s="180"/>
      <c r="MQD78" s="180"/>
      <c r="MQE78" s="180"/>
      <c r="MQF78" s="180"/>
      <c r="MQG78" s="180"/>
      <c r="MQH78" s="180"/>
      <c r="MQI78" s="180"/>
      <c r="MQJ78" s="180"/>
      <c r="MQK78" s="180"/>
      <c r="MQL78" s="180"/>
      <c r="MQM78" s="180"/>
      <c r="MQN78" s="180"/>
      <c r="MQO78" s="180"/>
      <c r="MQP78" s="180"/>
      <c r="MQQ78" s="180"/>
      <c r="MQR78" s="180"/>
      <c r="MQS78" s="180"/>
      <c r="MQT78" s="180"/>
      <c r="MQU78" s="180"/>
      <c r="MQV78" s="180"/>
      <c r="MQW78" s="180"/>
      <c r="MQX78" s="180"/>
      <c r="MQY78" s="180"/>
      <c r="MQZ78" s="180"/>
      <c r="MRA78" s="180"/>
      <c r="MRB78" s="180"/>
      <c r="MRC78" s="180"/>
      <c r="MRD78" s="180"/>
      <c r="MRE78" s="180"/>
      <c r="MRF78" s="180"/>
      <c r="MRG78" s="180"/>
      <c r="MRH78" s="180"/>
      <c r="MRI78" s="180"/>
      <c r="MRJ78" s="180"/>
      <c r="MRK78" s="180"/>
      <c r="MRL78" s="180"/>
      <c r="MRM78" s="180"/>
      <c r="MRN78" s="180"/>
      <c r="MRO78" s="180"/>
      <c r="MRP78" s="180"/>
      <c r="MRQ78" s="180"/>
      <c r="MRR78" s="180"/>
      <c r="MRS78" s="180"/>
      <c r="MRT78" s="180"/>
      <c r="MRU78" s="180"/>
      <c r="MRV78" s="180"/>
      <c r="MRW78" s="180"/>
      <c r="MRX78" s="180"/>
      <c r="MRY78" s="180"/>
      <c r="MRZ78" s="180"/>
      <c r="MSA78" s="180"/>
      <c r="MSB78" s="180"/>
      <c r="MSC78" s="180"/>
      <c r="MSD78" s="180"/>
      <c r="MSE78" s="180"/>
      <c r="MSF78" s="180"/>
      <c r="MSG78" s="180"/>
      <c r="MSH78" s="180"/>
      <c r="MSI78" s="180"/>
      <c r="MSJ78" s="180"/>
      <c r="MSK78" s="180"/>
      <c r="MSL78" s="180"/>
      <c r="MSM78" s="180"/>
      <c r="MSN78" s="180"/>
      <c r="MSO78" s="180"/>
      <c r="MSP78" s="180"/>
      <c r="MSQ78" s="180"/>
      <c r="MSR78" s="180"/>
      <c r="MSS78" s="180"/>
      <c r="MST78" s="180"/>
      <c r="MSU78" s="180"/>
      <c r="MSV78" s="180"/>
      <c r="MSW78" s="180"/>
      <c r="MSX78" s="180"/>
      <c r="MSY78" s="180"/>
      <c r="MSZ78" s="180"/>
      <c r="MTA78" s="180"/>
      <c r="MTB78" s="180"/>
      <c r="MTC78" s="180"/>
      <c r="MTD78" s="180"/>
      <c r="MTE78" s="180"/>
      <c r="MTF78" s="180"/>
      <c r="MTG78" s="180"/>
      <c r="MTH78" s="180"/>
      <c r="MTI78" s="180"/>
      <c r="MTJ78" s="180"/>
      <c r="MTK78" s="180"/>
      <c r="MTL78" s="180"/>
      <c r="MTM78" s="180"/>
      <c r="MTN78" s="180"/>
      <c r="MTO78" s="180"/>
      <c r="MTP78" s="180"/>
      <c r="MTQ78" s="180"/>
      <c r="MTR78" s="180"/>
      <c r="MTS78" s="180"/>
      <c r="MTT78" s="180"/>
      <c r="MTU78" s="180"/>
      <c r="MTV78" s="180"/>
      <c r="MTW78" s="180"/>
      <c r="MTX78" s="180"/>
      <c r="MTY78" s="180"/>
      <c r="MTZ78" s="180"/>
      <c r="MUA78" s="180"/>
      <c r="MUB78" s="180"/>
      <c r="MUC78" s="180"/>
      <c r="MUD78" s="180"/>
      <c r="MUE78" s="180"/>
      <c r="MUF78" s="180"/>
      <c r="MUG78" s="180"/>
      <c r="MUH78" s="180"/>
      <c r="MUI78" s="180"/>
      <c r="MUJ78" s="180"/>
      <c r="MUK78" s="180"/>
      <c r="MUL78" s="180"/>
      <c r="MUM78" s="180"/>
      <c r="MUN78" s="180"/>
      <c r="MUO78" s="180"/>
      <c r="MUP78" s="180"/>
      <c r="MUQ78" s="180"/>
      <c r="MUR78" s="180"/>
      <c r="MUS78" s="180"/>
      <c r="MUT78" s="180"/>
      <c r="MUU78" s="180"/>
      <c r="MUV78" s="180"/>
      <c r="MUW78" s="180"/>
      <c r="MUX78" s="180"/>
      <c r="MUY78" s="180"/>
      <c r="MUZ78" s="180"/>
      <c r="MVA78" s="180"/>
      <c r="MVB78" s="180"/>
      <c r="MVC78" s="180"/>
      <c r="MVD78" s="180"/>
      <c r="MVE78" s="180"/>
      <c r="MVF78" s="180"/>
      <c r="MVG78" s="180"/>
      <c r="MVH78" s="180"/>
      <c r="MVI78" s="180"/>
      <c r="MVJ78" s="180"/>
      <c r="MVK78" s="180"/>
      <c r="MVL78" s="180"/>
      <c r="MVM78" s="180"/>
      <c r="MVN78" s="180"/>
      <c r="MVO78" s="180"/>
      <c r="MVP78" s="180"/>
      <c r="MVQ78" s="180"/>
      <c r="MVR78" s="180"/>
      <c r="MVS78" s="180"/>
      <c r="MVT78" s="180"/>
      <c r="MVU78" s="180"/>
      <c r="MVV78" s="180"/>
      <c r="MVW78" s="180"/>
      <c r="MVX78" s="180"/>
      <c r="MVY78" s="180"/>
      <c r="MVZ78" s="180"/>
      <c r="MWA78" s="180"/>
      <c r="MWB78" s="180"/>
      <c r="MWC78" s="180"/>
      <c r="MWD78" s="180"/>
      <c r="MWE78" s="180"/>
      <c r="MWF78" s="180"/>
      <c r="MWG78" s="180"/>
      <c r="MWH78" s="180"/>
      <c r="MWI78" s="180"/>
      <c r="MWJ78" s="180"/>
      <c r="MWK78" s="180"/>
      <c r="MWL78" s="180"/>
      <c r="MWM78" s="180"/>
      <c r="MWN78" s="180"/>
      <c r="MWO78" s="180"/>
      <c r="MWP78" s="180"/>
      <c r="MWQ78" s="180"/>
      <c r="MWR78" s="180"/>
      <c r="MWS78" s="180"/>
      <c r="MWT78" s="180"/>
      <c r="MWU78" s="180"/>
      <c r="MWV78" s="180"/>
      <c r="MWW78" s="180"/>
      <c r="MWX78" s="180"/>
      <c r="MWY78" s="180"/>
      <c r="MWZ78" s="180"/>
      <c r="MXA78" s="180"/>
      <c r="MXB78" s="180"/>
      <c r="MXC78" s="180"/>
      <c r="MXD78" s="180"/>
      <c r="MXE78" s="180"/>
      <c r="MXF78" s="180"/>
      <c r="MXG78" s="180"/>
      <c r="MXH78" s="180"/>
      <c r="MXI78" s="180"/>
      <c r="MXJ78" s="180"/>
      <c r="MXK78" s="180"/>
      <c r="MXL78" s="180"/>
      <c r="MXM78" s="180"/>
      <c r="MXN78" s="180"/>
      <c r="MXO78" s="180"/>
      <c r="MXP78" s="180"/>
      <c r="MXQ78" s="180"/>
      <c r="MXR78" s="180"/>
      <c r="MXS78" s="180"/>
      <c r="MXT78" s="180"/>
      <c r="MXU78" s="180"/>
      <c r="MXV78" s="180"/>
      <c r="MXW78" s="180"/>
      <c r="MXX78" s="180"/>
      <c r="MXY78" s="180"/>
      <c r="MXZ78" s="180"/>
      <c r="MYA78" s="180"/>
      <c r="MYB78" s="180"/>
      <c r="MYC78" s="180"/>
      <c r="MYD78" s="180"/>
      <c r="MYE78" s="180"/>
      <c r="MYF78" s="180"/>
      <c r="MYG78" s="180"/>
      <c r="MYH78" s="180"/>
      <c r="MYI78" s="180"/>
      <c r="MYJ78" s="180"/>
      <c r="MYK78" s="180"/>
      <c r="MYL78" s="180"/>
      <c r="MYM78" s="180"/>
      <c r="MYN78" s="180"/>
      <c r="MYO78" s="180"/>
      <c r="MYP78" s="180"/>
      <c r="MYQ78" s="180"/>
      <c r="MYR78" s="180"/>
      <c r="MYS78" s="180"/>
      <c r="MYT78" s="180"/>
      <c r="MYU78" s="180"/>
      <c r="MYV78" s="180"/>
      <c r="MYW78" s="180"/>
      <c r="MYX78" s="180"/>
      <c r="MYY78" s="180"/>
      <c r="MYZ78" s="180"/>
      <c r="MZA78" s="180"/>
      <c r="MZB78" s="180"/>
      <c r="MZC78" s="180"/>
      <c r="MZD78" s="180"/>
      <c r="MZE78" s="180"/>
      <c r="MZF78" s="180"/>
      <c r="MZG78" s="180"/>
      <c r="MZH78" s="180"/>
      <c r="MZI78" s="180"/>
      <c r="MZJ78" s="180"/>
      <c r="MZK78" s="180"/>
      <c r="MZL78" s="180"/>
      <c r="MZM78" s="180"/>
      <c r="MZN78" s="180"/>
      <c r="MZO78" s="180"/>
      <c r="MZP78" s="180"/>
      <c r="MZQ78" s="180"/>
      <c r="MZR78" s="180"/>
      <c r="MZS78" s="180"/>
      <c r="MZT78" s="180"/>
      <c r="MZU78" s="180"/>
      <c r="MZV78" s="180"/>
      <c r="MZW78" s="180"/>
      <c r="MZX78" s="180"/>
      <c r="MZY78" s="180"/>
      <c r="MZZ78" s="180"/>
      <c r="NAA78" s="180"/>
      <c r="NAB78" s="180"/>
      <c r="NAC78" s="180"/>
      <c r="NAD78" s="180"/>
      <c r="NAE78" s="180"/>
      <c r="NAF78" s="180"/>
      <c r="NAG78" s="180"/>
      <c r="NAH78" s="180"/>
      <c r="NAI78" s="180"/>
      <c r="NAJ78" s="180"/>
      <c r="NAK78" s="180"/>
      <c r="NAL78" s="180"/>
      <c r="NAM78" s="180"/>
      <c r="NAN78" s="180"/>
      <c r="NAO78" s="180"/>
      <c r="NAP78" s="180"/>
      <c r="NAQ78" s="180"/>
      <c r="NAR78" s="180"/>
      <c r="NAS78" s="180"/>
      <c r="NAT78" s="180"/>
      <c r="NAU78" s="180"/>
      <c r="NAV78" s="180"/>
      <c r="NAW78" s="180"/>
      <c r="NAX78" s="180"/>
      <c r="NAY78" s="180"/>
      <c r="NAZ78" s="180"/>
      <c r="NBA78" s="180"/>
      <c r="NBB78" s="180"/>
      <c r="NBC78" s="180"/>
      <c r="NBD78" s="180"/>
      <c r="NBE78" s="180"/>
      <c r="NBF78" s="180"/>
      <c r="NBG78" s="180"/>
      <c r="NBH78" s="180"/>
      <c r="NBI78" s="180"/>
      <c r="NBJ78" s="180"/>
      <c r="NBK78" s="180"/>
      <c r="NBL78" s="180"/>
      <c r="NBM78" s="180"/>
      <c r="NBN78" s="180"/>
      <c r="NBO78" s="180"/>
      <c r="NBP78" s="180"/>
      <c r="NBQ78" s="180"/>
      <c r="NBR78" s="180"/>
      <c r="NBS78" s="180"/>
      <c r="NBT78" s="180"/>
      <c r="NBU78" s="180"/>
      <c r="NBV78" s="180"/>
      <c r="NBW78" s="180"/>
      <c r="NBX78" s="180"/>
      <c r="NBY78" s="180"/>
      <c r="NBZ78" s="180"/>
      <c r="NCA78" s="180"/>
      <c r="NCB78" s="180"/>
      <c r="NCC78" s="180"/>
      <c r="NCD78" s="180"/>
      <c r="NCE78" s="180"/>
      <c r="NCF78" s="180"/>
      <c r="NCG78" s="180"/>
      <c r="NCH78" s="180"/>
      <c r="NCI78" s="180"/>
      <c r="NCJ78" s="180"/>
      <c r="NCK78" s="180"/>
      <c r="NCL78" s="180"/>
      <c r="NCM78" s="180"/>
      <c r="NCN78" s="180"/>
      <c r="NCO78" s="180"/>
      <c r="NCP78" s="180"/>
      <c r="NCQ78" s="180"/>
      <c r="NCR78" s="180"/>
      <c r="NCS78" s="180"/>
      <c r="NCT78" s="180"/>
      <c r="NCU78" s="180"/>
      <c r="NCV78" s="180"/>
      <c r="NCW78" s="180"/>
      <c r="NCX78" s="180"/>
      <c r="NCY78" s="180"/>
      <c r="NCZ78" s="180"/>
      <c r="NDA78" s="180"/>
      <c r="NDB78" s="180"/>
      <c r="NDC78" s="180"/>
      <c r="NDD78" s="180"/>
      <c r="NDE78" s="180"/>
      <c r="NDF78" s="180"/>
      <c r="NDG78" s="180"/>
      <c r="NDH78" s="180"/>
      <c r="NDI78" s="180"/>
      <c r="NDJ78" s="180"/>
      <c r="NDK78" s="180"/>
      <c r="NDL78" s="180"/>
      <c r="NDM78" s="180"/>
      <c r="NDN78" s="180"/>
      <c r="NDO78" s="180"/>
      <c r="NDP78" s="180"/>
      <c r="NDQ78" s="180"/>
      <c r="NDR78" s="180"/>
      <c r="NDS78" s="180"/>
      <c r="NDT78" s="180"/>
      <c r="NDU78" s="180"/>
      <c r="NDV78" s="180"/>
      <c r="NDW78" s="180"/>
      <c r="NDX78" s="180"/>
      <c r="NDY78" s="180"/>
      <c r="NDZ78" s="180"/>
      <c r="NEA78" s="180"/>
      <c r="NEB78" s="180"/>
      <c r="NEC78" s="180"/>
      <c r="NED78" s="180"/>
      <c r="NEE78" s="180"/>
      <c r="NEF78" s="180"/>
      <c r="NEG78" s="180"/>
      <c r="NEH78" s="180"/>
      <c r="NEI78" s="180"/>
      <c r="NEJ78" s="180"/>
      <c r="NEK78" s="180"/>
      <c r="NEL78" s="180"/>
      <c r="NEM78" s="180"/>
      <c r="NEN78" s="180"/>
      <c r="NEO78" s="180"/>
      <c r="NEP78" s="180"/>
      <c r="NEQ78" s="180"/>
      <c r="NER78" s="180"/>
      <c r="NES78" s="180"/>
      <c r="NET78" s="180"/>
      <c r="NEU78" s="180"/>
      <c r="NEV78" s="180"/>
      <c r="NEW78" s="180"/>
      <c r="NEX78" s="180"/>
      <c r="NEY78" s="180"/>
      <c r="NEZ78" s="180"/>
      <c r="NFA78" s="180"/>
      <c r="NFB78" s="180"/>
      <c r="NFC78" s="180"/>
      <c r="NFD78" s="180"/>
      <c r="NFE78" s="180"/>
      <c r="NFF78" s="180"/>
      <c r="NFG78" s="180"/>
      <c r="NFH78" s="180"/>
      <c r="NFI78" s="180"/>
      <c r="NFJ78" s="180"/>
      <c r="NFK78" s="180"/>
      <c r="NFL78" s="180"/>
      <c r="NFM78" s="180"/>
      <c r="NFN78" s="180"/>
      <c r="NFO78" s="180"/>
      <c r="NFP78" s="180"/>
      <c r="NFQ78" s="180"/>
      <c r="NFR78" s="180"/>
      <c r="NFS78" s="180"/>
      <c r="NFT78" s="180"/>
      <c r="NFU78" s="180"/>
      <c r="NFV78" s="180"/>
      <c r="NFW78" s="180"/>
      <c r="NFX78" s="180"/>
      <c r="NFY78" s="180"/>
      <c r="NFZ78" s="180"/>
      <c r="NGA78" s="180"/>
      <c r="NGB78" s="180"/>
      <c r="NGC78" s="180"/>
      <c r="NGD78" s="180"/>
      <c r="NGE78" s="180"/>
      <c r="NGF78" s="180"/>
      <c r="NGG78" s="180"/>
      <c r="NGH78" s="180"/>
      <c r="NGI78" s="180"/>
      <c r="NGJ78" s="180"/>
      <c r="NGK78" s="180"/>
      <c r="NGL78" s="180"/>
      <c r="NGM78" s="180"/>
      <c r="NGN78" s="180"/>
      <c r="NGO78" s="180"/>
      <c r="NGP78" s="180"/>
      <c r="NGQ78" s="180"/>
      <c r="NGR78" s="180"/>
      <c r="NGS78" s="180"/>
      <c r="NGT78" s="180"/>
      <c r="NGU78" s="180"/>
      <c r="NGV78" s="180"/>
      <c r="NGW78" s="180"/>
      <c r="NGX78" s="180"/>
      <c r="NGY78" s="180"/>
      <c r="NGZ78" s="180"/>
      <c r="NHA78" s="180"/>
      <c r="NHB78" s="180"/>
      <c r="NHC78" s="180"/>
      <c r="NHD78" s="180"/>
      <c r="NHE78" s="180"/>
      <c r="NHF78" s="180"/>
      <c r="NHG78" s="180"/>
      <c r="NHH78" s="180"/>
      <c r="NHI78" s="180"/>
      <c r="NHJ78" s="180"/>
      <c r="NHK78" s="180"/>
      <c r="NHL78" s="180"/>
      <c r="NHM78" s="180"/>
      <c r="NHN78" s="180"/>
      <c r="NHO78" s="180"/>
      <c r="NHP78" s="180"/>
      <c r="NHQ78" s="180"/>
      <c r="NHR78" s="180"/>
      <c r="NHS78" s="180"/>
      <c r="NHT78" s="180"/>
      <c r="NHU78" s="180"/>
      <c r="NHV78" s="180"/>
      <c r="NHW78" s="180"/>
      <c r="NHX78" s="180"/>
      <c r="NHY78" s="180"/>
      <c r="NHZ78" s="180"/>
      <c r="NIA78" s="180"/>
      <c r="NIB78" s="180"/>
      <c r="NIC78" s="180"/>
      <c r="NID78" s="180"/>
      <c r="NIE78" s="180"/>
      <c r="NIF78" s="180"/>
      <c r="NIG78" s="180"/>
      <c r="NIH78" s="180"/>
      <c r="NII78" s="180"/>
      <c r="NIJ78" s="180"/>
      <c r="NIK78" s="180"/>
      <c r="NIL78" s="180"/>
      <c r="NIM78" s="180"/>
      <c r="NIN78" s="180"/>
      <c r="NIO78" s="180"/>
      <c r="NIP78" s="180"/>
      <c r="NIQ78" s="180"/>
      <c r="NIR78" s="180"/>
      <c r="NIS78" s="180"/>
      <c r="NIT78" s="180"/>
      <c r="NIU78" s="180"/>
      <c r="NIV78" s="180"/>
      <c r="NIW78" s="180"/>
      <c r="NIX78" s="180"/>
      <c r="NIY78" s="180"/>
      <c r="NIZ78" s="180"/>
      <c r="NJA78" s="180"/>
      <c r="NJB78" s="180"/>
      <c r="NJC78" s="180"/>
      <c r="NJD78" s="180"/>
      <c r="NJE78" s="180"/>
      <c r="NJF78" s="180"/>
      <c r="NJG78" s="180"/>
      <c r="NJH78" s="180"/>
      <c r="NJI78" s="180"/>
      <c r="NJJ78" s="180"/>
      <c r="NJK78" s="180"/>
      <c r="NJL78" s="180"/>
      <c r="NJM78" s="180"/>
      <c r="NJN78" s="180"/>
      <c r="NJO78" s="180"/>
      <c r="NJP78" s="180"/>
      <c r="NJQ78" s="180"/>
      <c r="NJR78" s="180"/>
      <c r="NJS78" s="180"/>
      <c r="NJT78" s="180"/>
      <c r="NJU78" s="180"/>
      <c r="NJV78" s="180"/>
      <c r="NJW78" s="180"/>
      <c r="NJX78" s="180"/>
      <c r="NJY78" s="180"/>
      <c r="NJZ78" s="180"/>
      <c r="NKA78" s="180"/>
      <c r="NKB78" s="180"/>
      <c r="NKC78" s="180"/>
      <c r="NKD78" s="180"/>
      <c r="NKE78" s="180"/>
      <c r="NKF78" s="180"/>
      <c r="NKG78" s="180"/>
      <c r="NKH78" s="180"/>
      <c r="NKI78" s="180"/>
      <c r="NKJ78" s="180"/>
      <c r="NKK78" s="180"/>
      <c r="NKL78" s="180"/>
      <c r="NKM78" s="180"/>
      <c r="NKN78" s="180"/>
      <c r="NKO78" s="180"/>
      <c r="NKP78" s="180"/>
      <c r="NKQ78" s="180"/>
      <c r="NKR78" s="180"/>
      <c r="NKS78" s="180"/>
      <c r="NKT78" s="180"/>
      <c r="NKU78" s="180"/>
      <c r="NKV78" s="180"/>
      <c r="NKW78" s="180"/>
      <c r="NKX78" s="180"/>
      <c r="NKY78" s="180"/>
      <c r="NKZ78" s="180"/>
      <c r="NLA78" s="180"/>
      <c r="NLB78" s="180"/>
      <c r="NLC78" s="180"/>
      <c r="NLD78" s="180"/>
      <c r="NLE78" s="180"/>
      <c r="NLF78" s="180"/>
      <c r="NLG78" s="180"/>
      <c r="NLH78" s="180"/>
      <c r="NLI78" s="180"/>
      <c r="NLJ78" s="180"/>
      <c r="NLK78" s="180"/>
      <c r="NLL78" s="180"/>
      <c r="NLM78" s="180"/>
      <c r="NLN78" s="180"/>
      <c r="NLO78" s="180"/>
      <c r="NLP78" s="180"/>
      <c r="NLQ78" s="180"/>
      <c r="NLR78" s="180"/>
      <c r="NLS78" s="180"/>
      <c r="NLT78" s="180"/>
      <c r="NLU78" s="180"/>
      <c r="NLV78" s="180"/>
      <c r="NLW78" s="180"/>
      <c r="NLX78" s="180"/>
      <c r="NLY78" s="180"/>
      <c r="NLZ78" s="180"/>
      <c r="NMA78" s="180"/>
      <c r="NMB78" s="180"/>
      <c r="NMC78" s="180"/>
      <c r="NMD78" s="180"/>
      <c r="NME78" s="180"/>
      <c r="NMF78" s="180"/>
      <c r="NMG78" s="180"/>
      <c r="NMH78" s="180"/>
      <c r="NMI78" s="180"/>
      <c r="NMJ78" s="180"/>
      <c r="NMK78" s="180"/>
      <c r="NML78" s="180"/>
      <c r="NMM78" s="180"/>
      <c r="NMN78" s="180"/>
      <c r="NMO78" s="180"/>
      <c r="NMP78" s="180"/>
      <c r="NMQ78" s="180"/>
      <c r="NMR78" s="180"/>
      <c r="NMS78" s="180"/>
      <c r="NMT78" s="180"/>
      <c r="NMU78" s="180"/>
      <c r="NMV78" s="180"/>
      <c r="NMW78" s="180"/>
      <c r="NMX78" s="180"/>
      <c r="NMY78" s="180"/>
      <c r="NMZ78" s="180"/>
      <c r="NNA78" s="180"/>
      <c r="NNB78" s="180"/>
      <c r="NNC78" s="180"/>
      <c r="NND78" s="180"/>
      <c r="NNE78" s="180"/>
      <c r="NNF78" s="180"/>
      <c r="NNG78" s="180"/>
      <c r="NNH78" s="180"/>
      <c r="NNI78" s="180"/>
      <c r="NNJ78" s="180"/>
      <c r="NNK78" s="180"/>
      <c r="NNL78" s="180"/>
      <c r="NNM78" s="180"/>
      <c r="NNN78" s="180"/>
      <c r="NNO78" s="180"/>
      <c r="NNP78" s="180"/>
      <c r="NNQ78" s="180"/>
      <c r="NNR78" s="180"/>
      <c r="NNS78" s="180"/>
      <c r="NNT78" s="180"/>
      <c r="NNU78" s="180"/>
      <c r="NNV78" s="180"/>
      <c r="NNW78" s="180"/>
      <c r="NNX78" s="180"/>
      <c r="NNY78" s="180"/>
      <c r="NNZ78" s="180"/>
      <c r="NOA78" s="180"/>
      <c r="NOB78" s="180"/>
      <c r="NOC78" s="180"/>
      <c r="NOD78" s="180"/>
      <c r="NOE78" s="180"/>
      <c r="NOF78" s="180"/>
      <c r="NOG78" s="180"/>
      <c r="NOH78" s="180"/>
      <c r="NOI78" s="180"/>
      <c r="NOJ78" s="180"/>
      <c r="NOK78" s="180"/>
      <c r="NOL78" s="180"/>
      <c r="NOM78" s="180"/>
      <c r="NON78" s="180"/>
      <c r="NOO78" s="180"/>
      <c r="NOP78" s="180"/>
      <c r="NOQ78" s="180"/>
      <c r="NOR78" s="180"/>
      <c r="NOS78" s="180"/>
      <c r="NOT78" s="180"/>
      <c r="NOU78" s="180"/>
      <c r="NOV78" s="180"/>
      <c r="NOW78" s="180"/>
      <c r="NOX78" s="180"/>
      <c r="NOY78" s="180"/>
      <c r="NOZ78" s="180"/>
      <c r="NPA78" s="180"/>
      <c r="NPB78" s="180"/>
      <c r="NPC78" s="180"/>
      <c r="NPD78" s="180"/>
      <c r="NPE78" s="180"/>
      <c r="NPF78" s="180"/>
      <c r="NPG78" s="180"/>
      <c r="NPH78" s="180"/>
      <c r="NPI78" s="180"/>
      <c r="NPJ78" s="180"/>
      <c r="NPK78" s="180"/>
      <c r="NPL78" s="180"/>
      <c r="NPM78" s="180"/>
      <c r="NPN78" s="180"/>
      <c r="NPO78" s="180"/>
      <c r="NPP78" s="180"/>
      <c r="NPQ78" s="180"/>
      <c r="NPR78" s="180"/>
      <c r="NPS78" s="180"/>
      <c r="NPT78" s="180"/>
      <c r="NPU78" s="180"/>
      <c r="NPV78" s="180"/>
      <c r="NPW78" s="180"/>
      <c r="NPX78" s="180"/>
      <c r="NPY78" s="180"/>
      <c r="NPZ78" s="180"/>
      <c r="NQA78" s="180"/>
      <c r="NQB78" s="180"/>
      <c r="NQC78" s="180"/>
      <c r="NQD78" s="180"/>
      <c r="NQE78" s="180"/>
      <c r="NQF78" s="180"/>
      <c r="NQG78" s="180"/>
      <c r="NQH78" s="180"/>
      <c r="NQI78" s="180"/>
      <c r="NQJ78" s="180"/>
      <c r="NQK78" s="180"/>
      <c r="NQL78" s="180"/>
      <c r="NQM78" s="180"/>
      <c r="NQN78" s="180"/>
      <c r="NQO78" s="180"/>
      <c r="NQP78" s="180"/>
      <c r="NQQ78" s="180"/>
      <c r="NQR78" s="180"/>
      <c r="NQS78" s="180"/>
      <c r="NQT78" s="180"/>
      <c r="NQU78" s="180"/>
      <c r="NQV78" s="180"/>
      <c r="NQW78" s="180"/>
      <c r="NQX78" s="180"/>
      <c r="NQY78" s="180"/>
      <c r="NQZ78" s="180"/>
      <c r="NRA78" s="180"/>
      <c r="NRB78" s="180"/>
      <c r="NRC78" s="180"/>
      <c r="NRD78" s="180"/>
      <c r="NRE78" s="180"/>
      <c r="NRF78" s="180"/>
      <c r="NRG78" s="180"/>
      <c r="NRH78" s="180"/>
      <c r="NRI78" s="180"/>
      <c r="NRJ78" s="180"/>
      <c r="NRK78" s="180"/>
      <c r="NRL78" s="180"/>
      <c r="NRM78" s="180"/>
      <c r="NRN78" s="180"/>
      <c r="NRO78" s="180"/>
      <c r="NRP78" s="180"/>
      <c r="NRQ78" s="180"/>
      <c r="NRR78" s="180"/>
      <c r="NRS78" s="180"/>
      <c r="NRT78" s="180"/>
      <c r="NRU78" s="180"/>
      <c r="NRV78" s="180"/>
      <c r="NRW78" s="180"/>
      <c r="NRX78" s="180"/>
      <c r="NRY78" s="180"/>
      <c r="NRZ78" s="180"/>
      <c r="NSA78" s="180"/>
      <c r="NSB78" s="180"/>
      <c r="NSC78" s="180"/>
      <c r="NSD78" s="180"/>
      <c r="NSE78" s="180"/>
      <c r="NSF78" s="180"/>
      <c r="NSG78" s="180"/>
      <c r="NSH78" s="180"/>
      <c r="NSI78" s="180"/>
      <c r="NSJ78" s="180"/>
      <c r="NSK78" s="180"/>
      <c r="NSL78" s="180"/>
      <c r="NSM78" s="180"/>
      <c r="NSN78" s="180"/>
      <c r="NSO78" s="180"/>
      <c r="NSP78" s="180"/>
      <c r="NSQ78" s="180"/>
      <c r="NSR78" s="180"/>
      <c r="NSS78" s="180"/>
      <c r="NST78" s="180"/>
      <c r="NSU78" s="180"/>
      <c r="NSV78" s="180"/>
      <c r="NSW78" s="180"/>
      <c r="NSX78" s="180"/>
      <c r="NSY78" s="180"/>
      <c r="NSZ78" s="180"/>
      <c r="NTA78" s="180"/>
      <c r="NTB78" s="180"/>
      <c r="NTC78" s="180"/>
      <c r="NTD78" s="180"/>
      <c r="NTE78" s="180"/>
      <c r="NTF78" s="180"/>
      <c r="NTG78" s="180"/>
      <c r="NTH78" s="180"/>
      <c r="NTI78" s="180"/>
      <c r="NTJ78" s="180"/>
      <c r="NTK78" s="180"/>
      <c r="NTL78" s="180"/>
      <c r="NTM78" s="180"/>
      <c r="NTN78" s="180"/>
      <c r="NTO78" s="180"/>
      <c r="NTP78" s="180"/>
      <c r="NTQ78" s="180"/>
      <c r="NTR78" s="180"/>
      <c r="NTS78" s="180"/>
      <c r="NTT78" s="180"/>
      <c r="NTU78" s="180"/>
      <c r="NTV78" s="180"/>
      <c r="NTW78" s="180"/>
      <c r="NTX78" s="180"/>
      <c r="NTY78" s="180"/>
      <c r="NTZ78" s="180"/>
      <c r="NUA78" s="180"/>
      <c r="NUB78" s="180"/>
      <c r="NUC78" s="180"/>
      <c r="NUD78" s="180"/>
      <c r="NUE78" s="180"/>
      <c r="NUF78" s="180"/>
      <c r="NUG78" s="180"/>
      <c r="NUH78" s="180"/>
      <c r="NUI78" s="180"/>
      <c r="NUJ78" s="180"/>
      <c r="NUK78" s="180"/>
      <c r="NUL78" s="180"/>
      <c r="NUM78" s="180"/>
      <c r="NUN78" s="180"/>
      <c r="NUO78" s="180"/>
      <c r="NUP78" s="180"/>
      <c r="NUQ78" s="180"/>
      <c r="NUR78" s="180"/>
      <c r="NUS78" s="180"/>
      <c r="NUT78" s="180"/>
      <c r="NUU78" s="180"/>
      <c r="NUV78" s="180"/>
      <c r="NUW78" s="180"/>
      <c r="NUX78" s="180"/>
      <c r="NUY78" s="180"/>
      <c r="NUZ78" s="180"/>
      <c r="NVA78" s="180"/>
      <c r="NVB78" s="180"/>
      <c r="NVC78" s="180"/>
      <c r="NVD78" s="180"/>
      <c r="NVE78" s="180"/>
      <c r="NVF78" s="180"/>
      <c r="NVG78" s="180"/>
      <c r="NVH78" s="180"/>
      <c r="NVI78" s="180"/>
      <c r="NVJ78" s="180"/>
      <c r="NVK78" s="180"/>
      <c r="NVL78" s="180"/>
      <c r="NVM78" s="180"/>
      <c r="NVN78" s="180"/>
      <c r="NVO78" s="180"/>
      <c r="NVP78" s="180"/>
      <c r="NVQ78" s="180"/>
      <c r="NVR78" s="180"/>
      <c r="NVS78" s="180"/>
      <c r="NVT78" s="180"/>
      <c r="NVU78" s="180"/>
      <c r="NVV78" s="180"/>
      <c r="NVW78" s="180"/>
      <c r="NVX78" s="180"/>
      <c r="NVY78" s="180"/>
      <c r="NVZ78" s="180"/>
      <c r="NWA78" s="180"/>
      <c r="NWB78" s="180"/>
      <c r="NWC78" s="180"/>
      <c r="NWD78" s="180"/>
      <c r="NWE78" s="180"/>
      <c r="NWF78" s="180"/>
      <c r="NWG78" s="180"/>
      <c r="NWH78" s="180"/>
      <c r="NWI78" s="180"/>
      <c r="NWJ78" s="180"/>
      <c r="NWK78" s="180"/>
      <c r="NWL78" s="180"/>
      <c r="NWM78" s="180"/>
      <c r="NWN78" s="180"/>
      <c r="NWO78" s="180"/>
      <c r="NWP78" s="180"/>
      <c r="NWQ78" s="180"/>
      <c r="NWR78" s="180"/>
      <c r="NWS78" s="180"/>
      <c r="NWT78" s="180"/>
      <c r="NWU78" s="180"/>
      <c r="NWV78" s="180"/>
      <c r="NWW78" s="180"/>
      <c r="NWX78" s="180"/>
      <c r="NWY78" s="180"/>
      <c r="NWZ78" s="180"/>
      <c r="NXA78" s="180"/>
      <c r="NXB78" s="180"/>
      <c r="NXC78" s="180"/>
      <c r="NXD78" s="180"/>
      <c r="NXE78" s="180"/>
      <c r="NXF78" s="180"/>
      <c r="NXG78" s="180"/>
      <c r="NXH78" s="180"/>
      <c r="NXI78" s="180"/>
      <c r="NXJ78" s="180"/>
      <c r="NXK78" s="180"/>
      <c r="NXL78" s="180"/>
      <c r="NXM78" s="180"/>
      <c r="NXN78" s="180"/>
      <c r="NXO78" s="180"/>
      <c r="NXP78" s="180"/>
      <c r="NXQ78" s="180"/>
      <c r="NXR78" s="180"/>
      <c r="NXS78" s="180"/>
      <c r="NXT78" s="180"/>
      <c r="NXU78" s="180"/>
      <c r="NXV78" s="180"/>
      <c r="NXW78" s="180"/>
      <c r="NXX78" s="180"/>
      <c r="NXY78" s="180"/>
      <c r="NXZ78" s="180"/>
      <c r="NYA78" s="180"/>
      <c r="NYB78" s="180"/>
      <c r="NYC78" s="180"/>
      <c r="NYD78" s="180"/>
      <c r="NYE78" s="180"/>
      <c r="NYF78" s="180"/>
      <c r="NYG78" s="180"/>
      <c r="NYH78" s="180"/>
      <c r="NYI78" s="180"/>
      <c r="NYJ78" s="180"/>
      <c r="NYK78" s="180"/>
      <c r="NYL78" s="180"/>
      <c r="NYM78" s="180"/>
      <c r="NYN78" s="180"/>
      <c r="NYO78" s="180"/>
      <c r="NYP78" s="180"/>
      <c r="NYQ78" s="180"/>
      <c r="NYR78" s="180"/>
      <c r="NYS78" s="180"/>
      <c r="NYT78" s="180"/>
      <c r="NYU78" s="180"/>
      <c r="NYV78" s="180"/>
      <c r="NYW78" s="180"/>
      <c r="NYX78" s="180"/>
      <c r="NYY78" s="180"/>
      <c r="NYZ78" s="180"/>
      <c r="NZA78" s="180"/>
      <c r="NZB78" s="180"/>
      <c r="NZC78" s="180"/>
      <c r="NZD78" s="180"/>
      <c r="NZE78" s="180"/>
      <c r="NZF78" s="180"/>
      <c r="NZG78" s="180"/>
      <c r="NZH78" s="180"/>
      <c r="NZI78" s="180"/>
      <c r="NZJ78" s="180"/>
      <c r="NZK78" s="180"/>
      <c r="NZL78" s="180"/>
      <c r="NZM78" s="180"/>
      <c r="NZN78" s="180"/>
      <c r="NZO78" s="180"/>
      <c r="NZP78" s="180"/>
      <c r="NZQ78" s="180"/>
      <c r="NZR78" s="180"/>
      <c r="NZS78" s="180"/>
      <c r="NZT78" s="180"/>
      <c r="NZU78" s="180"/>
      <c r="NZV78" s="180"/>
      <c r="NZW78" s="180"/>
      <c r="NZX78" s="180"/>
      <c r="NZY78" s="180"/>
      <c r="NZZ78" s="180"/>
      <c r="OAA78" s="180"/>
      <c r="OAB78" s="180"/>
      <c r="OAC78" s="180"/>
      <c r="OAD78" s="180"/>
      <c r="OAE78" s="180"/>
      <c r="OAF78" s="180"/>
      <c r="OAG78" s="180"/>
      <c r="OAH78" s="180"/>
      <c r="OAI78" s="180"/>
      <c r="OAJ78" s="180"/>
      <c r="OAK78" s="180"/>
      <c r="OAL78" s="180"/>
      <c r="OAM78" s="180"/>
      <c r="OAN78" s="180"/>
      <c r="OAO78" s="180"/>
      <c r="OAP78" s="180"/>
      <c r="OAQ78" s="180"/>
      <c r="OAR78" s="180"/>
      <c r="OAS78" s="180"/>
      <c r="OAT78" s="180"/>
      <c r="OAU78" s="180"/>
      <c r="OAV78" s="180"/>
      <c r="OAW78" s="180"/>
      <c r="OAX78" s="180"/>
      <c r="OAY78" s="180"/>
      <c r="OAZ78" s="180"/>
      <c r="OBA78" s="180"/>
      <c r="OBB78" s="180"/>
      <c r="OBC78" s="180"/>
      <c r="OBD78" s="180"/>
      <c r="OBE78" s="180"/>
      <c r="OBF78" s="180"/>
      <c r="OBG78" s="180"/>
      <c r="OBH78" s="180"/>
      <c r="OBI78" s="180"/>
      <c r="OBJ78" s="180"/>
      <c r="OBK78" s="180"/>
      <c r="OBL78" s="180"/>
      <c r="OBM78" s="180"/>
      <c r="OBN78" s="180"/>
      <c r="OBO78" s="180"/>
      <c r="OBP78" s="180"/>
      <c r="OBQ78" s="180"/>
      <c r="OBR78" s="180"/>
      <c r="OBS78" s="180"/>
      <c r="OBT78" s="180"/>
      <c r="OBU78" s="180"/>
      <c r="OBV78" s="180"/>
      <c r="OBW78" s="180"/>
      <c r="OBX78" s="180"/>
      <c r="OBY78" s="180"/>
      <c r="OBZ78" s="180"/>
      <c r="OCA78" s="180"/>
      <c r="OCB78" s="180"/>
      <c r="OCC78" s="180"/>
      <c r="OCD78" s="180"/>
      <c r="OCE78" s="180"/>
      <c r="OCF78" s="180"/>
      <c r="OCG78" s="180"/>
      <c r="OCH78" s="180"/>
      <c r="OCI78" s="180"/>
      <c r="OCJ78" s="180"/>
      <c r="OCK78" s="180"/>
      <c r="OCL78" s="180"/>
      <c r="OCM78" s="180"/>
      <c r="OCN78" s="180"/>
      <c r="OCO78" s="180"/>
      <c r="OCP78" s="180"/>
      <c r="OCQ78" s="180"/>
      <c r="OCR78" s="180"/>
      <c r="OCS78" s="180"/>
      <c r="OCT78" s="180"/>
      <c r="OCU78" s="180"/>
      <c r="OCV78" s="180"/>
      <c r="OCW78" s="180"/>
      <c r="OCX78" s="180"/>
      <c r="OCY78" s="180"/>
      <c r="OCZ78" s="180"/>
      <c r="ODA78" s="180"/>
      <c r="ODB78" s="180"/>
      <c r="ODC78" s="180"/>
      <c r="ODD78" s="180"/>
      <c r="ODE78" s="180"/>
      <c r="ODF78" s="180"/>
      <c r="ODG78" s="180"/>
      <c r="ODH78" s="180"/>
      <c r="ODI78" s="180"/>
      <c r="ODJ78" s="180"/>
      <c r="ODK78" s="180"/>
      <c r="ODL78" s="180"/>
      <c r="ODM78" s="180"/>
      <c r="ODN78" s="180"/>
      <c r="ODO78" s="180"/>
      <c r="ODP78" s="180"/>
      <c r="ODQ78" s="180"/>
      <c r="ODR78" s="180"/>
      <c r="ODS78" s="180"/>
      <c r="ODT78" s="180"/>
      <c r="ODU78" s="180"/>
      <c r="ODV78" s="180"/>
      <c r="ODW78" s="180"/>
      <c r="ODX78" s="180"/>
      <c r="ODY78" s="180"/>
      <c r="ODZ78" s="180"/>
      <c r="OEA78" s="180"/>
      <c r="OEB78" s="180"/>
      <c r="OEC78" s="180"/>
      <c r="OED78" s="180"/>
      <c r="OEE78" s="180"/>
      <c r="OEF78" s="180"/>
      <c r="OEG78" s="180"/>
      <c r="OEH78" s="180"/>
      <c r="OEI78" s="180"/>
      <c r="OEJ78" s="180"/>
      <c r="OEK78" s="180"/>
      <c r="OEL78" s="180"/>
      <c r="OEM78" s="180"/>
      <c r="OEN78" s="180"/>
      <c r="OEO78" s="180"/>
      <c r="OEP78" s="180"/>
      <c r="OEQ78" s="180"/>
      <c r="OER78" s="180"/>
      <c r="OES78" s="180"/>
      <c r="OET78" s="180"/>
      <c r="OEU78" s="180"/>
      <c r="OEV78" s="180"/>
      <c r="OEW78" s="180"/>
      <c r="OEX78" s="180"/>
      <c r="OEY78" s="180"/>
      <c r="OEZ78" s="180"/>
      <c r="OFA78" s="180"/>
      <c r="OFB78" s="180"/>
      <c r="OFC78" s="180"/>
      <c r="OFD78" s="180"/>
      <c r="OFE78" s="180"/>
      <c r="OFF78" s="180"/>
      <c r="OFG78" s="180"/>
      <c r="OFH78" s="180"/>
      <c r="OFI78" s="180"/>
      <c r="OFJ78" s="180"/>
      <c r="OFK78" s="180"/>
      <c r="OFL78" s="180"/>
      <c r="OFM78" s="180"/>
      <c r="OFN78" s="180"/>
      <c r="OFO78" s="180"/>
      <c r="OFP78" s="180"/>
      <c r="OFQ78" s="180"/>
      <c r="OFR78" s="180"/>
      <c r="OFS78" s="180"/>
      <c r="OFT78" s="180"/>
      <c r="OFU78" s="180"/>
      <c r="OFV78" s="180"/>
      <c r="OFW78" s="180"/>
      <c r="OFX78" s="180"/>
      <c r="OFY78" s="180"/>
      <c r="OFZ78" s="180"/>
      <c r="OGA78" s="180"/>
      <c r="OGB78" s="180"/>
      <c r="OGC78" s="180"/>
      <c r="OGD78" s="180"/>
      <c r="OGE78" s="180"/>
      <c r="OGF78" s="180"/>
      <c r="OGG78" s="180"/>
      <c r="OGH78" s="180"/>
      <c r="OGI78" s="180"/>
      <c r="OGJ78" s="180"/>
      <c r="OGK78" s="180"/>
      <c r="OGL78" s="180"/>
      <c r="OGM78" s="180"/>
      <c r="OGN78" s="180"/>
      <c r="OGO78" s="180"/>
      <c r="OGP78" s="180"/>
      <c r="OGQ78" s="180"/>
      <c r="OGR78" s="180"/>
      <c r="OGS78" s="180"/>
      <c r="OGT78" s="180"/>
      <c r="OGU78" s="180"/>
      <c r="OGV78" s="180"/>
      <c r="OGW78" s="180"/>
      <c r="OGX78" s="180"/>
      <c r="OGY78" s="180"/>
      <c r="OGZ78" s="180"/>
      <c r="OHA78" s="180"/>
      <c r="OHB78" s="180"/>
      <c r="OHC78" s="180"/>
      <c r="OHD78" s="180"/>
      <c r="OHE78" s="180"/>
      <c r="OHF78" s="180"/>
      <c r="OHG78" s="180"/>
      <c r="OHH78" s="180"/>
      <c r="OHI78" s="180"/>
      <c r="OHJ78" s="180"/>
      <c r="OHK78" s="180"/>
      <c r="OHL78" s="180"/>
      <c r="OHM78" s="180"/>
      <c r="OHN78" s="180"/>
      <c r="OHO78" s="180"/>
      <c r="OHP78" s="180"/>
      <c r="OHQ78" s="180"/>
      <c r="OHR78" s="180"/>
      <c r="OHS78" s="180"/>
      <c r="OHT78" s="180"/>
      <c r="OHU78" s="180"/>
      <c r="OHV78" s="180"/>
      <c r="OHW78" s="180"/>
      <c r="OHX78" s="180"/>
      <c r="OHY78" s="180"/>
      <c r="OHZ78" s="180"/>
      <c r="OIA78" s="180"/>
      <c r="OIB78" s="180"/>
      <c r="OIC78" s="180"/>
      <c r="OID78" s="180"/>
      <c r="OIE78" s="180"/>
      <c r="OIF78" s="180"/>
      <c r="OIG78" s="180"/>
      <c r="OIH78" s="180"/>
      <c r="OII78" s="180"/>
      <c r="OIJ78" s="180"/>
      <c r="OIK78" s="180"/>
      <c r="OIL78" s="180"/>
      <c r="OIM78" s="180"/>
      <c r="OIN78" s="180"/>
      <c r="OIO78" s="180"/>
      <c r="OIP78" s="180"/>
      <c r="OIQ78" s="180"/>
      <c r="OIR78" s="180"/>
      <c r="OIS78" s="180"/>
      <c r="OIT78" s="180"/>
      <c r="OIU78" s="180"/>
      <c r="OIV78" s="180"/>
      <c r="OIW78" s="180"/>
      <c r="OIX78" s="180"/>
      <c r="OIY78" s="180"/>
      <c r="OIZ78" s="180"/>
      <c r="OJA78" s="180"/>
      <c r="OJB78" s="180"/>
      <c r="OJC78" s="180"/>
      <c r="OJD78" s="180"/>
      <c r="OJE78" s="180"/>
      <c r="OJF78" s="180"/>
      <c r="OJG78" s="180"/>
      <c r="OJH78" s="180"/>
      <c r="OJI78" s="180"/>
      <c r="OJJ78" s="180"/>
      <c r="OJK78" s="180"/>
      <c r="OJL78" s="180"/>
      <c r="OJM78" s="180"/>
      <c r="OJN78" s="180"/>
      <c r="OJO78" s="180"/>
      <c r="OJP78" s="180"/>
      <c r="OJQ78" s="180"/>
      <c r="OJR78" s="180"/>
      <c r="OJS78" s="180"/>
      <c r="OJT78" s="180"/>
      <c r="OJU78" s="180"/>
      <c r="OJV78" s="180"/>
      <c r="OJW78" s="180"/>
      <c r="OJX78" s="180"/>
      <c r="OJY78" s="180"/>
      <c r="OJZ78" s="180"/>
      <c r="OKA78" s="180"/>
      <c r="OKB78" s="180"/>
      <c r="OKC78" s="180"/>
      <c r="OKD78" s="180"/>
      <c r="OKE78" s="180"/>
      <c r="OKF78" s="180"/>
      <c r="OKG78" s="180"/>
      <c r="OKH78" s="180"/>
      <c r="OKI78" s="180"/>
      <c r="OKJ78" s="180"/>
      <c r="OKK78" s="180"/>
      <c r="OKL78" s="180"/>
      <c r="OKM78" s="180"/>
      <c r="OKN78" s="180"/>
      <c r="OKO78" s="180"/>
      <c r="OKP78" s="180"/>
      <c r="OKQ78" s="180"/>
      <c r="OKR78" s="180"/>
      <c r="OKS78" s="180"/>
      <c r="OKT78" s="180"/>
      <c r="OKU78" s="180"/>
      <c r="OKV78" s="180"/>
      <c r="OKW78" s="180"/>
      <c r="OKX78" s="180"/>
      <c r="OKY78" s="180"/>
      <c r="OKZ78" s="180"/>
      <c r="OLA78" s="180"/>
      <c r="OLB78" s="180"/>
      <c r="OLC78" s="180"/>
      <c r="OLD78" s="180"/>
      <c r="OLE78" s="180"/>
      <c r="OLF78" s="180"/>
      <c r="OLG78" s="180"/>
      <c r="OLH78" s="180"/>
      <c r="OLI78" s="180"/>
      <c r="OLJ78" s="180"/>
      <c r="OLK78" s="180"/>
      <c r="OLL78" s="180"/>
      <c r="OLM78" s="180"/>
      <c r="OLN78" s="180"/>
      <c r="OLO78" s="180"/>
      <c r="OLP78" s="180"/>
      <c r="OLQ78" s="180"/>
      <c r="OLR78" s="180"/>
      <c r="OLS78" s="180"/>
      <c r="OLT78" s="180"/>
      <c r="OLU78" s="180"/>
      <c r="OLV78" s="180"/>
      <c r="OLW78" s="180"/>
      <c r="OLX78" s="180"/>
      <c r="OLY78" s="180"/>
      <c r="OLZ78" s="180"/>
      <c r="OMA78" s="180"/>
      <c r="OMB78" s="180"/>
      <c r="OMC78" s="180"/>
      <c r="OMD78" s="180"/>
      <c r="OME78" s="180"/>
      <c r="OMF78" s="180"/>
      <c r="OMG78" s="180"/>
      <c r="OMH78" s="180"/>
      <c r="OMI78" s="180"/>
      <c r="OMJ78" s="180"/>
      <c r="OMK78" s="180"/>
      <c r="OML78" s="180"/>
      <c r="OMM78" s="180"/>
      <c r="OMN78" s="180"/>
      <c r="OMO78" s="180"/>
      <c r="OMP78" s="180"/>
      <c r="OMQ78" s="180"/>
      <c r="OMR78" s="180"/>
      <c r="OMS78" s="180"/>
      <c r="OMT78" s="180"/>
      <c r="OMU78" s="180"/>
      <c r="OMV78" s="180"/>
      <c r="OMW78" s="180"/>
      <c r="OMX78" s="180"/>
      <c r="OMY78" s="180"/>
      <c r="OMZ78" s="180"/>
      <c r="ONA78" s="180"/>
      <c r="ONB78" s="180"/>
      <c r="ONC78" s="180"/>
      <c r="OND78" s="180"/>
      <c r="ONE78" s="180"/>
      <c r="ONF78" s="180"/>
      <c r="ONG78" s="180"/>
      <c r="ONH78" s="180"/>
      <c r="ONI78" s="180"/>
      <c r="ONJ78" s="180"/>
      <c r="ONK78" s="180"/>
      <c r="ONL78" s="180"/>
      <c r="ONM78" s="180"/>
      <c r="ONN78" s="180"/>
      <c r="ONO78" s="180"/>
      <c r="ONP78" s="180"/>
      <c r="ONQ78" s="180"/>
      <c r="ONR78" s="180"/>
      <c r="ONS78" s="180"/>
      <c r="ONT78" s="180"/>
      <c r="ONU78" s="180"/>
      <c r="ONV78" s="180"/>
      <c r="ONW78" s="180"/>
      <c r="ONX78" s="180"/>
      <c r="ONY78" s="180"/>
      <c r="ONZ78" s="180"/>
      <c r="OOA78" s="180"/>
      <c r="OOB78" s="180"/>
      <c r="OOC78" s="180"/>
      <c r="OOD78" s="180"/>
      <c r="OOE78" s="180"/>
      <c r="OOF78" s="180"/>
      <c r="OOG78" s="180"/>
      <c r="OOH78" s="180"/>
      <c r="OOI78" s="180"/>
      <c r="OOJ78" s="180"/>
      <c r="OOK78" s="180"/>
      <c r="OOL78" s="180"/>
      <c r="OOM78" s="180"/>
      <c r="OON78" s="180"/>
      <c r="OOO78" s="180"/>
      <c r="OOP78" s="180"/>
      <c r="OOQ78" s="180"/>
      <c r="OOR78" s="180"/>
      <c r="OOS78" s="180"/>
      <c r="OOT78" s="180"/>
      <c r="OOU78" s="180"/>
      <c r="OOV78" s="180"/>
      <c r="OOW78" s="180"/>
      <c r="OOX78" s="180"/>
      <c r="OOY78" s="180"/>
      <c r="OOZ78" s="180"/>
      <c r="OPA78" s="180"/>
      <c r="OPB78" s="180"/>
      <c r="OPC78" s="180"/>
      <c r="OPD78" s="180"/>
      <c r="OPE78" s="180"/>
      <c r="OPF78" s="180"/>
      <c r="OPG78" s="180"/>
      <c r="OPH78" s="180"/>
      <c r="OPI78" s="180"/>
      <c r="OPJ78" s="180"/>
      <c r="OPK78" s="180"/>
      <c r="OPL78" s="180"/>
      <c r="OPM78" s="180"/>
      <c r="OPN78" s="180"/>
      <c r="OPO78" s="180"/>
      <c r="OPP78" s="180"/>
      <c r="OPQ78" s="180"/>
      <c r="OPR78" s="180"/>
      <c r="OPS78" s="180"/>
      <c r="OPT78" s="180"/>
      <c r="OPU78" s="180"/>
      <c r="OPV78" s="180"/>
      <c r="OPW78" s="180"/>
      <c r="OPX78" s="180"/>
      <c r="OPY78" s="180"/>
      <c r="OPZ78" s="180"/>
      <c r="OQA78" s="180"/>
      <c r="OQB78" s="180"/>
      <c r="OQC78" s="180"/>
      <c r="OQD78" s="180"/>
      <c r="OQE78" s="180"/>
      <c r="OQF78" s="180"/>
      <c r="OQG78" s="180"/>
      <c r="OQH78" s="180"/>
      <c r="OQI78" s="180"/>
      <c r="OQJ78" s="180"/>
      <c r="OQK78" s="180"/>
      <c r="OQL78" s="180"/>
      <c r="OQM78" s="180"/>
      <c r="OQN78" s="180"/>
      <c r="OQO78" s="180"/>
      <c r="OQP78" s="180"/>
      <c r="OQQ78" s="180"/>
      <c r="OQR78" s="180"/>
      <c r="OQS78" s="180"/>
      <c r="OQT78" s="180"/>
      <c r="OQU78" s="180"/>
      <c r="OQV78" s="180"/>
      <c r="OQW78" s="180"/>
      <c r="OQX78" s="180"/>
      <c r="OQY78" s="180"/>
      <c r="OQZ78" s="180"/>
      <c r="ORA78" s="180"/>
      <c r="ORB78" s="180"/>
      <c r="ORC78" s="180"/>
      <c r="ORD78" s="180"/>
      <c r="ORE78" s="180"/>
      <c r="ORF78" s="180"/>
      <c r="ORG78" s="180"/>
      <c r="ORH78" s="180"/>
      <c r="ORI78" s="180"/>
      <c r="ORJ78" s="180"/>
      <c r="ORK78" s="180"/>
      <c r="ORL78" s="180"/>
      <c r="ORM78" s="180"/>
      <c r="ORN78" s="180"/>
      <c r="ORO78" s="180"/>
      <c r="ORP78" s="180"/>
      <c r="ORQ78" s="180"/>
      <c r="ORR78" s="180"/>
      <c r="ORS78" s="180"/>
      <c r="ORT78" s="180"/>
      <c r="ORU78" s="180"/>
      <c r="ORV78" s="180"/>
      <c r="ORW78" s="180"/>
      <c r="ORX78" s="180"/>
      <c r="ORY78" s="180"/>
      <c r="ORZ78" s="180"/>
      <c r="OSA78" s="180"/>
      <c r="OSB78" s="180"/>
      <c r="OSC78" s="180"/>
      <c r="OSD78" s="180"/>
      <c r="OSE78" s="180"/>
      <c r="OSF78" s="180"/>
      <c r="OSG78" s="180"/>
      <c r="OSH78" s="180"/>
      <c r="OSI78" s="180"/>
      <c r="OSJ78" s="180"/>
      <c r="OSK78" s="180"/>
      <c r="OSL78" s="180"/>
      <c r="OSM78" s="180"/>
      <c r="OSN78" s="180"/>
      <c r="OSO78" s="180"/>
      <c r="OSP78" s="180"/>
      <c r="OSQ78" s="180"/>
      <c r="OSR78" s="180"/>
      <c r="OSS78" s="180"/>
      <c r="OST78" s="180"/>
      <c r="OSU78" s="180"/>
      <c r="OSV78" s="180"/>
      <c r="OSW78" s="180"/>
      <c r="OSX78" s="180"/>
      <c r="OSY78" s="180"/>
      <c r="OSZ78" s="180"/>
      <c r="OTA78" s="180"/>
      <c r="OTB78" s="180"/>
      <c r="OTC78" s="180"/>
      <c r="OTD78" s="180"/>
      <c r="OTE78" s="180"/>
      <c r="OTF78" s="180"/>
      <c r="OTG78" s="180"/>
      <c r="OTH78" s="180"/>
      <c r="OTI78" s="180"/>
      <c r="OTJ78" s="180"/>
      <c r="OTK78" s="180"/>
      <c r="OTL78" s="180"/>
      <c r="OTM78" s="180"/>
      <c r="OTN78" s="180"/>
      <c r="OTO78" s="180"/>
      <c r="OTP78" s="180"/>
      <c r="OTQ78" s="180"/>
      <c r="OTR78" s="180"/>
      <c r="OTS78" s="180"/>
      <c r="OTT78" s="180"/>
      <c r="OTU78" s="180"/>
      <c r="OTV78" s="180"/>
      <c r="OTW78" s="180"/>
      <c r="OTX78" s="180"/>
      <c r="OTY78" s="180"/>
      <c r="OTZ78" s="180"/>
      <c r="OUA78" s="180"/>
      <c r="OUB78" s="180"/>
      <c r="OUC78" s="180"/>
      <c r="OUD78" s="180"/>
      <c r="OUE78" s="180"/>
      <c r="OUF78" s="180"/>
      <c r="OUG78" s="180"/>
      <c r="OUH78" s="180"/>
      <c r="OUI78" s="180"/>
      <c r="OUJ78" s="180"/>
      <c r="OUK78" s="180"/>
      <c r="OUL78" s="180"/>
      <c r="OUM78" s="180"/>
      <c r="OUN78" s="180"/>
      <c r="OUO78" s="180"/>
      <c r="OUP78" s="180"/>
      <c r="OUQ78" s="180"/>
      <c r="OUR78" s="180"/>
      <c r="OUS78" s="180"/>
      <c r="OUT78" s="180"/>
      <c r="OUU78" s="180"/>
      <c r="OUV78" s="180"/>
      <c r="OUW78" s="180"/>
      <c r="OUX78" s="180"/>
      <c r="OUY78" s="180"/>
      <c r="OUZ78" s="180"/>
      <c r="OVA78" s="180"/>
      <c r="OVB78" s="180"/>
      <c r="OVC78" s="180"/>
      <c r="OVD78" s="180"/>
      <c r="OVE78" s="180"/>
      <c r="OVF78" s="180"/>
      <c r="OVG78" s="180"/>
      <c r="OVH78" s="180"/>
      <c r="OVI78" s="180"/>
      <c r="OVJ78" s="180"/>
      <c r="OVK78" s="180"/>
      <c r="OVL78" s="180"/>
      <c r="OVM78" s="180"/>
      <c r="OVN78" s="180"/>
      <c r="OVO78" s="180"/>
      <c r="OVP78" s="180"/>
      <c r="OVQ78" s="180"/>
      <c r="OVR78" s="180"/>
      <c r="OVS78" s="180"/>
      <c r="OVT78" s="180"/>
      <c r="OVU78" s="180"/>
      <c r="OVV78" s="180"/>
      <c r="OVW78" s="180"/>
      <c r="OVX78" s="180"/>
      <c r="OVY78" s="180"/>
      <c r="OVZ78" s="180"/>
      <c r="OWA78" s="180"/>
      <c r="OWB78" s="180"/>
      <c r="OWC78" s="180"/>
      <c r="OWD78" s="180"/>
      <c r="OWE78" s="180"/>
      <c r="OWF78" s="180"/>
      <c r="OWG78" s="180"/>
      <c r="OWH78" s="180"/>
      <c r="OWI78" s="180"/>
      <c r="OWJ78" s="180"/>
      <c r="OWK78" s="180"/>
      <c r="OWL78" s="180"/>
      <c r="OWM78" s="180"/>
      <c r="OWN78" s="180"/>
      <c r="OWO78" s="180"/>
      <c r="OWP78" s="180"/>
      <c r="OWQ78" s="180"/>
      <c r="OWR78" s="180"/>
      <c r="OWS78" s="180"/>
      <c r="OWT78" s="180"/>
      <c r="OWU78" s="180"/>
      <c r="OWV78" s="180"/>
      <c r="OWW78" s="180"/>
      <c r="OWX78" s="180"/>
      <c r="OWY78" s="180"/>
      <c r="OWZ78" s="180"/>
      <c r="OXA78" s="180"/>
      <c r="OXB78" s="180"/>
      <c r="OXC78" s="180"/>
      <c r="OXD78" s="180"/>
      <c r="OXE78" s="180"/>
      <c r="OXF78" s="180"/>
      <c r="OXG78" s="180"/>
      <c r="OXH78" s="180"/>
      <c r="OXI78" s="180"/>
      <c r="OXJ78" s="180"/>
      <c r="OXK78" s="180"/>
      <c r="OXL78" s="180"/>
      <c r="OXM78" s="180"/>
      <c r="OXN78" s="180"/>
      <c r="OXO78" s="180"/>
      <c r="OXP78" s="180"/>
      <c r="OXQ78" s="180"/>
      <c r="OXR78" s="180"/>
      <c r="OXS78" s="180"/>
      <c r="OXT78" s="180"/>
      <c r="OXU78" s="180"/>
      <c r="OXV78" s="180"/>
      <c r="OXW78" s="180"/>
      <c r="OXX78" s="180"/>
      <c r="OXY78" s="180"/>
      <c r="OXZ78" s="180"/>
      <c r="OYA78" s="180"/>
      <c r="OYB78" s="180"/>
      <c r="OYC78" s="180"/>
      <c r="OYD78" s="180"/>
      <c r="OYE78" s="180"/>
      <c r="OYF78" s="180"/>
      <c r="OYG78" s="180"/>
      <c r="OYH78" s="180"/>
      <c r="OYI78" s="180"/>
      <c r="OYJ78" s="180"/>
      <c r="OYK78" s="180"/>
      <c r="OYL78" s="180"/>
      <c r="OYM78" s="180"/>
      <c r="OYN78" s="180"/>
      <c r="OYO78" s="180"/>
      <c r="OYP78" s="180"/>
      <c r="OYQ78" s="180"/>
      <c r="OYR78" s="180"/>
      <c r="OYS78" s="180"/>
      <c r="OYT78" s="180"/>
      <c r="OYU78" s="180"/>
      <c r="OYV78" s="180"/>
      <c r="OYW78" s="180"/>
      <c r="OYX78" s="180"/>
      <c r="OYY78" s="180"/>
      <c r="OYZ78" s="180"/>
      <c r="OZA78" s="180"/>
      <c r="OZB78" s="180"/>
      <c r="OZC78" s="180"/>
      <c r="OZD78" s="180"/>
      <c r="OZE78" s="180"/>
      <c r="OZF78" s="180"/>
      <c r="OZG78" s="180"/>
      <c r="OZH78" s="180"/>
      <c r="OZI78" s="180"/>
      <c r="OZJ78" s="180"/>
      <c r="OZK78" s="180"/>
      <c r="OZL78" s="180"/>
      <c r="OZM78" s="180"/>
      <c r="OZN78" s="180"/>
      <c r="OZO78" s="180"/>
      <c r="OZP78" s="180"/>
      <c r="OZQ78" s="180"/>
      <c r="OZR78" s="180"/>
      <c r="OZS78" s="180"/>
      <c r="OZT78" s="180"/>
      <c r="OZU78" s="180"/>
      <c r="OZV78" s="180"/>
      <c r="OZW78" s="180"/>
      <c r="OZX78" s="180"/>
      <c r="OZY78" s="180"/>
      <c r="OZZ78" s="180"/>
      <c r="PAA78" s="180"/>
      <c r="PAB78" s="180"/>
      <c r="PAC78" s="180"/>
      <c r="PAD78" s="180"/>
      <c r="PAE78" s="180"/>
      <c r="PAF78" s="180"/>
      <c r="PAG78" s="180"/>
      <c r="PAH78" s="180"/>
      <c r="PAI78" s="180"/>
      <c r="PAJ78" s="180"/>
      <c r="PAK78" s="180"/>
      <c r="PAL78" s="180"/>
      <c r="PAM78" s="180"/>
      <c r="PAN78" s="180"/>
      <c r="PAO78" s="180"/>
      <c r="PAP78" s="180"/>
      <c r="PAQ78" s="180"/>
      <c r="PAR78" s="180"/>
      <c r="PAS78" s="180"/>
      <c r="PAT78" s="180"/>
      <c r="PAU78" s="180"/>
      <c r="PAV78" s="180"/>
      <c r="PAW78" s="180"/>
      <c r="PAX78" s="180"/>
      <c r="PAY78" s="180"/>
      <c r="PAZ78" s="180"/>
      <c r="PBA78" s="180"/>
      <c r="PBB78" s="180"/>
      <c r="PBC78" s="180"/>
      <c r="PBD78" s="180"/>
      <c r="PBE78" s="180"/>
      <c r="PBF78" s="180"/>
      <c r="PBG78" s="180"/>
      <c r="PBH78" s="180"/>
      <c r="PBI78" s="180"/>
      <c r="PBJ78" s="180"/>
      <c r="PBK78" s="180"/>
      <c r="PBL78" s="180"/>
      <c r="PBM78" s="180"/>
      <c r="PBN78" s="180"/>
      <c r="PBO78" s="180"/>
      <c r="PBP78" s="180"/>
      <c r="PBQ78" s="180"/>
      <c r="PBR78" s="180"/>
      <c r="PBS78" s="180"/>
      <c r="PBT78" s="180"/>
      <c r="PBU78" s="180"/>
      <c r="PBV78" s="180"/>
      <c r="PBW78" s="180"/>
      <c r="PBX78" s="180"/>
      <c r="PBY78" s="180"/>
      <c r="PBZ78" s="180"/>
      <c r="PCA78" s="180"/>
      <c r="PCB78" s="180"/>
      <c r="PCC78" s="180"/>
      <c r="PCD78" s="180"/>
      <c r="PCE78" s="180"/>
      <c r="PCF78" s="180"/>
      <c r="PCG78" s="180"/>
      <c r="PCH78" s="180"/>
      <c r="PCI78" s="180"/>
      <c r="PCJ78" s="180"/>
      <c r="PCK78" s="180"/>
      <c r="PCL78" s="180"/>
      <c r="PCM78" s="180"/>
      <c r="PCN78" s="180"/>
      <c r="PCO78" s="180"/>
      <c r="PCP78" s="180"/>
      <c r="PCQ78" s="180"/>
      <c r="PCR78" s="180"/>
      <c r="PCS78" s="180"/>
      <c r="PCT78" s="180"/>
      <c r="PCU78" s="180"/>
      <c r="PCV78" s="180"/>
      <c r="PCW78" s="180"/>
      <c r="PCX78" s="180"/>
      <c r="PCY78" s="180"/>
      <c r="PCZ78" s="180"/>
      <c r="PDA78" s="180"/>
      <c r="PDB78" s="180"/>
      <c r="PDC78" s="180"/>
      <c r="PDD78" s="180"/>
      <c r="PDE78" s="180"/>
      <c r="PDF78" s="180"/>
      <c r="PDG78" s="180"/>
      <c r="PDH78" s="180"/>
      <c r="PDI78" s="180"/>
      <c r="PDJ78" s="180"/>
      <c r="PDK78" s="180"/>
      <c r="PDL78" s="180"/>
      <c r="PDM78" s="180"/>
      <c r="PDN78" s="180"/>
      <c r="PDO78" s="180"/>
      <c r="PDP78" s="180"/>
      <c r="PDQ78" s="180"/>
      <c r="PDR78" s="180"/>
      <c r="PDS78" s="180"/>
      <c r="PDT78" s="180"/>
      <c r="PDU78" s="180"/>
      <c r="PDV78" s="180"/>
      <c r="PDW78" s="180"/>
      <c r="PDX78" s="180"/>
      <c r="PDY78" s="180"/>
      <c r="PDZ78" s="180"/>
      <c r="PEA78" s="180"/>
      <c r="PEB78" s="180"/>
      <c r="PEC78" s="180"/>
      <c r="PED78" s="180"/>
      <c r="PEE78" s="180"/>
      <c r="PEF78" s="180"/>
      <c r="PEG78" s="180"/>
      <c r="PEH78" s="180"/>
      <c r="PEI78" s="180"/>
      <c r="PEJ78" s="180"/>
      <c r="PEK78" s="180"/>
      <c r="PEL78" s="180"/>
      <c r="PEM78" s="180"/>
      <c r="PEN78" s="180"/>
      <c r="PEO78" s="180"/>
      <c r="PEP78" s="180"/>
      <c r="PEQ78" s="180"/>
      <c r="PER78" s="180"/>
      <c r="PES78" s="180"/>
      <c r="PET78" s="180"/>
      <c r="PEU78" s="180"/>
      <c r="PEV78" s="180"/>
      <c r="PEW78" s="180"/>
      <c r="PEX78" s="180"/>
      <c r="PEY78" s="180"/>
      <c r="PEZ78" s="180"/>
      <c r="PFA78" s="180"/>
      <c r="PFB78" s="180"/>
      <c r="PFC78" s="180"/>
      <c r="PFD78" s="180"/>
      <c r="PFE78" s="180"/>
      <c r="PFF78" s="180"/>
      <c r="PFG78" s="180"/>
      <c r="PFH78" s="180"/>
      <c r="PFI78" s="180"/>
      <c r="PFJ78" s="180"/>
      <c r="PFK78" s="180"/>
      <c r="PFL78" s="180"/>
      <c r="PFM78" s="180"/>
      <c r="PFN78" s="180"/>
      <c r="PFO78" s="180"/>
      <c r="PFP78" s="180"/>
      <c r="PFQ78" s="180"/>
      <c r="PFR78" s="180"/>
      <c r="PFS78" s="180"/>
      <c r="PFT78" s="180"/>
      <c r="PFU78" s="180"/>
      <c r="PFV78" s="180"/>
      <c r="PFW78" s="180"/>
      <c r="PFX78" s="180"/>
      <c r="PFY78" s="180"/>
      <c r="PFZ78" s="180"/>
      <c r="PGA78" s="180"/>
      <c r="PGB78" s="180"/>
      <c r="PGC78" s="180"/>
      <c r="PGD78" s="180"/>
      <c r="PGE78" s="180"/>
      <c r="PGF78" s="180"/>
      <c r="PGG78" s="180"/>
      <c r="PGH78" s="180"/>
      <c r="PGI78" s="180"/>
      <c r="PGJ78" s="180"/>
      <c r="PGK78" s="180"/>
      <c r="PGL78" s="180"/>
      <c r="PGM78" s="180"/>
      <c r="PGN78" s="180"/>
      <c r="PGO78" s="180"/>
      <c r="PGP78" s="180"/>
      <c r="PGQ78" s="180"/>
      <c r="PGR78" s="180"/>
      <c r="PGS78" s="180"/>
      <c r="PGT78" s="180"/>
      <c r="PGU78" s="180"/>
      <c r="PGV78" s="180"/>
      <c r="PGW78" s="180"/>
      <c r="PGX78" s="180"/>
      <c r="PGY78" s="180"/>
      <c r="PGZ78" s="180"/>
      <c r="PHA78" s="180"/>
      <c r="PHB78" s="180"/>
      <c r="PHC78" s="180"/>
      <c r="PHD78" s="180"/>
      <c r="PHE78" s="180"/>
      <c r="PHF78" s="180"/>
      <c r="PHG78" s="180"/>
      <c r="PHH78" s="180"/>
      <c r="PHI78" s="180"/>
      <c r="PHJ78" s="180"/>
      <c r="PHK78" s="180"/>
      <c r="PHL78" s="180"/>
      <c r="PHM78" s="180"/>
      <c r="PHN78" s="180"/>
      <c r="PHO78" s="180"/>
      <c r="PHP78" s="180"/>
      <c r="PHQ78" s="180"/>
      <c r="PHR78" s="180"/>
      <c r="PHS78" s="180"/>
      <c r="PHT78" s="180"/>
      <c r="PHU78" s="180"/>
      <c r="PHV78" s="180"/>
      <c r="PHW78" s="180"/>
      <c r="PHX78" s="180"/>
      <c r="PHY78" s="180"/>
      <c r="PHZ78" s="180"/>
      <c r="PIA78" s="180"/>
      <c r="PIB78" s="180"/>
      <c r="PIC78" s="180"/>
      <c r="PID78" s="180"/>
      <c r="PIE78" s="180"/>
      <c r="PIF78" s="180"/>
      <c r="PIG78" s="180"/>
      <c r="PIH78" s="180"/>
      <c r="PII78" s="180"/>
      <c r="PIJ78" s="180"/>
      <c r="PIK78" s="180"/>
      <c r="PIL78" s="180"/>
      <c r="PIM78" s="180"/>
      <c r="PIN78" s="180"/>
      <c r="PIO78" s="180"/>
      <c r="PIP78" s="180"/>
      <c r="PIQ78" s="180"/>
      <c r="PIR78" s="180"/>
      <c r="PIS78" s="180"/>
      <c r="PIT78" s="180"/>
      <c r="PIU78" s="180"/>
      <c r="PIV78" s="180"/>
      <c r="PIW78" s="180"/>
      <c r="PIX78" s="180"/>
      <c r="PIY78" s="180"/>
      <c r="PIZ78" s="180"/>
      <c r="PJA78" s="180"/>
      <c r="PJB78" s="180"/>
      <c r="PJC78" s="180"/>
      <c r="PJD78" s="180"/>
      <c r="PJE78" s="180"/>
      <c r="PJF78" s="180"/>
      <c r="PJG78" s="180"/>
      <c r="PJH78" s="180"/>
      <c r="PJI78" s="180"/>
      <c r="PJJ78" s="180"/>
      <c r="PJK78" s="180"/>
      <c r="PJL78" s="180"/>
      <c r="PJM78" s="180"/>
      <c r="PJN78" s="180"/>
      <c r="PJO78" s="180"/>
      <c r="PJP78" s="180"/>
      <c r="PJQ78" s="180"/>
      <c r="PJR78" s="180"/>
      <c r="PJS78" s="180"/>
      <c r="PJT78" s="180"/>
      <c r="PJU78" s="180"/>
      <c r="PJV78" s="180"/>
      <c r="PJW78" s="180"/>
      <c r="PJX78" s="180"/>
      <c r="PJY78" s="180"/>
      <c r="PJZ78" s="180"/>
      <c r="PKA78" s="180"/>
      <c r="PKB78" s="180"/>
      <c r="PKC78" s="180"/>
      <c r="PKD78" s="180"/>
      <c r="PKE78" s="180"/>
      <c r="PKF78" s="180"/>
      <c r="PKG78" s="180"/>
      <c r="PKH78" s="180"/>
      <c r="PKI78" s="180"/>
      <c r="PKJ78" s="180"/>
      <c r="PKK78" s="180"/>
      <c r="PKL78" s="180"/>
      <c r="PKM78" s="180"/>
      <c r="PKN78" s="180"/>
      <c r="PKO78" s="180"/>
      <c r="PKP78" s="180"/>
      <c r="PKQ78" s="180"/>
      <c r="PKR78" s="180"/>
      <c r="PKS78" s="180"/>
      <c r="PKT78" s="180"/>
      <c r="PKU78" s="180"/>
      <c r="PKV78" s="180"/>
      <c r="PKW78" s="180"/>
      <c r="PKX78" s="180"/>
      <c r="PKY78" s="180"/>
      <c r="PKZ78" s="180"/>
      <c r="PLA78" s="180"/>
      <c r="PLB78" s="180"/>
      <c r="PLC78" s="180"/>
      <c r="PLD78" s="180"/>
      <c r="PLE78" s="180"/>
      <c r="PLF78" s="180"/>
      <c r="PLG78" s="180"/>
      <c r="PLH78" s="180"/>
      <c r="PLI78" s="180"/>
      <c r="PLJ78" s="180"/>
      <c r="PLK78" s="180"/>
      <c r="PLL78" s="180"/>
      <c r="PLM78" s="180"/>
      <c r="PLN78" s="180"/>
      <c r="PLO78" s="180"/>
      <c r="PLP78" s="180"/>
      <c r="PLQ78" s="180"/>
      <c r="PLR78" s="180"/>
      <c r="PLS78" s="180"/>
      <c r="PLT78" s="180"/>
      <c r="PLU78" s="180"/>
      <c r="PLV78" s="180"/>
      <c r="PLW78" s="180"/>
      <c r="PLX78" s="180"/>
      <c r="PLY78" s="180"/>
      <c r="PLZ78" s="180"/>
      <c r="PMA78" s="180"/>
      <c r="PMB78" s="180"/>
      <c r="PMC78" s="180"/>
      <c r="PMD78" s="180"/>
      <c r="PME78" s="180"/>
      <c r="PMF78" s="180"/>
      <c r="PMG78" s="180"/>
      <c r="PMH78" s="180"/>
      <c r="PMI78" s="180"/>
      <c r="PMJ78" s="180"/>
      <c r="PMK78" s="180"/>
      <c r="PML78" s="180"/>
      <c r="PMM78" s="180"/>
      <c r="PMN78" s="180"/>
      <c r="PMO78" s="180"/>
      <c r="PMP78" s="180"/>
      <c r="PMQ78" s="180"/>
      <c r="PMR78" s="180"/>
      <c r="PMS78" s="180"/>
      <c r="PMT78" s="180"/>
      <c r="PMU78" s="180"/>
      <c r="PMV78" s="180"/>
      <c r="PMW78" s="180"/>
      <c r="PMX78" s="180"/>
      <c r="PMY78" s="180"/>
      <c r="PMZ78" s="180"/>
      <c r="PNA78" s="180"/>
      <c r="PNB78" s="180"/>
      <c r="PNC78" s="180"/>
      <c r="PND78" s="180"/>
      <c r="PNE78" s="180"/>
      <c r="PNF78" s="180"/>
      <c r="PNG78" s="180"/>
      <c r="PNH78" s="180"/>
      <c r="PNI78" s="180"/>
      <c r="PNJ78" s="180"/>
      <c r="PNK78" s="180"/>
      <c r="PNL78" s="180"/>
      <c r="PNM78" s="180"/>
      <c r="PNN78" s="180"/>
      <c r="PNO78" s="180"/>
      <c r="PNP78" s="180"/>
      <c r="PNQ78" s="180"/>
      <c r="PNR78" s="180"/>
      <c r="PNS78" s="180"/>
      <c r="PNT78" s="180"/>
      <c r="PNU78" s="180"/>
      <c r="PNV78" s="180"/>
      <c r="PNW78" s="180"/>
      <c r="PNX78" s="180"/>
      <c r="PNY78" s="180"/>
      <c r="PNZ78" s="180"/>
      <c r="POA78" s="180"/>
      <c r="POB78" s="180"/>
      <c r="POC78" s="180"/>
      <c r="POD78" s="180"/>
      <c r="POE78" s="180"/>
      <c r="POF78" s="180"/>
      <c r="POG78" s="180"/>
      <c r="POH78" s="180"/>
      <c r="POI78" s="180"/>
      <c r="POJ78" s="180"/>
      <c r="POK78" s="180"/>
      <c r="POL78" s="180"/>
      <c r="POM78" s="180"/>
      <c r="PON78" s="180"/>
      <c r="POO78" s="180"/>
      <c r="POP78" s="180"/>
      <c r="POQ78" s="180"/>
      <c r="POR78" s="180"/>
      <c r="POS78" s="180"/>
      <c r="POT78" s="180"/>
      <c r="POU78" s="180"/>
      <c r="POV78" s="180"/>
      <c r="POW78" s="180"/>
      <c r="POX78" s="180"/>
      <c r="POY78" s="180"/>
      <c r="POZ78" s="180"/>
      <c r="PPA78" s="180"/>
      <c r="PPB78" s="180"/>
      <c r="PPC78" s="180"/>
      <c r="PPD78" s="180"/>
      <c r="PPE78" s="180"/>
      <c r="PPF78" s="180"/>
      <c r="PPG78" s="180"/>
      <c r="PPH78" s="180"/>
      <c r="PPI78" s="180"/>
      <c r="PPJ78" s="180"/>
      <c r="PPK78" s="180"/>
      <c r="PPL78" s="180"/>
      <c r="PPM78" s="180"/>
      <c r="PPN78" s="180"/>
      <c r="PPO78" s="180"/>
      <c r="PPP78" s="180"/>
      <c r="PPQ78" s="180"/>
      <c r="PPR78" s="180"/>
      <c r="PPS78" s="180"/>
      <c r="PPT78" s="180"/>
      <c r="PPU78" s="180"/>
      <c r="PPV78" s="180"/>
      <c r="PPW78" s="180"/>
      <c r="PPX78" s="180"/>
      <c r="PPY78" s="180"/>
      <c r="PPZ78" s="180"/>
      <c r="PQA78" s="180"/>
      <c r="PQB78" s="180"/>
      <c r="PQC78" s="180"/>
      <c r="PQD78" s="180"/>
      <c r="PQE78" s="180"/>
      <c r="PQF78" s="180"/>
      <c r="PQG78" s="180"/>
      <c r="PQH78" s="180"/>
      <c r="PQI78" s="180"/>
      <c r="PQJ78" s="180"/>
      <c r="PQK78" s="180"/>
      <c r="PQL78" s="180"/>
      <c r="PQM78" s="180"/>
      <c r="PQN78" s="180"/>
      <c r="PQO78" s="180"/>
      <c r="PQP78" s="180"/>
      <c r="PQQ78" s="180"/>
      <c r="PQR78" s="180"/>
      <c r="PQS78" s="180"/>
      <c r="PQT78" s="180"/>
      <c r="PQU78" s="180"/>
      <c r="PQV78" s="180"/>
      <c r="PQW78" s="180"/>
      <c r="PQX78" s="180"/>
      <c r="PQY78" s="180"/>
      <c r="PQZ78" s="180"/>
      <c r="PRA78" s="180"/>
      <c r="PRB78" s="180"/>
      <c r="PRC78" s="180"/>
      <c r="PRD78" s="180"/>
      <c r="PRE78" s="180"/>
      <c r="PRF78" s="180"/>
      <c r="PRG78" s="180"/>
      <c r="PRH78" s="180"/>
      <c r="PRI78" s="180"/>
      <c r="PRJ78" s="180"/>
      <c r="PRK78" s="180"/>
      <c r="PRL78" s="180"/>
      <c r="PRM78" s="180"/>
      <c r="PRN78" s="180"/>
      <c r="PRO78" s="180"/>
      <c r="PRP78" s="180"/>
      <c r="PRQ78" s="180"/>
      <c r="PRR78" s="180"/>
      <c r="PRS78" s="180"/>
      <c r="PRT78" s="180"/>
      <c r="PRU78" s="180"/>
      <c r="PRV78" s="180"/>
      <c r="PRW78" s="180"/>
      <c r="PRX78" s="180"/>
      <c r="PRY78" s="180"/>
      <c r="PRZ78" s="180"/>
      <c r="PSA78" s="180"/>
      <c r="PSB78" s="180"/>
      <c r="PSC78" s="180"/>
      <c r="PSD78" s="180"/>
      <c r="PSE78" s="180"/>
      <c r="PSF78" s="180"/>
      <c r="PSG78" s="180"/>
      <c r="PSH78" s="180"/>
      <c r="PSI78" s="180"/>
      <c r="PSJ78" s="180"/>
      <c r="PSK78" s="180"/>
      <c r="PSL78" s="180"/>
      <c r="PSM78" s="180"/>
      <c r="PSN78" s="180"/>
      <c r="PSO78" s="180"/>
      <c r="PSP78" s="180"/>
      <c r="PSQ78" s="180"/>
      <c r="PSR78" s="180"/>
      <c r="PSS78" s="180"/>
      <c r="PST78" s="180"/>
      <c r="PSU78" s="180"/>
      <c r="PSV78" s="180"/>
      <c r="PSW78" s="180"/>
      <c r="PSX78" s="180"/>
      <c r="PSY78" s="180"/>
      <c r="PSZ78" s="180"/>
      <c r="PTA78" s="180"/>
      <c r="PTB78" s="180"/>
      <c r="PTC78" s="180"/>
      <c r="PTD78" s="180"/>
      <c r="PTE78" s="180"/>
      <c r="PTF78" s="180"/>
      <c r="PTG78" s="180"/>
      <c r="PTH78" s="180"/>
      <c r="PTI78" s="180"/>
      <c r="PTJ78" s="180"/>
      <c r="PTK78" s="180"/>
      <c r="PTL78" s="180"/>
      <c r="PTM78" s="180"/>
      <c r="PTN78" s="180"/>
      <c r="PTO78" s="180"/>
      <c r="PTP78" s="180"/>
      <c r="PTQ78" s="180"/>
      <c r="PTR78" s="180"/>
      <c r="PTS78" s="180"/>
      <c r="PTT78" s="180"/>
      <c r="PTU78" s="180"/>
      <c r="PTV78" s="180"/>
      <c r="PTW78" s="180"/>
      <c r="PTX78" s="180"/>
      <c r="PTY78" s="180"/>
      <c r="PTZ78" s="180"/>
      <c r="PUA78" s="180"/>
      <c r="PUB78" s="180"/>
      <c r="PUC78" s="180"/>
      <c r="PUD78" s="180"/>
      <c r="PUE78" s="180"/>
      <c r="PUF78" s="180"/>
      <c r="PUG78" s="180"/>
      <c r="PUH78" s="180"/>
      <c r="PUI78" s="180"/>
      <c r="PUJ78" s="180"/>
      <c r="PUK78" s="180"/>
      <c r="PUL78" s="180"/>
      <c r="PUM78" s="180"/>
      <c r="PUN78" s="180"/>
      <c r="PUO78" s="180"/>
      <c r="PUP78" s="180"/>
      <c r="PUQ78" s="180"/>
      <c r="PUR78" s="180"/>
      <c r="PUS78" s="180"/>
      <c r="PUT78" s="180"/>
      <c r="PUU78" s="180"/>
      <c r="PUV78" s="180"/>
      <c r="PUW78" s="180"/>
      <c r="PUX78" s="180"/>
      <c r="PUY78" s="180"/>
      <c r="PUZ78" s="180"/>
      <c r="PVA78" s="180"/>
      <c r="PVB78" s="180"/>
      <c r="PVC78" s="180"/>
      <c r="PVD78" s="180"/>
      <c r="PVE78" s="180"/>
      <c r="PVF78" s="180"/>
      <c r="PVG78" s="180"/>
      <c r="PVH78" s="180"/>
      <c r="PVI78" s="180"/>
      <c r="PVJ78" s="180"/>
      <c r="PVK78" s="180"/>
      <c r="PVL78" s="180"/>
      <c r="PVM78" s="180"/>
      <c r="PVN78" s="180"/>
      <c r="PVO78" s="180"/>
      <c r="PVP78" s="180"/>
      <c r="PVQ78" s="180"/>
      <c r="PVR78" s="180"/>
      <c r="PVS78" s="180"/>
      <c r="PVT78" s="180"/>
      <c r="PVU78" s="180"/>
      <c r="PVV78" s="180"/>
      <c r="PVW78" s="180"/>
      <c r="PVX78" s="180"/>
      <c r="PVY78" s="180"/>
      <c r="PVZ78" s="180"/>
      <c r="PWA78" s="180"/>
      <c r="PWB78" s="180"/>
      <c r="PWC78" s="180"/>
      <c r="PWD78" s="180"/>
      <c r="PWE78" s="180"/>
      <c r="PWF78" s="180"/>
      <c r="PWG78" s="180"/>
      <c r="PWH78" s="180"/>
      <c r="PWI78" s="180"/>
      <c r="PWJ78" s="180"/>
      <c r="PWK78" s="180"/>
      <c r="PWL78" s="180"/>
      <c r="PWM78" s="180"/>
      <c r="PWN78" s="180"/>
      <c r="PWO78" s="180"/>
      <c r="PWP78" s="180"/>
      <c r="PWQ78" s="180"/>
      <c r="PWR78" s="180"/>
      <c r="PWS78" s="180"/>
      <c r="PWT78" s="180"/>
      <c r="PWU78" s="180"/>
      <c r="PWV78" s="180"/>
      <c r="PWW78" s="180"/>
      <c r="PWX78" s="180"/>
      <c r="PWY78" s="180"/>
      <c r="PWZ78" s="180"/>
      <c r="PXA78" s="180"/>
      <c r="PXB78" s="180"/>
      <c r="PXC78" s="180"/>
      <c r="PXD78" s="180"/>
      <c r="PXE78" s="180"/>
      <c r="PXF78" s="180"/>
      <c r="PXG78" s="180"/>
      <c r="PXH78" s="180"/>
      <c r="PXI78" s="180"/>
      <c r="PXJ78" s="180"/>
      <c r="PXK78" s="180"/>
      <c r="PXL78" s="180"/>
      <c r="PXM78" s="180"/>
      <c r="PXN78" s="180"/>
      <c r="PXO78" s="180"/>
      <c r="PXP78" s="180"/>
      <c r="PXQ78" s="180"/>
      <c r="PXR78" s="180"/>
      <c r="PXS78" s="180"/>
      <c r="PXT78" s="180"/>
      <c r="PXU78" s="180"/>
      <c r="PXV78" s="180"/>
      <c r="PXW78" s="180"/>
      <c r="PXX78" s="180"/>
      <c r="PXY78" s="180"/>
      <c r="PXZ78" s="180"/>
      <c r="PYA78" s="180"/>
      <c r="PYB78" s="180"/>
      <c r="PYC78" s="180"/>
      <c r="PYD78" s="180"/>
      <c r="PYE78" s="180"/>
      <c r="PYF78" s="180"/>
      <c r="PYG78" s="180"/>
      <c r="PYH78" s="180"/>
      <c r="PYI78" s="180"/>
      <c r="PYJ78" s="180"/>
      <c r="PYK78" s="180"/>
      <c r="PYL78" s="180"/>
      <c r="PYM78" s="180"/>
      <c r="PYN78" s="180"/>
      <c r="PYO78" s="180"/>
      <c r="PYP78" s="180"/>
      <c r="PYQ78" s="180"/>
      <c r="PYR78" s="180"/>
      <c r="PYS78" s="180"/>
      <c r="PYT78" s="180"/>
      <c r="PYU78" s="180"/>
      <c r="PYV78" s="180"/>
      <c r="PYW78" s="180"/>
      <c r="PYX78" s="180"/>
      <c r="PYY78" s="180"/>
      <c r="PYZ78" s="180"/>
      <c r="PZA78" s="180"/>
      <c r="PZB78" s="180"/>
      <c r="PZC78" s="180"/>
      <c r="PZD78" s="180"/>
      <c r="PZE78" s="180"/>
      <c r="PZF78" s="180"/>
      <c r="PZG78" s="180"/>
      <c r="PZH78" s="180"/>
      <c r="PZI78" s="180"/>
      <c r="PZJ78" s="180"/>
      <c r="PZK78" s="180"/>
      <c r="PZL78" s="180"/>
      <c r="PZM78" s="180"/>
      <c r="PZN78" s="180"/>
      <c r="PZO78" s="180"/>
      <c r="PZP78" s="180"/>
      <c r="PZQ78" s="180"/>
      <c r="PZR78" s="180"/>
      <c r="PZS78" s="180"/>
      <c r="PZT78" s="180"/>
      <c r="PZU78" s="180"/>
      <c r="PZV78" s="180"/>
      <c r="PZW78" s="180"/>
      <c r="PZX78" s="180"/>
      <c r="PZY78" s="180"/>
      <c r="PZZ78" s="180"/>
      <c r="QAA78" s="180"/>
      <c r="QAB78" s="180"/>
      <c r="QAC78" s="180"/>
      <c r="QAD78" s="180"/>
      <c r="QAE78" s="180"/>
      <c r="QAF78" s="180"/>
      <c r="QAG78" s="180"/>
      <c r="QAH78" s="180"/>
      <c r="QAI78" s="180"/>
      <c r="QAJ78" s="180"/>
      <c r="QAK78" s="180"/>
      <c r="QAL78" s="180"/>
      <c r="QAM78" s="180"/>
      <c r="QAN78" s="180"/>
      <c r="QAO78" s="180"/>
      <c r="QAP78" s="180"/>
      <c r="QAQ78" s="180"/>
      <c r="QAR78" s="180"/>
      <c r="QAS78" s="180"/>
      <c r="QAT78" s="180"/>
      <c r="QAU78" s="180"/>
      <c r="QAV78" s="180"/>
      <c r="QAW78" s="180"/>
      <c r="QAX78" s="180"/>
      <c r="QAY78" s="180"/>
      <c r="QAZ78" s="180"/>
      <c r="QBA78" s="180"/>
      <c r="QBB78" s="180"/>
      <c r="QBC78" s="180"/>
      <c r="QBD78" s="180"/>
      <c r="QBE78" s="180"/>
      <c r="QBF78" s="180"/>
      <c r="QBG78" s="180"/>
      <c r="QBH78" s="180"/>
      <c r="QBI78" s="180"/>
      <c r="QBJ78" s="180"/>
      <c r="QBK78" s="180"/>
      <c r="QBL78" s="180"/>
      <c r="QBM78" s="180"/>
      <c r="QBN78" s="180"/>
      <c r="QBO78" s="180"/>
      <c r="QBP78" s="180"/>
      <c r="QBQ78" s="180"/>
      <c r="QBR78" s="180"/>
      <c r="QBS78" s="180"/>
      <c r="QBT78" s="180"/>
      <c r="QBU78" s="180"/>
      <c r="QBV78" s="180"/>
      <c r="QBW78" s="180"/>
      <c r="QBX78" s="180"/>
      <c r="QBY78" s="180"/>
      <c r="QBZ78" s="180"/>
      <c r="QCA78" s="180"/>
      <c r="QCB78" s="180"/>
      <c r="QCC78" s="180"/>
      <c r="QCD78" s="180"/>
      <c r="QCE78" s="180"/>
      <c r="QCF78" s="180"/>
      <c r="QCG78" s="180"/>
      <c r="QCH78" s="180"/>
      <c r="QCI78" s="180"/>
      <c r="QCJ78" s="180"/>
      <c r="QCK78" s="180"/>
      <c r="QCL78" s="180"/>
      <c r="QCM78" s="180"/>
      <c r="QCN78" s="180"/>
      <c r="QCO78" s="180"/>
      <c r="QCP78" s="180"/>
      <c r="QCQ78" s="180"/>
      <c r="QCR78" s="180"/>
      <c r="QCS78" s="180"/>
      <c r="QCT78" s="180"/>
      <c r="QCU78" s="180"/>
      <c r="QCV78" s="180"/>
      <c r="QCW78" s="180"/>
      <c r="QCX78" s="180"/>
      <c r="QCY78" s="180"/>
      <c r="QCZ78" s="180"/>
      <c r="QDA78" s="180"/>
      <c r="QDB78" s="180"/>
      <c r="QDC78" s="180"/>
      <c r="QDD78" s="180"/>
      <c r="QDE78" s="180"/>
      <c r="QDF78" s="180"/>
      <c r="QDG78" s="180"/>
      <c r="QDH78" s="180"/>
      <c r="QDI78" s="180"/>
      <c r="QDJ78" s="180"/>
      <c r="QDK78" s="180"/>
      <c r="QDL78" s="180"/>
      <c r="QDM78" s="180"/>
      <c r="QDN78" s="180"/>
      <c r="QDO78" s="180"/>
      <c r="QDP78" s="180"/>
      <c r="QDQ78" s="180"/>
      <c r="QDR78" s="180"/>
      <c r="QDS78" s="180"/>
      <c r="QDT78" s="180"/>
      <c r="QDU78" s="180"/>
      <c r="QDV78" s="180"/>
      <c r="QDW78" s="180"/>
      <c r="QDX78" s="180"/>
      <c r="QDY78" s="180"/>
      <c r="QDZ78" s="180"/>
      <c r="QEA78" s="180"/>
      <c r="QEB78" s="180"/>
      <c r="QEC78" s="180"/>
      <c r="QED78" s="180"/>
      <c r="QEE78" s="180"/>
      <c r="QEF78" s="180"/>
      <c r="QEG78" s="180"/>
      <c r="QEH78" s="180"/>
      <c r="QEI78" s="180"/>
      <c r="QEJ78" s="180"/>
      <c r="QEK78" s="180"/>
      <c r="QEL78" s="180"/>
      <c r="QEM78" s="180"/>
      <c r="QEN78" s="180"/>
      <c r="QEO78" s="180"/>
      <c r="QEP78" s="180"/>
      <c r="QEQ78" s="180"/>
      <c r="QER78" s="180"/>
      <c r="QES78" s="180"/>
      <c r="QET78" s="180"/>
      <c r="QEU78" s="180"/>
      <c r="QEV78" s="180"/>
      <c r="QEW78" s="180"/>
      <c r="QEX78" s="180"/>
      <c r="QEY78" s="180"/>
      <c r="QEZ78" s="180"/>
      <c r="QFA78" s="180"/>
      <c r="QFB78" s="180"/>
      <c r="QFC78" s="180"/>
      <c r="QFD78" s="180"/>
      <c r="QFE78" s="180"/>
      <c r="QFF78" s="180"/>
      <c r="QFG78" s="180"/>
      <c r="QFH78" s="180"/>
      <c r="QFI78" s="180"/>
      <c r="QFJ78" s="180"/>
      <c r="QFK78" s="180"/>
      <c r="QFL78" s="180"/>
      <c r="QFM78" s="180"/>
      <c r="QFN78" s="180"/>
      <c r="QFO78" s="180"/>
      <c r="QFP78" s="180"/>
      <c r="QFQ78" s="180"/>
      <c r="QFR78" s="180"/>
      <c r="QFS78" s="180"/>
      <c r="QFT78" s="180"/>
      <c r="QFU78" s="180"/>
      <c r="QFV78" s="180"/>
      <c r="QFW78" s="180"/>
      <c r="QFX78" s="180"/>
      <c r="QFY78" s="180"/>
      <c r="QFZ78" s="180"/>
      <c r="QGA78" s="180"/>
      <c r="QGB78" s="180"/>
      <c r="QGC78" s="180"/>
      <c r="QGD78" s="180"/>
      <c r="QGE78" s="180"/>
      <c r="QGF78" s="180"/>
      <c r="QGG78" s="180"/>
      <c r="QGH78" s="180"/>
      <c r="QGI78" s="180"/>
      <c r="QGJ78" s="180"/>
      <c r="QGK78" s="180"/>
      <c r="QGL78" s="180"/>
      <c r="QGM78" s="180"/>
      <c r="QGN78" s="180"/>
      <c r="QGO78" s="180"/>
      <c r="QGP78" s="180"/>
      <c r="QGQ78" s="180"/>
      <c r="QGR78" s="180"/>
      <c r="QGS78" s="180"/>
      <c r="QGT78" s="180"/>
      <c r="QGU78" s="180"/>
      <c r="QGV78" s="180"/>
      <c r="QGW78" s="180"/>
      <c r="QGX78" s="180"/>
      <c r="QGY78" s="180"/>
      <c r="QGZ78" s="180"/>
      <c r="QHA78" s="180"/>
      <c r="QHB78" s="180"/>
      <c r="QHC78" s="180"/>
      <c r="QHD78" s="180"/>
      <c r="QHE78" s="180"/>
      <c r="QHF78" s="180"/>
      <c r="QHG78" s="180"/>
      <c r="QHH78" s="180"/>
      <c r="QHI78" s="180"/>
      <c r="QHJ78" s="180"/>
      <c r="QHK78" s="180"/>
      <c r="QHL78" s="180"/>
      <c r="QHM78" s="180"/>
      <c r="QHN78" s="180"/>
      <c r="QHO78" s="180"/>
      <c r="QHP78" s="180"/>
      <c r="QHQ78" s="180"/>
      <c r="QHR78" s="180"/>
      <c r="QHS78" s="180"/>
      <c r="QHT78" s="180"/>
      <c r="QHU78" s="180"/>
      <c r="QHV78" s="180"/>
      <c r="QHW78" s="180"/>
      <c r="QHX78" s="180"/>
      <c r="QHY78" s="180"/>
      <c r="QHZ78" s="180"/>
      <c r="QIA78" s="180"/>
      <c r="QIB78" s="180"/>
      <c r="QIC78" s="180"/>
      <c r="QID78" s="180"/>
      <c r="QIE78" s="180"/>
      <c r="QIF78" s="180"/>
      <c r="QIG78" s="180"/>
      <c r="QIH78" s="180"/>
      <c r="QII78" s="180"/>
      <c r="QIJ78" s="180"/>
      <c r="QIK78" s="180"/>
      <c r="QIL78" s="180"/>
      <c r="QIM78" s="180"/>
      <c r="QIN78" s="180"/>
      <c r="QIO78" s="180"/>
      <c r="QIP78" s="180"/>
      <c r="QIQ78" s="180"/>
      <c r="QIR78" s="180"/>
      <c r="QIS78" s="180"/>
      <c r="QIT78" s="180"/>
      <c r="QIU78" s="180"/>
      <c r="QIV78" s="180"/>
      <c r="QIW78" s="180"/>
      <c r="QIX78" s="180"/>
      <c r="QIY78" s="180"/>
      <c r="QIZ78" s="180"/>
      <c r="QJA78" s="180"/>
      <c r="QJB78" s="180"/>
      <c r="QJC78" s="180"/>
      <c r="QJD78" s="180"/>
      <c r="QJE78" s="180"/>
      <c r="QJF78" s="180"/>
      <c r="QJG78" s="180"/>
      <c r="QJH78" s="180"/>
      <c r="QJI78" s="180"/>
      <c r="QJJ78" s="180"/>
      <c r="QJK78" s="180"/>
      <c r="QJL78" s="180"/>
      <c r="QJM78" s="180"/>
      <c r="QJN78" s="180"/>
      <c r="QJO78" s="180"/>
      <c r="QJP78" s="180"/>
      <c r="QJQ78" s="180"/>
      <c r="QJR78" s="180"/>
      <c r="QJS78" s="180"/>
      <c r="QJT78" s="180"/>
      <c r="QJU78" s="180"/>
      <c r="QJV78" s="180"/>
      <c r="QJW78" s="180"/>
      <c r="QJX78" s="180"/>
      <c r="QJY78" s="180"/>
      <c r="QJZ78" s="180"/>
      <c r="QKA78" s="180"/>
      <c r="QKB78" s="180"/>
      <c r="QKC78" s="180"/>
      <c r="QKD78" s="180"/>
      <c r="QKE78" s="180"/>
      <c r="QKF78" s="180"/>
      <c r="QKG78" s="180"/>
      <c r="QKH78" s="180"/>
      <c r="QKI78" s="180"/>
      <c r="QKJ78" s="180"/>
      <c r="QKK78" s="180"/>
      <c r="QKL78" s="180"/>
      <c r="QKM78" s="180"/>
      <c r="QKN78" s="180"/>
      <c r="QKO78" s="180"/>
      <c r="QKP78" s="180"/>
      <c r="QKQ78" s="180"/>
      <c r="QKR78" s="180"/>
      <c r="QKS78" s="180"/>
      <c r="QKT78" s="180"/>
      <c r="QKU78" s="180"/>
      <c r="QKV78" s="180"/>
      <c r="QKW78" s="180"/>
      <c r="QKX78" s="180"/>
      <c r="QKY78" s="180"/>
      <c r="QKZ78" s="180"/>
      <c r="QLA78" s="180"/>
      <c r="QLB78" s="180"/>
      <c r="QLC78" s="180"/>
      <c r="QLD78" s="180"/>
      <c r="QLE78" s="180"/>
      <c r="QLF78" s="180"/>
      <c r="QLG78" s="180"/>
      <c r="QLH78" s="180"/>
      <c r="QLI78" s="180"/>
      <c r="QLJ78" s="180"/>
      <c r="QLK78" s="180"/>
      <c r="QLL78" s="180"/>
      <c r="QLM78" s="180"/>
      <c r="QLN78" s="180"/>
      <c r="QLO78" s="180"/>
      <c r="QLP78" s="180"/>
      <c r="QLQ78" s="180"/>
      <c r="QLR78" s="180"/>
      <c r="QLS78" s="180"/>
      <c r="QLT78" s="180"/>
      <c r="QLU78" s="180"/>
      <c r="QLV78" s="180"/>
      <c r="QLW78" s="180"/>
      <c r="QLX78" s="180"/>
      <c r="QLY78" s="180"/>
      <c r="QLZ78" s="180"/>
      <c r="QMA78" s="180"/>
      <c r="QMB78" s="180"/>
      <c r="QMC78" s="180"/>
      <c r="QMD78" s="180"/>
      <c r="QME78" s="180"/>
      <c r="QMF78" s="180"/>
      <c r="QMG78" s="180"/>
      <c r="QMH78" s="180"/>
      <c r="QMI78" s="180"/>
      <c r="QMJ78" s="180"/>
      <c r="QMK78" s="180"/>
      <c r="QML78" s="180"/>
      <c r="QMM78" s="180"/>
      <c r="QMN78" s="180"/>
      <c r="QMO78" s="180"/>
      <c r="QMP78" s="180"/>
      <c r="QMQ78" s="180"/>
      <c r="QMR78" s="180"/>
      <c r="QMS78" s="180"/>
      <c r="QMT78" s="180"/>
      <c r="QMU78" s="180"/>
      <c r="QMV78" s="180"/>
      <c r="QMW78" s="180"/>
      <c r="QMX78" s="180"/>
      <c r="QMY78" s="180"/>
      <c r="QMZ78" s="180"/>
      <c r="QNA78" s="180"/>
      <c r="QNB78" s="180"/>
      <c r="QNC78" s="180"/>
      <c r="QND78" s="180"/>
      <c r="QNE78" s="180"/>
      <c r="QNF78" s="180"/>
      <c r="QNG78" s="180"/>
      <c r="QNH78" s="180"/>
      <c r="QNI78" s="180"/>
      <c r="QNJ78" s="180"/>
      <c r="QNK78" s="180"/>
      <c r="QNL78" s="180"/>
      <c r="QNM78" s="180"/>
      <c r="QNN78" s="180"/>
      <c r="QNO78" s="180"/>
      <c r="QNP78" s="180"/>
      <c r="QNQ78" s="180"/>
      <c r="QNR78" s="180"/>
      <c r="QNS78" s="180"/>
      <c r="QNT78" s="180"/>
      <c r="QNU78" s="180"/>
      <c r="QNV78" s="180"/>
      <c r="QNW78" s="180"/>
      <c r="QNX78" s="180"/>
      <c r="QNY78" s="180"/>
      <c r="QNZ78" s="180"/>
      <c r="QOA78" s="180"/>
      <c r="QOB78" s="180"/>
      <c r="QOC78" s="180"/>
      <c r="QOD78" s="180"/>
      <c r="QOE78" s="180"/>
      <c r="QOF78" s="180"/>
      <c r="QOG78" s="180"/>
      <c r="QOH78" s="180"/>
      <c r="QOI78" s="180"/>
      <c r="QOJ78" s="180"/>
      <c r="QOK78" s="180"/>
      <c r="QOL78" s="180"/>
      <c r="QOM78" s="180"/>
      <c r="QON78" s="180"/>
      <c r="QOO78" s="180"/>
      <c r="QOP78" s="180"/>
      <c r="QOQ78" s="180"/>
      <c r="QOR78" s="180"/>
      <c r="QOS78" s="180"/>
      <c r="QOT78" s="180"/>
      <c r="QOU78" s="180"/>
      <c r="QOV78" s="180"/>
      <c r="QOW78" s="180"/>
      <c r="QOX78" s="180"/>
      <c r="QOY78" s="180"/>
      <c r="QOZ78" s="180"/>
      <c r="QPA78" s="180"/>
      <c r="QPB78" s="180"/>
      <c r="QPC78" s="180"/>
      <c r="QPD78" s="180"/>
      <c r="QPE78" s="180"/>
      <c r="QPF78" s="180"/>
      <c r="QPG78" s="180"/>
      <c r="QPH78" s="180"/>
      <c r="QPI78" s="180"/>
      <c r="QPJ78" s="180"/>
      <c r="QPK78" s="180"/>
      <c r="QPL78" s="180"/>
      <c r="QPM78" s="180"/>
      <c r="QPN78" s="180"/>
      <c r="QPO78" s="180"/>
      <c r="QPP78" s="180"/>
      <c r="QPQ78" s="180"/>
      <c r="QPR78" s="180"/>
      <c r="QPS78" s="180"/>
      <c r="QPT78" s="180"/>
      <c r="QPU78" s="180"/>
      <c r="QPV78" s="180"/>
      <c r="QPW78" s="180"/>
      <c r="QPX78" s="180"/>
      <c r="QPY78" s="180"/>
      <c r="QPZ78" s="180"/>
      <c r="QQA78" s="180"/>
      <c r="QQB78" s="180"/>
      <c r="QQC78" s="180"/>
      <c r="QQD78" s="180"/>
      <c r="QQE78" s="180"/>
      <c r="QQF78" s="180"/>
      <c r="QQG78" s="180"/>
      <c r="QQH78" s="180"/>
      <c r="QQI78" s="180"/>
      <c r="QQJ78" s="180"/>
      <c r="QQK78" s="180"/>
      <c r="QQL78" s="180"/>
      <c r="QQM78" s="180"/>
      <c r="QQN78" s="180"/>
      <c r="QQO78" s="180"/>
      <c r="QQP78" s="180"/>
      <c r="QQQ78" s="180"/>
      <c r="QQR78" s="180"/>
      <c r="QQS78" s="180"/>
      <c r="QQT78" s="180"/>
      <c r="QQU78" s="180"/>
      <c r="QQV78" s="180"/>
      <c r="QQW78" s="180"/>
      <c r="QQX78" s="180"/>
      <c r="QQY78" s="180"/>
      <c r="QQZ78" s="180"/>
      <c r="QRA78" s="180"/>
      <c r="QRB78" s="180"/>
      <c r="QRC78" s="180"/>
      <c r="QRD78" s="180"/>
      <c r="QRE78" s="180"/>
      <c r="QRF78" s="180"/>
      <c r="QRG78" s="180"/>
      <c r="QRH78" s="180"/>
      <c r="QRI78" s="180"/>
      <c r="QRJ78" s="180"/>
      <c r="QRK78" s="180"/>
      <c r="QRL78" s="180"/>
      <c r="QRM78" s="180"/>
      <c r="QRN78" s="180"/>
      <c r="QRO78" s="180"/>
      <c r="QRP78" s="180"/>
      <c r="QRQ78" s="180"/>
      <c r="QRR78" s="180"/>
      <c r="QRS78" s="180"/>
      <c r="QRT78" s="180"/>
      <c r="QRU78" s="180"/>
      <c r="QRV78" s="180"/>
      <c r="QRW78" s="180"/>
      <c r="QRX78" s="180"/>
      <c r="QRY78" s="180"/>
      <c r="QRZ78" s="180"/>
      <c r="QSA78" s="180"/>
      <c r="QSB78" s="180"/>
      <c r="QSC78" s="180"/>
      <c r="QSD78" s="180"/>
      <c r="QSE78" s="180"/>
      <c r="QSF78" s="180"/>
      <c r="QSG78" s="180"/>
      <c r="QSH78" s="180"/>
      <c r="QSI78" s="180"/>
      <c r="QSJ78" s="180"/>
      <c r="QSK78" s="180"/>
      <c r="QSL78" s="180"/>
      <c r="QSM78" s="180"/>
      <c r="QSN78" s="180"/>
      <c r="QSO78" s="180"/>
      <c r="QSP78" s="180"/>
      <c r="QSQ78" s="180"/>
      <c r="QSR78" s="180"/>
      <c r="QSS78" s="180"/>
      <c r="QST78" s="180"/>
      <c r="QSU78" s="180"/>
      <c r="QSV78" s="180"/>
      <c r="QSW78" s="180"/>
      <c r="QSX78" s="180"/>
      <c r="QSY78" s="180"/>
      <c r="QSZ78" s="180"/>
      <c r="QTA78" s="180"/>
      <c r="QTB78" s="180"/>
      <c r="QTC78" s="180"/>
      <c r="QTD78" s="180"/>
      <c r="QTE78" s="180"/>
      <c r="QTF78" s="180"/>
      <c r="QTG78" s="180"/>
      <c r="QTH78" s="180"/>
      <c r="QTI78" s="180"/>
      <c r="QTJ78" s="180"/>
      <c r="QTK78" s="180"/>
      <c r="QTL78" s="180"/>
      <c r="QTM78" s="180"/>
      <c r="QTN78" s="180"/>
      <c r="QTO78" s="180"/>
      <c r="QTP78" s="180"/>
      <c r="QTQ78" s="180"/>
      <c r="QTR78" s="180"/>
      <c r="QTS78" s="180"/>
      <c r="QTT78" s="180"/>
      <c r="QTU78" s="180"/>
      <c r="QTV78" s="180"/>
      <c r="QTW78" s="180"/>
      <c r="QTX78" s="180"/>
      <c r="QTY78" s="180"/>
      <c r="QTZ78" s="180"/>
      <c r="QUA78" s="180"/>
      <c r="QUB78" s="180"/>
      <c r="QUC78" s="180"/>
      <c r="QUD78" s="180"/>
      <c r="QUE78" s="180"/>
      <c r="QUF78" s="180"/>
      <c r="QUG78" s="180"/>
      <c r="QUH78" s="180"/>
      <c r="QUI78" s="180"/>
      <c r="QUJ78" s="180"/>
      <c r="QUK78" s="180"/>
      <c r="QUL78" s="180"/>
      <c r="QUM78" s="180"/>
      <c r="QUN78" s="180"/>
      <c r="QUO78" s="180"/>
      <c r="QUP78" s="180"/>
      <c r="QUQ78" s="180"/>
      <c r="QUR78" s="180"/>
      <c r="QUS78" s="180"/>
      <c r="QUT78" s="180"/>
      <c r="QUU78" s="180"/>
      <c r="QUV78" s="180"/>
      <c r="QUW78" s="180"/>
      <c r="QUX78" s="180"/>
      <c r="QUY78" s="180"/>
      <c r="QUZ78" s="180"/>
      <c r="QVA78" s="180"/>
      <c r="QVB78" s="180"/>
      <c r="QVC78" s="180"/>
      <c r="QVD78" s="180"/>
      <c r="QVE78" s="180"/>
      <c r="QVF78" s="180"/>
      <c r="QVG78" s="180"/>
      <c r="QVH78" s="180"/>
      <c r="QVI78" s="180"/>
      <c r="QVJ78" s="180"/>
      <c r="QVK78" s="180"/>
      <c r="QVL78" s="180"/>
      <c r="QVM78" s="180"/>
      <c r="QVN78" s="180"/>
      <c r="QVO78" s="180"/>
      <c r="QVP78" s="180"/>
      <c r="QVQ78" s="180"/>
      <c r="QVR78" s="180"/>
      <c r="QVS78" s="180"/>
      <c r="QVT78" s="180"/>
      <c r="QVU78" s="180"/>
      <c r="QVV78" s="180"/>
      <c r="QVW78" s="180"/>
      <c r="QVX78" s="180"/>
      <c r="QVY78" s="180"/>
      <c r="QVZ78" s="180"/>
      <c r="QWA78" s="180"/>
      <c r="QWB78" s="180"/>
      <c r="QWC78" s="180"/>
      <c r="QWD78" s="180"/>
      <c r="QWE78" s="180"/>
      <c r="QWF78" s="180"/>
      <c r="QWG78" s="180"/>
      <c r="QWH78" s="180"/>
      <c r="QWI78" s="180"/>
      <c r="QWJ78" s="180"/>
      <c r="QWK78" s="180"/>
      <c r="QWL78" s="180"/>
      <c r="QWM78" s="180"/>
      <c r="QWN78" s="180"/>
      <c r="QWO78" s="180"/>
      <c r="QWP78" s="180"/>
      <c r="QWQ78" s="180"/>
      <c r="QWR78" s="180"/>
      <c r="QWS78" s="180"/>
      <c r="QWT78" s="180"/>
      <c r="QWU78" s="180"/>
      <c r="QWV78" s="180"/>
      <c r="QWW78" s="180"/>
      <c r="QWX78" s="180"/>
      <c r="QWY78" s="180"/>
      <c r="QWZ78" s="180"/>
      <c r="QXA78" s="180"/>
      <c r="QXB78" s="180"/>
      <c r="QXC78" s="180"/>
      <c r="QXD78" s="180"/>
      <c r="QXE78" s="180"/>
      <c r="QXF78" s="180"/>
      <c r="QXG78" s="180"/>
      <c r="QXH78" s="180"/>
      <c r="QXI78" s="180"/>
      <c r="QXJ78" s="180"/>
      <c r="QXK78" s="180"/>
      <c r="QXL78" s="180"/>
      <c r="QXM78" s="180"/>
      <c r="QXN78" s="180"/>
      <c r="QXO78" s="180"/>
      <c r="QXP78" s="180"/>
      <c r="QXQ78" s="180"/>
      <c r="QXR78" s="180"/>
      <c r="QXS78" s="180"/>
      <c r="QXT78" s="180"/>
      <c r="QXU78" s="180"/>
      <c r="QXV78" s="180"/>
      <c r="QXW78" s="180"/>
      <c r="QXX78" s="180"/>
      <c r="QXY78" s="180"/>
      <c r="QXZ78" s="180"/>
      <c r="QYA78" s="180"/>
      <c r="QYB78" s="180"/>
      <c r="QYC78" s="180"/>
      <c r="QYD78" s="180"/>
      <c r="QYE78" s="180"/>
      <c r="QYF78" s="180"/>
      <c r="QYG78" s="180"/>
      <c r="QYH78" s="180"/>
      <c r="QYI78" s="180"/>
      <c r="QYJ78" s="180"/>
      <c r="QYK78" s="180"/>
      <c r="QYL78" s="180"/>
      <c r="QYM78" s="180"/>
      <c r="QYN78" s="180"/>
      <c r="QYO78" s="180"/>
      <c r="QYP78" s="180"/>
      <c r="QYQ78" s="180"/>
      <c r="QYR78" s="180"/>
      <c r="QYS78" s="180"/>
      <c r="QYT78" s="180"/>
      <c r="QYU78" s="180"/>
      <c r="QYV78" s="180"/>
      <c r="QYW78" s="180"/>
      <c r="QYX78" s="180"/>
      <c r="QYY78" s="180"/>
      <c r="QYZ78" s="180"/>
      <c r="QZA78" s="180"/>
      <c r="QZB78" s="180"/>
      <c r="QZC78" s="180"/>
      <c r="QZD78" s="180"/>
      <c r="QZE78" s="180"/>
      <c r="QZF78" s="180"/>
      <c r="QZG78" s="180"/>
      <c r="QZH78" s="180"/>
      <c r="QZI78" s="180"/>
      <c r="QZJ78" s="180"/>
      <c r="QZK78" s="180"/>
      <c r="QZL78" s="180"/>
      <c r="QZM78" s="180"/>
      <c r="QZN78" s="180"/>
      <c r="QZO78" s="180"/>
      <c r="QZP78" s="180"/>
      <c r="QZQ78" s="180"/>
      <c r="QZR78" s="180"/>
      <c r="QZS78" s="180"/>
      <c r="QZT78" s="180"/>
      <c r="QZU78" s="180"/>
      <c r="QZV78" s="180"/>
      <c r="QZW78" s="180"/>
      <c r="QZX78" s="180"/>
      <c r="QZY78" s="180"/>
      <c r="QZZ78" s="180"/>
      <c r="RAA78" s="180"/>
      <c r="RAB78" s="180"/>
      <c r="RAC78" s="180"/>
      <c r="RAD78" s="180"/>
      <c r="RAE78" s="180"/>
      <c r="RAF78" s="180"/>
      <c r="RAG78" s="180"/>
      <c r="RAH78" s="180"/>
      <c r="RAI78" s="180"/>
      <c r="RAJ78" s="180"/>
      <c r="RAK78" s="180"/>
      <c r="RAL78" s="180"/>
      <c r="RAM78" s="180"/>
      <c r="RAN78" s="180"/>
      <c r="RAO78" s="180"/>
      <c r="RAP78" s="180"/>
      <c r="RAQ78" s="180"/>
      <c r="RAR78" s="180"/>
      <c r="RAS78" s="180"/>
      <c r="RAT78" s="180"/>
      <c r="RAU78" s="180"/>
      <c r="RAV78" s="180"/>
      <c r="RAW78" s="180"/>
      <c r="RAX78" s="180"/>
      <c r="RAY78" s="180"/>
      <c r="RAZ78" s="180"/>
      <c r="RBA78" s="180"/>
      <c r="RBB78" s="180"/>
      <c r="RBC78" s="180"/>
      <c r="RBD78" s="180"/>
      <c r="RBE78" s="180"/>
      <c r="RBF78" s="180"/>
      <c r="RBG78" s="180"/>
      <c r="RBH78" s="180"/>
      <c r="RBI78" s="180"/>
      <c r="RBJ78" s="180"/>
      <c r="RBK78" s="180"/>
      <c r="RBL78" s="180"/>
      <c r="RBM78" s="180"/>
      <c r="RBN78" s="180"/>
      <c r="RBO78" s="180"/>
      <c r="RBP78" s="180"/>
      <c r="RBQ78" s="180"/>
      <c r="RBR78" s="180"/>
      <c r="RBS78" s="180"/>
      <c r="RBT78" s="180"/>
      <c r="RBU78" s="180"/>
      <c r="RBV78" s="180"/>
      <c r="RBW78" s="180"/>
      <c r="RBX78" s="180"/>
      <c r="RBY78" s="180"/>
      <c r="RBZ78" s="180"/>
      <c r="RCA78" s="180"/>
      <c r="RCB78" s="180"/>
      <c r="RCC78" s="180"/>
      <c r="RCD78" s="180"/>
      <c r="RCE78" s="180"/>
      <c r="RCF78" s="180"/>
      <c r="RCG78" s="180"/>
      <c r="RCH78" s="180"/>
      <c r="RCI78" s="180"/>
      <c r="RCJ78" s="180"/>
      <c r="RCK78" s="180"/>
      <c r="RCL78" s="180"/>
      <c r="RCM78" s="180"/>
      <c r="RCN78" s="180"/>
      <c r="RCO78" s="180"/>
      <c r="RCP78" s="180"/>
      <c r="RCQ78" s="180"/>
      <c r="RCR78" s="180"/>
      <c r="RCS78" s="180"/>
      <c r="RCT78" s="180"/>
      <c r="RCU78" s="180"/>
      <c r="RCV78" s="180"/>
      <c r="RCW78" s="180"/>
      <c r="RCX78" s="180"/>
      <c r="RCY78" s="180"/>
      <c r="RCZ78" s="180"/>
      <c r="RDA78" s="180"/>
      <c r="RDB78" s="180"/>
      <c r="RDC78" s="180"/>
      <c r="RDD78" s="180"/>
      <c r="RDE78" s="180"/>
      <c r="RDF78" s="180"/>
      <c r="RDG78" s="180"/>
      <c r="RDH78" s="180"/>
      <c r="RDI78" s="180"/>
      <c r="RDJ78" s="180"/>
      <c r="RDK78" s="180"/>
      <c r="RDL78" s="180"/>
      <c r="RDM78" s="180"/>
      <c r="RDN78" s="180"/>
      <c r="RDO78" s="180"/>
      <c r="RDP78" s="180"/>
      <c r="RDQ78" s="180"/>
      <c r="RDR78" s="180"/>
      <c r="RDS78" s="180"/>
      <c r="RDT78" s="180"/>
      <c r="RDU78" s="180"/>
      <c r="RDV78" s="180"/>
      <c r="RDW78" s="180"/>
      <c r="RDX78" s="180"/>
      <c r="RDY78" s="180"/>
      <c r="RDZ78" s="180"/>
      <c r="REA78" s="180"/>
      <c r="REB78" s="180"/>
      <c r="REC78" s="180"/>
      <c r="RED78" s="180"/>
      <c r="REE78" s="180"/>
      <c r="REF78" s="180"/>
      <c r="REG78" s="180"/>
      <c r="REH78" s="180"/>
      <c r="REI78" s="180"/>
      <c r="REJ78" s="180"/>
      <c r="REK78" s="180"/>
      <c r="REL78" s="180"/>
      <c r="REM78" s="180"/>
      <c r="REN78" s="180"/>
      <c r="REO78" s="180"/>
      <c r="REP78" s="180"/>
      <c r="REQ78" s="180"/>
      <c r="RER78" s="180"/>
      <c r="RES78" s="180"/>
      <c r="RET78" s="180"/>
      <c r="REU78" s="180"/>
      <c r="REV78" s="180"/>
      <c r="REW78" s="180"/>
      <c r="REX78" s="180"/>
      <c r="REY78" s="180"/>
      <c r="REZ78" s="180"/>
      <c r="RFA78" s="180"/>
      <c r="RFB78" s="180"/>
      <c r="RFC78" s="180"/>
      <c r="RFD78" s="180"/>
      <c r="RFE78" s="180"/>
      <c r="RFF78" s="180"/>
      <c r="RFG78" s="180"/>
      <c r="RFH78" s="180"/>
      <c r="RFI78" s="180"/>
      <c r="RFJ78" s="180"/>
      <c r="RFK78" s="180"/>
      <c r="RFL78" s="180"/>
      <c r="RFM78" s="180"/>
      <c r="RFN78" s="180"/>
      <c r="RFO78" s="180"/>
      <c r="RFP78" s="180"/>
      <c r="RFQ78" s="180"/>
      <c r="RFR78" s="180"/>
      <c r="RFS78" s="180"/>
      <c r="RFT78" s="180"/>
      <c r="RFU78" s="180"/>
      <c r="RFV78" s="180"/>
      <c r="RFW78" s="180"/>
      <c r="RFX78" s="180"/>
      <c r="RFY78" s="180"/>
      <c r="RFZ78" s="180"/>
      <c r="RGA78" s="180"/>
      <c r="RGB78" s="180"/>
      <c r="RGC78" s="180"/>
      <c r="RGD78" s="180"/>
      <c r="RGE78" s="180"/>
      <c r="RGF78" s="180"/>
      <c r="RGG78" s="180"/>
      <c r="RGH78" s="180"/>
      <c r="RGI78" s="180"/>
      <c r="RGJ78" s="180"/>
      <c r="RGK78" s="180"/>
      <c r="RGL78" s="180"/>
      <c r="RGM78" s="180"/>
      <c r="RGN78" s="180"/>
      <c r="RGO78" s="180"/>
      <c r="RGP78" s="180"/>
      <c r="RGQ78" s="180"/>
      <c r="RGR78" s="180"/>
      <c r="RGS78" s="180"/>
      <c r="RGT78" s="180"/>
      <c r="RGU78" s="180"/>
      <c r="RGV78" s="180"/>
      <c r="RGW78" s="180"/>
      <c r="RGX78" s="180"/>
      <c r="RGY78" s="180"/>
      <c r="RGZ78" s="180"/>
      <c r="RHA78" s="180"/>
      <c r="RHB78" s="180"/>
      <c r="RHC78" s="180"/>
      <c r="RHD78" s="180"/>
      <c r="RHE78" s="180"/>
      <c r="RHF78" s="180"/>
      <c r="RHG78" s="180"/>
      <c r="RHH78" s="180"/>
      <c r="RHI78" s="180"/>
      <c r="RHJ78" s="180"/>
      <c r="RHK78" s="180"/>
      <c r="RHL78" s="180"/>
      <c r="RHM78" s="180"/>
      <c r="RHN78" s="180"/>
      <c r="RHO78" s="180"/>
      <c r="RHP78" s="180"/>
      <c r="RHQ78" s="180"/>
      <c r="RHR78" s="180"/>
      <c r="RHS78" s="180"/>
      <c r="RHT78" s="180"/>
      <c r="RHU78" s="180"/>
      <c r="RHV78" s="180"/>
      <c r="RHW78" s="180"/>
      <c r="RHX78" s="180"/>
      <c r="RHY78" s="180"/>
      <c r="RHZ78" s="180"/>
      <c r="RIA78" s="180"/>
      <c r="RIB78" s="180"/>
      <c r="RIC78" s="180"/>
      <c r="RID78" s="180"/>
      <c r="RIE78" s="180"/>
      <c r="RIF78" s="180"/>
      <c r="RIG78" s="180"/>
      <c r="RIH78" s="180"/>
      <c r="RII78" s="180"/>
      <c r="RIJ78" s="180"/>
      <c r="RIK78" s="180"/>
      <c r="RIL78" s="180"/>
      <c r="RIM78" s="180"/>
      <c r="RIN78" s="180"/>
      <c r="RIO78" s="180"/>
      <c r="RIP78" s="180"/>
      <c r="RIQ78" s="180"/>
      <c r="RIR78" s="180"/>
      <c r="RIS78" s="180"/>
      <c r="RIT78" s="180"/>
      <c r="RIU78" s="180"/>
      <c r="RIV78" s="180"/>
      <c r="RIW78" s="180"/>
      <c r="RIX78" s="180"/>
      <c r="RIY78" s="180"/>
      <c r="RIZ78" s="180"/>
      <c r="RJA78" s="180"/>
      <c r="RJB78" s="180"/>
      <c r="RJC78" s="180"/>
      <c r="RJD78" s="180"/>
      <c r="RJE78" s="180"/>
      <c r="RJF78" s="180"/>
      <c r="RJG78" s="180"/>
      <c r="RJH78" s="180"/>
      <c r="RJI78" s="180"/>
      <c r="RJJ78" s="180"/>
      <c r="RJK78" s="180"/>
      <c r="RJL78" s="180"/>
      <c r="RJM78" s="180"/>
      <c r="RJN78" s="180"/>
      <c r="RJO78" s="180"/>
      <c r="RJP78" s="180"/>
      <c r="RJQ78" s="180"/>
      <c r="RJR78" s="180"/>
      <c r="RJS78" s="180"/>
      <c r="RJT78" s="180"/>
      <c r="RJU78" s="180"/>
      <c r="RJV78" s="180"/>
      <c r="RJW78" s="180"/>
      <c r="RJX78" s="180"/>
      <c r="RJY78" s="180"/>
      <c r="RJZ78" s="180"/>
      <c r="RKA78" s="180"/>
      <c r="RKB78" s="180"/>
      <c r="RKC78" s="180"/>
      <c r="RKD78" s="180"/>
      <c r="RKE78" s="180"/>
      <c r="RKF78" s="180"/>
      <c r="RKG78" s="180"/>
      <c r="RKH78" s="180"/>
      <c r="RKI78" s="180"/>
      <c r="RKJ78" s="180"/>
      <c r="RKK78" s="180"/>
      <c r="RKL78" s="180"/>
      <c r="RKM78" s="180"/>
      <c r="RKN78" s="180"/>
      <c r="RKO78" s="180"/>
      <c r="RKP78" s="180"/>
      <c r="RKQ78" s="180"/>
      <c r="RKR78" s="180"/>
      <c r="RKS78" s="180"/>
      <c r="RKT78" s="180"/>
      <c r="RKU78" s="180"/>
      <c r="RKV78" s="180"/>
      <c r="RKW78" s="180"/>
      <c r="RKX78" s="180"/>
      <c r="RKY78" s="180"/>
      <c r="RKZ78" s="180"/>
      <c r="RLA78" s="180"/>
      <c r="RLB78" s="180"/>
      <c r="RLC78" s="180"/>
      <c r="RLD78" s="180"/>
      <c r="RLE78" s="180"/>
      <c r="RLF78" s="180"/>
      <c r="RLG78" s="180"/>
      <c r="RLH78" s="180"/>
      <c r="RLI78" s="180"/>
      <c r="RLJ78" s="180"/>
      <c r="RLK78" s="180"/>
      <c r="RLL78" s="180"/>
      <c r="RLM78" s="180"/>
      <c r="RLN78" s="180"/>
      <c r="RLO78" s="180"/>
      <c r="RLP78" s="180"/>
      <c r="RLQ78" s="180"/>
      <c r="RLR78" s="180"/>
      <c r="RLS78" s="180"/>
      <c r="RLT78" s="180"/>
      <c r="RLU78" s="180"/>
      <c r="RLV78" s="180"/>
      <c r="RLW78" s="180"/>
      <c r="RLX78" s="180"/>
      <c r="RLY78" s="180"/>
      <c r="RLZ78" s="180"/>
      <c r="RMA78" s="180"/>
      <c r="RMB78" s="180"/>
      <c r="RMC78" s="180"/>
      <c r="RMD78" s="180"/>
      <c r="RME78" s="180"/>
      <c r="RMF78" s="180"/>
      <c r="RMG78" s="180"/>
      <c r="RMH78" s="180"/>
      <c r="RMI78" s="180"/>
      <c r="RMJ78" s="180"/>
      <c r="RMK78" s="180"/>
      <c r="RML78" s="180"/>
      <c r="RMM78" s="180"/>
      <c r="RMN78" s="180"/>
      <c r="RMO78" s="180"/>
      <c r="RMP78" s="180"/>
      <c r="RMQ78" s="180"/>
      <c r="RMR78" s="180"/>
      <c r="RMS78" s="180"/>
      <c r="RMT78" s="180"/>
      <c r="RMU78" s="180"/>
      <c r="RMV78" s="180"/>
      <c r="RMW78" s="180"/>
      <c r="RMX78" s="180"/>
      <c r="RMY78" s="180"/>
      <c r="RMZ78" s="180"/>
      <c r="RNA78" s="180"/>
      <c r="RNB78" s="180"/>
      <c r="RNC78" s="180"/>
      <c r="RND78" s="180"/>
      <c r="RNE78" s="180"/>
      <c r="RNF78" s="180"/>
      <c r="RNG78" s="180"/>
      <c r="RNH78" s="180"/>
      <c r="RNI78" s="180"/>
      <c r="RNJ78" s="180"/>
      <c r="RNK78" s="180"/>
      <c r="RNL78" s="180"/>
      <c r="RNM78" s="180"/>
      <c r="RNN78" s="180"/>
      <c r="RNO78" s="180"/>
      <c r="RNP78" s="180"/>
      <c r="RNQ78" s="180"/>
      <c r="RNR78" s="180"/>
      <c r="RNS78" s="180"/>
      <c r="RNT78" s="180"/>
      <c r="RNU78" s="180"/>
      <c r="RNV78" s="180"/>
      <c r="RNW78" s="180"/>
      <c r="RNX78" s="180"/>
      <c r="RNY78" s="180"/>
      <c r="RNZ78" s="180"/>
      <c r="ROA78" s="180"/>
      <c r="ROB78" s="180"/>
      <c r="ROC78" s="180"/>
      <c r="ROD78" s="180"/>
      <c r="ROE78" s="180"/>
      <c r="ROF78" s="180"/>
      <c r="ROG78" s="180"/>
      <c r="ROH78" s="180"/>
      <c r="ROI78" s="180"/>
      <c r="ROJ78" s="180"/>
      <c r="ROK78" s="180"/>
      <c r="ROL78" s="180"/>
      <c r="ROM78" s="180"/>
      <c r="RON78" s="180"/>
      <c r="ROO78" s="180"/>
      <c r="ROP78" s="180"/>
      <c r="ROQ78" s="180"/>
      <c r="ROR78" s="180"/>
      <c r="ROS78" s="180"/>
      <c r="ROT78" s="180"/>
      <c r="ROU78" s="180"/>
      <c r="ROV78" s="180"/>
      <c r="ROW78" s="180"/>
      <c r="ROX78" s="180"/>
      <c r="ROY78" s="180"/>
      <c r="ROZ78" s="180"/>
      <c r="RPA78" s="180"/>
      <c r="RPB78" s="180"/>
      <c r="RPC78" s="180"/>
      <c r="RPD78" s="180"/>
      <c r="RPE78" s="180"/>
      <c r="RPF78" s="180"/>
      <c r="RPG78" s="180"/>
      <c r="RPH78" s="180"/>
      <c r="RPI78" s="180"/>
      <c r="RPJ78" s="180"/>
      <c r="RPK78" s="180"/>
      <c r="RPL78" s="180"/>
      <c r="RPM78" s="180"/>
      <c r="RPN78" s="180"/>
      <c r="RPO78" s="180"/>
      <c r="RPP78" s="180"/>
      <c r="RPQ78" s="180"/>
      <c r="RPR78" s="180"/>
      <c r="RPS78" s="180"/>
      <c r="RPT78" s="180"/>
      <c r="RPU78" s="180"/>
      <c r="RPV78" s="180"/>
      <c r="RPW78" s="180"/>
      <c r="RPX78" s="180"/>
      <c r="RPY78" s="180"/>
      <c r="RPZ78" s="180"/>
      <c r="RQA78" s="180"/>
      <c r="RQB78" s="180"/>
      <c r="RQC78" s="180"/>
      <c r="RQD78" s="180"/>
      <c r="RQE78" s="180"/>
      <c r="RQF78" s="180"/>
      <c r="RQG78" s="180"/>
      <c r="RQH78" s="180"/>
      <c r="RQI78" s="180"/>
      <c r="RQJ78" s="180"/>
      <c r="RQK78" s="180"/>
      <c r="RQL78" s="180"/>
      <c r="RQM78" s="180"/>
      <c r="RQN78" s="180"/>
      <c r="RQO78" s="180"/>
      <c r="RQP78" s="180"/>
      <c r="RQQ78" s="180"/>
      <c r="RQR78" s="180"/>
      <c r="RQS78" s="180"/>
      <c r="RQT78" s="180"/>
      <c r="RQU78" s="180"/>
      <c r="RQV78" s="180"/>
      <c r="RQW78" s="180"/>
      <c r="RQX78" s="180"/>
      <c r="RQY78" s="180"/>
      <c r="RQZ78" s="180"/>
      <c r="RRA78" s="180"/>
      <c r="RRB78" s="180"/>
      <c r="RRC78" s="180"/>
      <c r="RRD78" s="180"/>
      <c r="RRE78" s="180"/>
      <c r="RRF78" s="180"/>
      <c r="RRG78" s="180"/>
      <c r="RRH78" s="180"/>
      <c r="RRI78" s="180"/>
      <c r="RRJ78" s="180"/>
      <c r="RRK78" s="180"/>
      <c r="RRL78" s="180"/>
      <c r="RRM78" s="180"/>
      <c r="RRN78" s="180"/>
      <c r="RRO78" s="180"/>
      <c r="RRP78" s="180"/>
      <c r="RRQ78" s="180"/>
      <c r="RRR78" s="180"/>
      <c r="RRS78" s="180"/>
      <c r="RRT78" s="180"/>
      <c r="RRU78" s="180"/>
      <c r="RRV78" s="180"/>
      <c r="RRW78" s="180"/>
      <c r="RRX78" s="180"/>
      <c r="RRY78" s="180"/>
      <c r="RRZ78" s="180"/>
      <c r="RSA78" s="180"/>
      <c r="RSB78" s="180"/>
      <c r="RSC78" s="180"/>
      <c r="RSD78" s="180"/>
      <c r="RSE78" s="180"/>
      <c r="RSF78" s="180"/>
      <c r="RSG78" s="180"/>
      <c r="RSH78" s="180"/>
      <c r="RSI78" s="180"/>
      <c r="RSJ78" s="180"/>
      <c r="RSK78" s="180"/>
      <c r="RSL78" s="180"/>
      <c r="RSM78" s="180"/>
      <c r="RSN78" s="180"/>
      <c r="RSO78" s="180"/>
      <c r="RSP78" s="180"/>
      <c r="RSQ78" s="180"/>
      <c r="RSR78" s="180"/>
      <c r="RSS78" s="180"/>
      <c r="RST78" s="180"/>
      <c r="RSU78" s="180"/>
      <c r="RSV78" s="180"/>
      <c r="RSW78" s="180"/>
      <c r="RSX78" s="180"/>
      <c r="RSY78" s="180"/>
      <c r="RSZ78" s="180"/>
      <c r="RTA78" s="180"/>
      <c r="RTB78" s="180"/>
      <c r="RTC78" s="180"/>
      <c r="RTD78" s="180"/>
      <c r="RTE78" s="180"/>
      <c r="RTF78" s="180"/>
      <c r="RTG78" s="180"/>
      <c r="RTH78" s="180"/>
      <c r="RTI78" s="180"/>
      <c r="RTJ78" s="180"/>
      <c r="RTK78" s="180"/>
      <c r="RTL78" s="180"/>
      <c r="RTM78" s="180"/>
      <c r="RTN78" s="180"/>
      <c r="RTO78" s="180"/>
      <c r="RTP78" s="180"/>
      <c r="RTQ78" s="180"/>
      <c r="RTR78" s="180"/>
      <c r="RTS78" s="180"/>
      <c r="RTT78" s="180"/>
      <c r="RTU78" s="180"/>
      <c r="RTV78" s="180"/>
      <c r="RTW78" s="180"/>
      <c r="RTX78" s="180"/>
      <c r="RTY78" s="180"/>
      <c r="RTZ78" s="180"/>
      <c r="RUA78" s="180"/>
      <c r="RUB78" s="180"/>
      <c r="RUC78" s="180"/>
      <c r="RUD78" s="180"/>
      <c r="RUE78" s="180"/>
      <c r="RUF78" s="180"/>
      <c r="RUG78" s="180"/>
      <c r="RUH78" s="180"/>
      <c r="RUI78" s="180"/>
      <c r="RUJ78" s="180"/>
      <c r="RUK78" s="180"/>
      <c r="RUL78" s="180"/>
      <c r="RUM78" s="180"/>
      <c r="RUN78" s="180"/>
      <c r="RUO78" s="180"/>
      <c r="RUP78" s="180"/>
      <c r="RUQ78" s="180"/>
      <c r="RUR78" s="180"/>
      <c r="RUS78" s="180"/>
      <c r="RUT78" s="180"/>
      <c r="RUU78" s="180"/>
      <c r="RUV78" s="180"/>
      <c r="RUW78" s="180"/>
      <c r="RUX78" s="180"/>
      <c r="RUY78" s="180"/>
      <c r="RUZ78" s="180"/>
      <c r="RVA78" s="180"/>
      <c r="RVB78" s="180"/>
      <c r="RVC78" s="180"/>
      <c r="RVD78" s="180"/>
      <c r="RVE78" s="180"/>
      <c r="RVF78" s="180"/>
      <c r="RVG78" s="180"/>
      <c r="RVH78" s="180"/>
      <c r="RVI78" s="180"/>
      <c r="RVJ78" s="180"/>
      <c r="RVK78" s="180"/>
      <c r="RVL78" s="180"/>
      <c r="RVM78" s="180"/>
      <c r="RVN78" s="180"/>
      <c r="RVO78" s="180"/>
      <c r="RVP78" s="180"/>
      <c r="RVQ78" s="180"/>
      <c r="RVR78" s="180"/>
      <c r="RVS78" s="180"/>
      <c r="RVT78" s="180"/>
      <c r="RVU78" s="180"/>
      <c r="RVV78" s="180"/>
      <c r="RVW78" s="180"/>
      <c r="RVX78" s="180"/>
      <c r="RVY78" s="180"/>
      <c r="RVZ78" s="180"/>
      <c r="RWA78" s="180"/>
      <c r="RWB78" s="180"/>
      <c r="RWC78" s="180"/>
      <c r="RWD78" s="180"/>
      <c r="RWE78" s="180"/>
      <c r="RWF78" s="180"/>
      <c r="RWG78" s="180"/>
      <c r="RWH78" s="180"/>
      <c r="RWI78" s="180"/>
      <c r="RWJ78" s="180"/>
      <c r="RWK78" s="180"/>
      <c r="RWL78" s="180"/>
      <c r="RWM78" s="180"/>
      <c r="RWN78" s="180"/>
      <c r="RWO78" s="180"/>
      <c r="RWP78" s="180"/>
      <c r="RWQ78" s="180"/>
      <c r="RWR78" s="180"/>
      <c r="RWS78" s="180"/>
      <c r="RWT78" s="180"/>
      <c r="RWU78" s="180"/>
      <c r="RWV78" s="180"/>
      <c r="RWW78" s="180"/>
      <c r="RWX78" s="180"/>
      <c r="RWY78" s="180"/>
      <c r="RWZ78" s="180"/>
      <c r="RXA78" s="180"/>
      <c r="RXB78" s="180"/>
      <c r="RXC78" s="180"/>
      <c r="RXD78" s="180"/>
      <c r="RXE78" s="180"/>
      <c r="RXF78" s="180"/>
      <c r="RXG78" s="180"/>
      <c r="RXH78" s="180"/>
      <c r="RXI78" s="180"/>
      <c r="RXJ78" s="180"/>
      <c r="RXK78" s="180"/>
      <c r="RXL78" s="180"/>
      <c r="RXM78" s="180"/>
      <c r="RXN78" s="180"/>
      <c r="RXO78" s="180"/>
      <c r="RXP78" s="180"/>
      <c r="RXQ78" s="180"/>
      <c r="RXR78" s="180"/>
      <c r="RXS78" s="180"/>
      <c r="RXT78" s="180"/>
      <c r="RXU78" s="180"/>
      <c r="RXV78" s="180"/>
      <c r="RXW78" s="180"/>
      <c r="RXX78" s="180"/>
      <c r="RXY78" s="180"/>
      <c r="RXZ78" s="180"/>
      <c r="RYA78" s="180"/>
      <c r="RYB78" s="180"/>
      <c r="RYC78" s="180"/>
      <c r="RYD78" s="180"/>
      <c r="RYE78" s="180"/>
      <c r="RYF78" s="180"/>
      <c r="RYG78" s="180"/>
      <c r="RYH78" s="180"/>
      <c r="RYI78" s="180"/>
      <c r="RYJ78" s="180"/>
      <c r="RYK78" s="180"/>
      <c r="RYL78" s="180"/>
      <c r="RYM78" s="180"/>
      <c r="RYN78" s="180"/>
      <c r="RYO78" s="180"/>
      <c r="RYP78" s="180"/>
      <c r="RYQ78" s="180"/>
      <c r="RYR78" s="180"/>
      <c r="RYS78" s="180"/>
      <c r="RYT78" s="180"/>
      <c r="RYU78" s="180"/>
      <c r="RYV78" s="180"/>
      <c r="RYW78" s="180"/>
      <c r="RYX78" s="180"/>
      <c r="RYY78" s="180"/>
      <c r="RYZ78" s="180"/>
      <c r="RZA78" s="180"/>
      <c r="RZB78" s="180"/>
      <c r="RZC78" s="180"/>
      <c r="RZD78" s="180"/>
      <c r="RZE78" s="180"/>
      <c r="RZF78" s="180"/>
      <c r="RZG78" s="180"/>
      <c r="RZH78" s="180"/>
      <c r="RZI78" s="180"/>
      <c r="RZJ78" s="180"/>
      <c r="RZK78" s="180"/>
      <c r="RZL78" s="180"/>
      <c r="RZM78" s="180"/>
      <c r="RZN78" s="180"/>
      <c r="RZO78" s="180"/>
      <c r="RZP78" s="180"/>
      <c r="RZQ78" s="180"/>
      <c r="RZR78" s="180"/>
      <c r="RZS78" s="180"/>
      <c r="RZT78" s="180"/>
      <c r="RZU78" s="180"/>
      <c r="RZV78" s="180"/>
      <c r="RZW78" s="180"/>
      <c r="RZX78" s="180"/>
      <c r="RZY78" s="180"/>
      <c r="RZZ78" s="180"/>
      <c r="SAA78" s="180"/>
      <c r="SAB78" s="180"/>
      <c r="SAC78" s="180"/>
      <c r="SAD78" s="180"/>
      <c r="SAE78" s="180"/>
      <c r="SAF78" s="180"/>
      <c r="SAG78" s="180"/>
      <c r="SAH78" s="180"/>
      <c r="SAI78" s="180"/>
      <c r="SAJ78" s="180"/>
      <c r="SAK78" s="180"/>
      <c r="SAL78" s="180"/>
      <c r="SAM78" s="180"/>
      <c r="SAN78" s="180"/>
      <c r="SAO78" s="180"/>
      <c r="SAP78" s="180"/>
      <c r="SAQ78" s="180"/>
      <c r="SAR78" s="180"/>
      <c r="SAS78" s="180"/>
      <c r="SAT78" s="180"/>
      <c r="SAU78" s="180"/>
      <c r="SAV78" s="180"/>
      <c r="SAW78" s="180"/>
      <c r="SAX78" s="180"/>
      <c r="SAY78" s="180"/>
      <c r="SAZ78" s="180"/>
      <c r="SBA78" s="180"/>
      <c r="SBB78" s="180"/>
      <c r="SBC78" s="180"/>
      <c r="SBD78" s="180"/>
      <c r="SBE78" s="180"/>
      <c r="SBF78" s="180"/>
      <c r="SBG78" s="180"/>
      <c r="SBH78" s="180"/>
      <c r="SBI78" s="180"/>
      <c r="SBJ78" s="180"/>
      <c r="SBK78" s="180"/>
      <c r="SBL78" s="180"/>
      <c r="SBM78" s="180"/>
      <c r="SBN78" s="180"/>
      <c r="SBO78" s="180"/>
      <c r="SBP78" s="180"/>
      <c r="SBQ78" s="180"/>
      <c r="SBR78" s="180"/>
      <c r="SBS78" s="180"/>
      <c r="SBT78" s="180"/>
      <c r="SBU78" s="180"/>
      <c r="SBV78" s="180"/>
      <c r="SBW78" s="180"/>
      <c r="SBX78" s="180"/>
      <c r="SBY78" s="180"/>
      <c r="SBZ78" s="180"/>
      <c r="SCA78" s="180"/>
      <c r="SCB78" s="180"/>
      <c r="SCC78" s="180"/>
      <c r="SCD78" s="180"/>
      <c r="SCE78" s="180"/>
      <c r="SCF78" s="180"/>
      <c r="SCG78" s="180"/>
      <c r="SCH78" s="180"/>
      <c r="SCI78" s="180"/>
      <c r="SCJ78" s="180"/>
      <c r="SCK78" s="180"/>
      <c r="SCL78" s="180"/>
      <c r="SCM78" s="180"/>
      <c r="SCN78" s="180"/>
      <c r="SCO78" s="180"/>
      <c r="SCP78" s="180"/>
      <c r="SCQ78" s="180"/>
      <c r="SCR78" s="180"/>
      <c r="SCS78" s="180"/>
      <c r="SCT78" s="180"/>
      <c r="SCU78" s="180"/>
      <c r="SCV78" s="180"/>
      <c r="SCW78" s="180"/>
      <c r="SCX78" s="180"/>
      <c r="SCY78" s="180"/>
      <c r="SCZ78" s="180"/>
      <c r="SDA78" s="180"/>
      <c r="SDB78" s="180"/>
      <c r="SDC78" s="180"/>
      <c r="SDD78" s="180"/>
      <c r="SDE78" s="180"/>
      <c r="SDF78" s="180"/>
      <c r="SDG78" s="180"/>
      <c r="SDH78" s="180"/>
      <c r="SDI78" s="180"/>
      <c r="SDJ78" s="180"/>
      <c r="SDK78" s="180"/>
      <c r="SDL78" s="180"/>
      <c r="SDM78" s="180"/>
      <c r="SDN78" s="180"/>
      <c r="SDO78" s="180"/>
      <c r="SDP78" s="180"/>
      <c r="SDQ78" s="180"/>
      <c r="SDR78" s="180"/>
      <c r="SDS78" s="180"/>
      <c r="SDT78" s="180"/>
      <c r="SDU78" s="180"/>
      <c r="SDV78" s="180"/>
      <c r="SDW78" s="180"/>
      <c r="SDX78" s="180"/>
      <c r="SDY78" s="180"/>
      <c r="SDZ78" s="180"/>
      <c r="SEA78" s="180"/>
      <c r="SEB78" s="180"/>
      <c r="SEC78" s="180"/>
      <c r="SED78" s="180"/>
      <c r="SEE78" s="180"/>
      <c r="SEF78" s="180"/>
      <c r="SEG78" s="180"/>
      <c r="SEH78" s="180"/>
      <c r="SEI78" s="180"/>
      <c r="SEJ78" s="180"/>
      <c r="SEK78" s="180"/>
      <c r="SEL78" s="180"/>
      <c r="SEM78" s="180"/>
      <c r="SEN78" s="180"/>
      <c r="SEO78" s="180"/>
      <c r="SEP78" s="180"/>
      <c r="SEQ78" s="180"/>
      <c r="SER78" s="180"/>
      <c r="SES78" s="180"/>
      <c r="SET78" s="180"/>
      <c r="SEU78" s="180"/>
      <c r="SEV78" s="180"/>
      <c r="SEW78" s="180"/>
      <c r="SEX78" s="180"/>
      <c r="SEY78" s="180"/>
      <c r="SEZ78" s="180"/>
      <c r="SFA78" s="180"/>
      <c r="SFB78" s="180"/>
      <c r="SFC78" s="180"/>
      <c r="SFD78" s="180"/>
      <c r="SFE78" s="180"/>
      <c r="SFF78" s="180"/>
      <c r="SFG78" s="180"/>
      <c r="SFH78" s="180"/>
      <c r="SFI78" s="180"/>
      <c r="SFJ78" s="180"/>
      <c r="SFK78" s="180"/>
      <c r="SFL78" s="180"/>
      <c r="SFM78" s="180"/>
      <c r="SFN78" s="180"/>
      <c r="SFO78" s="180"/>
      <c r="SFP78" s="180"/>
      <c r="SFQ78" s="180"/>
      <c r="SFR78" s="180"/>
      <c r="SFS78" s="180"/>
      <c r="SFT78" s="180"/>
      <c r="SFU78" s="180"/>
      <c r="SFV78" s="180"/>
      <c r="SFW78" s="180"/>
      <c r="SFX78" s="180"/>
      <c r="SFY78" s="180"/>
      <c r="SFZ78" s="180"/>
      <c r="SGA78" s="180"/>
      <c r="SGB78" s="180"/>
      <c r="SGC78" s="180"/>
      <c r="SGD78" s="180"/>
      <c r="SGE78" s="180"/>
      <c r="SGF78" s="180"/>
      <c r="SGG78" s="180"/>
      <c r="SGH78" s="180"/>
      <c r="SGI78" s="180"/>
      <c r="SGJ78" s="180"/>
      <c r="SGK78" s="180"/>
      <c r="SGL78" s="180"/>
      <c r="SGM78" s="180"/>
      <c r="SGN78" s="180"/>
      <c r="SGO78" s="180"/>
      <c r="SGP78" s="180"/>
      <c r="SGQ78" s="180"/>
      <c r="SGR78" s="180"/>
      <c r="SGS78" s="180"/>
      <c r="SGT78" s="180"/>
      <c r="SGU78" s="180"/>
      <c r="SGV78" s="180"/>
      <c r="SGW78" s="180"/>
      <c r="SGX78" s="180"/>
      <c r="SGY78" s="180"/>
      <c r="SGZ78" s="180"/>
      <c r="SHA78" s="180"/>
      <c r="SHB78" s="180"/>
      <c r="SHC78" s="180"/>
      <c r="SHD78" s="180"/>
      <c r="SHE78" s="180"/>
      <c r="SHF78" s="180"/>
      <c r="SHG78" s="180"/>
      <c r="SHH78" s="180"/>
      <c r="SHI78" s="180"/>
      <c r="SHJ78" s="180"/>
      <c r="SHK78" s="180"/>
      <c r="SHL78" s="180"/>
      <c r="SHM78" s="180"/>
      <c r="SHN78" s="180"/>
      <c r="SHO78" s="180"/>
      <c r="SHP78" s="180"/>
      <c r="SHQ78" s="180"/>
      <c r="SHR78" s="180"/>
      <c r="SHS78" s="180"/>
      <c r="SHT78" s="180"/>
      <c r="SHU78" s="180"/>
      <c r="SHV78" s="180"/>
      <c r="SHW78" s="180"/>
      <c r="SHX78" s="180"/>
      <c r="SHY78" s="180"/>
      <c r="SHZ78" s="180"/>
      <c r="SIA78" s="180"/>
      <c r="SIB78" s="180"/>
      <c r="SIC78" s="180"/>
      <c r="SID78" s="180"/>
      <c r="SIE78" s="180"/>
      <c r="SIF78" s="180"/>
      <c r="SIG78" s="180"/>
      <c r="SIH78" s="180"/>
      <c r="SII78" s="180"/>
      <c r="SIJ78" s="180"/>
      <c r="SIK78" s="180"/>
      <c r="SIL78" s="180"/>
      <c r="SIM78" s="180"/>
      <c r="SIN78" s="180"/>
      <c r="SIO78" s="180"/>
      <c r="SIP78" s="180"/>
      <c r="SIQ78" s="180"/>
      <c r="SIR78" s="180"/>
      <c r="SIS78" s="180"/>
      <c r="SIT78" s="180"/>
      <c r="SIU78" s="180"/>
      <c r="SIV78" s="180"/>
      <c r="SIW78" s="180"/>
      <c r="SIX78" s="180"/>
      <c r="SIY78" s="180"/>
      <c r="SIZ78" s="180"/>
      <c r="SJA78" s="180"/>
      <c r="SJB78" s="180"/>
      <c r="SJC78" s="180"/>
      <c r="SJD78" s="180"/>
      <c r="SJE78" s="180"/>
      <c r="SJF78" s="180"/>
      <c r="SJG78" s="180"/>
      <c r="SJH78" s="180"/>
      <c r="SJI78" s="180"/>
      <c r="SJJ78" s="180"/>
      <c r="SJK78" s="180"/>
      <c r="SJL78" s="180"/>
      <c r="SJM78" s="180"/>
      <c r="SJN78" s="180"/>
      <c r="SJO78" s="180"/>
      <c r="SJP78" s="180"/>
      <c r="SJQ78" s="180"/>
      <c r="SJR78" s="180"/>
      <c r="SJS78" s="180"/>
      <c r="SJT78" s="180"/>
      <c r="SJU78" s="180"/>
      <c r="SJV78" s="180"/>
      <c r="SJW78" s="180"/>
      <c r="SJX78" s="180"/>
      <c r="SJY78" s="180"/>
      <c r="SJZ78" s="180"/>
      <c r="SKA78" s="180"/>
      <c r="SKB78" s="180"/>
      <c r="SKC78" s="180"/>
      <c r="SKD78" s="180"/>
      <c r="SKE78" s="180"/>
      <c r="SKF78" s="180"/>
      <c r="SKG78" s="180"/>
      <c r="SKH78" s="180"/>
      <c r="SKI78" s="180"/>
      <c r="SKJ78" s="180"/>
      <c r="SKK78" s="180"/>
      <c r="SKL78" s="180"/>
      <c r="SKM78" s="180"/>
      <c r="SKN78" s="180"/>
      <c r="SKO78" s="180"/>
      <c r="SKP78" s="180"/>
      <c r="SKQ78" s="180"/>
      <c r="SKR78" s="180"/>
      <c r="SKS78" s="180"/>
      <c r="SKT78" s="180"/>
      <c r="SKU78" s="180"/>
      <c r="SKV78" s="180"/>
      <c r="SKW78" s="180"/>
      <c r="SKX78" s="180"/>
      <c r="SKY78" s="180"/>
      <c r="SKZ78" s="180"/>
      <c r="SLA78" s="180"/>
      <c r="SLB78" s="180"/>
      <c r="SLC78" s="180"/>
      <c r="SLD78" s="180"/>
      <c r="SLE78" s="180"/>
      <c r="SLF78" s="180"/>
      <c r="SLG78" s="180"/>
      <c r="SLH78" s="180"/>
      <c r="SLI78" s="180"/>
      <c r="SLJ78" s="180"/>
      <c r="SLK78" s="180"/>
      <c r="SLL78" s="180"/>
      <c r="SLM78" s="180"/>
      <c r="SLN78" s="180"/>
      <c r="SLO78" s="180"/>
      <c r="SLP78" s="180"/>
      <c r="SLQ78" s="180"/>
      <c r="SLR78" s="180"/>
      <c r="SLS78" s="180"/>
      <c r="SLT78" s="180"/>
      <c r="SLU78" s="180"/>
      <c r="SLV78" s="180"/>
      <c r="SLW78" s="180"/>
      <c r="SLX78" s="180"/>
      <c r="SLY78" s="180"/>
      <c r="SLZ78" s="180"/>
      <c r="SMA78" s="180"/>
      <c r="SMB78" s="180"/>
      <c r="SMC78" s="180"/>
      <c r="SMD78" s="180"/>
      <c r="SME78" s="180"/>
      <c r="SMF78" s="180"/>
      <c r="SMG78" s="180"/>
      <c r="SMH78" s="180"/>
      <c r="SMI78" s="180"/>
      <c r="SMJ78" s="180"/>
      <c r="SMK78" s="180"/>
      <c r="SML78" s="180"/>
      <c r="SMM78" s="180"/>
      <c r="SMN78" s="180"/>
      <c r="SMO78" s="180"/>
      <c r="SMP78" s="180"/>
      <c r="SMQ78" s="180"/>
      <c r="SMR78" s="180"/>
      <c r="SMS78" s="180"/>
      <c r="SMT78" s="180"/>
      <c r="SMU78" s="180"/>
      <c r="SMV78" s="180"/>
      <c r="SMW78" s="180"/>
      <c r="SMX78" s="180"/>
      <c r="SMY78" s="180"/>
      <c r="SMZ78" s="180"/>
      <c r="SNA78" s="180"/>
      <c r="SNB78" s="180"/>
      <c r="SNC78" s="180"/>
      <c r="SND78" s="180"/>
      <c r="SNE78" s="180"/>
      <c r="SNF78" s="180"/>
      <c r="SNG78" s="180"/>
      <c r="SNH78" s="180"/>
      <c r="SNI78" s="180"/>
      <c r="SNJ78" s="180"/>
      <c r="SNK78" s="180"/>
      <c r="SNL78" s="180"/>
      <c r="SNM78" s="180"/>
      <c r="SNN78" s="180"/>
      <c r="SNO78" s="180"/>
      <c r="SNP78" s="180"/>
      <c r="SNQ78" s="180"/>
      <c r="SNR78" s="180"/>
      <c r="SNS78" s="180"/>
      <c r="SNT78" s="180"/>
      <c r="SNU78" s="180"/>
      <c r="SNV78" s="180"/>
      <c r="SNW78" s="180"/>
      <c r="SNX78" s="180"/>
      <c r="SNY78" s="180"/>
      <c r="SNZ78" s="180"/>
      <c r="SOA78" s="180"/>
      <c r="SOB78" s="180"/>
      <c r="SOC78" s="180"/>
      <c r="SOD78" s="180"/>
      <c r="SOE78" s="180"/>
      <c r="SOF78" s="180"/>
      <c r="SOG78" s="180"/>
      <c r="SOH78" s="180"/>
      <c r="SOI78" s="180"/>
      <c r="SOJ78" s="180"/>
      <c r="SOK78" s="180"/>
      <c r="SOL78" s="180"/>
      <c r="SOM78" s="180"/>
      <c r="SON78" s="180"/>
      <c r="SOO78" s="180"/>
      <c r="SOP78" s="180"/>
      <c r="SOQ78" s="180"/>
      <c r="SOR78" s="180"/>
      <c r="SOS78" s="180"/>
      <c r="SOT78" s="180"/>
      <c r="SOU78" s="180"/>
      <c r="SOV78" s="180"/>
      <c r="SOW78" s="180"/>
      <c r="SOX78" s="180"/>
      <c r="SOY78" s="180"/>
      <c r="SOZ78" s="180"/>
      <c r="SPA78" s="180"/>
      <c r="SPB78" s="180"/>
      <c r="SPC78" s="180"/>
      <c r="SPD78" s="180"/>
      <c r="SPE78" s="180"/>
      <c r="SPF78" s="180"/>
      <c r="SPG78" s="180"/>
      <c r="SPH78" s="180"/>
      <c r="SPI78" s="180"/>
      <c r="SPJ78" s="180"/>
      <c r="SPK78" s="180"/>
      <c r="SPL78" s="180"/>
      <c r="SPM78" s="180"/>
      <c r="SPN78" s="180"/>
      <c r="SPO78" s="180"/>
      <c r="SPP78" s="180"/>
      <c r="SPQ78" s="180"/>
      <c r="SPR78" s="180"/>
      <c r="SPS78" s="180"/>
      <c r="SPT78" s="180"/>
      <c r="SPU78" s="180"/>
      <c r="SPV78" s="180"/>
      <c r="SPW78" s="180"/>
      <c r="SPX78" s="180"/>
      <c r="SPY78" s="180"/>
      <c r="SPZ78" s="180"/>
      <c r="SQA78" s="180"/>
      <c r="SQB78" s="180"/>
      <c r="SQC78" s="180"/>
      <c r="SQD78" s="180"/>
      <c r="SQE78" s="180"/>
      <c r="SQF78" s="180"/>
      <c r="SQG78" s="180"/>
      <c r="SQH78" s="180"/>
      <c r="SQI78" s="180"/>
      <c r="SQJ78" s="180"/>
      <c r="SQK78" s="180"/>
      <c r="SQL78" s="180"/>
      <c r="SQM78" s="180"/>
      <c r="SQN78" s="180"/>
      <c r="SQO78" s="180"/>
      <c r="SQP78" s="180"/>
      <c r="SQQ78" s="180"/>
      <c r="SQR78" s="180"/>
      <c r="SQS78" s="180"/>
      <c r="SQT78" s="180"/>
      <c r="SQU78" s="180"/>
      <c r="SQV78" s="180"/>
      <c r="SQW78" s="180"/>
      <c r="SQX78" s="180"/>
      <c r="SQY78" s="180"/>
      <c r="SQZ78" s="180"/>
      <c r="SRA78" s="180"/>
      <c r="SRB78" s="180"/>
      <c r="SRC78" s="180"/>
      <c r="SRD78" s="180"/>
      <c r="SRE78" s="180"/>
      <c r="SRF78" s="180"/>
      <c r="SRG78" s="180"/>
      <c r="SRH78" s="180"/>
      <c r="SRI78" s="180"/>
      <c r="SRJ78" s="180"/>
      <c r="SRK78" s="180"/>
      <c r="SRL78" s="180"/>
      <c r="SRM78" s="180"/>
      <c r="SRN78" s="180"/>
      <c r="SRO78" s="180"/>
      <c r="SRP78" s="180"/>
      <c r="SRQ78" s="180"/>
      <c r="SRR78" s="180"/>
      <c r="SRS78" s="180"/>
      <c r="SRT78" s="180"/>
      <c r="SRU78" s="180"/>
      <c r="SRV78" s="180"/>
      <c r="SRW78" s="180"/>
      <c r="SRX78" s="180"/>
      <c r="SRY78" s="180"/>
      <c r="SRZ78" s="180"/>
      <c r="SSA78" s="180"/>
      <c r="SSB78" s="180"/>
      <c r="SSC78" s="180"/>
      <c r="SSD78" s="180"/>
      <c r="SSE78" s="180"/>
      <c r="SSF78" s="180"/>
      <c r="SSG78" s="180"/>
      <c r="SSH78" s="180"/>
      <c r="SSI78" s="180"/>
      <c r="SSJ78" s="180"/>
      <c r="SSK78" s="180"/>
      <c r="SSL78" s="180"/>
      <c r="SSM78" s="180"/>
      <c r="SSN78" s="180"/>
      <c r="SSO78" s="180"/>
      <c r="SSP78" s="180"/>
      <c r="SSQ78" s="180"/>
      <c r="SSR78" s="180"/>
      <c r="SSS78" s="180"/>
      <c r="SST78" s="180"/>
      <c r="SSU78" s="180"/>
      <c r="SSV78" s="180"/>
      <c r="SSW78" s="180"/>
      <c r="SSX78" s="180"/>
      <c r="SSY78" s="180"/>
      <c r="SSZ78" s="180"/>
      <c r="STA78" s="180"/>
      <c r="STB78" s="180"/>
      <c r="STC78" s="180"/>
      <c r="STD78" s="180"/>
      <c r="STE78" s="180"/>
      <c r="STF78" s="180"/>
      <c r="STG78" s="180"/>
      <c r="STH78" s="180"/>
      <c r="STI78" s="180"/>
      <c r="STJ78" s="180"/>
      <c r="STK78" s="180"/>
      <c r="STL78" s="180"/>
      <c r="STM78" s="180"/>
      <c r="STN78" s="180"/>
      <c r="STO78" s="180"/>
      <c r="STP78" s="180"/>
      <c r="STQ78" s="180"/>
      <c r="STR78" s="180"/>
      <c r="STS78" s="180"/>
      <c r="STT78" s="180"/>
      <c r="STU78" s="180"/>
      <c r="STV78" s="180"/>
      <c r="STW78" s="180"/>
      <c r="STX78" s="180"/>
      <c r="STY78" s="180"/>
      <c r="STZ78" s="180"/>
      <c r="SUA78" s="180"/>
      <c r="SUB78" s="180"/>
      <c r="SUC78" s="180"/>
      <c r="SUD78" s="180"/>
      <c r="SUE78" s="180"/>
      <c r="SUF78" s="180"/>
      <c r="SUG78" s="180"/>
      <c r="SUH78" s="180"/>
      <c r="SUI78" s="180"/>
      <c r="SUJ78" s="180"/>
      <c r="SUK78" s="180"/>
      <c r="SUL78" s="180"/>
      <c r="SUM78" s="180"/>
      <c r="SUN78" s="180"/>
      <c r="SUO78" s="180"/>
      <c r="SUP78" s="180"/>
      <c r="SUQ78" s="180"/>
      <c r="SUR78" s="180"/>
      <c r="SUS78" s="180"/>
      <c r="SUT78" s="180"/>
      <c r="SUU78" s="180"/>
      <c r="SUV78" s="180"/>
      <c r="SUW78" s="180"/>
      <c r="SUX78" s="180"/>
      <c r="SUY78" s="180"/>
      <c r="SUZ78" s="180"/>
      <c r="SVA78" s="180"/>
      <c r="SVB78" s="180"/>
      <c r="SVC78" s="180"/>
      <c r="SVD78" s="180"/>
      <c r="SVE78" s="180"/>
      <c r="SVF78" s="180"/>
      <c r="SVG78" s="180"/>
      <c r="SVH78" s="180"/>
      <c r="SVI78" s="180"/>
      <c r="SVJ78" s="180"/>
      <c r="SVK78" s="180"/>
      <c r="SVL78" s="180"/>
      <c r="SVM78" s="180"/>
      <c r="SVN78" s="180"/>
      <c r="SVO78" s="180"/>
      <c r="SVP78" s="180"/>
      <c r="SVQ78" s="180"/>
      <c r="SVR78" s="180"/>
      <c r="SVS78" s="180"/>
      <c r="SVT78" s="180"/>
      <c r="SVU78" s="180"/>
      <c r="SVV78" s="180"/>
      <c r="SVW78" s="180"/>
      <c r="SVX78" s="180"/>
      <c r="SVY78" s="180"/>
      <c r="SVZ78" s="180"/>
      <c r="SWA78" s="180"/>
      <c r="SWB78" s="180"/>
      <c r="SWC78" s="180"/>
      <c r="SWD78" s="180"/>
      <c r="SWE78" s="180"/>
      <c r="SWF78" s="180"/>
      <c r="SWG78" s="180"/>
      <c r="SWH78" s="180"/>
      <c r="SWI78" s="180"/>
      <c r="SWJ78" s="180"/>
      <c r="SWK78" s="180"/>
      <c r="SWL78" s="180"/>
      <c r="SWM78" s="180"/>
      <c r="SWN78" s="180"/>
      <c r="SWO78" s="180"/>
      <c r="SWP78" s="180"/>
      <c r="SWQ78" s="180"/>
      <c r="SWR78" s="180"/>
      <c r="SWS78" s="180"/>
      <c r="SWT78" s="180"/>
      <c r="SWU78" s="180"/>
      <c r="SWV78" s="180"/>
      <c r="SWW78" s="180"/>
      <c r="SWX78" s="180"/>
      <c r="SWY78" s="180"/>
      <c r="SWZ78" s="180"/>
      <c r="SXA78" s="180"/>
      <c r="SXB78" s="180"/>
      <c r="SXC78" s="180"/>
      <c r="SXD78" s="180"/>
      <c r="SXE78" s="180"/>
      <c r="SXF78" s="180"/>
      <c r="SXG78" s="180"/>
      <c r="SXH78" s="180"/>
      <c r="SXI78" s="180"/>
      <c r="SXJ78" s="180"/>
      <c r="SXK78" s="180"/>
      <c r="SXL78" s="180"/>
      <c r="SXM78" s="180"/>
      <c r="SXN78" s="180"/>
      <c r="SXO78" s="180"/>
      <c r="SXP78" s="180"/>
      <c r="SXQ78" s="180"/>
      <c r="SXR78" s="180"/>
      <c r="SXS78" s="180"/>
      <c r="SXT78" s="180"/>
      <c r="SXU78" s="180"/>
      <c r="SXV78" s="180"/>
      <c r="SXW78" s="180"/>
      <c r="SXX78" s="180"/>
      <c r="SXY78" s="180"/>
      <c r="SXZ78" s="180"/>
      <c r="SYA78" s="180"/>
      <c r="SYB78" s="180"/>
      <c r="SYC78" s="180"/>
      <c r="SYD78" s="180"/>
      <c r="SYE78" s="180"/>
      <c r="SYF78" s="180"/>
      <c r="SYG78" s="180"/>
      <c r="SYH78" s="180"/>
      <c r="SYI78" s="180"/>
      <c r="SYJ78" s="180"/>
      <c r="SYK78" s="180"/>
      <c r="SYL78" s="180"/>
      <c r="SYM78" s="180"/>
      <c r="SYN78" s="180"/>
      <c r="SYO78" s="180"/>
      <c r="SYP78" s="180"/>
      <c r="SYQ78" s="180"/>
      <c r="SYR78" s="180"/>
      <c r="SYS78" s="180"/>
      <c r="SYT78" s="180"/>
      <c r="SYU78" s="180"/>
      <c r="SYV78" s="180"/>
      <c r="SYW78" s="180"/>
      <c r="SYX78" s="180"/>
      <c r="SYY78" s="180"/>
      <c r="SYZ78" s="180"/>
      <c r="SZA78" s="180"/>
      <c r="SZB78" s="180"/>
      <c r="SZC78" s="180"/>
      <c r="SZD78" s="180"/>
      <c r="SZE78" s="180"/>
      <c r="SZF78" s="180"/>
      <c r="SZG78" s="180"/>
      <c r="SZH78" s="180"/>
      <c r="SZI78" s="180"/>
      <c r="SZJ78" s="180"/>
      <c r="SZK78" s="180"/>
      <c r="SZL78" s="180"/>
      <c r="SZM78" s="180"/>
      <c r="SZN78" s="180"/>
      <c r="SZO78" s="180"/>
      <c r="SZP78" s="180"/>
      <c r="SZQ78" s="180"/>
      <c r="SZR78" s="180"/>
      <c r="SZS78" s="180"/>
      <c r="SZT78" s="180"/>
      <c r="SZU78" s="180"/>
      <c r="SZV78" s="180"/>
      <c r="SZW78" s="180"/>
      <c r="SZX78" s="180"/>
      <c r="SZY78" s="180"/>
      <c r="SZZ78" s="180"/>
      <c r="TAA78" s="180"/>
      <c r="TAB78" s="180"/>
      <c r="TAC78" s="180"/>
      <c r="TAD78" s="180"/>
      <c r="TAE78" s="180"/>
      <c r="TAF78" s="180"/>
      <c r="TAG78" s="180"/>
      <c r="TAH78" s="180"/>
      <c r="TAI78" s="180"/>
      <c r="TAJ78" s="180"/>
      <c r="TAK78" s="180"/>
      <c r="TAL78" s="180"/>
      <c r="TAM78" s="180"/>
      <c r="TAN78" s="180"/>
      <c r="TAO78" s="180"/>
      <c r="TAP78" s="180"/>
      <c r="TAQ78" s="180"/>
      <c r="TAR78" s="180"/>
      <c r="TAS78" s="180"/>
      <c r="TAT78" s="180"/>
      <c r="TAU78" s="180"/>
      <c r="TAV78" s="180"/>
      <c r="TAW78" s="180"/>
      <c r="TAX78" s="180"/>
      <c r="TAY78" s="180"/>
      <c r="TAZ78" s="180"/>
      <c r="TBA78" s="180"/>
      <c r="TBB78" s="180"/>
      <c r="TBC78" s="180"/>
      <c r="TBD78" s="180"/>
      <c r="TBE78" s="180"/>
      <c r="TBF78" s="180"/>
      <c r="TBG78" s="180"/>
      <c r="TBH78" s="180"/>
      <c r="TBI78" s="180"/>
      <c r="TBJ78" s="180"/>
      <c r="TBK78" s="180"/>
      <c r="TBL78" s="180"/>
      <c r="TBM78" s="180"/>
      <c r="TBN78" s="180"/>
      <c r="TBO78" s="180"/>
      <c r="TBP78" s="180"/>
      <c r="TBQ78" s="180"/>
      <c r="TBR78" s="180"/>
      <c r="TBS78" s="180"/>
      <c r="TBT78" s="180"/>
      <c r="TBU78" s="180"/>
      <c r="TBV78" s="180"/>
      <c r="TBW78" s="180"/>
      <c r="TBX78" s="180"/>
      <c r="TBY78" s="180"/>
      <c r="TBZ78" s="180"/>
      <c r="TCA78" s="180"/>
      <c r="TCB78" s="180"/>
      <c r="TCC78" s="180"/>
      <c r="TCD78" s="180"/>
      <c r="TCE78" s="180"/>
      <c r="TCF78" s="180"/>
      <c r="TCG78" s="180"/>
      <c r="TCH78" s="180"/>
      <c r="TCI78" s="180"/>
      <c r="TCJ78" s="180"/>
      <c r="TCK78" s="180"/>
      <c r="TCL78" s="180"/>
      <c r="TCM78" s="180"/>
      <c r="TCN78" s="180"/>
      <c r="TCO78" s="180"/>
      <c r="TCP78" s="180"/>
      <c r="TCQ78" s="180"/>
      <c r="TCR78" s="180"/>
      <c r="TCS78" s="180"/>
      <c r="TCT78" s="180"/>
      <c r="TCU78" s="180"/>
      <c r="TCV78" s="180"/>
      <c r="TCW78" s="180"/>
      <c r="TCX78" s="180"/>
      <c r="TCY78" s="180"/>
      <c r="TCZ78" s="180"/>
      <c r="TDA78" s="180"/>
      <c r="TDB78" s="180"/>
      <c r="TDC78" s="180"/>
      <c r="TDD78" s="180"/>
      <c r="TDE78" s="180"/>
      <c r="TDF78" s="180"/>
      <c r="TDG78" s="180"/>
      <c r="TDH78" s="180"/>
      <c r="TDI78" s="180"/>
      <c r="TDJ78" s="180"/>
      <c r="TDK78" s="180"/>
      <c r="TDL78" s="180"/>
      <c r="TDM78" s="180"/>
      <c r="TDN78" s="180"/>
      <c r="TDO78" s="180"/>
      <c r="TDP78" s="180"/>
      <c r="TDQ78" s="180"/>
      <c r="TDR78" s="180"/>
      <c r="TDS78" s="180"/>
      <c r="TDT78" s="180"/>
      <c r="TDU78" s="180"/>
      <c r="TDV78" s="180"/>
      <c r="TDW78" s="180"/>
      <c r="TDX78" s="180"/>
      <c r="TDY78" s="180"/>
      <c r="TDZ78" s="180"/>
      <c r="TEA78" s="180"/>
      <c r="TEB78" s="180"/>
      <c r="TEC78" s="180"/>
      <c r="TED78" s="180"/>
      <c r="TEE78" s="180"/>
      <c r="TEF78" s="180"/>
      <c r="TEG78" s="180"/>
      <c r="TEH78" s="180"/>
      <c r="TEI78" s="180"/>
      <c r="TEJ78" s="180"/>
      <c r="TEK78" s="180"/>
      <c r="TEL78" s="180"/>
      <c r="TEM78" s="180"/>
      <c r="TEN78" s="180"/>
      <c r="TEO78" s="180"/>
      <c r="TEP78" s="180"/>
      <c r="TEQ78" s="180"/>
      <c r="TER78" s="180"/>
      <c r="TES78" s="180"/>
      <c r="TET78" s="180"/>
      <c r="TEU78" s="180"/>
      <c r="TEV78" s="180"/>
      <c r="TEW78" s="180"/>
      <c r="TEX78" s="180"/>
      <c r="TEY78" s="180"/>
      <c r="TEZ78" s="180"/>
      <c r="TFA78" s="180"/>
      <c r="TFB78" s="180"/>
      <c r="TFC78" s="180"/>
      <c r="TFD78" s="180"/>
      <c r="TFE78" s="180"/>
      <c r="TFF78" s="180"/>
      <c r="TFG78" s="180"/>
      <c r="TFH78" s="180"/>
      <c r="TFI78" s="180"/>
      <c r="TFJ78" s="180"/>
      <c r="TFK78" s="180"/>
      <c r="TFL78" s="180"/>
      <c r="TFM78" s="180"/>
      <c r="TFN78" s="180"/>
      <c r="TFO78" s="180"/>
      <c r="TFP78" s="180"/>
      <c r="TFQ78" s="180"/>
      <c r="TFR78" s="180"/>
      <c r="TFS78" s="180"/>
      <c r="TFT78" s="180"/>
      <c r="TFU78" s="180"/>
      <c r="TFV78" s="180"/>
      <c r="TFW78" s="180"/>
      <c r="TFX78" s="180"/>
      <c r="TFY78" s="180"/>
      <c r="TFZ78" s="180"/>
      <c r="TGA78" s="180"/>
      <c r="TGB78" s="180"/>
      <c r="TGC78" s="180"/>
      <c r="TGD78" s="180"/>
      <c r="TGE78" s="180"/>
      <c r="TGF78" s="180"/>
      <c r="TGG78" s="180"/>
      <c r="TGH78" s="180"/>
      <c r="TGI78" s="180"/>
      <c r="TGJ78" s="180"/>
      <c r="TGK78" s="180"/>
      <c r="TGL78" s="180"/>
      <c r="TGM78" s="180"/>
      <c r="TGN78" s="180"/>
      <c r="TGO78" s="180"/>
      <c r="TGP78" s="180"/>
      <c r="TGQ78" s="180"/>
      <c r="TGR78" s="180"/>
      <c r="TGS78" s="180"/>
      <c r="TGT78" s="180"/>
      <c r="TGU78" s="180"/>
      <c r="TGV78" s="180"/>
      <c r="TGW78" s="180"/>
      <c r="TGX78" s="180"/>
      <c r="TGY78" s="180"/>
      <c r="TGZ78" s="180"/>
      <c r="THA78" s="180"/>
      <c r="THB78" s="180"/>
      <c r="THC78" s="180"/>
      <c r="THD78" s="180"/>
      <c r="THE78" s="180"/>
      <c r="THF78" s="180"/>
      <c r="THG78" s="180"/>
      <c r="THH78" s="180"/>
      <c r="THI78" s="180"/>
      <c r="THJ78" s="180"/>
      <c r="THK78" s="180"/>
      <c r="THL78" s="180"/>
      <c r="THM78" s="180"/>
      <c r="THN78" s="180"/>
      <c r="THO78" s="180"/>
      <c r="THP78" s="180"/>
      <c r="THQ78" s="180"/>
      <c r="THR78" s="180"/>
      <c r="THS78" s="180"/>
      <c r="THT78" s="180"/>
      <c r="THU78" s="180"/>
      <c r="THV78" s="180"/>
      <c r="THW78" s="180"/>
      <c r="THX78" s="180"/>
      <c r="THY78" s="180"/>
      <c r="THZ78" s="180"/>
      <c r="TIA78" s="180"/>
      <c r="TIB78" s="180"/>
      <c r="TIC78" s="180"/>
      <c r="TID78" s="180"/>
      <c r="TIE78" s="180"/>
      <c r="TIF78" s="180"/>
      <c r="TIG78" s="180"/>
      <c r="TIH78" s="180"/>
      <c r="TII78" s="180"/>
      <c r="TIJ78" s="180"/>
      <c r="TIK78" s="180"/>
      <c r="TIL78" s="180"/>
      <c r="TIM78" s="180"/>
      <c r="TIN78" s="180"/>
      <c r="TIO78" s="180"/>
      <c r="TIP78" s="180"/>
      <c r="TIQ78" s="180"/>
      <c r="TIR78" s="180"/>
      <c r="TIS78" s="180"/>
      <c r="TIT78" s="180"/>
      <c r="TIU78" s="180"/>
      <c r="TIV78" s="180"/>
      <c r="TIW78" s="180"/>
      <c r="TIX78" s="180"/>
      <c r="TIY78" s="180"/>
      <c r="TIZ78" s="180"/>
      <c r="TJA78" s="180"/>
      <c r="TJB78" s="180"/>
      <c r="TJC78" s="180"/>
      <c r="TJD78" s="180"/>
      <c r="TJE78" s="180"/>
      <c r="TJF78" s="180"/>
      <c r="TJG78" s="180"/>
      <c r="TJH78" s="180"/>
      <c r="TJI78" s="180"/>
      <c r="TJJ78" s="180"/>
      <c r="TJK78" s="180"/>
      <c r="TJL78" s="180"/>
      <c r="TJM78" s="180"/>
      <c r="TJN78" s="180"/>
      <c r="TJO78" s="180"/>
      <c r="TJP78" s="180"/>
      <c r="TJQ78" s="180"/>
      <c r="TJR78" s="180"/>
      <c r="TJS78" s="180"/>
      <c r="TJT78" s="180"/>
      <c r="TJU78" s="180"/>
      <c r="TJV78" s="180"/>
      <c r="TJW78" s="180"/>
      <c r="TJX78" s="180"/>
      <c r="TJY78" s="180"/>
      <c r="TJZ78" s="180"/>
      <c r="TKA78" s="180"/>
      <c r="TKB78" s="180"/>
      <c r="TKC78" s="180"/>
      <c r="TKD78" s="180"/>
      <c r="TKE78" s="180"/>
      <c r="TKF78" s="180"/>
      <c r="TKG78" s="180"/>
      <c r="TKH78" s="180"/>
      <c r="TKI78" s="180"/>
      <c r="TKJ78" s="180"/>
      <c r="TKK78" s="180"/>
      <c r="TKL78" s="180"/>
      <c r="TKM78" s="180"/>
      <c r="TKN78" s="180"/>
      <c r="TKO78" s="180"/>
      <c r="TKP78" s="180"/>
      <c r="TKQ78" s="180"/>
      <c r="TKR78" s="180"/>
      <c r="TKS78" s="180"/>
      <c r="TKT78" s="180"/>
      <c r="TKU78" s="180"/>
      <c r="TKV78" s="180"/>
      <c r="TKW78" s="180"/>
      <c r="TKX78" s="180"/>
      <c r="TKY78" s="180"/>
      <c r="TKZ78" s="180"/>
      <c r="TLA78" s="180"/>
      <c r="TLB78" s="180"/>
      <c r="TLC78" s="180"/>
      <c r="TLD78" s="180"/>
      <c r="TLE78" s="180"/>
      <c r="TLF78" s="180"/>
      <c r="TLG78" s="180"/>
      <c r="TLH78" s="180"/>
      <c r="TLI78" s="180"/>
      <c r="TLJ78" s="180"/>
      <c r="TLK78" s="180"/>
      <c r="TLL78" s="180"/>
      <c r="TLM78" s="180"/>
      <c r="TLN78" s="180"/>
      <c r="TLO78" s="180"/>
      <c r="TLP78" s="180"/>
      <c r="TLQ78" s="180"/>
      <c r="TLR78" s="180"/>
      <c r="TLS78" s="180"/>
      <c r="TLT78" s="180"/>
      <c r="TLU78" s="180"/>
      <c r="TLV78" s="180"/>
      <c r="TLW78" s="180"/>
      <c r="TLX78" s="180"/>
      <c r="TLY78" s="180"/>
      <c r="TLZ78" s="180"/>
      <c r="TMA78" s="180"/>
      <c r="TMB78" s="180"/>
      <c r="TMC78" s="180"/>
      <c r="TMD78" s="180"/>
      <c r="TME78" s="180"/>
      <c r="TMF78" s="180"/>
      <c r="TMG78" s="180"/>
      <c r="TMH78" s="180"/>
      <c r="TMI78" s="180"/>
      <c r="TMJ78" s="180"/>
      <c r="TMK78" s="180"/>
      <c r="TML78" s="180"/>
      <c r="TMM78" s="180"/>
      <c r="TMN78" s="180"/>
      <c r="TMO78" s="180"/>
      <c r="TMP78" s="180"/>
      <c r="TMQ78" s="180"/>
      <c r="TMR78" s="180"/>
      <c r="TMS78" s="180"/>
      <c r="TMT78" s="180"/>
      <c r="TMU78" s="180"/>
      <c r="TMV78" s="180"/>
      <c r="TMW78" s="180"/>
      <c r="TMX78" s="180"/>
      <c r="TMY78" s="180"/>
      <c r="TMZ78" s="180"/>
      <c r="TNA78" s="180"/>
      <c r="TNB78" s="180"/>
      <c r="TNC78" s="180"/>
      <c r="TND78" s="180"/>
      <c r="TNE78" s="180"/>
      <c r="TNF78" s="180"/>
      <c r="TNG78" s="180"/>
      <c r="TNH78" s="180"/>
      <c r="TNI78" s="180"/>
      <c r="TNJ78" s="180"/>
      <c r="TNK78" s="180"/>
      <c r="TNL78" s="180"/>
      <c r="TNM78" s="180"/>
      <c r="TNN78" s="180"/>
      <c r="TNO78" s="180"/>
      <c r="TNP78" s="180"/>
      <c r="TNQ78" s="180"/>
      <c r="TNR78" s="180"/>
      <c r="TNS78" s="180"/>
      <c r="TNT78" s="180"/>
      <c r="TNU78" s="180"/>
      <c r="TNV78" s="180"/>
      <c r="TNW78" s="180"/>
      <c r="TNX78" s="180"/>
      <c r="TNY78" s="180"/>
      <c r="TNZ78" s="180"/>
      <c r="TOA78" s="180"/>
      <c r="TOB78" s="180"/>
      <c r="TOC78" s="180"/>
      <c r="TOD78" s="180"/>
      <c r="TOE78" s="180"/>
      <c r="TOF78" s="180"/>
      <c r="TOG78" s="180"/>
      <c r="TOH78" s="180"/>
      <c r="TOI78" s="180"/>
      <c r="TOJ78" s="180"/>
      <c r="TOK78" s="180"/>
      <c r="TOL78" s="180"/>
      <c r="TOM78" s="180"/>
      <c r="TON78" s="180"/>
      <c r="TOO78" s="180"/>
      <c r="TOP78" s="180"/>
      <c r="TOQ78" s="180"/>
      <c r="TOR78" s="180"/>
      <c r="TOS78" s="180"/>
      <c r="TOT78" s="180"/>
      <c r="TOU78" s="180"/>
      <c r="TOV78" s="180"/>
      <c r="TOW78" s="180"/>
      <c r="TOX78" s="180"/>
      <c r="TOY78" s="180"/>
      <c r="TOZ78" s="180"/>
      <c r="TPA78" s="180"/>
      <c r="TPB78" s="180"/>
      <c r="TPC78" s="180"/>
      <c r="TPD78" s="180"/>
      <c r="TPE78" s="180"/>
      <c r="TPF78" s="180"/>
      <c r="TPG78" s="180"/>
      <c r="TPH78" s="180"/>
      <c r="TPI78" s="180"/>
      <c r="TPJ78" s="180"/>
      <c r="TPK78" s="180"/>
      <c r="TPL78" s="180"/>
      <c r="TPM78" s="180"/>
      <c r="TPN78" s="180"/>
      <c r="TPO78" s="180"/>
      <c r="TPP78" s="180"/>
      <c r="TPQ78" s="180"/>
      <c r="TPR78" s="180"/>
      <c r="TPS78" s="180"/>
      <c r="TPT78" s="180"/>
      <c r="TPU78" s="180"/>
      <c r="TPV78" s="180"/>
      <c r="TPW78" s="180"/>
      <c r="TPX78" s="180"/>
      <c r="TPY78" s="180"/>
      <c r="TPZ78" s="180"/>
      <c r="TQA78" s="180"/>
      <c r="TQB78" s="180"/>
      <c r="TQC78" s="180"/>
      <c r="TQD78" s="180"/>
      <c r="TQE78" s="180"/>
      <c r="TQF78" s="180"/>
      <c r="TQG78" s="180"/>
      <c r="TQH78" s="180"/>
      <c r="TQI78" s="180"/>
      <c r="TQJ78" s="180"/>
      <c r="TQK78" s="180"/>
      <c r="TQL78" s="180"/>
      <c r="TQM78" s="180"/>
      <c r="TQN78" s="180"/>
      <c r="TQO78" s="180"/>
      <c r="TQP78" s="180"/>
      <c r="TQQ78" s="180"/>
      <c r="TQR78" s="180"/>
      <c r="TQS78" s="180"/>
      <c r="TQT78" s="180"/>
      <c r="TQU78" s="180"/>
      <c r="TQV78" s="180"/>
      <c r="TQW78" s="180"/>
      <c r="TQX78" s="180"/>
      <c r="TQY78" s="180"/>
      <c r="TQZ78" s="180"/>
      <c r="TRA78" s="180"/>
      <c r="TRB78" s="180"/>
      <c r="TRC78" s="180"/>
      <c r="TRD78" s="180"/>
      <c r="TRE78" s="180"/>
      <c r="TRF78" s="180"/>
      <c r="TRG78" s="180"/>
      <c r="TRH78" s="180"/>
      <c r="TRI78" s="180"/>
      <c r="TRJ78" s="180"/>
      <c r="TRK78" s="180"/>
      <c r="TRL78" s="180"/>
      <c r="TRM78" s="180"/>
      <c r="TRN78" s="180"/>
      <c r="TRO78" s="180"/>
      <c r="TRP78" s="180"/>
      <c r="TRQ78" s="180"/>
      <c r="TRR78" s="180"/>
      <c r="TRS78" s="180"/>
      <c r="TRT78" s="180"/>
      <c r="TRU78" s="180"/>
      <c r="TRV78" s="180"/>
      <c r="TRW78" s="180"/>
      <c r="TRX78" s="180"/>
      <c r="TRY78" s="180"/>
      <c r="TRZ78" s="180"/>
      <c r="TSA78" s="180"/>
      <c r="TSB78" s="180"/>
      <c r="TSC78" s="180"/>
      <c r="TSD78" s="180"/>
      <c r="TSE78" s="180"/>
      <c r="TSF78" s="180"/>
      <c r="TSG78" s="180"/>
      <c r="TSH78" s="180"/>
      <c r="TSI78" s="180"/>
      <c r="TSJ78" s="180"/>
      <c r="TSK78" s="180"/>
      <c r="TSL78" s="180"/>
      <c r="TSM78" s="180"/>
      <c r="TSN78" s="180"/>
      <c r="TSO78" s="180"/>
      <c r="TSP78" s="180"/>
      <c r="TSQ78" s="180"/>
      <c r="TSR78" s="180"/>
      <c r="TSS78" s="180"/>
      <c r="TST78" s="180"/>
      <c r="TSU78" s="180"/>
      <c r="TSV78" s="180"/>
      <c r="TSW78" s="180"/>
      <c r="TSX78" s="180"/>
      <c r="TSY78" s="180"/>
      <c r="TSZ78" s="180"/>
      <c r="TTA78" s="180"/>
      <c r="TTB78" s="180"/>
      <c r="TTC78" s="180"/>
      <c r="TTD78" s="180"/>
      <c r="TTE78" s="180"/>
      <c r="TTF78" s="180"/>
      <c r="TTG78" s="180"/>
      <c r="TTH78" s="180"/>
      <c r="TTI78" s="180"/>
      <c r="TTJ78" s="180"/>
      <c r="TTK78" s="180"/>
      <c r="TTL78" s="180"/>
      <c r="TTM78" s="180"/>
      <c r="TTN78" s="180"/>
      <c r="TTO78" s="180"/>
      <c r="TTP78" s="180"/>
      <c r="TTQ78" s="180"/>
      <c r="TTR78" s="180"/>
      <c r="TTS78" s="180"/>
      <c r="TTT78" s="180"/>
      <c r="TTU78" s="180"/>
      <c r="TTV78" s="180"/>
      <c r="TTW78" s="180"/>
      <c r="TTX78" s="180"/>
      <c r="TTY78" s="180"/>
      <c r="TTZ78" s="180"/>
      <c r="TUA78" s="180"/>
      <c r="TUB78" s="180"/>
      <c r="TUC78" s="180"/>
      <c r="TUD78" s="180"/>
      <c r="TUE78" s="180"/>
      <c r="TUF78" s="180"/>
      <c r="TUG78" s="180"/>
      <c r="TUH78" s="180"/>
      <c r="TUI78" s="180"/>
      <c r="TUJ78" s="180"/>
      <c r="TUK78" s="180"/>
      <c r="TUL78" s="180"/>
      <c r="TUM78" s="180"/>
      <c r="TUN78" s="180"/>
      <c r="TUO78" s="180"/>
      <c r="TUP78" s="180"/>
      <c r="TUQ78" s="180"/>
      <c r="TUR78" s="180"/>
      <c r="TUS78" s="180"/>
      <c r="TUT78" s="180"/>
      <c r="TUU78" s="180"/>
      <c r="TUV78" s="180"/>
      <c r="TUW78" s="180"/>
      <c r="TUX78" s="180"/>
      <c r="TUY78" s="180"/>
      <c r="TUZ78" s="180"/>
      <c r="TVA78" s="180"/>
      <c r="TVB78" s="180"/>
      <c r="TVC78" s="180"/>
      <c r="TVD78" s="180"/>
      <c r="TVE78" s="180"/>
      <c r="TVF78" s="180"/>
      <c r="TVG78" s="180"/>
      <c r="TVH78" s="180"/>
      <c r="TVI78" s="180"/>
      <c r="TVJ78" s="180"/>
      <c r="TVK78" s="180"/>
      <c r="TVL78" s="180"/>
      <c r="TVM78" s="180"/>
      <c r="TVN78" s="180"/>
      <c r="TVO78" s="180"/>
      <c r="TVP78" s="180"/>
      <c r="TVQ78" s="180"/>
      <c r="TVR78" s="180"/>
      <c r="TVS78" s="180"/>
      <c r="TVT78" s="180"/>
      <c r="TVU78" s="180"/>
      <c r="TVV78" s="180"/>
      <c r="TVW78" s="180"/>
      <c r="TVX78" s="180"/>
      <c r="TVY78" s="180"/>
      <c r="TVZ78" s="180"/>
      <c r="TWA78" s="180"/>
      <c r="TWB78" s="180"/>
      <c r="TWC78" s="180"/>
      <c r="TWD78" s="180"/>
      <c r="TWE78" s="180"/>
      <c r="TWF78" s="180"/>
      <c r="TWG78" s="180"/>
      <c r="TWH78" s="180"/>
      <c r="TWI78" s="180"/>
      <c r="TWJ78" s="180"/>
      <c r="TWK78" s="180"/>
      <c r="TWL78" s="180"/>
      <c r="TWM78" s="180"/>
      <c r="TWN78" s="180"/>
      <c r="TWO78" s="180"/>
      <c r="TWP78" s="180"/>
      <c r="TWQ78" s="180"/>
      <c r="TWR78" s="180"/>
      <c r="TWS78" s="180"/>
      <c r="TWT78" s="180"/>
      <c r="TWU78" s="180"/>
      <c r="TWV78" s="180"/>
      <c r="TWW78" s="180"/>
      <c r="TWX78" s="180"/>
      <c r="TWY78" s="180"/>
      <c r="TWZ78" s="180"/>
      <c r="TXA78" s="180"/>
      <c r="TXB78" s="180"/>
      <c r="TXC78" s="180"/>
      <c r="TXD78" s="180"/>
      <c r="TXE78" s="180"/>
      <c r="TXF78" s="180"/>
      <c r="TXG78" s="180"/>
      <c r="TXH78" s="180"/>
      <c r="TXI78" s="180"/>
      <c r="TXJ78" s="180"/>
      <c r="TXK78" s="180"/>
      <c r="TXL78" s="180"/>
      <c r="TXM78" s="180"/>
      <c r="TXN78" s="180"/>
      <c r="TXO78" s="180"/>
      <c r="TXP78" s="180"/>
      <c r="TXQ78" s="180"/>
      <c r="TXR78" s="180"/>
      <c r="TXS78" s="180"/>
      <c r="TXT78" s="180"/>
      <c r="TXU78" s="180"/>
      <c r="TXV78" s="180"/>
      <c r="TXW78" s="180"/>
      <c r="TXX78" s="180"/>
      <c r="TXY78" s="180"/>
      <c r="TXZ78" s="180"/>
      <c r="TYA78" s="180"/>
      <c r="TYB78" s="180"/>
      <c r="TYC78" s="180"/>
      <c r="TYD78" s="180"/>
      <c r="TYE78" s="180"/>
      <c r="TYF78" s="180"/>
      <c r="TYG78" s="180"/>
      <c r="TYH78" s="180"/>
      <c r="TYI78" s="180"/>
      <c r="TYJ78" s="180"/>
      <c r="TYK78" s="180"/>
      <c r="TYL78" s="180"/>
      <c r="TYM78" s="180"/>
      <c r="TYN78" s="180"/>
      <c r="TYO78" s="180"/>
      <c r="TYP78" s="180"/>
      <c r="TYQ78" s="180"/>
      <c r="TYR78" s="180"/>
      <c r="TYS78" s="180"/>
      <c r="TYT78" s="180"/>
      <c r="TYU78" s="180"/>
      <c r="TYV78" s="180"/>
      <c r="TYW78" s="180"/>
      <c r="TYX78" s="180"/>
      <c r="TYY78" s="180"/>
      <c r="TYZ78" s="180"/>
      <c r="TZA78" s="180"/>
      <c r="TZB78" s="180"/>
      <c r="TZC78" s="180"/>
      <c r="TZD78" s="180"/>
      <c r="TZE78" s="180"/>
      <c r="TZF78" s="180"/>
      <c r="TZG78" s="180"/>
      <c r="TZH78" s="180"/>
      <c r="TZI78" s="180"/>
      <c r="TZJ78" s="180"/>
      <c r="TZK78" s="180"/>
      <c r="TZL78" s="180"/>
      <c r="TZM78" s="180"/>
      <c r="TZN78" s="180"/>
      <c r="TZO78" s="180"/>
      <c r="TZP78" s="180"/>
      <c r="TZQ78" s="180"/>
      <c r="TZR78" s="180"/>
      <c r="TZS78" s="180"/>
      <c r="TZT78" s="180"/>
      <c r="TZU78" s="180"/>
      <c r="TZV78" s="180"/>
      <c r="TZW78" s="180"/>
      <c r="TZX78" s="180"/>
      <c r="TZY78" s="180"/>
      <c r="TZZ78" s="180"/>
      <c r="UAA78" s="180"/>
      <c r="UAB78" s="180"/>
      <c r="UAC78" s="180"/>
      <c r="UAD78" s="180"/>
      <c r="UAE78" s="180"/>
      <c r="UAF78" s="180"/>
      <c r="UAG78" s="180"/>
      <c r="UAH78" s="180"/>
      <c r="UAI78" s="180"/>
      <c r="UAJ78" s="180"/>
      <c r="UAK78" s="180"/>
      <c r="UAL78" s="180"/>
      <c r="UAM78" s="180"/>
      <c r="UAN78" s="180"/>
      <c r="UAO78" s="180"/>
      <c r="UAP78" s="180"/>
      <c r="UAQ78" s="180"/>
      <c r="UAR78" s="180"/>
      <c r="UAS78" s="180"/>
      <c r="UAT78" s="180"/>
      <c r="UAU78" s="180"/>
      <c r="UAV78" s="180"/>
      <c r="UAW78" s="180"/>
      <c r="UAX78" s="180"/>
      <c r="UAY78" s="180"/>
      <c r="UAZ78" s="180"/>
      <c r="UBA78" s="180"/>
      <c r="UBB78" s="180"/>
      <c r="UBC78" s="180"/>
      <c r="UBD78" s="180"/>
      <c r="UBE78" s="180"/>
      <c r="UBF78" s="180"/>
      <c r="UBG78" s="180"/>
      <c r="UBH78" s="180"/>
      <c r="UBI78" s="180"/>
      <c r="UBJ78" s="180"/>
      <c r="UBK78" s="180"/>
      <c r="UBL78" s="180"/>
      <c r="UBM78" s="180"/>
      <c r="UBN78" s="180"/>
      <c r="UBO78" s="180"/>
      <c r="UBP78" s="180"/>
      <c r="UBQ78" s="180"/>
      <c r="UBR78" s="180"/>
      <c r="UBS78" s="180"/>
      <c r="UBT78" s="180"/>
      <c r="UBU78" s="180"/>
      <c r="UBV78" s="180"/>
      <c r="UBW78" s="180"/>
      <c r="UBX78" s="180"/>
      <c r="UBY78" s="180"/>
      <c r="UBZ78" s="180"/>
      <c r="UCA78" s="180"/>
      <c r="UCB78" s="180"/>
      <c r="UCC78" s="180"/>
      <c r="UCD78" s="180"/>
      <c r="UCE78" s="180"/>
      <c r="UCF78" s="180"/>
      <c r="UCG78" s="180"/>
      <c r="UCH78" s="180"/>
      <c r="UCI78" s="180"/>
      <c r="UCJ78" s="180"/>
      <c r="UCK78" s="180"/>
      <c r="UCL78" s="180"/>
      <c r="UCM78" s="180"/>
      <c r="UCN78" s="180"/>
      <c r="UCO78" s="180"/>
      <c r="UCP78" s="180"/>
      <c r="UCQ78" s="180"/>
      <c r="UCR78" s="180"/>
      <c r="UCS78" s="180"/>
      <c r="UCT78" s="180"/>
      <c r="UCU78" s="180"/>
      <c r="UCV78" s="180"/>
      <c r="UCW78" s="180"/>
      <c r="UCX78" s="180"/>
      <c r="UCY78" s="180"/>
      <c r="UCZ78" s="180"/>
      <c r="UDA78" s="180"/>
      <c r="UDB78" s="180"/>
      <c r="UDC78" s="180"/>
      <c r="UDD78" s="180"/>
      <c r="UDE78" s="180"/>
      <c r="UDF78" s="180"/>
      <c r="UDG78" s="180"/>
      <c r="UDH78" s="180"/>
      <c r="UDI78" s="180"/>
      <c r="UDJ78" s="180"/>
      <c r="UDK78" s="180"/>
      <c r="UDL78" s="180"/>
      <c r="UDM78" s="180"/>
      <c r="UDN78" s="180"/>
      <c r="UDO78" s="180"/>
      <c r="UDP78" s="180"/>
      <c r="UDQ78" s="180"/>
      <c r="UDR78" s="180"/>
      <c r="UDS78" s="180"/>
      <c r="UDT78" s="180"/>
      <c r="UDU78" s="180"/>
      <c r="UDV78" s="180"/>
      <c r="UDW78" s="180"/>
      <c r="UDX78" s="180"/>
      <c r="UDY78" s="180"/>
      <c r="UDZ78" s="180"/>
      <c r="UEA78" s="180"/>
      <c r="UEB78" s="180"/>
      <c r="UEC78" s="180"/>
      <c r="UED78" s="180"/>
      <c r="UEE78" s="180"/>
      <c r="UEF78" s="180"/>
      <c r="UEG78" s="180"/>
      <c r="UEH78" s="180"/>
      <c r="UEI78" s="180"/>
      <c r="UEJ78" s="180"/>
      <c r="UEK78" s="180"/>
      <c r="UEL78" s="180"/>
      <c r="UEM78" s="180"/>
      <c r="UEN78" s="180"/>
      <c r="UEO78" s="180"/>
      <c r="UEP78" s="180"/>
      <c r="UEQ78" s="180"/>
      <c r="UER78" s="180"/>
      <c r="UES78" s="180"/>
      <c r="UET78" s="180"/>
      <c r="UEU78" s="180"/>
      <c r="UEV78" s="180"/>
      <c r="UEW78" s="180"/>
      <c r="UEX78" s="180"/>
      <c r="UEY78" s="180"/>
      <c r="UEZ78" s="180"/>
      <c r="UFA78" s="180"/>
      <c r="UFB78" s="180"/>
      <c r="UFC78" s="180"/>
      <c r="UFD78" s="180"/>
      <c r="UFE78" s="180"/>
      <c r="UFF78" s="180"/>
      <c r="UFG78" s="180"/>
      <c r="UFH78" s="180"/>
      <c r="UFI78" s="180"/>
      <c r="UFJ78" s="180"/>
      <c r="UFK78" s="180"/>
      <c r="UFL78" s="180"/>
      <c r="UFM78" s="180"/>
      <c r="UFN78" s="180"/>
      <c r="UFO78" s="180"/>
      <c r="UFP78" s="180"/>
      <c r="UFQ78" s="180"/>
      <c r="UFR78" s="180"/>
      <c r="UFS78" s="180"/>
      <c r="UFT78" s="180"/>
      <c r="UFU78" s="180"/>
      <c r="UFV78" s="180"/>
      <c r="UFW78" s="180"/>
      <c r="UFX78" s="180"/>
      <c r="UFY78" s="180"/>
      <c r="UFZ78" s="180"/>
      <c r="UGA78" s="180"/>
      <c r="UGB78" s="180"/>
      <c r="UGC78" s="180"/>
      <c r="UGD78" s="180"/>
      <c r="UGE78" s="180"/>
      <c r="UGF78" s="180"/>
      <c r="UGG78" s="180"/>
      <c r="UGH78" s="180"/>
      <c r="UGI78" s="180"/>
      <c r="UGJ78" s="180"/>
      <c r="UGK78" s="180"/>
      <c r="UGL78" s="180"/>
      <c r="UGM78" s="180"/>
      <c r="UGN78" s="180"/>
      <c r="UGO78" s="180"/>
      <c r="UGP78" s="180"/>
      <c r="UGQ78" s="180"/>
      <c r="UGR78" s="180"/>
      <c r="UGS78" s="180"/>
      <c r="UGT78" s="180"/>
      <c r="UGU78" s="180"/>
      <c r="UGV78" s="180"/>
      <c r="UGW78" s="180"/>
      <c r="UGX78" s="180"/>
      <c r="UGY78" s="180"/>
      <c r="UGZ78" s="180"/>
      <c r="UHA78" s="180"/>
      <c r="UHB78" s="180"/>
      <c r="UHC78" s="180"/>
      <c r="UHD78" s="180"/>
      <c r="UHE78" s="180"/>
      <c r="UHF78" s="180"/>
      <c r="UHG78" s="180"/>
      <c r="UHH78" s="180"/>
      <c r="UHI78" s="180"/>
      <c r="UHJ78" s="180"/>
      <c r="UHK78" s="180"/>
      <c r="UHL78" s="180"/>
      <c r="UHM78" s="180"/>
      <c r="UHN78" s="180"/>
      <c r="UHO78" s="180"/>
      <c r="UHP78" s="180"/>
      <c r="UHQ78" s="180"/>
      <c r="UHR78" s="180"/>
      <c r="UHS78" s="180"/>
      <c r="UHT78" s="180"/>
      <c r="UHU78" s="180"/>
      <c r="UHV78" s="180"/>
      <c r="UHW78" s="180"/>
      <c r="UHX78" s="180"/>
      <c r="UHY78" s="180"/>
      <c r="UHZ78" s="180"/>
      <c r="UIA78" s="180"/>
      <c r="UIB78" s="180"/>
      <c r="UIC78" s="180"/>
      <c r="UID78" s="180"/>
      <c r="UIE78" s="180"/>
      <c r="UIF78" s="180"/>
      <c r="UIG78" s="180"/>
      <c r="UIH78" s="180"/>
      <c r="UII78" s="180"/>
      <c r="UIJ78" s="180"/>
      <c r="UIK78" s="180"/>
      <c r="UIL78" s="180"/>
      <c r="UIM78" s="180"/>
      <c r="UIN78" s="180"/>
      <c r="UIO78" s="180"/>
      <c r="UIP78" s="180"/>
      <c r="UIQ78" s="180"/>
      <c r="UIR78" s="180"/>
      <c r="UIS78" s="180"/>
      <c r="UIT78" s="180"/>
      <c r="UIU78" s="180"/>
      <c r="UIV78" s="180"/>
      <c r="UIW78" s="180"/>
      <c r="UIX78" s="180"/>
      <c r="UIY78" s="180"/>
      <c r="UIZ78" s="180"/>
      <c r="UJA78" s="180"/>
      <c r="UJB78" s="180"/>
      <c r="UJC78" s="180"/>
      <c r="UJD78" s="180"/>
      <c r="UJE78" s="180"/>
      <c r="UJF78" s="180"/>
      <c r="UJG78" s="180"/>
      <c r="UJH78" s="180"/>
      <c r="UJI78" s="180"/>
      <c r="UJJ78" s="180"/>
      <c r="UJK78" s="180"/>
      <c r="UJL78" s="180"/>
      <c r="UJM78" s="180"/>
      <c r="UJN78" s="180"/>
      <c r="UJO78" s="180"/>
      <c r="UJP78" s="180"/>
      <c r="UJQ78" s="180"/>
      <c r="UJR78" s="180"/>
      <c r="UJS78" s="180"/>
      <c r="UJT78" s="180"/>
      <c r="UJU78" s="180"/>
      <c r="UJV78" s="180"/>
      <c r="UJW78" s="180"/>
      <c r="UJX78" s="180"/>
      <c r="UJY78" s="180"/>
      <c r="UJZ78" s="180"/>
      <c r="UKA78" s="180"/>
      <c r="UKB78" s="180"/>
      <c r="UKC78" s="180"/>
      <c r="UKD78" s="180"/>
      <c r="UKE78" s="180"/>
      <c r="UKF78" s="180"/>
      <c r="UKG78" s="180"/>
      <c r="UKH78" s="180"/>
      <c r="UKI78" s="180"/>
      <c r="UKJ78" s="180"/>
      <c r="UKK78" s="180"/>
      <c r="UKL78" s="180"/>
      <c r="UKM78" s="180"/>
      <c r="UKN78" s="180"/>
      <c r="UKO78" s="180"/>
      <c r="UKP78" s="180"/>
      <c r="UKQ78" s="180"/>
      <c r="UKR78" s="180"/>
      <c r="UKS78" s="180"/>
      <c r="UKT78" s="180"/>
      <c r="UKU78" s="180"/>
      <c r="UKV78" s="180"/>
      <c r="UKW78" s="180"/>
      <c r="UKX78" s="180"/>
      <c r="UKY78" s="180"/>
      <c r="UKZ78" s="180"/>
      <c r="ULA78" s="180"/>
      <c r="ULB78" s="180"/>
      <c r="ULC78" s="180"/>
      <c r="ULD78" s="180"/>
      <c r="ULE78" s="180"/>
      <c r="ULF78" s="180"/>
      <c r="ULG78" s="180"/>
      <c r="ULH78" s="180"/>
      <c r="ULI78" s="180"/>
      <c r="ULJ78" s="180"/>
      <c r="ULK78" s="180"/>
      <c r="ULL78" s="180"/>
      <c r="ULM78" s="180"/>
      <c r="ULN78" s="180"/>
      <c r="ULO78" s="180"/>
      <c r="ULP78" s="180"/>
      <c r="ULQ78" s="180"/>
      <c r="ULR78" s="180"/>
      <c r="ULS78" s="180"/>
      <c r="ULT78" s="180"/>
      <c r="ULU78" s="180"/>
      <c r="ULV78" s="180"/>
      <c r="ULW78" s="180"/>
      <c r="ULX78" s="180"/>
      <c r="ULY78" s="180"/>
      <c r="ULZ78" s="180"/>
      <c r="UMA78" s="180"/>
      <c r="UMB78" s="180"/>
      <c r="UMC78" s="180"/>
      <c r="UMD78" s="180"/>
      <c r="UME78" s="180"/>
      <c r="UMF78" s="180"/>
      <c r="UMG78" s="180"/>
      <c r="UMH78" s="180"/>
      <c r="UMI78" s="180"/>
      <c r="UMJ78" s="180"/>
      <c r="UMK78" s="180"/>
      <c r="UML78" s="180"/>
      <c r="UMM78" s="180"/>
      <c r="UMN78" s="180"/>
      <c r="UMO78" s="180"/>
      <c r="UMP78" s="180"/>
      <c r="UMQ78" s="180"/>
      <c r="UMR78" s="180"/>
      <c r="UMS78" s="180"/>
      <c r="UMT78" s="180"/>
      <c r="UMU78" s="180"/>
      <c r="UMV78" s="180"/>
      <c r="UMW78" s="180"/>
      <c r="UMX78" s="180"/>
      <c r="UMY78" s="180"/>
      <c r="UMZ78" s="180"/>
      <c r="UNA78" s="180"/>
      <c r="UNB78" s="180"/>
      <c r="UNC78" s="180"/>
      <c r="UND78" s="180"/>
      <c r="UNE78" s="180"/>
      <c r="UNF78" s="180"/>
      <c r="UNG78" s="180"/>
      <c r="UNH78" s="180"/>
      <c r="UNI78" s="180"/>
      <c r="UNJ78" s="180"/>
      <c r="UNK78" s="180"/>
      <c r="UNL78" s="180"/>
      <c r="UNM78" s="180"/>
      <c r="UNN78" s="180"/>
      <c r="UNO78" s="180"/>
      <c r="UNP78" s="180"/>
      <c r="UNQ78" s="180"/>
      <c r="UNR78" s="180"/>
      <c r="UNS78" s="180"/>
      <c r="UNT78" s="180"/>
      <c r="UNU78" s="180"/>
      <c r="UNV78" s="180"/>
      <c r="UNW78" s="180"/>
      <c r="UNX78" s="180"/>
      <c r="UNY78" s="180"/>
      <c r="UNZ78" s="180"/>
      <c r="UOA78" s="180"/>
      <c r="UOB78" s="180"/>
      <c r="UOC78" s="180"/>
      <c r="UOD78" s="180"/>
      <c r="UOE78" s="180"/>
      <c r="UOF78" s="180"/>
      <c r="UOG78" s="180"/>
      <c r="UOH78" s="180"/>
      <c r="UOI78" s="180"/>
      <c r="UOJ78" s="180"/>
      <c r="UOK78" s="180"/>
      <c r="UOL78" s="180"/>
      <c r="UOM78" s="180"/>
      <c r="UON78" s="180"/>
      <c r="UOO78" s="180"/>
      <c r="UOP78" s="180"/>
      <c r="UOQ78" s="180"/>
      <c r="UOR78" s="180"/>
      <c r="UOS78" s="180"/>
      <c r="UOT78" s="180"/>
      <c r="UOU78" s="180"/>
      <c r="UOV78" s="180"/>
      <c r="UOW78" s="180"/>
      <c r="UOX78" s="180"/>
      <c r="UOY78" s="180"/>
      <c r="UOZ78" s="180"/>
      <c r="UPA78" s="180"/>
      <c r="UPB78" s="180"/>
      <c r="UPC78" s="180"/>
      <c r="UPD78" s="180"/>
      <c r="UPE78" s="180"/>
      <c r="UPF78" s="180"/>
      <c r="UPG78" s="180"/>
      <c r="UPH78" s="180"/>
      <c r="UPI78" s="180"/>
      <c r="UPJ78" s="180"/>
      <c r="UPK78" s="180"/>
      <c r="UPL78" s="180"/>
      <c r="UPM78" s="180"/>
      <c r="UPN78" s="180"/>
      <c r="UPO78" s="180"/>
      <c r="UPP78" s="180"/>
      <c r="UPQ78" s="180"/>
      <c r="UPR78" s="180"/>
      <c r="UPS78" s="180"/>
      <c r="UPT78" s="180"/>
      <c r="UPU78" s="180"/>
      <c r="UPV78" s="180"/>
      <c r="UPW78" s="180"/>
      <c r="UPX78" s="180"/>
      <c r="UPY78" s="180"/>
      <c r="UPZ78" s="180"/>
      <c r="UQA78" s="180"/>
      <c r="UQB78" s="180"/>
      <c r="UQC78" s="180"/>
      <c r="UQD78" s="180"/>
      <c r="UQE78" s="180"/>
      <c r="UQF78" s="180"/>
      <c r="UQG78" s="180"/>
      <c r="UQH78" s="180"/>
      <c r="UQI78" s="180"/>
      <c r="UQJ78" s="180"/>
      <c r="UQK78" s="180"/>
      <c r="UQL78" s="180"/>
      <c r="UQM78" s="180"/>
      <c r="UQN78" s="180"/>
      <c r="UQO78" s="180"/>
      <c r="UQP78" s="180"/>
      <c r="UQQ78" s="180"/>
      <c r="UQR78" s="180"/>
      <c r="UQS78" s="180"/>
      <c r="UQT78" s="180"/>
      <c r="UQU78" s="180"/>
      <c r="UQV78" s="180"/>
      <c r="UQW78" s="180"/>
      <c r="UQX78" s="180"/>
      <c r="UQY78" s="180"/>
      <c r="UQZ78" s="180"/>
      <c r="URA78" s="180"/>
      <c r="URB78" s="180"/>
      <c r="URC78" s="180"/>
      <c r="URD78" s="180"/>
      <c r="URE78" s="180"/>
      <c r="URF78" s="180"/>
      <c r="URG78" s="180"/>
      <c r="URH78" s="180"/>
      <c r="URI78" s="180"/>
      <c r="URJ78" s="180"/>
      <c r="URK78" s="180"/>
      <c r="URL78" s="180"/>
      <c r="URM78" s="180"/>
      <c r="URN78" s="180"/>
      <c r="URO78" s="180"/>
      <c r="URP78" s="180"/>
      <c r="URQ78" s="180"/>
      <c r="URR78" s="180"/>
      <c r="URS78" s="180"/>
      <c r="URT78" s="180"/>
      <c r="URU78" s="180"/>
      <c r="URV78" s="180"/>
      <c r="URW78" s="180"/>
      <c r="URX78" s="180"/>
      <c r="URY78" s="180"/>
      <c r="URZ78" s="180"/>
      <c r="USA78" s="180"/>
      <c r="USB78" s="180"/>
      <c r="USC78" s="180"/>
      <c r="USD78" s="180"/>
      <c r="USE78" s="180"/>
      <c r="USF78" s="180"/>
      <c r="USG78" s="180"/>
      <c r="USH78" s="180"/>
      <c r="USI78" s="180"/>
      <c r="USJ78" s="180"/>
      <c r="USK78" s="180"/>
      <c r="USL78" s="180"/>
      <c r="USM78" s="180"/>
      <c r="USN78" s="180"/>
      <c r="USO78" s="180"/>
      <c r="USP78" s="180"/>
      <c r="USQ78" s="180"/>
      <c r="USR78" s="180"/>
      <c r="USS78" s="180"/>
      <c r="UST78" s="180"/>
      <c r="USU78" s="180"/>
      <c r="USV78" s="180"/>
      <c r="USW78" s="180"/>
      <c r="USX78" s="180"/>
      <c r="USY78" s="180"/>
      <c r="USZ78" s="180"/>
      <c r="UTA78" s="180"/>
      <c r="UTB78" s="180"/>
      <c r="UTC78" s="180"/>
      <c r="UTD78" s="180"/>
      <c r="UTE78" s="180"/>
      <c r="UTF78" s="180"/>
      <c r="UTG78" s="180"/>
      <c r="UTH78" s="180"/>
      <c r="UTI78" s="180"/>
      <c r="UTJ78" s="180"/>
      <c r="UTK78" s="180"/>
      <c r="UTL78" s="180"/>
      <c r="UTM78" s="180"/>
      <c r="UTN78" s="180"/>
      <c r="UTO78" s="180"/>
      <c r="UTP78" s="180"/>
      <c r="UTQ78" s="180"/>
      <c r="UTR78" s="180"/>
      <c r="UTS78" s="180"/>
      <c r="UTT78" s="180"/>
      <c r="UTU78" s="180"/>
      <c r="UTV78" s="180"/>
      <c r="UTW78" s="180"/>
      <c r="UTX78" s="180"/>
      <c r="UTY78" s="180"/>
      <c r="UTZ78" s="180"/>
      <c r="UUA78" s="180"/>
      <c r="UUB78" s="180"/>
      <c r="UUC78" s="180"/>
      <c r="UUD78" s="180"/>
      <c r="UUE78" s="180"/>
      <c r="UUF78" s="180"/>
      <c r="UUG78" s="180"/>
      <c r="UUH78" s="180"/>
      <c r="UUI78" s="180"/>
      <c r="UUJ78" s="180"/>
      <c r="UUK78" s="180"/>
      <c r="UUL78" s="180"/>
      <c r="UUM78" s="180"/>
      <c r="UUN78" s="180"/>
      <c r="UUO78" s="180"/>
      <c r="UUP78" s="180"/>
      <c r="UUQ78" s="180"/>
      <c r="UUR78" s="180"/>
      <c r="UUS78" s="180"/>
      <c r="UUT78" s="180"/>
      <c r="UUU78" s="180"/>
      <c r="UUV78" s="180"/>
      <c r="UUW78" s="180"/>
      <c r="UUX78" s="180"/>
      <c r="UUY78" s="180"/>
      <c r="UUZ78" s="180"/>
      <c r="UVA78" s="180"/>
      <c r="UVB78" s="180"/>
      <c r="UVC78" s="180"/>
      <c r="UVD78" s="180"/>
      <c r="UVE78" s="180"/>
      <c r="UVF78" s="180"/>
      <c r="UVG78" s="180"/>
      <c r="UVH78" s="180"/>
      <c r="UVI78" s="180"/>
      <c r="UVJ78" s="180"/>
      <c r="UVK78" s="180"/>
      <c r="UVL78" s="180"/>
      <c r="UVM78" s="180"/>
      <c r="UVN78" s="180"/>
      <c r="UVO78" s="180"/>
      <c r="UVP78" s="180"/>
      <c r="UVQ78" s="180"/>
      <c r="UVR78" s="180"/>
      <c r="UVS78" s="180"/>
      <c r="UVT78" s="180"/>
      <c r="UVU78" s="180"/>
      <c r="UVV78" s="180"/>
      <c r="UVW78" s="180"/>
      <c r="UVX78" s="180"/>
      <c r="UVY78" s="180"/>
      <c r="UVZ78" s="180"/>
      <c r="UWA78" s="180"/>
      <c r="UWB78" s="180"/>
      <c r="UWC78" s="180"/>
      <c r="UWD78" s="180"/>
      <c r="UWE78" s="180"/>
      <c r="UWF78" s="180"/>
      <c r="UWG78" s="180"/>
      <c r="UWH78" s="180"/>
      <c r="UWI78" s="180"/>
      <c r="UWJ78" s="180"/>
      <c r="UWK78" s="180"/>
      <c r="UWL78" s="180"/>
      <c r="UWM78" s="180"/>
      <c r="UWN78" s="180"/>
      <c r="UWO78" s="180"/>
      <c r="UWP78" s="180"/>
      <c r="UWQ78" s="180"/>
      <c r="UWR78" s="180"/>
      <c r="UWS78" s="180"/>
      <c r="UWT78" s="180"/>
      <c r="UWU78" s="180"/>
      <c r="UWV78" s="180"/>
      <c r="UWW78" s="180"/>
      <c r="UWX78" s="180"/>
      <c r="UWY78" s="180"/>
      <c r="UWZ78" s="180"/>
      <c r="UXA78" s="180"/>
      <c r="UXB78" s="180"/>
      <c r="UXC78" s="180"/>
      <c r="UXD78" s="180"/>
      <c r="UXE78" s="180"/>
      <c r="UXF78" s="180"/>
      <c r="UXG78" s="180"/>
      <c r="UXH78" s="180"/>
      <c r="UXI78" s="180"/>
      <c r="UXJ78" s="180"/>
      <c r="UXK78" s="180"/>
      <c r="UXL78" s="180"/>
      <c r="UXM78" s="180"/>
      <c r="UXN78" s="180"/>
      <c r="UXO78" s="180"/>
      <c r="UXP78" s="180"/>
      <c r="UXQ78" s="180"/>
      <c r="UXR78" s="180"/>
      <c r="UXS78" s="180"/>
      <c r="UXT78" s="180"/>
      <c r="UXU78" s="180"/>
      <c r="UXV78" s="180"/>
      <c r="UXW78" s="180"/>
      <c r="UXX78" s="180"/>
      <c r="UXY78" s="180"/>
      <c r="UXZ78" s="180"/>
      <c r="UYA78" s="180"/>
      <c r="UYB78" s="180"/>
      <c r="UYC78" s="180"/>
      <c r="UYD78" s="180"/>
      <c r="UYE78" s="180"/>
      <c r="UYF78" s="180"/>
      <c r="UYG78" s="180"/>
      <c r="UYH78" s="180"/>
      <c r="UYI78" s="180"/>
      <c r="UYJ78" s="180"/>
      <c r="UYK78" s="180"/>
      <c r="UYL78" s="180"/>
      <c r="UYM78" s="180"/>
      <c r="UYN78" s="180"/>
      <c r="UYO78" s="180"/>
      <c r="UYP78" s="180"/>
      <c r="UYQ78" s="180"/>
      <c r="UYR78" s="180"/>
      <c r="UYS78" s="180"/>
      <c r="UYT78" s="180"/>
      <c r="UYU78" s="180"/>
      <c r="UYV78" s="180"/>
      <c r="UYW78" s="180"/>
      <c r="UYX78" s="180"/>
      <c r="UYY78" s="180"/>
      <c r="UYZ78" s="180"/>
      <c r="UZA78" s="180"/>
      <c r="UZB78" s="180"/>
      <c r="UZC78" s="180"/>
      <c r="UZD78" s="180"/>
      <c r="UZE78" s="180"/>
      <c r="UZF78" s="180"/>
      <c r="UZG78" s="180"/>
      <c r="UZH78" s="180"/>
      <c r="UZI78" s="180"/>
      <c r="UZJ78" s="180"/>
      <c r="UZK78" s="180"/>
      <c r="UZL78" s="180"/>
      <c r="UZM78" s="180"/>
      <c r="UZN78" s="180"/>
      <c r="UZO78" s="180"/>
      <c r="UZP78" s="180"/>
      <c r="UZQ78" s="180"/>
      <c r="UZR78" s="180"/>
      <c r="UZS78" s="180"/>
      <c r="UZT78" s="180"/>
      <c r="UZU78" s="180"/>
      <c r="UZV78" s="180"/>
      <c r="UZW78" s="180"/>
      <c r="UZX78" s="180"/>
      <c r="UZY78" s="180"/>
      <c r="UZZ78" s="180"/>
      <c r="VAA78" s="180"/>
      <c r="VAB78" s="180"/>
      <c r="VAC78" s="180"/>
      <c r="VAD78" s="180"/>
      <c r="VAE78" s="180"/>
      <c r="VAF78" s="180"/>
      <c r="VAG78" s="180"/>
      <c r="VAH78" s="180"/>
      <c r="VAI78" s="180"/>
      <c r="VAJ78" s="180"/>
      <c r="VAK78" s="180"/>
      <c r="VAL78" s="180"/>
      <c r="VAM78" s="180"/>
      <c r="VAN78" s="180"/>
      <c r="VAO78" s="180"/>
      <c r="VAP78" s="180"/>
      <c r="VAQ78" s="180"/>
      <c r="VAR78" s="180"/>
      <c r="VAS78" s="180"/>
      <c r="VAT78" s="180"/>
      <c r="VAU78" s="180"/>
      <c r="VAV78" s="180"/>
      <c r="VAW78" s="180"/>
      <c r="VAX78" s="180"/>
      <c r="VAY78" s="180"/>
      <c r="VAZ78" s="180"/>
      <c r="VBA78" s="180"/>
      <c r="VBB78" s="180"/>
      <c r="VBC78" s="180"/>
      <c r="VBD78" s="180"/>
      <c r="VBE78" s="180"/>
      <c r="VBF78" s="180"/>
      <c r="VBG78" s="180"/>
      <c r="VBH78" s="180"/>
      <c r="VBI78" s="180"/>
      <c r="VBJ78" s="180"/>
      <c r="VBK78" s="180"/>
      <c r="VBL78" s="180"/>
      <c r="VBM78" s="180"/>
      <c r="VBN78" s="180"/>
      <c r="VBO78" s="180"/>
      <c r="VBP78" s="180"/>
      <c r="VBQ78" s="180"/>
      <c r="VBR78" s="180"/>
      <c r="VBS78" s="180"/>
      <c r="VBT78" s="180"/>
      <c r="VBU78" s="180"/>
      <c r="VBV78" s="180"/>
      <c r="VBW78" s="180"/>
      <c r="VBX78" s="180"/>
      <c r="VBY78" s="180"/>
      <c r="VBZ78" s="180"/>
      <c r="VCA78" s="180"/>
      <c r="VCB78" s="180"/>
      <c r="VCC78" s="180"/>
      <c r="VCD78" s="180"/>
      <c r="VCE78" s="180"/>
      <c r="VCF78" s="180"/>
      <c r="VCG78" s="180"/>
      <c r="VCH78" s="180"/>
      <c r="VCI78" s="180"/>
      <c r="VCJ78" s="180"/>
      <c r="VCK78" s="180"/>
      <c r="VCL78" s="180"/>
      <c r="VCM78" s="180"/>
      <c r="VCN78" s="180"/>
      <c r="VCO78" s="180"/>
      <c r="VCP78" s="180"/>
      <c r="VCQ78" s="180"/>
      <c r="VCR78" s="180"/>
      <c r="VCS78" s="180"/>
      <c r="VCT78" s="180"/>
      <c r="VCU78" s="180"/>
      <c r="VCV78" s="180"/>
      <c r="VCW78" s="180"/>
      <c r="VCX78" s="180"/>
      <c r="VCY78" s="180"/>
      <c r="VCZ78" s="180"/>
      <c r="VDA78" s="180"/>
      <c r="VDB78" s="180"/>
      <c r="VDC78" s="180"/>
      <c r="VDD78" s="180"/>
      <c r="VDE78" s="180"/>
      <c r="VDF78" s="180"/>
      <c r="VDG78" s="180"/>
      <c r="VDH78" s="180"/>
      <c r="VDI78" s="180"/>
      <c r="VDJ78" s="180"/>
      <c r="VDK78" s="180"/>
      <c r="VDL78" s="180"/>
      <c r="VDM78" s="180"/>
      <c r="VDN78" s="180"/>
      <c r="VDO78" s="180"/>
      <c r="VDP78" s="180"/>
      <c r="VDQ78" s="180"/>
      <c r="VDR78" s="180"/>
      <c r="VDS78" s="180"/>
      <c r="VDT78" s="180"/>
      <c r="VDU78" s="180"/>
      <c r="VDV78" s="180"/>
      <c r="VDW78" s="180"/>
      <c r="VDX78" s="180"/>
      <c r="VDY78" s="180"/>
      <c r="VDZ78" s="180"/>
      <c r="VEA78" s="180"/>
      <c r="VEB78" s="180"/>
      <c r="VEC78" s="180"/>
      <c r="VED78" s="180"/>
      <c r="VEE78" s="180"/>
      <c r="VEF78" s="180"/>
      <c r="VEG78" s="180"/>
      <c r="VEH78" s="180"/>
      <c r="VEI78" s="180"/>
      <c r="VEJ78" s="180"/>
      <c r="VEK78" s="180"/>
      <c r="VEL78" s="180"/>
      <c r="VEM78" s="180"/>
      <c r="VEN78" s="180"/>
      <c r="VEO78" s="180"/>
      <c r="VEP78" s="180"/>
      <c r="VEQ78" s="180"/>
      <c r="VER78" s="180"/>
      <c r="VES78" s="180"/>
      <c r="VET78" s="180"/>
      <c r="VEU78" s="180"/>
      <c r="VEV78" s="180"/>
      <c r="VEW78" s="180"/>
      <c r="VEX78" s="180"/>
      <c r="VEY78" s="180"/>
      <c r="VEZ78" s="180"/>
      <c r="VFA78" s="180"/>
      <c r="VFB78" s="180"/>
      <c r="VFC78" s="180"/>
      <c r="VFD78" s="180"/>
      <c r="VFE78" s="180"/>
      <c r="VFF78" s="180"/>
      <c r="VFG78" s="180"/>
      <c r="VFH78" s="180"/>
      <c r="VFI78" s="180"/>
      <c r="VFJ78" s="180"/>
      <c r="VFK78" s="180"/>
      <c r="VFL78" s="180"/>
      <c r="VFM78" s="180"/>
      <c r="VFN78" s="180"/>
      <c r="VFO78" s="180"/>
      <c r="VFP78" s="180"/>
      <c r="VFQ78" s="180"/>
      <c r="VFR78" s="180"/>
      <c r="VFS78" s="180"/>
      <c r="VFT78" s="180"/>
      <c r="VFU78" s="180"/>
      <c r="VFV78" s="180"/>
      <c r="VFW78" s="180"/>
      <c r="VFX78" s="180"/>
      <c r="VFY78" s="180"/>
      <c r="VFZ78" s="180"/>
      <c r="VGA78" s="180"/>
      <c r="VGB78" s="180"/>
      <c r="VGC78" s="180"/>
      <c r="VGD78" s="180"/>
      <c r="VGE78" s="180"/>
      <c r="VGF78" s="180"/>
      <c r="VGG78" s="180"/>
      <c r="VGH78" s="180"/>
      <c r="VGI78" s="180"/>
      <c r="VGJ78" s="180"/>
      <c r="VGK78" s="180"/>
      <c r="VGL78" s="180"/>
      <c r="VGM78" s="180"/>
      <c r="VGN78" s="180"/>
      <c r="VGO78" s="180"/>
      <c r="VGP78" s="180"/>
      <c r="VGQ78" s="180"/>
      <c r="VGR78" s="180"/>
      <c r="VGS78" s="180"/>
      <c r="VGT78" s="180"/>
      <c r="VGU78" s="180"/>
      <c r="VGV78" s="180"/>
      <c r="VGW78" s="180"/>
      <c r="VGX78" s="180"/>
      <c r="VGY78" s="180"/>
      <c r="VGZ78" s="180"/>
      <c r="VHA78" s="180"/>
      <c r="VHB78" s="180"/>
      <c r="VHC78" s="180"/>
      <c r="VHD78" s="180"/>
      <c r="VHE78" s="180"/>
      <c r="VHF78" s="180"/>
      <c r="VHG78" s="180"/>
      <c r="VHH78" s="180"/>
      <c r="VHI78" s="180"/>
      <c r="VHJ78" s="180"/>
      <c r="VHK78" s="180"/>
      <c r="VHL78" s="180"/>
      <c r="VHM78" s="180"/>
      <c r="VHN78" s="180"/>
      <c r="VHO78" s="180"/>
      <c r="VHP78" s="180"/>
      <c r="VHQ78" s="180"/>
      <c r="VHR78" s="180"/>
      <c r="VHS78" s="180"/>
      <c r="VHT78" s="180"/>
      <c r="VHU78" s="180"/>
      <c r="VHV78" s="180"/>
      <c r="VHW78" s="180"/>
      <c r="VHX78" s="180"/>
      <c r="VHY78" s="180"/>
      <c r="VHZ78" s="180"/>
      <c r="VIA78" s="180"/>
      <c r="VIB78" s="180"/>
      <c r="VIC78" s="180"/>
      <c r="VID78" s="180"/>
      <c r="VIE78" s="180"/>
      <c r="VIF78" s="180"/>
      <c r="VIG78" s="180"/>
      <c r="VIH78" s="180"/>
      <c r="VII78" s="180"/>
      <c r="VIJ78" s="180"/>
      <c r="VIK78" s="180"/>
      <c r="VIL78" s="180"/>
      <c r="VIM78" s="180"/>
      <c r="VIN78" s="180"/>
      <c r="VIO78" s="180"/>
      <c r="VIP78" s="180"/>
      <c r="VIQ78" s="180"/>
      <c r="VIR78" s="180"/>
      <c r="VIS78" s="180"/>
      <c r="VIT78" s="180"/>
      <c r="VIU78" s="180"/>
      <c r="VIV78" s="180"/>
      <c r="VIW78" s="180"/>
      <c r="VIX78" s="180"/>
      <c r="VIY78" s="180"/>
      <c r="VIZ78" s="180"/>
      <c r="VJA78" s="180"/>
      <c r="VJB78" s="180"/>
      <c r="VJC78" s="180"/>
      <c r="VJD78" s="180"/>
      <c r="VJE78" s="180"/>
      <c r="VJF78" s="180"/>
      <c r="VJG78" s="180"/>
      <c r="VJH78" s="180"/>
      <c r="VJI78" s="180"/>
      <c r="VJJ78" s="180"/>
      <c r="VJK78" s="180"/>
      <c r="VJL78" s="180"/>
      <c r="VJM78" s="180"/>
      <c r="VJN78" s="180"/>
      <c r="VJO78" s="180"/>
      <c r="VJP78" s="180"/>
      <c r="VJQ78" s="180"/>
      <c r="VJR78" s="180"/>
      <c r="VJS78" s="180"/>
      <c r="VJT78" s="180"/>
      <c r="VJU78" s="180"/>
      <c r="VJV78" s="180"/>
      <c r="VJW78" s="180"/>
      <c r="VJX78" s="180"/>
      <c r="VJY78" s="180"/>
      <c r="VJZ78" s="180"/>
      <c r="VKA78" s="180"/>
      <c r="VKB78" s="180"/>
      <c r="VKC78" s="180"/>
      <c r="VKD78" s="180"/>
      <c r="VKE78" s="180"/>
      <c r="VKF78" s="180"/>
      <c r="VKG78" s="180"/>
      <c r="VKH78" s="180"/>
      <c r="VKI78" s="180"/>
      <c r="VKJ78" s="180"/>
      <c r="VKK78" s="180"/>
      <c r="VKL78" s="180"/>
      <c r="VKM78" s="180"/>
      <c r="VKN78" s="180"/>
      <c r="VKO78" s="180"/>
      <c r="VKP78" s="180"/>
      <c r="VKQ78" s="180"/>
      <c r="VKR78" s="180"/>
      <c r="VKS78" s="180"/>
      <c r="VKT78" s="180"/>
      <c r="VKU78" s="180"/>
      <c r="VKV78" s="180"/>
      <c r="VKW78" s="180"/>
      <c r="VKX78" s="180"/>
      <c r="VKY78" s="180"/>
      <c r="VKZ78" s="180"/>
      <c r="VLA78" s="180"/>
      <c r="VLB78" s="180"/>
      <c r="VLC78" s="180"/>
      <c r="VLD78" s="180"/>
      <c r="VLE78" s="180"/>
      <c r="VLF78" s="180"/>
      <c r="VLG78" s="180"/>
      <c r="VLH78" s="180"/>
      <c r="VLI78" s="180"/>
      <c r="VLJ78" s="180"/>
      <c r="VLK78" s="180"/>
      <c r="VLL78" s="180"/>
      <c r="VLM78" s="180"/>
      <c r="VLN78" s="180"/>
      <c r="VLO78" s="180"/>
      <c r="VLP78" s="180"/>
      <c r="VLQ78" s="180"/>
      <c r="VLR78" s="180"/>
      <c r="VLS78" s="180"/>
      <c r="VLT78" s="180"/>
      <c r="VLU78" s="180"/>
      <c r="VLV78" s="180"/>
      <c r="VLW78" s="180"/>
      <c r="VLX78" s="180"/>
      <c r="VLY78" s="180"/>
      <c r="VLZ78" s="180"/>
      <c r="VMA78" s="180"/>
      <c r="VMB78" s="180"/>
      <c r="VMC78" s="180"/>
      <c r="VMD78" s="180"/>
      <c r="VME78" s="180"/>
      <c r="VMF78" s="180"/>
      <c r="VMG78" s="180"/>
      <c r="VMH78" s="180"/>
      <c r="VMI78" s="180"/>
      <c r="VMJ78" s="180"/>
      <c r="VMK78" s="180"/>
      <c r="VML78" s="180"/>
      <c r="VMM78" s="180"/>
      <c r="VMN78" s="180"/>
      <c r="VMO78" s="180"/>
      <c r="VMP78" s="180"/>
      <c r="VMQ78" s="180"/>
      <c r="VMR78" s="180"/>
      <c r="VMS78" s="180"/>
      <c r="VMT78" s="180"/>
      <c r="VMU78" s="180"/>
      <c r="VMV78" s="180"/>
      <c r="VMW78" s="180"/>
      <c r="VMX78" s="180"/>
      <c r="VMY78" s="180"/>
      <c r="VMZ78" s="180"/>
      <c r="VNA78" s="180"/>
      <c r="VNB78" s="180"/>
      <c r="VNC78" s="180"/>
      <c r="VND78" s="180"/>
      <c r="VNE78" s="180"/>
      <c r="VNF78" s="180"/>
      <c r="VNG78" s="180"/>
      <c r="VNH78" s="180"/>
      <c r="VNI78" s="180"/>
      <c r="VNJ78" s="180"/>
      <c r="VNK78" s="180"/>
      <c r="VNL78" s="180"/>
      <c r="VNM78" s="180"/>
      <c r="VNN78" s="180"/>
      <c r="VNO78" s="180"/>
      <c r="VNP78" s="180"/>
      <c r="VNQ78" s="180"/>
      <c r="VNR78" s="180"/>
      <c r="VNS78" s="180"/>
      <c r="VNT78" s="180"/>
      <c r="VNU78" s="180"/>
      <c r="VNV78" s="180"/>
      <c r="VNW78" s="180"/>
      <c r="VNX78" s="180"/>
      <c r="VNY78" s="180"/>
      <c r="VNZ78" s="180"/>
      <c r="VOA78" s="180"/>
      <c r="VOB78" s="180"/>
      <c r="VOC78" s="180"/>
      <c r="VOD78" s="180"/>
      <c r="VOE78" s="180"/>
      <c r="VOF78" s="180"/>
      <c r="VOG78" s="180"/>
      <c r="VOH78" s="180"/>
      <c r="VOI78" s="180"/>
      <c r="VOJ78" s="180"/>
      <c r="VOK78" s="180"/>
      <c r="VOL78" s="180"/>
      <c r="VOM78" s="180"/>
      <c r="VON78" s="180"/>
      <c r="VOO78" s="180"/>
      <c r="VOP78" s="180"/>
      <c r="VOQ78" s="180"/>
      <c r="VOR78" s="180"/>
      <c r="VOS78" s="180"/>
      <c r="VOT78" s="180"/>
      <c r="VOU78" s="180"/>
      <c r="VOV78" s="180"/>
      <c r="VOW78" s="180"/>
      <c r="VOX78" s="180"/>
      <c r="VOY78" s="180"/>
      <c r="VOZ78" s="180"/>
      <c r="VPA78" s="180"/>
      <c r="VPB78" s="180"/>
      <c r="VPC78" s="180"/>
      <c r="VPD78" s="180"/>
      <c r="VPE78" s="180"/>
      <c r="VPF78" s="180"/>
      <c r="VPG78" s="180"/>
      <c r="VPH78" s="180"/>
      <c r="VPI78" s="180"/>
      <c r="VPJ78" s="180"/>
      <c r="VPK78" s="180"/>
      <c r="VPL78" s="180"/>
      <c r="VPM78" s="180"/>
      <c r="VPN78" s="180"/>
      <c r="VPO78" s="180"/>
      <c r="VPP78" s="180"/>
      <c r="VPQ78" s="180"/>
      <c r="VPR78" s="180"/>
      <c r="VPS78" s="180"/>
      <c r="VPT78" s="180"/>
      <c r="VPU78" s="180"/>
      <c r="VPV78" s="180"/>
      <c r="VPW78" s="180"/>
      <c r="VPX78" s="180"/>
      <c r="VPY78" s="180"/>
      <c r="VPZ78" s="180"/>
      <c r="VQA78" s="180"/>
      <c r="VQB78" s="180"/>
      <c r="VQC78" s="180"/>
      <c r="VQD78" s="180"/>
      <c r="VQE78" s="180"/>
      <c r="VQF78" s="180"/>
      <c r="VQG78" s="180"/>
      <c r="VQH78" s="180"/>
      <c r="VQI78" s="180"/>
      <c r="VQJ78" s="180"/>
      <c r="VQK78" s="180"/>
      <c r="VQL78" s="180"/>
      <c r="VQM78" s="180"/>
      <c r="VQN78" s="180"/>
      <c r="VQO78" s="180"/>
      <c r="VQP78" s="180"/>
      <c r="VQQ78" s="180"/>
      <c r="VQR78" s="180"/>
      <c r="VQS78" s="180"/>
      <c r="VQT78" s="180"/>
      <c r="VQU78" s="180"/>
      <c r="VQV78" s="180"/>
      <c r="VQW78" s="180"/>
      <c r="VQX78" s="180"/>
      <c r="VQY78" s="180"/>
      <c r="VQZ78" s="180"/>
      <c r="VRA78" s="180"/>
      <c r="VRB78" s="180"/>
      <c r="VRC78" s="180"/>
      <c r="VRD78" s="180"/>
      <c r="VRE78" s="180"/>
      <c r="VRF78" s="180"/>
      <c r="VRG78" s="180"/>
      <c r="VRH78" s="180"/>
      <c r="VRI78" s="180"/>
      <c r="VRJ78" s="180"/>
      <c r="VRK78" s="180"/>
      <c r="VRL78" s="180"/>
      <c r="VRM78" s="180"/>
      <c r="VRN78" s="180"/>
      <c r="VRO78" s="180"/>
      <c r="VRP78" s="180"/>
      <c r="VRQ78" s="180"/>
      <c r="VRR78" s="180"/>
      <c r="VRS78" s="180"/>
      <c r="VRT78" s="180"/>
      <c r="VRU78" s="180"/>
      <c r="VRV78" s="180"/>
      <c r="VRW78" s="180"/>
      <c r="VRX78" s="180"/>
      <c r="VRY78" s="180"/>
      <c r="VRZ78" s="180"/>
      <c r="VSA78" s="180"/>
      <c r="VSB78" s="180"/>
      <c r="VSC78" s="180"/>
      <c r="VSD78" s="180"/>
      <c r="VSE78" s="180"/>
      <c r="VSF78" s="180"/>
      <c r="VSG78" s="180"/>
      <c r="VSH78" s="180"/>
      <c r="VSI78" s="180"/>
      <c r="VSJ78" s="180"/>
      <c r="VSK78" s="180"/>
      <c r="VSL78" s="180"/>
      <c r="VSM78" s="180"/>
      <c r="VSN78" s="180"/>
      <c r="VSO78" s="180"/>
      <c r="VSP78" s="180"/>
      <c r="VSQ78" s="180"/>
      <c r="VSR78" s="180"/>
      <c r="VSS78" s="180"/>
      <c r="VST78" s="180"/>
      <c r="VSU78" s="180"/>
      <c r="VSV78" s="180"/>
      <c r="VSW78" s="180"/>
      <c r="VSX78" s="180"/>
      <c r="VSY78" s="180"/>
      <c r="VSZ78" s="180"/>
      <c r="VTA78" s="180"/>
      <c r="VTB78" s="180"/>
      <c r="VTC78" s="180"/>
      <c r="VTD78" s="180"/>
      <c r="VTE78" s="180"/>
      <c r="VTF78" s="180"/>
      <c r="VTG78" s="180"/>
      <c r="VTH78" s="180"/>
      <c r="VTI78" s="180"/>
      <c r="VTJ78" s="180"/>
      <c r="VTK78" s="180"/>
      <c r="VTL78" s="180"/>
      <c r="VTM78" s="180"/>
      <c r="VTN78" s="180"/>
      <c r="VTO78" s="180"/>
      <c r="VTP78" s="180"/>
      <c r="VTQ78" s="180"/>
      <c r="VTR78" s="180"/>
      <c r="VTS78" s="180"/>
      <c r="VTT78" s="180"/>
      <c r="VTU78" s="180"/>
      <c r="VTV78" s="180"/>
      <c r="VTW78" s="180"/>
      <c r="VTX78" s="180"/>
      <c r="VTY78" s="180"/>
      <c r="VTZ78" s="180"/>
      <c r="VUA78" s="180"/>
      <c r="VUB78" s="180"/>
      <c r="VUC78" s="180"/>
      <c r="VUD78" s="180"/>
      <c r="VUE78" s="180"/>
      <c r="VUF78" s="180"/>
      <c r="VUG78" s="180"/>
      <c r="VUH78" s="180"/>
      <c r="VUI78" s="180"/>
      <c r="VUJ78" s="180"/>
      <c r="VUK78" s="180"/>
      <c r="VUL78" s="180"/>
      <c r="VUM78" s="180"/>
      <c r="VUN78" s="180"/>
      <c r="VUO78" s="180"/>
      <c r="VUP78" s="180"/>
      <c r="VUQ78" s="180"/>
      <c r="VUR78" s="180"/>
      <c r="VUS78" s="180"/>
      <c r="VUT78" s="180"/>
      <c r="VUU78" s="180"/>
      <c r="VUV78" s="180"/>
      <c r="VUW78" s="180"/>
      <c r="VUX78" s="180"/>
      <c r="VUY78" s="180"/>
      <c r="VUZ78" s="180"/>
      <c r="VVA78" s="180"/>
      <c r="VVB78" s="180"/>
      <c r="VVC78" s="180"/>
      <c r="VVD78" s="180"/>
      <c r="VVE78" s="180"/>
      <c r="VVF78" s="180"/>
      <c r="VVG78" s="180"/>
      <c r="VVH78" s="180"/>
      <c r="VVI78" s="180"/>
      <c r="VVJ78" s="180"/>
      <c r="VVK78" s="180"/>
      <c r="VVL78" s="180"/>
      <c r="VVM78" s="180"/>
      <c r="VVN78" s="180"/>
      <c r="VVO78" s="180"/>
      <c r="VVP78" s="180"/>
      <c r="VVQ78" s="180"/>
      <c r="VVR78" s="180"/>
      <c r="VVS78" s="180"/>
      <c r="VVT78" s="180"/>
      <c r="VVU78" s="180"/>
      <c r="VVV78" s="180"/>
      <c r="VVW78" s="180"/>
      <c r="VVX78" s="180"/>
      <c r="VVY78" s="180"/>
      <c r="VVZ78" s="180"/>
      <c r="VWA78" s="180"/>
      <c r="VWB78" s="180"/>
      <c r="VWC78" s="180"/>
      <c r="VWD78" s="180"/>
      <c r="VWE78" s="180"/>
      <c r="VWF78" s="180"/>
      <c r="VWG78" s="180"/>
      <c r="VWH78" s="180"/>
      <c r="VWI78" s="180"/>
      <c r="VWJ78" s="180"/>
      <c r="VWK78" s="180"/>
      <c r="VWL78" s="180"/>
      <c r="VWM78" s="180"/>
      <c r="VWN78" s="180"/>
      <c r="VWO78" s="180"/>
      <c r="VWP78" s="180"/>
      <c r="VWQ78" s="180"/>
      <c r="VWR78" s="180"/>
      <c r="VWS78" s="180"/>
      <c r="VWT78" s="180"/>
      <c r="VWU78" s="180"/>
      <c r="VWV78" s="180"/>
      <c r="VWW78" s="180"/>
      <c r="VWX78" s="180"/>
      <c r="VWY78" s="180"/>
      <c r="VWZ78" s="180"/>
      <c r="VXA78" s="180"/>
      <c r="VXB78" s="180"/>
      <c r="VXC78" s="180"/>
      <c r="VXD78" s="180"/>
      <c r="VXE78" s="180"/>
      <c r="VXF78" s="180"/>
      <c r="VXG78" s="180"/>
      <c r="VXH78" s="180"/>
      <c r="VXI78" s="180"/>
      <c r="VXJ78" s="180"/>
      <c r="VXK78" s="180"/>
      <c r="VXL78" s="180"/>
      <c r="VXM78" s="180"/>
      <c r="VXN78" s="180"/>
      <c r="VXO78" s="180"/>
      <c r="VXP78" s="180"/>
      <c r="VXQ78" s="180"/>
      <c r="VXR78" s="180"/>
      <c r="VXS78" s="180"/>
      <c r="VXT78" s="180"/>
      <c r="VXU78" s="180"/>
      <c r="VXV78" s="180"/>
      <c r="VXW78" s="180"/>
      <c r="VXX78" s="180"/>
      <c r="VXY78" s="180"/>
      <c r="VXZ78" s="180"/>
      <c r="VYA78" s="180"/>
      <c r="VYB78" s="180"/>
      <c r="VYC78" s="180"/>
      <c r="VYD78" s="180"/>
      <c r="VYE78" s="180"/>
      <c r="VYF78" s="180"/>
      <c r="VYG78" s="180"/>
      <c r="VYH78" s="180"/>
      <c r="VYI78" s="180"/>
      <c r="VYJ78" s="180"/>
      <c r="VYK78" s="180"/>
      <c r="VYL78" s="180"/>
      <c r="VYM78" s="180"/>
      <c r="VYN78" s="180"/>
      <c r="VYO78" s="180"/>
      <c r="VYP78" s="180"/>
      <c r="VYQ78" s="180"/>
      <c r="VYR78" s="180"/>
      <c r="VYS78" s="180"/>
      <c r="VYT78" s="180"/>
      <c r="VYU78" s="180"/>
      <c r="VYV78" s="180"/>
      <c r="VYW78" s="180"/>
      <c r="VYX78" s="180"/>
      <c r="VYY78" s="180"/>
      <c r="VYZ78" s="180"/>
      <c r="VZA78" s="180"/>
      <c r="VZB78" s="180"/>
      <c r="VZC78" s="180"/>
      <c r="VZD78" s="180"/>
      <c r="VZE78" s="180"/>
      <c r="VZF78" s="180"/>
      <c r="VZG78" s="180"/>
      <c r="VZH78" s="180"/>
      <c r="VZI78" s="180"/>
      <c r="VZJ78" s="180"/>
      <c r="VZK78" s="180"/>
      <c r="VZL78" s="180"/>
      <c r="VZM78" s="180"/>
      <c r="VZN78" s="180"/>
      <c r="VZO78" s="180"/>
      <c r="VZP78" s="180"/>
      <c r="VZQ78" s="180"/>
      <c r="VZR78" s="180"/>
      <c r="VZS78" s="180"/>
      <c r="VZT78" s="180"/>
      <c r="VZU78" s="180"/>
      <c r="VZV78" s="180"/>
      <c r="VZW78" s="180"/>
      <c r="VZX78" s="180"/>
      <c r="VZY78" s="180"/>
      <c r="VZZ78" s="180"/>
      <c r="WAA78" s="180"/>
      <c r="WAB78" s="180"/>
      <c r="WAC78" s="180"/>
      <c r="WAD78" s="180"/>
      <c r="WAE78" s="180"/>
      <c r="WAF78" s="180"/>
      <c r="WAG78" s="180"/>
      <c r="WAH78" s="180"/>
      <c r="WAI78" s="180"/>
      <c r="WAJ78" s="180"/>
      <c r="WAK78" s="180"/>
      <c r="WAL78" s="180"/>
      <c r="WAM78" s="180"/>
      <c r="WAN78" s="180"/>
      <c r="WAO78" s="180"/>
      <c r="WAP78" s="180"/>
      <c r="WAQ78" s="180"/>
      <c r="WAR78" s="180"/>
      <c r="WAS78" s="180"/>
      <c r="WAT78" s="180"/>
      <c r="WAU78" s="180"/>
      <c r="WAV78" s="180"/>
      <c r="WAW78" s="180"/>
      <c r="WAX78" s="180"/>
      <c r="WAY78" s="180"/>
      <c r="WAZ78" s="180"/>
      <c r="WBA78" s="180"/>
      <c r="WBB78" s="180"/>
      <c r="WBC78" s="180"/>
      <c r="WBD78" s="180"/>
      <c r="WBE78" s="180"/>
      <c r="WBF78" s="180"/>
      <c r="WBG78" s="180"/>
      <c r="WBH78" s="180"/>
      <c r="WBI78" s="180"/>
      <c r="WBJ78" s="180"/>
      <c r="WBK78" s="180"/>
      <c r="WBL78" s="180"/>
      <c r="WBM78" s="180"/>
      <c r="WBN78" s="180"/>
      <c r="WBO78" s="180"/>
      <c r="WBP78" s="180"/>
      <c r="WBQ78" s="180"/>
      <c r="WBR78" s="180"/>
      <c r="WBS78" s="180"/>
      <c r="WBT78" s="180"/>
      <c r="WBU78" s="180"/>
      <c r="WBV78" s="180"/>
      <c r="WBW78" s="180"/>
      <c r="WBX78" s="180"/>
      <c r="WBY78" s="180"/>
      <c r="WBZ78" s="180"/>
      <c r="WCA78" s="180"/>
      <c r="WCB78" s="180"/>
      <c r="WCC78" s="180"/>
      <c r="WCD78" s="180"/>
      <c r="WCE78" s="180"/>
      <c r="WCF78" s="180"/>
      <c r="WCG78" s="180"/>
      <c r="WCH78" s="180"/>
      <c r="WCI78" s="180"/>
      <c r="WCJ78" s="180"/>
      <c r="WCK78" s="180"/>
      <c r="WCL78" s="180"/>
      <c r="WCM78" s="180"/>
      <c r="WCN78" s="180"/>
      <c r="WCO78" s="180"/>
      <c r="WCP78" s="180"/>
      <c r="WCQ78" s="180"/>
      <c r="WCR78" s="180"/>
      <c r="WCS78" s="180"/>
      <c r="WCT78" s="180"/>
      <c r="WCU78" s="180"/>
      <c r="WCV78" s="180"/>
      <c r="WCW78" s="180"/>
      <c r="WCX78" s="180"/>
      <c r="WCY78" s="180"/>
      <c r="WCZ78" s="180"/>
      <c r="WDA78" s="180"/>
      <c r="WDB78" s="180"/>
      <c r="WDC78" s="180"/>
      <c r="WDD78" s="180"/>
      <c r="WDE78" s="180"/>
      <c r="WDF78" s="180"/>
      <c r="WDG78" s="180"/>
      <c r="WDH78" s="180"/>
      <c r="WDI78" s="180"/>
      <c r="WDJ78" s="180"/>
      <c r="WDK78" s="180"/>
      <c r="WDL78" s="180"/>
      <c r="WDM78" s="180"/>
      <c r="WDN78" s="180"/>
      <c r="WDO78" s="180"/>
      <c r="WDP78" s="180"/>
      <c r="WDQ78" s="180"/>
      <c r="WDR78" s="180"/>
      <c r="WDS78" s="180"/>
      <c r="WDT78" s="180"/>
      <c r="WDU78" s="180"/>
      <c r="WDV78" s="180"/>
      <c r="WDW78" s="180"/>
      <c r="WDX78" s="180"/>
      <c r="WDY78" s="180"/>
      <c r="WDZ78" s="180"/>
      <c r="WEA78" s="180"/>
      <c r="WEB78" s="180"/>
      <c r="WEC78" s="180"/>
      <c r="WED78" s="180"/>
      <c r="WEE78" s="180"/>
      <c r="WEF78" s="180"/>
      <c r="WEG78" s="180"/>
      <c r="WEH78" s="180"/>
      <c r="WEI78" s="180"/>
      <c r="WEJ78" s="180"/>
      <c r="WEK78" s="180"/>
      <c r="WEL78" s="180"/>
      <c r="WEM78" s="180"/>
      <c r="WEN78" s="180"/>
      <c r="WEO78" s="180"/>
      <c r="WEP78" s="180"/>
      <c r="WEQ78" s="180"/>
      <c r="WER78" s="180"/>
      <c r="WES78" s="180"/>
      <c r="WET78" s="180"/>
      <c r="WEU78" s="180"/>
      <c r="WEV78" s="180"/>
      <c r="WEW78" s="180"/>
      <c r="WEX78" s="180"/>
      <c r="WEY78" s="180"/>
      <c r="WEZ78" s="180"/>
      <c r="WFA78" s="180"/>
      <c r="WFB78" s="180"/>
      <c r="WFC78" s="180"/>
      <c r="WFD78" s="180"/>
      <c r="WFE78" s="180"/>
      <c r="WFF78" s="180"/>
      <c r="WFG78" s="180"/>
      <c r="WFH78" s="180"/>
      <c r="WFI78" s="180"/>
      <c r="WFJ78" s="180"/>
      <c r="WFK78" s="180"/>
      <c r="WFL78" s="180"/>
      <c r="WFM78" s="180"/>
      <c r="WFN78" s="180"/>
      <c r="WFO78" s="180"/>
      <c r="WFP78" s="180"/>
      <c r="WFQ78" s="180"/>
      <c r="WFR78" s="180"/>
      <c r="WFS78" s="180"/>
      <c r="WFT78" s="180"/>
      <c r="WFU78" s="180"/>
      <c r="WFV78" s="180"/>
      <c r="WFW78" s="180"/>
      <c r="WFX78" s="180"/>
      <c r="WFY78" s="180"/>
      <c r="WFZ78" s="180"/>
      <c r="WGA78" s="180"/>
      <c r="WGB78" s="180"/>
      <c r="WGC78" s="180"/>
      <c r="WGD78" s="180"/>
      <c r="WGE78" s="180"/>
      <c r="WGF78" s="180"/>
      <c r="WGG78" s="180"/>
      <c r="WGH78" s="180"/>
      <c r="WGI78" s="180"/>
      <c r="WGJ78" s="180"/>
      <c r="WGK78" s="180"/>
      <c r="WGL78" s="180"/>
      <c r="WGM78" s="180"/>
      <c r="WGN78" s="180"/>
      <c r="WGO78" s="180"/>
      <c r="WGP78" s="180"/>
      <c r="WGQ78" s="180"/>
      <c r="WGR78" s="180"/>
      <c r="WGS78" s="180"/>
      <c r="WGT78" s="180"/>
      <c r="WGU78" s="180"/>
      <c r="WGV78" s="180"/>
      <c r="WGW78" s="180"/>
      <c r="WGX78" s="180"/>
      <c r="WGY78" s="180"/>
      <c r="WGZ78" s="180"/>
      <c r="WHA78" s="180"/>
      <c r="WHB78" s="180"/>
      <c r="WHC78" s="180"/>
      <c r="WHD78" s="180"/>
      <c r="WHE78" s="180"/>
      <c r="WHF78" s="180"/>
      <c r="WHG78" s="180"/>
      <c r="WHH78" s="180"/>
      <c r="WHI78" s="180"/>
      <c r="WHJ78" s="180"/>
      <c r="WHK78" s="180"/>
      <c r="WHL78" s="180"/>
      <c r="WHM78" s="180"/>
      <c r="WHN78" s="180"/>
      <c r="WHO78" s="180"/>
      <c r="WHP78" s="180"/>
      <c r="WHQ78" s="180"/>
      <c r="WHR78" s="180"/>
      <c r="WHS78" s="180"/>
      <c r="WHT78" s="180"/>
      <c r="WHU78" s="180"/>
      <c r="WHV78" s="180"/>
      <c r="WHW78" s="180"/>
      <c r="WHX78" s="180"/>
      <c r="WHY78" s="180"/>
      <c r="WHZ78" s="180"/>
      <c r="WIA78" s="180"/>
      <c r="WIB78" s="180"/>
      <c r="WIC78" s="180"/>
      <c r="WID78" s="180"/>
      <c r="WIE78" s="180"/>
      <c r="WIF78" s="180"/>
      <c r="WIG78" s="180"/>
      <c r="WIH78" s="180"/>
      <c r="WII78" s="180"/>
      <c r="WIJ78" s="180"/>
      <c r="WIK78" s="180"/>
      <c r="WIL78" s="180"/>
      <c r="WIM78" s="180"/>
      <c r="WIN78" s="180"/>
      <c r="WIO78" s="180"/>
      <c r="WIP78" s="180"/>
      <c r="WIQ78" s="180"/>
      <c r="WIR78" s="180"/>
      <c r="WIS78" s="180"/>
      <c r="WIT78" s="180"/>
      <c r="WIU78" s="180"/>
      <c r="WIV78" s="180"/>
      <c r="WIW78" s="180"/>
      <c r="WIX78" s="180"/>
      <c r="WIY78" s="180"/>
      <c r="WIZ78" s="180"/>
      <c r="WJA78" s="180"/>
      <c r="WJB78" s="180"/>
      <c r="WJC78" s="180"/>
      <c r="WJD78" s="180"/>
      <c r="WJE78" s="180"/>
      <c r="WJF78" s="180"/>
      <c r="WJG78" s="180"/>
      <c r="WJH78" s="180"/>
      <c r="WJI78" s="180"/>
      <c r="WJJ78" s="180"/>
      <c r="WJK78" s="180"/>
      <c r="WJL78" s="180"/>
      <c r="WJM78" s="180"/>
      <c r="WJN78" s="180"/>
      <c r="WJO78" s="180"/>
      <c r="WJP78" s="180"/>
      <c r="WJQ78" s="180"/>
      <c r="WJR78" s="180"/>
      <c r="WJS78" s="180"/>
      <c r="WJT78" s="180"/>
      <c r="WJU78" s="180"/>
      <c r="WJV78" s="180"/>
      <c r="WJW78" s="180"/>
      <c r="WJX78" s="180"/>
      <c r="WJY78" s="180"/>
      <c r="WJZ78" s="180"/>
      <c r="WKA78" s="180"/>
      <c r="WKB78" s="180"/>
      <c r="WKC78" s="180"/>
      <c r="WKD78" s="180"/>
      <c r="WKE78" s="180"/>
      <c r="WKF78" s="180"/>
      <c r="WKG78" s="180"/>
      <c r="WKH78" s="180"/>
      <c r="WKI78" s="180"/>
      <c r="WKJ78" s="180"/>
      <c r="WKK78" s="180"/>
      <c r="WKL78" s="180"/>
      <c r="WKM78" s="180"/>
      <c r="WKN78" s="180"/>
      <c r="WKO78" s="180"/>
      <c r="WKP78" s="180"/>
      <c r="WKQ78" s="180"/>
      <c r="WKR78" s="180"/>
      <c r="WKS78" s="180"/>
      <c r="WKT78" s="180"/>
      <c r="WKU78" s="180"/>
      <c r="WKV78" s="180"/>
      <c r="WKW78" s="180"/>
      <c r="WKX78" s="180"/>
      <c r="WKY78" s="180"/>
      <c r="WKZ78" s="180"/>
      <c r="WLA78" s="180"/>
      <c r="WLB78" s="180"/>
      <c r="WLC78" s="180"/>
      <c r="WLD78" s="180"/>
      <c r="WLE78" s="180"/>
      <c r="WLF78" s="180"/>
      <c r="WLG78" s="180"/>
      <c r="WLH78" s="180"/>
      <c r="WLI78" s="180"/>
      <c r="WLJ78" s="180"/>
      <c r="WLK78" s="180"/>
      <c r="WLL78" s="180"/>
      <c r="WLM78" s="180"/>
      <c r="WLN78" s="180"/>
      <c r="WLO78" s="180"/>
      <c r="WLP78" s="180"/>
      <c r="WLQ78" s="180"/>
      <c r="WLR78" s="180"/>
      <c r="WLS78" s="180"/>
      <c r="WLT78" s="180"/>
      <c r="WLU78" s="180"/>
      <c r="WLV78" s="180"/>
      <c r="WLW78" s="180"/>
      <c r="WLX78" s="180"/>
      <c r="WLY78" s="180"/>
      <c r="WLZ78" s="180"/>
      <c r="WMA78" s="180"/>
      <c r="WMB78" s="180"/>
      <c r="WMC78" s="180"/>
      <c r="WMD78" s="180"/>
      <c r="WME78" s="180"/>
      <c r="WMF78" s="180"/>
      <c r="WMG78" s="180"/>
      <c r="WMH78" s="180"/>
      <c r="WMI78" s="180"/>
      <c r="WMJ78" s="180"/>
      <c r="WMK78" s="180"/>
      <c r="WML78" s="180"/>
      <c r="WMM78" s="180"/>
      <c r="WMN78" s="180"/>
      <c r="WMO78" s="180"/>
      <c r="WMP78" s="180"/>
      <c r="WMQ78" s="180"/>
      <c r="WMR78" s="180"/>
      <c r="WMS78" s="180"/>
      <c r="WMT78" s="180"/>
      <c r="WMU78" s="180"/>
      <c r="WMV78" s="180"/>
      <c r="WMW78" s="180"/>
      <c r="WMX78" s="180"/>
      <c r="WMY78" s="180"/>
      <c r="WMZ78" s="180"/>
      <c r="WNA78" s="180"/>
      <c r="WNB78" s="180"/>
      <c r="WNC78" s="180"/>
      <c r="WND78" s="180"/>
      <c r="WNE78" s="180"/>
      <c r="WNF78" s="180"/>
      <c r="WNG78" s="180"/>
      <c r="WNH78" s="180"/>
      <c r="WNI78" s="180"/>
      <c r="WNJ78" s="180"/>
      <c r="WNK78" s="180"/>
      <c r="WNL78" s="180"/>
      <c r="WNM78" s="180"/>
      <c r="WNN78" s="180"/>
      <c r="WNO78" s="180"/>
      <c r="WNP78" s="180"/>
      <c r="WNQ78" s="180"/>
      <c r="WNR78" s="180"/>
      <c r="WNS78" s="180"/>
      <c r="WNT78" s="180"/>
      <c r="WNU78" s="180"/>
      <c r="WNV78" s="180"/>
      <c r="WNW78" s="180"/>
      <c r="WNX78" s="180"/>
      <c r="WNY78" s="180"/>
      <c r="WNZ78" s="180"/>
      <c r="WOA78" s="180"/>
      <c r="WOB78" s="180"/>
      <c r="WOC78" s="180"/>
      <c r="WOD78" s="180"/>
      <c r="WOE78" s="180"/>
      <c r="WOF78" s="180"/>
      <c r="WOG78" s="180"/>
      <c r="WOH78" s="180"/>
      <c r="WOI78" s="180"/>
      <c r="WOJ78" s="180"/>
      <c r="WOK78" s="180"/>
      <c r="WOL78" s="180"/>
      <c r="WOM78" s="180"/>
      <c r="WON78" s="180"/>
      <c r="WOO78" s="180"/>
      <c r="WOP78" s="180"/>
      <c r="WOQ78" s="180"/>
      <c r="WOR78" s="180"/>
      <c r="WOS78" s="180"/>
      <c r="WOT78" s="180"/>
      <c r="WOU78" s="180"/>
      <c r="WOV78" s="180"/>
      <c r="WOW78" s="180"/>
      <c r="WOX78" s="180"/>
      <c r="WOY78" s="180"/>
      <c r="WOZ78" s="180"/>
      <c r="WPA78" s="180"/>
      <c r="WPB78" s="180"/>
      <c r="WPC78" s="180"/>
      <c r="WPD78" s="180"/>
      <c r="WPE78" s="180"/>
      <c r="WPF78" s="180"/>
      <c r="WPG78" s="180"/>
      <c r="WPH78" s="180"/>
      <c r="WPI78" s="180"/>
      <c r="WPJ78" s="180"/>
      <c r="WPK78" s="180"/>
      <c r="WPL78" s="180"/>
      <c r="WPM78" s="180"/>
      <c r="WPN78" s="180"/>
      <c r="WPO78" s="180"/>
      <c r="WPP78" s="180"/>
      <c r="WPQ78" s="180"/>
      <c r="WPR78" s="180"/>
      <c r="WPS78" s="180"/>
      <c r="WPT78" s="180"/>
      <c r="WPU78" s="180"/>
      <c r="WPV78" s="180"/>
      <c r="WPW78" s="180"/>
      <c r="WPX78" s="180"/>
      <c r="WPY78" s="180"/>
      <c r="WPZ78" s="180"/>
      <c r="WQA78" s="180"/>
      <c r="WQB78" s="180"/>
      <c r="WQC78" s="180"/>
      <c r="WQD78" s="180"/>
      <c r="WQE78" s="180"/>
      <c r="WQF78" s="180"/>
      <c r="WQG78" s="180"/>
      <c r="WQH78" s="180"/>
      <c r="WQI78" s="180"/>
      <c r="WQJ78" s="180"/>
      <c r="WQK78" s="180"/>
      <c r="WQL78" s="180"/>
      <c r="WQM78" s="180"/>
      <c r="WQN78" s="180"/>
      <c r="WQO78" s="180"/>
      <c r="WQP78" s="180"/>
      <c r="WQQ78" s="180"/>
      <c r="WQR78" s="180"/>
      <c r="WQS78" s="180"/>
      <c r="WQT78" s="180"/>
      <c r="WQU78" s="180"/>
      <c r="WQV78" s="180"/>
      <c r="WQW78" s="180"/>
      <c r="WQX78" s="180"/>
      <c r="WQY78" s="180"/>
      <c r="WQZ78" s="180"/>
      <c r="WRA78" s="180"/>
      <c r="WRB78" s="180"/>
      <c r="WRC78" s="180"/>
      <c r="WRD78" s="180"/>
      <c r="WRE78" s="180"/>
      <c r="WRF78" s="180"/>
      <c r="WRG78" s="180"/>
      <c r="WRH78" s="180"/>
      <c r="WRI78" s="180"/>
      <c r="WRJ78" s="180"/>
      <c r="WRK78" s="180"/>
      <c r="WRL78" s="180"/>
      <c r="WRM78" s="180"/>
      <c r="WRN78" s="180"/>
      <c r="WRO78" s="180"/>
      <c r="WRP78" s="180"/>
      <c r="WRQ78" s="180"/>
      <c r="WRR78" s="180"/>
      <c r="WRS78" s="180"/>
      <c r="WRT78" s="180"/>
      <c r="WRU78" s="180"/>
      <c r="WRV78" s="180"/>
      <c r="WRW78" s="180"/>
      <c r="WRX78" s="180"/>
      <c r="WRY78" s="180"/>
      <c r="WRZ78" s="180"/>
      <c r="WSA78" s="180"/>
      <c r="WSB78" s="180"/>
      <c r="WSC78" s="180"/>
      <c r="WSD78" s="180"/>
      <c r="WSE78" s="180"/>
      <c r="WSF78" s="180"/>
      <c r="WSG78" s="180"/>
      <c r="WSH78" s="180"/>
      <c r="WSI78" s="180"/>
      <c r="WSJ78" s="180"/>
      <c r="WSK78" s="180"/>
      <c r="WSL78" s="180"/>
      <c r="WSM78" s="180"/>
      <c r="WSN78" s="180"/>
      <c r="WSO78" s="180"/>
      <c r="WSP78" s="180"/>
      <c r="WSQ78" s="180"/>
      <c r="WSR78" s="180"/>
      <c r="WSS78" s="180"/>
      <c r="WST78" s="180"/>
      <c r="WSU78" s="180"/>
      <c r="WSV78" s="180"/>
      <c r="WSW78" s="180"/>
      <c r="WSX78" s="180"/>
      <c r="WSY78" s="180"/>
      <c r="WSZ78" s="180"/>
      <c r="WTA78" s="180"/>
      <c r="WTB78" s="180"/>
      <c r="WTC78" s="180"/>
      <c r="WTD78" s="180"/>
      <c r="WTE78" s="180"/>
      <c r="WTF78" s="180"/>
      <c r="WTG78" s="180"/>
      <c r="WTH78" s="180"/>
      <c r="WTI78" s="180"/>
      <c r="WTJ78" s="180"/>
      <c r="WTK78" s="180"/>
      <c r="WTL78" s="180"/>
      <c r="WTM78" s="180"/>
      <c r="WTN78" s="180"/>
      <c r="WTO78" s="180"/>
      <c r="WTP78" s="180"/>
      <c r="WTQ78" s="180"/>
      <c r="WTR78" s="180"/>
      <c r="WTS78" s="180"/>
      <c r="WTT78" s="180"/>
      <c r="WTU78" s="180"/>
      <c r="WTV78" s="180"/>
      <c r="WTW78" s="180"/>
      <c r="WTX78" s="180"/>
      <c r="WTY78" s="180"/>
      <c r="WTZ78" s="180"/>
      <c r="WUA78" s="180"/>
      <c r="WUB78" s="180"/>
      <c r="WUC78" s="180"/>
      <c r="WUD78" s="180"/>
      <c r="WUE78" s="180"/>
      <c r="WUF78" s="180"/>
      <c r="WUG78" s="180"/>
      <c r="WUH78" s="180"/>
      <c r="WUI78" s="180"/>
      <c r="WUJ78" s="180"/>
      <c r="WUK78" s="180"/>
      <c r="WUL78" s="180"/>
      <c r="WUM78" s="180"/>
      <c r="WUN78" s="180"/>
      <c r="WUO78" s="180"/>
      <c r="WUP78" s="180"/>
      <c r="WUQ78" s="180"/>
      <c r="WUR78" s="180"/>
      <c r="WUS78" s="180"/>
      <c r="WUT78" s="180"/>
      <c r="WUU78" s="180"/>
      <c r="WUV78" s="180"/>
      <c r="WUW78" s="180"/>
      <c r="WUX78" s="180"/>
      <c r="WUY78" s="180"/>
      <c r="WUZ78" s="180"/>
      <c r="WVA78" s="180"/>
      <c r="WVB78" s="180"/>
      <c r="WVC78" s="180"/>
      <c r="WVD78" s="180"/>
      <c r="WVE78" s="180"/>
      <c r="WVF78" s="180"/>
      <c r="WVG78" s="180"/>
      <c r="WVH78" s="180"/>
      <c r="WVI78" s="180"/>
      <c r="WVJ78" s="180"/>
      <c r="WVK78" s="180"/>
      <c r="WVL78" s="180"/>
      <c r="WVM78" s="180"/>
      <c r="WVN78" s="180"/>
      <c r="WVO78" s="180"/>
      <c r="WVP78" s="180"/>
      <c r="WVQ78" s="180"/>
      <c r="WVR78" s="180"/>
      <c r="WVS78" s="180"/>
      <c r="WVT78" s="180"/>
      <c r="WVU78" s="180"/>
      <c r="WVV78" s="180"/>
      <c r="WVW78" s="180"/>
      <c r="WVX78" s="180"/>
      <c r="WVY78" s="180"/>
      <c r="WVZ78" s="180"/>
      <c r="WWA78" s="180"/>
      <c r="WWB78" s="180"/>
      <c r="WWC78" s="180"/>
      <c r="WWD78" s="180"/>
      <c r="WWE78" s="180"/>
      <c r="WWF78" s="180"/>
      <c r="WWG78" s="180"/>
      <c r="WWH78" s="180"/>
      <c r="WWI78" s="180"/>
      <c r="WWJ78" s="180"/>
      <c r="WWK78" s="180"/>
      <c r="WWL78" s="180"/>
      <c r="WWM78" s="180"/>
      <c r="WWN78" s="180"/>
      <c r="WWO78" s="180"/>
      <c r="WWP78" s="180"/>
      <c r="WWQ78" s="180"/>
      <c r="WWR78" s="180"/>
      <c r="WWS78" s="180"/>
      <c r="WWT78" s="180"/>
      <c r="WWU78" s="180"/>
      <c r="WWV78" s="180"/>
      <c r="WWW78" s="180"/>
      <c r="WWX78" s="180"/>
      <c r="WWY78" s="180"/>
      <c r="WWZ78" s="180"/>
      <c r="WXA78" s="180"/>
      <c r="WXB78" s="180"/>
      <c r="WXC78" s="180"/>
      <c r="WXD78" s="180"/>
      <c r="WXE78" s="180"/>
      <c r="WXF78" s="180"/>
      <c r="WXG78" s="180"/>
      <c r="WXH78" s="180"/>
      <c r="WXI78" s="180"/>
      <c r="WXJ78" s="180"/>
      <c r="WXK78" s="180"/>
      <c r="WXL78" s="180"/>
      <c r="WXM78" s="180"/>
      <c r="WXN78" s="180"/>
      <c r="WXO78" s="180"/>
      <c r="WXP78" s="180"/>
      <c r="WXQ78" s="180"/>
      <c r="WXR78" s="180"/>
      <c r="WXS78" s="180"/>
      <c r="WXT78" s="180"/>
      <c r="WXU78" s="180"/>
      <c r="WXV78" s="180"/>
      <c r="WXW78" s="180"/>
      <c r="WXX78" s="180"/>
      <c r="WXY78" s="180"/>
      <c r="WXZ78" s="180"/>
      <c r="WYA78" s="180"/>
      <c r="WYB78" s="180"/>
      <c r="WYC78" s="180"/>
      <c r="WYD78" s="180"/>
      <c r="WYE78" s="180"/>
      <c r="WYF78" s="180"/>
      <c r="WYG78" s="180"/>
      <c r="WYH78" s="180"/>
      <c r="WYI78" s="180"/>
      <c r="WYJ78" s="180"/>
      <c r="WYK78" s="180"/>
      <c r="WYL78" s="180"/>
      <c r="WYM78" s="180"/>
      <c r="WYN78" s="180"/>
      <c r="WYO78" s="180"/>
      <c r="WYP78" s="180"/>
      <c r="WYQ78" s="180"/>
      <c r="WYR78" s="180"/>
      <c r="WYS78" s="180"/>
      <c r="WYT78" s="180"/>
      <c r="WYU78" s="180"/>
      <c r="WYV78" s="180"/>
      <c r="WYW78" s="180"/>
      <c r="WYX78" s="180"/>
      <c r="WYY78" s="180"/>
      <c r="WYZ78" s="180"/>
      <c r="WZA78" s="180"/>
      <c r="WZB78" s="180"/>
      <c r="WZC78" s="180"/>
      <c r="WZD78" s="180"/>
      <c r="WZE78" s="180"/>
      <c r="WZF78" s="180"/>
      <c r="WZG78" s="180"/>
      <c r="WZH78" s="180"/>
      <c r="WZI78" s="180"/>
      <c r="WZJ78" s="180"/>
      <c r="WZK78" s="180"/>
      <c r="WZL78" s="180"/>
      <c r="WZM78" s="180"/>
      <c r="WZN78" s="180"/>
      <c r="WZO78" s="180"/>
      <c r="WZP78" s="180"/>
      <c r="WZQ78" s="180"/>
      <c r="WZR78" s="180"/>
      <c r="WZS78" s="180"/>
      <c r="WZT78" s="180"/>
      <c r="WZU78" s="180"/>
      <c r="WZV78" s="180"/>
      <c r="WZW78" s="180"/>
      <c r="WZX78" s="180"/>
      <c r="WZY78" s="180"/>
      <c r="WZZ78" s="180"/>
      <c r="XAA78" s="180"/>
      <c r="XAB78" s="180"/>
      <c r="XAC78" s="180"/>
      <c r="XAD78" s="180"/>
      <c r="XAE78" s="180"/>
      <c r="XAF78" s="180"/>
      <c r="XAG78" s="180"/>
      <c r="XAH78" s="180"/>
      <c r="XAI78" s="180"/>
      <c r="XAJ78" s="180"/>
      <c r="XAK78" s="180"/>
      <c r="XAL78" s="180"/>
      <c r="XAM78" s="180"/>
      <c r="XAN78" s="180"/>
      <c r="XAO78" s="180"/>
      <c r="XAP78" s="180"/>
      <c r="XAQ78" s="180"/>
      <c r="XAR78" s="180"/>
      <c r="XAS78" s="180"/>
      <c r="XAT78" s="180"/>
      <c r="XAU78" s="180"/>
      <c r="XAV78" s="180"/>
      <c r="XAW78" s="180"/>
      <c r="XAX78" s="180"/>
      <c r="XAY78" s="180"/>
      <c r="XAZ78" s="180"/>
      <c r="XBA78" s="180"/>
      <c r="XBB78" s="180"/>
      <c r="XBC78" s="180"/>
      <c r="XBD78" s="180"/>
      <c r="XBE78" s="180"/>
      <c r="XBF78" s="180"/>
      <c r="XBG78" s="180"/>
      <c r="XBH78" s="180"/>
      <c r="XBI78" s="180"/>
      <c r="XBJ78" s="180"/>
      <c r="XBK78" s="180"/>
      <c r="XBL78" s="180"/>
      <c r="XBM78" s="180"/>
      <c r="XBN78" s="180"/>
      <c r="XBO78" s="180"/>
      <c r="XBP78" s="180"/>
      <c r="XBQ78" s="180"/>
      <c r="XBR78" s="180"/>
      <c r="XBS78" s="180"/>
      <c r="XBT78" s="180"/>
      <c r="XBU78" s="180"/>
      <c r="XBV78" s="180"/>
      <c r="XBW78" s="180"/>
      <c r="XBX78" s="180"/>
      <c r="XBY78" s="180"/>
      <c r="XBZ78" s="180"/>
      <c r="XCA78" s="180"/>
      <c r="XCB78" s="180"/>
      <c r="XCC78" s="180"/>
      <c r="XCD78" s="180"/>
      <c r="XCE78" s="180"/>
      <c r="XCF78" s="180"/>
      <c r="XCG78" s="180"/>
      <c r="XCH78" s="180"/>
      <c r="XCI78" s="180"/>
      <c r="XCJ78" s="180"/>
      <c r="XCK78" s="180"/>
      <c r="XCL78" s="180"/>
      <c r="XCM78" s="180"/>
      <c r="XCN78" s="180"/>
      <c r="XCO78" s="180"/>
      <c r="XCP78" s="180"/>
      <c r="XCQ78" s="180"/>
      <c r="XCR78" s="180"/>
      <c r="XCS78" s="180"/>
      <c r="XCT78" s="180"/>
      <c r="XCU78" s="180"/>
      <c r="XCV78" s="180"/>
      <c r="XCW78" s="180"/>
      <c r="XCX78" s="180"/>
      <c r="XCY78" s="180"/>
      <c r="XCZ78" s="180"/>
      <c r="XDA78" s="180"/>
      <c r="XDB78" s="180"/>
      <c r="XDC78" s="180"/>
      <c r="XDD78" s="180"/>
      <c r="XDE78" s="180"/>
      <c r="XDF78" s="180"/>
      <c r="XDG78" s="180"/>
      <c r="XDH78" s="180"/>
      <c r="XDI78" s="180"/>
      <c r="XDJ78" s="180"/>
      <c r="XDK78" s="180"/>
      <c r="XDL78" s="180"/>
      <c r="XDM78" s="180"/>
      <c r="XDN78" s="180"/>
      <c r="XDO78" s="180"/>
      <c r="XDP78" s="180"/>
      <c r="XDQ78" s="180"/>
      <c r="XDR78" s="180"/>
      <c r="XDS78" s="180"/>
      <c r="XDT78" s="180"/>
      <c r="XDU78" s="180"/>
      <c r="XDV78" s="180"/>
      <c r="XDW78" s="180"/>
      <c r="XDX78" s="180"/>
      <c r="XDY78" s="180"/>
      <c r="XDZ78" s="180"/>
      <c r="XEA78" s="180"/>
      <c r="XEB78" s="180"/>
      <c r="XEC78" s="180"/>
      <c r="XED78" s="180"/>
      <c r="XEE78" s="180"/>
      <c r="XEF78" s="180"/>
      <c r="XEG78" s="180"/>
      <c r="XEH78" s="180"/>
      <c r="XEI78" s="180"/>
      <c r="XEJ78" s="180"/>
      <c r="XEK78" s="180"/>
      <c r="XEL78" s="180"/>
      <c r="XEM78" s="180"/>
      <c r="XEN78" s="180"/>
      <c r="XEO78" s="180"/>
      <c r="XEP78" s="180"/>
      <c r="XEQ78" s="180"/>
      <c r="XER78" s="180"/>
      <c r="XES78" s="180"/>
      <c r="XET78" s="180"/>
      <c r="XEU78" s="180"/>
      <c r="XEV78" s="180"/>
      <c r="XEW78" s="180"/>
      <c r="XEX78" s="180"/>
      <c r="XEY78" s="180"/>
    </row>
    <row r="79" spans="1:16379" s="80" customFormat="1" ht="15" customHeight="1">
      <c r="A79" s="295" t="s">
        <v>64</v>
      </c>
      <c r="B79" s="295" t="s">
        <v>65</v>
      </c>
      <c r="C79" s="181" t="s">
        <v>55</v>
      </c>
      <c r="D79" s="182" t="s">
        <v>66</v>
      </c>
      <c r="E79" s="181"/>
      <c r="F79" s="181"/>
      <c r="G79" s="181" t="s">
        <v>0</v>
      </c>
      <c r="H79" s="193" t="s">
        <v>67</v>
      </c>
      <c r="I79" s="193"/>
      <c r="J79" s="185"/>
      <c r="K79" s="185"/>
      <c r="L79" s="181" t="s">
        <v>58</v>
      </c>
      <c r="M79" s="194" t="s">
        <v>68</v>
      </c>
      <c r="N79" s="91"/>
      <c r="O79" s="181"/>
      <c r="P79" s="183" t="s">
        <v>60</v>
      </c>
      <c r="Q79" s="112" t="s">
        <v>69</v>
      </c>
      <c r="R79" s="190"/>
      <c r="S79" s="180"/>
      <c r="T79" s="94"/>
      <c r="U79" s="191"/>
      <c r="V79" s="191"/>
      <c r="W79" s="94"/>
      <c r="X79" s="191"/>
      <c r="Y79" s="191"/>
      <c r="Z79" s="191"/>
      <c r="AA79" s="191"/>
      <c r="AB79" s="191"/>
      <c r="AC79" s="191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/>
      <c r="CB79" s="180"/>
      <c r="CC79" s="180"/>
      <c r="CD79" s="180"/>
      <c r="CE79" s="180"/>
      <c r="CF79" s="180"/>
      <c r="CG79" s="180"/>
      <c r="CH79" s="180"/>
      <c r="CI79" s="180"/>
      <c r="CJ79" s="180"/>
      <c r="CK79" s="180"/>
      <c r="CL79" s="180"/>
      <c r="CM79" s="180"/>
      <c r="CN79" s="180"/>
      <c r="CO79" s="180"/>
      <c r="CP79" s="180"/>
      <c r="CQ79" s="180"/>
      <c r="CR79" s="180"/>
      <c r="CS79" s="180"/>
      <c r="CT79" s="180"/>
      <c r="CU79" s="180"/>
      <c r="CV79" s="180"/>
      <c r="CW79" s="180"/>
      <c r="CX79" s="180"/>
      <c r="CY79" s="180"/>
      <c r="CZ79" s="180"/>
      <c r="DA79" s="180"/>
      <c r="DB79" s="180"/>
      <c r="DC79" s="180"/>
      <c r="DD79" s="180"/>
      <c r="DE79" s="180"/>
      <c r="DF79" s="180"/>
      <c r="DG79" s="180"/>
      <c r="DH79" s="180"/>
      <c r="DI79" s="180"/>
      <c r="DJ79" s="180"/>
      <c r="DK79" s="180"/>
      <c r="DL79" s="180"/>
      <c r="DM79" s="180"/>
      <c r="DN79" s="180"/>
      <c r="DO79" s="180"/>
      <c r="DP79" s="180"/>
      <c r="DQ79" s="180"/>
      <c r="DR79" s="180"/>
      <c r="DS79" s="180"/>
      <c r="DT79" s="180"/>
      <c r="DU79" s="180"/>
      <c r="DV79" s="180"/>
      <c r="DW79" s="180"/>
      <c r="DX79" s="180"/>
      <c r="DY79" s="180"/>
      <c r="DZ79" s="180"/>
      <c r="EA79" s="180"/>
      <c r="EB79" s="180"/>
      <c r="EC79" s="180"/>
      <c r="ED79" s="180"/>
      <c r="EE79" s="180"/>
      <c r="EF79" s="180"/>
      <c r="EG79" s="180"/>
      <c r="EH79" s="180"/>
      <c r="EI79" s="180"/>
      <c r="EJ79" s="180"/>
      <c r="EK79" s="180"/>
      <c r="EL79" s="180"/>
      <c r="EM79" s="180"/>
      <c r="EN79" s="180"/>
      <c r="EO79" s="180"/>
      <c r="EP79" s="180"/>
      <c r="EQ79" s="180"/>
      <c r="ER79" s="180"/>
      <c r="ES79" s="180"/>
      <c r="ET79" s="180"/>
      <c r="EU79" s="180"/>
      <c r="EV79" s="180"/>
      <c r="EW79" s="180"/>
      <c r="EX79" s="180"/>
      <c r="EY79" s="180"/>
      <c r="EZ79" s="180"/>
      <c r="FA79" s="180"/>
      <c r="FB79" s="180"/>
      <c r="FC79" s="180"/>
      <c r="FD79" s="180"/>
      <c r="FE79" s="180"/>
      <c r="FF79" s="180"/>
      <c r="FG79" s="180"/>
      <c r="FH79" s="180"/>
      <c r="FI79" s="180"/>
      <c r="FJ79" s="180"/>
      <c r="FK79" s="180"/>
      <c r="FL79" s="180"/>
      <c r="FM79" s="180"/>
      <c r="FN79" s="180"/>
      <c r="FO79" s="180"/>
      <c r="FP79" s="180"/>
      <c r="FQ79" s="180"/>
      <c r="FR79" s="180"/>
      <c r="FS79" s="180"/>
      <c r="FT79" s="180"/>
      <c r="FU79" s="180"/>
      <c r="FV79" s="180"/>
      <c r="FW79" s="180"/>
      <c r="FX79" s="180"/>
      <c r="FY79" s="180"/>
      <c r="FZ79" s="180"/>
      <c r="GA79" s="180"/>
      <c r="GB79" s="180"/>
      <c r="GC79" s="180"/>
      <c r="GD79" s="180"/>
      <c r="GE79" s="180"/>
      <c r="GF79" s="180"/>
      <c r="GG79" s="180"/>
      <c r="GH79" s="180"/>
      <c r="GI79" s="180"/>
      <c r="GJ79" s="180"/>
      <c r="GK79" s="180"/>
      <c r="GL79" s="180"/>
      <c r="GM79" s="180"/>
      <c r="GN79" s="180"/>
      <c r="GO79" s="180"/>
      <c r="GP79" s="180"/>
      <c r="GQ79" s="180"/>
      <c r="GR79" s="180"/>
      <c r="GS79" s="180"/>
      <c r="GT79" s="180"/>
      <c r="GU79" s="180"/>
      <c r="GV79" s="180"/>
      <c r="GW79" s="180"/>
      <c r="GX79" s="180"/>
      <c r="GY79" s="180"/>
      <c r="GZ79" s="180"/>
      <c r="HA79" s="180"/>
      <c r="HB79" s="180"/>
      <c r="HC79" s="180"/>
      <c r="HD79" s="180"/>
      <c r="HE79" s="180"/>
      <c r="HF79" s="180"/>
      <c r="HG79" s="180"/>
      <c r="HH79" s="180"/>
      <c r="HI79" s="180"/>
      <c r="HJ79" s="180"/>
      <c r="HK79" s="180"/>
      <c r="HL79" s="180"/>
      <c r="HM79" s="180"/>
      <c r="HN79" s="180"/>
      <c r="HO79" s="180"/>
      <c r="HP79" s="180"/>
      <c r="HQ79" s="180"/>
      <c r="HR79" s="180"/>
      <c r="HS79" s="180"/>
      <c r="HT79" s="180"/>
      <c r="HU79" s="180"/>
      <c r="HV79" s="180"/>
      <c r="HW79" s="180"/>
      <c r="HX79" s="180"/>
      <c r="HY79" s="180"/>
      <c r="HZ79" s="180"/>
      <c r="IA79" s="180"/>
      <c r="IB79" s="180"/>
      <c r="IC79" s="180"/>
      <c r="ID79" s="180"/>
      <c r="IE79" s="180"/>
      <c r="IF79" s="180"/>
      <c r="IG79" s="180"/>
      <c r="IH79" s="180"/>
      <c r="II79" s="180"/>
      <c r="IJ79" s="180"/>
      <c r="IK79" s="180"/>
      <c r="IL79" s="180"/>
      <c r="IM79" s="180"/>
      <c r="IN79" s="180"/>
      <c r="IO79" s="180"/>
      <c r="IP79" s="180"/>
      <c r="IQ79" s="180"/>
      <c r="IR79" s="180"/>
      <c r="IS79" s="180"/>
      <c r="IT79" s="180"/>
      <c r="IU79" s="180"/>
      <c r="IV79" s="180"/>
      <c r="IW79" s="180"/>
      <c r="IX79" s="180"/>
      <c r="IY79" s="180"/>
      <c r="IZ79" s="180"/>
      <c r="JA79" s="180"/>
      <c r="JB79" s="180"/>
      <c r="JC79" s="180"/>
      <c r="JD79" s="180"/>
      <c r="JE79" s="180"/>
      <c r="JF79" s="180"/>
      <c r="JG79" s="180"/>
      <c r="JH79" s="180"/>
      <c r="JI79" s="180"/>
      <c r="JJ79" s="180"/>
      <c r="JK79" s="180"/>
      <c r="JL79" s="180"/>
      <c r="JM79" s="180"/>
      <c r="JN79" s="180"/>
      <c r="JO79" s="180"/>
      <c r="JP79" s="180"/>
      <c r="JQ79" s="180"/>
      <c r="JR79" s="180"/>
      <c r="JS79" s="180"/>
      <c r="JT79" s="180"/>
      <c r="JU79" s="180"/>
      <c r="JV79" s="180"/>
      <c r="JW79" s="180"/>
      <c r="JX79" s="180"/>
      <c r="JY79" s="180"/>
      <c r="JZ79" s="180"/>
      <c r="KA79" s="180"/>
      <c r="KB79" s="180"/>
      <c r="KC79" s="180"/>
      <c r="KD79" s="180"/>
      <c r="KE79" s="180"/>
      <c r="KF79" s="180"/>
      <c r="KG79" s="180"/>
      <c r="KH79" s="180"/>
      <c r="KI79" s="180"/>
      <c r="KJ79" s="180"/>
      <c r="KK79" s="180"/>
      <c r="KL79" s="180"/>
      <c r="KM79" s="180"/>
      <c r="KN79" s="180"/>
      <c r="KO79" s="180"/>
      <c r="KP79" s="180"/>
      <c r="KQ79" s="180"/>
      <c r="KR79" s="180"/>
      <c r="KS79" s="180"/>
      <c r="KT79" s="180"/>
      <c r="KU79" s="180"/>
      <c r="KV79" s="180"/>
      <c r="KW79" s="180"/>
      <c r="KX79" s="180"/>
      <c r="KY79" s="180"/>
      <c r="KZ79" s="180"/>
      <c r="LA79" s="180"/>
      <c r="LB79" s="180"/>
      <c r="LC79" s="180"/>
      <c r="LD79" s="180"/>
      <c r="LE79" s="180"/>
      <c r="LF79" s="180"/>
      <c r="LG79" s="180"/>
      <c r="LH79" s="180"/>
      <c r="LI79" s="180"/>
      <c r="LJ79" s="180"/>
      <c r="LK79" s="180"/>
      <c r="LL79" s="180"/>
      <c r="LM79" s="180"/>
      <c r="LN79" s="180"/>
      <c r="LO79" s="180"/>
      <c r="LP79" s="180"/>
      <c r="LQ79" s="180"/>
      <c r="LR79" s="180"/>
      <c r="LS79" s="180"/>
      <c r="LT79" s="180"/>
      <c r="LU79" s="180"/>
      <c r="LV79" s="180"/>
      <c r="LW79" s="180"/>
      <c r="LX79" s="180"/>
      <c r="LY79" s="180"/>
      <c r="LZ79" s="180"/>
      <c r="MA79" s="180"/>
      <c r="MB79" s="180"/>
      <c r="MC79" s="180"/>
      <c r="MD79" s="180"/>
      <c r="ME79" s="180"/>
      <c r="MF79" s="180"/>
      <c r="MG79" s="180"/>
      <c r="MH79" s="180"/>
      <c r="MI79" s="180"/>
      <c r="MJ79" s="180"/>
      <c r="MK79" s="180"/>
      <c r="ML79" s="180"/>
      <c r="MM79" s="180"/>
      <c r="MN79" s="180"/>
      <c r="MO79" s="180"/>
      <c r="MP79" s="180"/>
      <c r="MQ79" s="180"/>
      <c r="MR79" s="180"/>
      <c r="MS79" s="180"/>
      <c r="MT79" s="180"/>
      <c r="MU79" s="180"/>
      <c r="MV79" s="180"/>
      <c r="MW79" s="180"/>
      <c r="MX79" s="180"/>
      <c r="MY79" s="180"/>
      <c r="MZ79" s="180"/>
      <c r="NA79" s="180"/>
      <c r="NB79" s="180"/>
      <c r="NC79" s="180"/>
      <c r="ND79" s="180"/>
      <c r="NE79" s="180"/>
      <c r="NF79" s="180"/>
      <c r="NG79" s="180"/>
      <c r="NH79" s="180"/>
      <c r="NI79" s="180"/>
      <c r="NJ79" s="180"/>
      <c r="NK79" s="180"/>
      <c r="NL79" s="180"/>
      <c r="NM79" s="180"/>
      <c r="NN79" s="180"/>
      <c r="NO79" s="180"/>
      <c r="NP79" s="180"/>
      <c r="NQ79" s="180"/>
      <c r="NR79" s="180"/>
      <c r="NS79" s="180"/>
      <c r="NT79" s="180"/>
      <c r="NU79" s="180"/>
      <c r="NV79" s="180"/>
      <c r="NW79" s="180"/>
      <c r="NX79" s="180"/>
      <c r="NY79" s="180"/>
      <c r="NZ79" s="180"/>
      <c r="OA79" s="180"/>
      <c r="OB79" s="180"/>
      <c r="OC79" s="180"/>
      <c r="OD79" s="180"/>
      <c r="OE79" s="180"/>
      <c r="OF79" s="180"/>
      <c r="OG79" s="180"/>
      <c r="OH79" s="180"/>
      <c r="OI79" s="180"/>
      <c r="OJ79" s="180"/>
      <c r="OK79" s="180"/>
      <c r="OL79" s="180"/>
      <c r="OM79" s="180"/>
      <c r="ON79" s="180"/>
      <c r="OO79" s="180"/>
      <c r="OP79" s="180"/>
      <c r="OQ79" s="180"/>
      <c r="OR79" s="180"/>
      <c r="OS79" s="180"/>
      <c r="OT79" s="180"/>
      <c r="OU79" s="180"/>
      <c r="OV79" s="180"/>
      <c r="OW79" s="180"/>
      <c r="OX79" s="180"/>
      <c r="OY79" s="180"/>
      <c r="OZ79" s="180"/>
      <c r="PA79" s="180"/>
      <c r="PB79" s="180"/>
      <c r="PC79" s="180"/>
      <c r="PD79" s="180"/>
      <c r="PE79" s="180"/>
      <c r="PF79" s="180"/>
      <c r="PG79" s="180"/>
      <c r="PH79" s="180"/>
      <c r="PI79" s="180"/>
      <c r="PJ79" s="180"/>
      <c r="PK79" s="180"/>
      <c r="PL79" s="180"/>
      <c r="PM79" s="180"/>
      <c r="PN79" s="180"/>
      <c r="PO79" s="180"/>
      <c r="PP79" s="180"/>
      <c r="PQ79" s="180"/>
      <c r="PR79" s="180"/>
      <c r="PS79" s="180"/>
      <c r="PT79" s="180"/>
      <c r="PU79" s="180"/>
      <c r="PV79" s="180"/>
      <c r="PW79" s="180"/>
      <c r="PX79" s="180"/>
      <c r="PY79" s="180"/>
      <c r="PZ79" s="180"/>
      <c r="QA79" s="180"/>
      <c r="QB79" s="180"/>
      <c r="QC79" s="180"/>
      <c r="QD79" s="180"/>
      <c r="QE79" s="180"/>
      <c r="QF79" s="180"/>
      <c r="QG79" s="180"/>
      <c r="QH79" s="180"/>
      <c r="QI79" s="180"/>
      <c r="QJ79" s="180"/>
      <c r="QK79" s="180"/>
      <c r="QL79" s="180"/>
      <c r="QM79" s="180"/>
      <c r="QN79" s="180"/>
      <c r="QO79" s="180"/>
      <c r="QP79" s="180"/>
      <c r="QQ79" s="180"/>
      <c r="QR79" s="180"/>
      <c r="QS79" s="180"/>
      <c r="QT79" s="180"/>
      <c r="QU79" s="180"/>
      <c r="QV79" s="180"/>
      <c r="QW79" s="180"/>
      <c r="QX79" s="180"/>
      <c r="QY79" s="180"/>
      <c r="QZ79" s="180"/>
      <c r="RA79" s="180"/>
      <c r="RB79" s="180"/>
      <c r="RC79" s="180"/>
      <c r="RD79" s="180"/>
      <c r="RE79" s="180"/>
      <c r="RF79" s="180"/>
      <c r="RG79" s="180"/>
      <c r="RH79" s="180"/>
      <c r="RI79" s="180"/>
      <c r="RJ79" s="180"/>
      <c r="RK79" s="180"/>
      <c r="RL79" s="180"/>
      <c r="RM79" s="180"/>
      <c r="RN79" s="180"/>
      <c r="RO79" s="180"/>
      <c r="RP79" s="180"/>
      <c r="RQ79" s="180"/>
      <c r="RR79" s="180"/>
      <c r="RS79" s="180"/>
      <c r="RT79" s="180"/>
      <c r="RU79" s="180"/>
      <c r="RV79" s="180"/>
      <c r="RW79" s="180"/>
      <c r="RX79" s="180"/>
      <c r="RY79" s="180"/>
      <c r="RZ79" s="180"/>
      <c r="SA79" s="180"/>
      <c r="SB79" s="180"/>
      <c r="SC79" s="180"/>
      <c r="SD79" s="180"/>
      <c r="SE79" s="180"/>
      <c r="SF79" s="180"/>
      <c r="SG79" s="180"/>
      <c r="SH79" s="180"/>
      <c r="SI79" s="180"/>
      <c r="SJ79" s="180"/>
      <c r="SK79" s="180"/>
      <c r="SL79" s="180"/>
      <c r="SM79" s="180"/>
      <c r="SN79" s="180"/>
      <c r="SO79" s="180"/>
      <c r="SP79" s="180"/>
      <c r="SQ79" s="180"/>
      <c r="SR79" s="180"/>
      <c r="SS79" s="180"/>
      <c r="ST79" s="180"/>
      <c r="SU79" s="180"/>
      <c r="SV79" s="180"/>
      <c r="SW79" s="180"/>
      <c r="SX79" s="180"/>
      <c r="SY79" s="180"/>
      <c r="SZ79" s="180"/>
      <c r="TA79" s="180"/>
      <c r="TB79" s="180"/>
      <c r="TC79" s="180"/>
      <c r="TD79" s="180"/>
      <c r="TE79" s="180"/>
      <c r="TF79" s="180"/>
      <c r="TG79" s="180"/>
      <c r="TH79" s="180"/>
      <c r="TI79" s="180"/>
      <c r="TJ79" s="180"/>
      <c r="TK79" s="180"/>
      <c r="TL79" s="180"/>
      <c r="TM79" s="180"/>
      <c r="TN79" s="180"/>
      <c r="TO79" s="180"/>
      <c r="TP79" s="180"/>
      <c r="TQ79" s="180"/>
      <c r="TR79" s="180"/>
      <c r="TS79" s="180"/>
      <c r="TT79" s="180"/>
      <c r="TU79" s="180"/>
      <c r="TV79" s="180"/>
      <c r="TW79" s="180"/>
      <c r="TX79" s="180"/>
      <c r="TY79" s="180"/>
      <c r="TZ79" s="180"/>
      <c r="UA79" s="180"/>
      <c r="UB79" s="180"/>
      <c r="UC79" s="180"/>
      <c r="UD79" s="180"/>
      <c r="UE79" s="180"/>
      <c r="UF79" s="180"/>
      <c r="UG79" s="180"/>
      <c r="UH79" s="180"/>
      <c r="UI79" s="180"/>
      <c r="UJ79" s="180"/>
      <c r="UK79" s="180"/>
      <c r="UL79" s="180"/>
      <c r="UM79" s="180"/>
      <c r="UN79" s="180"/>
      <c r="UO79" s="180"/>
      <c r="UP79" s="180"/>
      <c r="UQ79" s="180"/>
      <c r="UR79" s="180"/>
      <c r="US79" s="180"/>
      <c r="UT79" s="180"/>
      <c r="UU79" s="180"/>
      <c r="UV79" s="180"/>
      <c r="UW79" s="180"/>
      <c r="UX79" s="180"/>
      <c r="UY79" s="180"/>
      <c r="UZ79" s="180"/>
      <c r="VA79" s="180"/>
      <c r="VB79" s="180"/>
      <c r="VC79" s="180"/>
      <c r="VD79" s="180"/>
      <c r="VE79" s="180"/>
      <c r="VF79" s="180"/>
      <c r="VG79" s="180"/>
      <c r="VH79" s="180"/>
      <c r="VI79" s="180"/>
      <c r="VJ79" s="180"/>
      <c r="VK79" s="180"/>
      <c r="VL79" s="180"/>
      <c r="VM79" s="180"/>
      <c r="VN79" s="180"/>
      <c r="VO79" s="180"/>
      <c r="VP79" s="180"/>
      <c r="VQ79" s="180"/>
      <c r="VR79" s="180"/>
      <c r="VS79" s="180"/>
      <c r="VT79" s="180"/>
      <c r="VU79" s="180"/>
      <c r="VV79" s="180"/>
      <c r="VW79" s="180"/>
      <c r="VX79" s="180"/>
      <c r="VY79" s="180"/>
      <c r="VZ79" s="180"/>
      <c r="WA79" s="180"/>
      <c r="WB79" s="180"/>
      <c r="WC79" s="180"/>
      <c r="WD79" s="180"/>
      <c r="WE79" s="180"/>
      <c r="WF79" s="180"/>
      <c r="WG79" s="180"/>
      <c r="WH79" s="180"/>
      <c r="WI79" s="180"/>
      <c r="WJ79" s="180"/>
      <c r="WK79" s="180"/>
      <c r="WL79" s="180"/>
      <c r="WM79" s="180"/>
      <c r="WN79" s="180"/>
      <c r="WO79" s="180"/>
      <c r="WP79" s="180"/>
      <c r="WQ79" s="180"/>
      <c r="WR79" s="180"/>
      <c r="WS79" s="180"/>
      <c r="WT79" s="180"/>
      <c r="WU79" s="180"/>
      <c r="WV79" s="180"/>
      <c r="WW79" s="180"/>
      <c r="WX79" s="180"/>
      <c r="WY79" s="180"/>
      <c r="WZ79" s="180"/>
      <c r="XA79" s="180"/>
      <c r="XB79" s="180"/>
      <c r="XC79" s="180"/>
      <c r="XD79" s="180"/>
      <c r="XE79" s="180"/>
      <c r="XF79" s="180"/>
      <c r="XG79" s="180"/>
      <c r="XH79" s="180"/>
      <c r="XI79" s="180"/>
      <c r="XJ79" s="180"/>
      <c r="XK79" s="180"/>
      <c r="XL79" s="180"/>
      <c r="XM79" s="180"/>
      <c r="XN79" s="180"/>
      <c r="XO79" s="180"/>
      <c r="XP79" s="180"/>
      <c r="XQ79" s="180"/>
      <c r="XR79" s="180"/>
      <c r="XS79" s="180"/>
      <c r="XT79" s="180"/>
      <c r="XU79" s="180"/>
      <c r="XV79" s="180"/>
      <c r="XW79" s="180"/>
      <c r="XX79" s="180"/>
      <c r="XY79" s="180"/>
      <c r="XZ79" s="180"/>
      <c r="YA79" s="180"/>
      <c r="YB79" s="180"/>
      <c r="YC79" s="180"/>
      <c r="YD79" s="180"/>
      <c r="YE79" s="180"/>
      <c r="YF79" s="180"/>
      <c r="YG79" s="180"/>
      <c r="YH79" s="180"/>
      <c r="YI79" s="180"/>
      <c r="YJ79" s="180"/>
      <c r="YK79" s="180"/>
      <c r="YL79" s="180"/>
      <c r="YM79" s="180"/>
      <c r="YN79" s="180"/>
      <c r="YO79" s="180"/>
      <c r="YP79" s="180"/>
      <c r="YQ79" s="180"/>
      <c r="YR79" s="180"/>
      <c r="YS79" s="180"/>
      <c r="YT79" s="180"/>
      <c r="YU79" s="180"/>
      <c r="YV79" s="180"/>
      <c r="YW79" s="180"/>
      <c r="YX79" s="180"/>
      <c r="YY79" s="180"/>
      <c r="YZ79" s="180"/>
      <c r="ZA79" s="180"/>
      <c r="ZB79" s="180"/>
      <c r="ZC79" s="180"/>
      <c r="ZD79" s="180"/>
      <c r="ZE79" s="180"/>
      <c r="ZF79" s="180"/>
      <c r="ZG79" s="180"/>
      <c r="ZH79" s="180"/>
      <c r="ZI79" s="180"/>
      <c r="ZJ79" s="180"/>
      <c r="ZK79" s="180"/>
      <c r="ZL79" s="180"/>
      <c r="ZM79" s="180"/>
      <c r="ZN79" s="180"/>
      <c r="ZO79" s="180"/>
      <c r="ZP79" s="180"/>
      <c r="ZQ79" s="180"/>
      <c r="ZR79" s="180"/>
      <c r="ZS79" s="180"/>
      <c r="ZT79" s="180"/>
      <c r="ZU79" s="180"/>
      <c r="ZV79" s="180"/>
      <c r="ZW79" s="180"/>
      <c r="ZX79" s="180"/>
      <c r="ZY79" s="180"/>
      <c r="ZZ79" s="180"/>
      <c r="AAA79" s="180"/>
      <c r="AAB79" s="180"/>
      <c r="AAC79" s="180"/>
      <c r="AAD79" s="180"/>
      <c r="AAE79" s="180"/>
      <c r="AAF79" s="180"/>
      <c r="AAG79" s="180"/>
      <c r="AAH79" s="180"/>
      <c r="AAI79" s="180"/>
      <c r="AAJ79" s="180"/>
      <c r="AAK79" s="180"/>
      <c r="AAL79" s="180"/>
      <c r="AAM79" s="180"/>
      <c r="AAN79" s="180"/>
      <c r="AAO79" s="180"/>
      <c r="AAP79" s="180"/>
      <c r="AAQ79" s="180"/>
      <c r="AAR79" s="180"/>
      <c r="AAS79" s="180"/>
      <c r="AAT79" s="180"/>
      <c r="AAU79" s="180"/>
      <c r="AAV79" s="180"/>
      <c r="AAW79" s="180"/>
      <c r="AAX79" s="180"/>
      <c r="AAY79" s="180"/>
      <c r="AAZ79" s="180"/>
      <c r="ABA79" s="180"/>
      <c r="ABB79" s="180"/>
      <c r="ABC79" s="180"/>
      <c r="ABD79" s="180"/>
      <c r="ABE79" s="180"/>
      <c r="ABF79" s="180"/>
      <c r="ABG79" s="180"/>
      <c r="ABH79" s="180"/>
      <c r="ABI79" s="180"/>
      <c r="ABJ79" s="180"/>
      <c r="ABK79" s="180"/>
      <c r="ABL79" s="180"/>
      <c r="ABM79" s="180"/>
      <c r="ABN79" s="180"/>
      <c r="ABO79" s="180"/>
      <c r="ABP79" s="180"/>
      <c r="ABQ79" s="180"/>
      <c r="ABR79" s="180"/>
      <c r="ABS79" s="180"/>
      <c r="ABT79" s="180"/>
      <c r="ABU79" s="180"/>
      <c r="ABV79" s="180"/>
      <c r="ABW79" s="180"/>
      <c r="ABX79" s="180"/>
      <c r="ABY79" s="180"/>
      <c r="ABZ79" s="180"/>
      <c r="ACA79" s="180"/>
      <c r="ACB79" s="180"/>
      <c r="ACC79" s="180"/>
      <c r="ACD79" s="180"/>
      <c r="ACE79" s="180"/>
      <c r="ACF79" s="180"/>
      <c r="ACG79" s="180"/>
      <c r="ACH79" s="180"/>
      <c r="ACI79" s="180"/>
      <c r="ACJ79" s="180"/>
      <c r="ACK79" s="180"/>
      <c r="ACL79" s="180"/>
      <c r="ACM79" s="180"/>
      <c r="ACN79" s="180"/>
      <c r="ACO79" s="180"/>
      <c r="ACP79" s="180"/>
      <c r="ACQ79" s="180"/>
      <c r="ACR79" s="180"/>
      <c r="ACS79" s="180"/>
      <c r="ACT79" s="180"/>
      <c r="ACU79" s="180"/>
      <c r="ACV79" s="180"/>
      <c r="ACW79" s="180"/>
      <c r="ACX79" s="180"/>
      <c r="ACY79" s="180"/>
      <c r="ACZ79" s="180"/>
      <c r="ADA79" s="180"/>
      <c r="ADB79" s="180"/>
      <c r="ADC79" s="180"/>
      <c r="ADD79" s="180"/>
      <c r="ADE79" s="180"/>
      <c r="ADF79" s="180"/>
      <c r="ADG79" s="180"/>
      <c r="ADH79" s="180"/>
      <c r="ADI79" s="180"/>
      <c r="ADJ79" s="180"/>
      <c r="ADK79" s="180"/>
      <c r="ADL79" s="180"/>
      <c r="ADM79" s="180"/>
      <c r="ADN79" s="180"/>
      <c r="ADO79" s="180"/>
      <c r="ADP79" s="180"/>
      <c r="ADQ79" s="180"/>
      <c r="ADR79" s="180"/>
      <c r="ADS79" s="180"/>
      <c r="ADT79" s="180"/>
      <c r="ADU79" s="180"/>
      <c r="ADV79" s="180"/>
      <c r="ADW79" s="180"/>
      <c r="ADX79" s="180"/>
      <c r="ADY79" s="180"/>
      <c r="ADZ79" s="180"/>
      <c r="AEA79" s="180"/>
      <c r="AEB79" s="180"/>
      <c r="AEC79" s="180"/>
      <c r="AED79" s="180"/>
      <c r="AEE79" s="180"/>
      <c r="AEF79" s="180"/>
      <c r="AEG79" s="180"/>
      <c r="AEH79" s="180"/>
      <c r="AEI79" s="180"/>
      <c r="AEJ79" s="180"/>
      <c r="AEK79" s="180"/>
      <c r="AEL79" s="180"/>
      <c r="AEM79" s="180"/>
      <c r="AEN79" s="180"/>
      <c r="AEO79" s="180"/>
      <c r="AEP79" s="180"/>
      <c r="AEQ79" s="180"/>
      <c r="AER79" s="180"/>
      <c r="AES79" s="180"/>
      <c r="AET79" s="180"/>
      <c r="AEU79" s="180"/>
      <c r="AEV79" s="180"/>
      <c r="AEW79" s="180"/>
      <c r="AEX79" s="180"/>
      <c r="AEY79" s="180"/>
      <c r="AEZ79" s="180"/>
      <c r="AFA79" s="180"/>
      <c r="AFB79" s="180"/>
      <c r="AFC79" s="180"/>
      <c r="AFD79" s="180"/>
      <c r="AFE79" s="180"/>
      <c r="AFF79" s="180"/>
      <c r="AFG79" s="180"/>
      <c r="AFH79" s="180"/>
      <c r="AFI79" s="180"/>
      <c r="AFJ79" s="180"/>
      <c r="AFK79" s="180"/>
      <c r="AFL79" s="180"/>
      <c r="AFM79" s="180"/>
      <c r="AFN79" s="180"/>
      <c r="AFO79" s="180"/>
      <c r="AFP79" s="180"/>
      <c r="AFQ79" s="180"/>
      <c r="AFR79" s="180"/>
      <c r="AFS79" s="180"/>
      <c r="AFT79" s="180"/>
      <c r="AFU79" s="180"/>
      <c r="AFV79" s="180"/>
      <c r="AFW79" s="180"/>
      <c r="AFX79" s="180"/>
      <c r="AFY79" s="180"/>
      <c r="AFZ79" s="180"/>
      <c r="AGA79" s="180"/>
      <c r="AGB79" s="180"/>
      <c r="AGC79" s="180"/>
      <c r="AGD79" s="180"/>
      <c r="AGE79" s="180"/>
      <c r="AGF79" s="180"/>
      <c r="AGG79" s="180"/>
      <c r="AGH79" s="180"/>
      <c r="AGI79" s="180"/>
      <c r="AGJ79" s="180"/>
      <c r="AGK79" s="180"/>
      <c r="AGL79" s="180"/>
      <c r="AGM79" s="180"/>
      <c r="AGN79" s="180"/>
      <c r="AGO79" s="180"/>
      <c r="AGP79" s="180"/>
      <c r="AGQ79" s="180"/>
      <c r="AGR79" s="180"/>
      <c r="AGS79" s="180"/>
      <c r="AGT79" s="180"/>
      <c r="AGU79" s="180"/>
      <c r="AGV79" s="180"/>
      <c r="AGW79" s="180"/>
      <c r="AGX79" s="180"/>
      <c r="AGY79" s="180"/>
      <c r="AGZ79" s="180"/>
      <c r="AHA79" s="180"/>
      <c r="AHB79" s="180"/>
      <c r="AHC79" s="180"/>
      <c r="AHD79" s="180"/>
      <c r="AHE79" s="180"/>
      <c r="AHF79" s="180"/>
      <c r="AHG79" s="180"/>
      <c r="AHH79" s="180"/>
      <c r="AHI79" s="180"/>
      <c r="AHJ79" s="180"/>
      <c r="AHK79" s="180"/>
      <c r="AHL79" s="180"/>
      <c r="AHM79" s="180"/>
      <c r="AHN79" s="180"/>
      <c r="AHO79" s="180"/>
      <c r="AHP79" s="180"/>
      <c r="AHQ79" s="180"/>
      <c r="AHR79" s="180"/>
      <c r="AHS79" s="180"/>
      <c r="AHT79" s="180"/>
      <c r="AHU79" s="180"/>
      <c r="AHV79" s="180"/>
      <c r="AHW79" s="180"/>
      <c r="AHX79" s="180"/>
      <c r="AHY79" s="180"/>
      <c r="AHZ79" s="180"/>
      <c r="AIA79" s="180"/>
      <c r="AIB79" s="180"/>
      <c r="AIC79" s="180"/>
      <c r="AID79" s="180"/>
      <c r="AIE79" s="180"/>
      <c r="AIF79" s="180"/>
      <c r="AIG79" s="180"/>
      <c r="AIH79" s="180"/>
      <c r="AII79" s="180"/>
      <c r="AIJ79" s="180"/>
      <c r="AIK79" s="180"/>
      <c r="AIL79" s="180"/>
      <c r="AIM79" s="180"/>
      <c r="AIN79" s="180"/>
      <c r="AIO79" s="180"/>
      <c r="AIP79" s="180"/>
      <c r="AIQ79" s="180"/>
      <c r="AIR79" s="180"/>
      <c r="AIS79" s="180"/>
      <c r="AIT79" s="180"/>
      <c r="AIU79" s="180"/>
      <c r="AIV79" s="180"/>
      <c r="AIW79" s="180"/>
      <c r="AIX79" s="180"/>
      <c r="AIY79" s="180"/>
      <c r="AIZ79" s="180"/>
      <c r="AJA79" s="180"/>
      <c r="AJB79" s="180"/>
      <c r="AJC79" s="180"/>
      <c r="AJD79" s="180"/>
      <c r="AJE79" s="180"/>
      <c r="AJF79" s="180"/>
      <c r="AJG79" s="180"/>
      <c r="AJH79" s="180"/>
      <c r="AJI79" s="180"/>
      <c r="AJJ79" s="180"/>
      <c r="AJK79" s="180"/>
      <c r="AJL79" s="180"/>
      <c r="AJM79" s="180"/>
      <c r="AJN79" s="180"/>
      <c r="AJO79" s="180"/>
      <c r="AJP79" s="180"/>
      <c r="AJQ79" s="180"/>
      <c r="AJR79" s="180"/>
      <c r="AJS79" s="180"/>
      <c r="AJT79" s="180"/>
      <c r="AJU79" s="180"/>
      <c r="AJV79" s="180"/>
      <c r="AJW79" s="180"/>
      <c r="AJX79" s="180"/>
      <c r="AJY79" s="180"/>
      <c r="AJZ79" s="180"/>
      <c r="AKA79" s="180"/>
      <c r="AKB79" s="180"/>
      <c r="AKC79" s="180"/>
      <c r="AKD79" s="180"/>
      <c r="AKE79" s="180"/>
      <c r="AKF79" s="180"/>
      <c r="AKG79" s="180"/>
      <c r="AKH79" s="180"/>
      <c r="AKI79" s="180"/>
      <c r="AKJ79" s="180"/>
      <c r="AKK79" s="180"/>
      <c r="AKL79" s="180"/>
      <c r="AKM79" s="180"/>
      <c r="AKN79" s="180"/>
      <c r="AKO79" s="180"/>
      <c r="AKP79" s="180"/>
      <c r="AKQ79" s="180"/>
      <c r="AKR79" s="180"/>
      <c r="AKS79" s="180"/>
      <c r="AKT79" s="180"/>
      <c r="AKU79" s="180"/>
      <c r="AKV79" s="180"/>
      <c r="AKW79" s="180"/>
      <c r="AKX79" s="180"/>
      <c r="AKY79" s="180"/>
      <c r="AKZ79" s="180"/>
      <c r="ALA79" s="180"/>
      <c r="ALB79" s="180"/>
      <c r="ALC79" s="180"/>
      <c r="ALD79" s="180"/>
      <c r="ALE79" s="180"/>
      <c r="ALF79" s="180"/>
      <c r="ALG79" s="180"/>
      <c r="ALH79" s="180"/>
      <c r="ALI79" s="180"/>
      <c r="ALJ79" s="180"/>
      <c r="ALK79" s="180"/>
      <c r="ALL79" s="180"/>
      <c r="ALM79" s="180"/>
      <c r="ALN79" s="180"/>
      <c r="ALO79" s="180"/>
      <c r="ALP79" s="180"/>
      <c r="ALQ79" s="180"/>
      <c r="ALR79" s="180"/>
      <c r="ALS79" s="180"/>
      <c r="ALT79" s="180"/>
      <c r="ALU79" s="180"/>
      <c r="ALV79" s="180"/>
      <c r="ALW79" s="180"/>
      <c r="ALX79" s="180"/>
      <c r="ALY79" s="180"/>
      <c r="ALZ79" s="180"/>
      <c r="AMA79" s="180"/>
      <c r="AMB79" s="180"/>
      <c r="AMC79" s="180"/>
      <c r="AMD79" s="180"/>
      <c r="AME79" s="180"/>
      <c r="AMF79" s="180"/>
      <c r="AMG79" s="180"/>
      <c r="AMH79" s="180"/>
      <c r="AMI79" s="180"/>
      <c r="AMJ79" s="180"/>
      <c r="AMK79" s="180"/>
      <c r="AML79" s="180"/>
      <c r="AMM79" s="180"/>
      <c r="AMN79" s="180"/>
      <c r="AMO79" s="180"/>
      <c r="AMP79" s="180"/>
      <c r="AMQ79" s="180"/>
      <c r="AMR79" s="180"/>
      <c r="AMS79" s="180"/>
      <c r="AMT79" s="180"/>
      <c r="AMU79" s="180"/>
      <c r="AMV79" s="180"/>
      <c r="AMW79" s="180"/>
      <c r="AMX79" s="180"/>
      <c r="AMY79" s="180"/>
      <c r="AMZ79" s="180"/>
      <c r="ANA79" s="180"/>
      <c r="ANB79" s="180"/>
      <c r="ANC79" s="180"/>
      <c r="AND79" s="180"/>
      <c r="ANE79" s="180"/>
      <c r="ANF79" s="180"/>
      <c r="ANG79" s="180"/>
      <c r="ANH79" s="180"/>
      <c r="ANI79" s="180"/>
      <c r="ANJ79" s="180"/>
      <c r="ANK79" s="180"/>
      <c r="ANL79" s="180"/>
      <c r="ANM79" s="180"/>
      <c r="ANN79" s="180"/>
      <c r="ANO79" s="180"/>
      <c r="ANP79" s="180"/>
      <c r="ANQ79" s="180"/>
      <c r="ANR79" s="180"/>
      <c r="ANS79" s="180"/>
      <c r="ANT79" s="180"/>
      <c r="ANU79" s="180"/>
      <c r="ANV79" s="180"/>
      <c r="ANW79" s="180"/>
      <c r="ANX79" s="180"/>
      <c r="ANY79" s="180"/>
      <c r="ANZ79" s="180"/>
      <c r="AOA79" s="180"/>
      <c r="AOB79" s="180"/>
      <c r="AOC79" s="180"/>
      <c r="AOD79" s="180"/>
      <c r="AOE79" s="180"/>
      <c r="AOF79" s="180"/>
      <c r="AOG79" s="180"/>
      <c r="AOH79" s="180"/>
      <c r="AOI79" s="180"/>
      <c r="AOJ79" s="180"/>
      <c r="AOK79" s="180"/>
      <c r="AOL79" s="180"/>
      <c r="AOM79" s="180"/>
      <c r="AON79" s="180"/>
      <c r="AOO79" s="180"/>
      <c r="AOP79" s="180"/>
      <c r="AOQ79" s="180"/>
      <c r="AOR79" s="180"/>
      <c r="AOS79" s="180"/>
      <c r="AOT79" s="180"/>
      <c r="AOU79" s="180"/>
      <c r="AOV79" s="180"/>
      <c r="AOW79" s="180"/>
      <c r="AOX79" s="180"/>
      <c r="AOY79" s="180"/>
      <c r="AOZ79" s="180"/>
      <c r="APA79" s="180"/>
      <c r="APB79" s="180"/>
      <c r="APC79" s="180"/>
      <c r="APD79" s="180"/>
      <c r="APE79" s="180"/>
      <c r="APF79" s="180"/>
      <c r="APG79" s="180"/>
      <c r="APH79" s="180"/>
      <c r="API79" s="180"/>
      <c r="APJ79" s="180"/>
      <c r="APK79" s="180"/>
      <c r="APL79" s="180"/>
      <c r="APM79" s="180"/>
      <c r="APN79" s="180"/>
      <c r="APO79" s="180"/>
      <c r="APP79" s="180"/>
      <c r="APQ79" s="180"/>
      <c r="APR79" s="180"/>
      <c r="APS79" s="180"/>
      <c r="APT79" s="180"/>
      <c r="APU79" s="180"/>
      <c r="APV79" s="180"/>
      <c r="APW79" s="180"/>
      <c r="APX79" s="180"/>
      <c r="APY79" s="180"/>
      <c r="APZ79" s="180"/>
      <c r="AQA79" s="180"/>
      <c r="AQB79" s="180"/>
      <c r="AQC79" s="180"/>
      <c r="AQD79" s="180"/>
      <c r="AQE79" s="180"/>
      <c r="AQF79" s="180"/>
      <c r="AQG79" s="180"/>
      <c r="AQH79" s="180"/>
      <c r="AQI79" s="180"/>
      <c r="AQJ79" s="180"/>
      <c r="AQK79" s="180"/>
      <c r="AQL79" s="180"/>
      <c r="AQM79" s="180"/>
      <c r="AQN79" s="180"/>
      <c r="AQO79" s="180"/>
      <c r="AQP79" s="180"/>
      <c r="AQQ79" s="180"/>
      <c r="AQR79" s="180"/>
      <c r="AQS79" s="180"/>
      <c r="AQT79" s="180"/>
      <c r="AQU79" s="180"/>
      <c r="AQV79" s="180"/>
      <c r="AQW79" s="180"/>
      <c r="AQX79" s="180"/>
      <c r="AQY79" s="180"/>
      <c r="AQZ79" s="180"/>
      <c r="ARA79" s="180"/>
      <c r="ARB79" s="180"/>
      <c r="ARC79" s="180"/>
      <c r="ARD79" s="180"/>
      <c r="ARE79" s="180"/>
      <c r="ARF79" s="180"/>
      <c r="ARG79" s="180"/>
      <c r="ARH79" s="180"/>
      <c r="ARI79" s="180"/>
      <c r="ARJ79" s="180"/>
      <c r="ARK79" s="180"/>
      <c r="ARL79" s="180"/>
      <c r="ARM79" s="180"/>
      <c r="ARN79" s="180"/>
      <c r="ARO79" s="180"/>
      <c r="ARP79" s="180"/>
      <c r="ARQ79" s="180"/>
      <c r="ARR79" s="180"/>
      <c r="ARS79" s="180"/>
      <c r="ART79" s="180"/>
      <c r="ARU79" s="180"/>
      <c r="ARV79" s="180"/>
      <c r="ARW79" s="180"/>
      <c r="ARX79" s="180"/>
      <c r="ARY79" s="180"/>
      <c r="ARZ79" s="180"/>
      <c r="ASA79" s="180"/>
      <c r="ASB79" s="180"/>
      <c r="ASC79" s="180"/>
      <c r="ASD79" s="180"/>
      <c r="ASE79" s="180"/>
      <c r="ASF79" s="180"/>
      <c r="ASG79" s="180"/>
      <c r="ASH79" s="180"/>
      <c r="ASI79" s="180"/>
      <c r="ASJ79" s="180"/>
      <c r="ASK79" s="180"/>
      <c r="ASL79" s="180"/>
      <c r="ASM79" s="180"/>
      <c r="ASN79" s="180"/>
      <c r="ASO79" s="180"/>
      <c r="ASP79" s="180"/>
      <c r="ASQ79" s="180"/>
      <c r="ASR79" s="180"/>
      <c r="ASS79" s="180"/>
      <c r="AST79" s="180"/>
      <c r="ASU79" s="180"/>
      <c r="ASV79" s="180"/>
      <c r="ASW79" s="180"/>
      <c r="ASX79" s="180"/>
      <c r="ASY79" s="180"/>
      <c r="ASZ79" s="180"/>
      <c r="ATA79" s="180"/>
      <c r="ATB79" s="180"/>
      <c r="ATC79" s="180"/>
      <c r="ATD79" s="180"/>
      <c r="ATE79" s="180"/>
      <c r="ATF79" s="180"/>
      <c r="ATG79" s="180"/>
      <c r="ATH79" s="180"/>
      <c r="ATI79" s="180"/>
      <c r="ATJ79" s="180"/>
      <c r="ATK79" s="180"/>
      <c r="ATL79" s="180"/>
      <c r="ATM79" s="180"/>
      <c r="ATN79" s="180"/>
      <c r="ATO79" s="180"/>
      <c r="ATP79" s="180"/>
      <c r="ATQ79" s="180"/>
      <c r="ATR79" s="180"/>
      <c r="ATS79" s="180"/>
      <c r="ATT79" s="180"/>
      <c r="ATU79" s="180"/>
      <c r="ATV79" s="180"/>
      <c r="ATW79" s="180"/>
      <c r="ATX79" s="180"/>
      <c r="ATY79" s="180"/>
      <c r="ATZ79" s="180"/>
      <c r="AUA79" s="180"/>
      <c r="AUB79" s="180"/>
      <c r="AUC79" s="180"/>
      <c r="AUD79" s="180"/>
      <c r="AUE79" s="180"/>
      <c r="AUF79" s="180"/>
      <c r="AUG79" s="180"/>
      <c r="AUH79" s="180"/>
      <c r="AUI79" s="180"/>
      <c r="AUJ79" s="180"/>
      <c r="AUK79" s="180"/>
      <c r="AUL79" s="180"/>
      <c r="AUM79" s="180"/>
      <c r="AUN79" s="180"/>
      <c r="AUO79" s="180"/>
      <c r="AUP79" s="180"/>
      <c r="AUQ79" s="180"/>
      <c r="AUR79" s="180"/>
      <c r="AUS79" s="180"/>
      <c r="AUT79" s="180"/>
      <c r="AUU79" s="180"/>
      <c r="AUV79" s="180"/>
      <c r="AUW79" s="180"/>
      <c r="AUX79" s="180"/>
      <c r="AUY79" s="180"/>
      <c r="AUZ79" s="180"/>
      <c r="AVA79" s="180"/>
      <c r="AVB79" s="180"/>
      <c r="AVC79" s="180"/>
      <c r="AVD79" s="180"/>
      <c r="AVE79" s="180"/>
      <c r="AVF79" s="180"/>
      <c r="AVG79" s="180"/>
      <c r="AVH79" s="180"/>
      <c r="AVI79" s="180"/>
      <c r="AVJ79" s="180"/>
      <c r="AVK79" s="180"/>
      <c r="AVL79" s="180"/>
      <c r="AVM79" s="180"/>
      <c r="AVN79" s="180"/>
      <c r="AVO79" s="180"/>
      <c r="AVP79" s="180"/>
      <c r="AVQ79" s="180"/>
      <c r="AVR79" s="180"/>
      <c r="AVS79" s="180"/>
      <c r="AVT79" s="180"/>
      <c r="AVU79" s="180"/>
      <c r="AVV79" s="180"/>
      <c r="AVW79" s="180"/>
      <c r="AVX79" s="180"/>
      <c r="AVY79" s="180"/>
      <c r="AVZ79" s="180"/>
      <c r="AWA79" s="180"/>
      <c r="AWB79" s="180"/>
      <c r="AWC79" s="180"/>
      <c r="AWD79" s="180"/>
      <c r="AWE79" s="180"/>
      <c r="AWF79" s="180"/>
      <c r="AWG79" s="180"/>
      <c r="AWH79" s="180"/>
      <c r="AWI79" s="180"/>
      <c r="AWJ79" s="180"/>
      <c r="AWK79" s="180"/>
      <c r="AWL79" s="180"/>
      <c r="AWM79" s="180"/>
      <c r="AWN79" s="180"/>
      <c r="AWO79" s="180"/>
      <c r="AWP79" s="180"/>
      <c r="AWQ79" s="180"/>
      <c r="AWR79" s="180"/>
      <c r="AWS79" s="180"/>
      <c r="AWT79" s="180"/>
      <c r="AWU79" s="180"/>
      <c r="AWV79" s="180"/>
      <c r="AWW79" s="180"/>
      <c r="AWX79" s="180"/>
      <c r="AWY79" s="180"/>
      <c r="AWZ79" s="180"/>
      <c r="AXA79" s="180"/>
      <c r="AXB79" s="180"/>
      <c r="AXC79" s="180"/>
      <c r="AXD79" s="180"/>
      <c r="AXE79" s="180"/>
      <c r="AXF79" s="180"/>
      <c r="AXG79" s="180"/>
      <c r="AXH79" s="180"/>
      <c r="AXI79" s="180"/>
      <c r="AXJ79" s="180"/>
      <c r="AXK79" s="180"/>
      <c r="AXL79" s="180"/>
      <c r="AXM79" s="180"/>
      <c r="AXN79" s="180"/>
      <c r="AXO79" s="180"/>
      <c r="AXP79" s="180"/>
      <c r="AXQ79" s="180"/>
      <c r="AXR79" s="180"/>
      <c r="AXS79" s="180"/>
      <c r="AXT79" s="180"/>
      <c r="AXU79" s="180"/>
      <c r="AXV79" s="180"/>
      <c r="AXW79" s="180"/>
      <c r="AXX79" s="180"/>
      <c r="AXY79" s="180"/>
      <c r="AXZ79" s="180"/>
      <c r="AYA79" s="180"/>
      <c r="AYB79" s="180"/>
      <c r="AYC79" s="180"/>
      <c r="AYD79" s="180"/>
      <c r="AYE79" s="180"/>
      <c r="AYF79" s="180"/>
      <c r="AYG79" s="180"/>
      <c r="AYH79" s="180"/>
      <c r="AYI79" s="180"/>
      <c r="AYJ79" s="180"/>
      <c r="AYK79" s="180"/>
      <c r="AYL79" s="180"/>
      <c r="AYM79" s="180"/>
      <c r="AYN79" s="180"/>
      <c r="AYO79" s="180"/>
      <c r="AYP79" s="180"/>
      <c r="AYQ79" s="180"/>
      <c r="AYR79" s="180"/>
      <c r="AYS79" s="180"/>
      <c r="AYT79" s="180"/>
      <c r="AYU79" s="180"/>
      <c r="AYV79" s="180"/>
      <c r="AYW79" s="180"/>
      <c r="AYX79" s="180"/>
      <c r="AYY79" s="180"/>
      <c r="AYZ79" s="180"/>
      <c r="AZA79" s="180"/>
      <c r="AZB79" s="180"/>
      <c r="AZC79" s="180"/>
      <c r="AZD79" s="180"/>
      <c r="AZE79" s="180"/>
      <c r="AZF79" s="180"/>
      <c r="AZG79" s="180"/>
      <c r="AZH79" s="180"/>
      <c r="AZI79" s="180"/>
      <c r="AZJ79" s="180"/>
      <c r="AZK79" s="180"/>
      <c r="AZL79" s="180"/>
      <c r="AZM79" s="180"/>
      <c r="AZN79" s="180"/>
      <c r="AZO79" s="180"/>
      <c r="AZP79" s="180"/>
      <c r="AZQ79" s="180"/>
      <c r="AZR79" s="180"/>
      <c r="AZS79" s="180"/>
      <c r="AZT79" s="180"/>
      <c r="AZU79" s="180"/>
      <c r="AZV79" s="180"/>
      <c r="AZW79" s="180"/>
      <c r="AZX79" s="180"/>
      <c r="AZY79" s="180"/>
      <c r="AZZ79" s="180"/>
      <c r="BAA79" s="180"/>
      <c r="BAB79" s="180"/>
      <c r="BAC79" s="180"/>
      <c r="BAD79" s="180"/>
      <c r="BAE79" s="180"/>
      <c r="BAF79" s="180"/>
      <c r="BAG79" s="180"/>
      <c r="BAH79" s="180"/>
      <c r="BAI79" s="180"/>
      <c r="BAJ79" s="180"/>
      <c r="BAK79" s="180"/>
      <c r="BAL79" s="180"/>
      <c r="BAM79" s="180"/>
      <c r="BAN79" s="180"/>
      <c r="BAO79" s="180"/>
      <c r="BAP79" s="180"/>
      <c r="BAQ79" s="180"/>
      <c r="BAR79" s="180"/>
      <c r="BAS79" s="180"/>
      <c r="BAT79" s="180"/>
      <c r="BAU79" s="180"/>
      <c r="BAV79" s="180"/>
      <c r="BAW79" s="180"/>
      <c r="BAX79" s="180"/>
      <c r="BAY79" s="180"/>
      <c r="BAZ79" s="180"/>
      <c r="BBA79" s="180"/>
      <c r="BBB79" s="180"/>
      <c r="BBC79" s="180"/>
      <c r="BBD79" s="180"/>
      <c r="BBE79" s="180"/>
      <c r="BBF79" s="180"/>
      <c r="BBG79" s="180"/>
      <c r="BBH79" s="180"/>
      <c r="BBI79" s="180"/>
      <c r="BBJ79" s="180"/>
      <c r="BBK79" s="180"/>
      <c r="BBL79" s="180"/>
      <c r="BBM79" s="180"/>
      <c r="BBN79" s="180"/>
      <c r="BBO79" s="180"/>
      <c r="BBP79" s="180"/>
      <c r="BBQ79" s="180"/>
      <c r="BBR79" s="180"/>
      <c r="BBS79" s="180"/>
      <c r="BBT79" s="180"/>
      <c r="BBU79" s="180"/>
      <c r="BBV79" s="180"/>
      <c r="BBW79" s="180"/>
      <c r="BBX79" s="180"/>
      <c r="BBY79" s="180"/>
      <c r="BBZ79" s="180"/>
      <c r="BCA79" s="180"/>
      <c r="BCB79" s="180"/>
      <c r="BCC79" s="180"/>
      <c r="BCD79" s="180"/>
      <c r="BCE79" s="180"/>
      <c r="BCF79" s="180"/>
      <c r="BCG79" s="180"/>
      <c r="BCH79" s="180"/>
      <c r="BCI79" s="180"/>
      <c r="BCJ79" s="180"/>
      <c r="BCK79" s="180"/>
      <c r="BCL79" s="180"/>
      <c r="BCM79" s="180"/>
      <c r="BCN79" s="180"/>
      <c r="BCO79" s="180"/>
      <c r="BCP79" s="180"/>
      <c r="BCQ79" s="180"/>
      <c r="BCR79" s="180"/>
      <c r="BCS79" s="180"/>
      <c r="BCT79" s="180"/>
      <c r="BCU79" s="180"/>
      <c r="BCV79" s="180"/>
      <c r="BCW79" s="180"/>
      <c r="BCX79" s="180"/>
      <c r="BCY79" s="180"/>
      <c r="BCZ79" s="180"/>
      <c r="BDA79" s="180"/>
      <c r="BDB79" s="180"/>
      <c r="BDC79" s="180"/>
      <c r="BDD79" s="180"/>
      <c r="BDE79" s="180"/>
      <c r="BDF79" s="180"/>
      <c r="BDG79" s="180"/>
      <c r="BDH79" s="180"/>
      <c r="BDI79" s="180"/>
      <c r="BDJ79" s="180"/>
      <c r="BDK79" s="180"/>
      <c r="BDL79" s="180"/>
      <c r="BDM79" s="180"/>
      <c r="BDN79" s="180"/>
      <c r="BDO79" s="180"/>
      <c r="BDP79" s="180"/>
      <c r="BDQ79" s="180"/>
      <c r="BDR79" s="180"/>
      <c r="BDS79" s="180"/>
      <c r="BDT79" s="180"/>
      <c r="BDU79" s="180"/>
      <c r="BDV79" s="180"/>
      <c r="BDW79" s="180"/>
      <c r="BDX79" s="180"/>
      <c r="BDY79" s="180"/>
      <c r="BDZ79" s="180"/>
      <c r="BEA79" s="180"/>
      <c r="BEB79" s="180"/>
      <c r="BEC79" s="180"/>
      <c r="BED79" s="180"/>
      <c r="BEE79" s="180"/>
      <c r="BEF79" s="180"/>
      <c r="BEG79" s="180"/>
      <c r="BEH79" s="180"/>
      <c r="BEI79" s="180"/>
      <c r="BEJ79" s="180"/>
      <c r="BEK79" s="180"/>
      <c r="BEL79" s="180"/>
      <c r="BEM79" s="180"/>
      <c r="BEN79" s="180"/>
      <c r="BEO79" s="180"/>
      <c r="BEP79" s="180"/>
      <c r="BEQ79" s="180"/>
      <c r="BER79" s="180"/>
      <c r="BES79" s="180"/>
      <c r="BET79" s="180"/>
      <c r="BEU79" s="180"/>
      <c r="BEV79" s="180"/>
      <c r="BEW79" s="180"/>
      <c r="BEX79" s="180"/>
      <c r="BEY79" s="180"/>
      <c r="BEZ79" s="180"/>
      <c r="BFA79" s="180"/>
      <c r="BFB79" s="180"/>
      <c r="BFC79" s="180"/>
      <c r="BFD79" s="180"/>
      <c r="BFE79" s="180"/>
      <c r="BFF79" s="180"/>
      <c r="BFG79" s="180"/>
      <c r="BFH79" s="180"/>
      <c r="BFI79" s="180"/>
      <c r="BFJ79" s="180"/>
      <c r="BFK79" s="180"/>
      <c r="BFL79" s="180"/>
      <c r="BFM79" s="180"/>
      <c r="BFN79" s="180"/>
      <c r="BFO79" s="180"/>
      <c r="BFP79" s="180"/>
      <c r="BFQ79" s="180"/>
      <c r="BFR79" s="180"/>
      <c r="BFS79" s="180"/>
      <c r="BFT79" s="180"/>
      <c r="BFU79" s="180"/>
      <c r="BFV79" s="180"/>
      <c r="BFW79" s="180"/>
      <c r="BFX79" s="180"/>
      <c r="BFY79" s="180"/>
      <c r="BFZ79" s="180"/>
      <c r="BGA79" s="180"/>
      <c r="BGB79" s="180"/>
      <c r="BGC79" s="180"/>
      <c r="BGD79" s="180"/>
      <c r="BGE79" s="180"/>
      <c r="BGF79" s="180"/>
      <c r="BGG79" s="180"/>
      <c r="BGH79" s="180"/>
      <c r="BGI79" s="180"/>
      <c r="BGJ79" s="180"/>
      <c r="BGK79" s="180"/>
      <c r="BGL79" s="180"/>
      <c r="BGM79" s="180"/>
      <c r="BGN79" s="180"/>
      <c r="BGO79" s="180"/>
      <c r="BGP79" s="180"/>
      <c r="BGQ79" s="180"/>
      <c r="BGR79" s="180"/>
      <c r="BGS79" s="180"/>
      <c r="BGT79" s="180"/>
      <c r="BGU79" s="180"/>
      <c r="BGV79" s="180"/>
      <c r="BGW79" s="180"/>
      <c r="BGX79" s="180"/>
      <c r="BGY79" s="180"/>
      <c r="BGZ79" s="180"/>
      <c r="BHA79" s="180"/>
      <c r="BHB79" s="180"/>
      <c r="BHC79" s="180"/>
      <c r="BHD79" s="180"/>
      <c r="BHE79" s="180"/>
      <c r="BHF79" s="180"/>
      <c r="BHG79" s="180"/>
      <c r="BHH79" s="180"/>
      <c r="BHI79" s="180"/>
      <c r="BHJ79" s="180"/>
      <c r="BHK79" s="180"/>
      <c r="BHL79" s="180"/>
      <c r="BHM79" s="180"/>
      <c r="BHN79" s="180"/>
      <c r="BHO79" s="180"/>
      <c r="BHP79" s="180"/>
      <c r="BHQ79" s="180"/>
      <c r="BHR79" s="180"/>
      <c r="BHS79" s="180"/>
      <c r="BHT79" s="180"/>
      <c r="BHU79" s="180"/>
      <c r="BHV79" s="180"/>
      <c r="BHW79" s="180"/>
      <c r="BHX79" s="180"/>
      <c r="BHY79" s="180"/>
      <c r="BHZ79" s="180"/>
      <c r="BIA79" s="180"/>
      <c r="BIB79" s="180"/>
      <c r="BIC79" s="180"/>
      <c r="BID79" s="180"/>
      <c r="BIE79" s="180"/>
      <c r="BIF79" s="180"/>
      <c r="BIG79" s="180"/>
      <c r="BIH79" s="180"/>
      <c r="BII79" s="180"/>
      <c r="BIJ79" s="180"/>
      <c r="BIK79" s="180"/>
      <c r="BIL79" s="180"/>
      <c r="BIM79" s="180"/>
      <c r="BIN79" s="180"/>
      <c r="BIO79" s="180"/>
      <c r="BIP79" s="180"/>
      <c r="BIQ79" s="180"/>
      <c r="BIR79" s="180"/>
      <c r="BIS79" s="180"/>
      <c r="BIT79" s="180"/>
      <c r="BIU79" s="180"/>
      <c r="BIV79" s="180"/>
      <c r="BIW79" s="180"/>
      <c r="BIX79" s="180"/>
      <c r="BIY79" s="180"/>
      <c r="BIZ79" s="180"/>
      <c r="BJA79" s="180"/>
      <c r="BJB79" s="180"/>
      <c r="BJC79" s="180"/>
      <c r="BJD79" s="180"/>
      <c r="BJE79" s="180"/>
      <c r="BJF79" s="180"/>
      <c r="BJG79" s="180"/>
      <c r="BJH79" s="180"/>
      <c r="BJI79" s="180"/>
      <c r="BJJ79" s="180"/>
      <c r="BJK79" s="180"/>
      <c r="BJL79" s="180"/>
      <c r="BJM79" s="180"/>
      <c r="BJN79" s="180"/>
      <c r="BJO79" s="180"/>
      <c r="BJP79" s="180"/>
      <c r="BJQ79" s="180"/>
      <c r="BJR79" s="180"/>
      <c r="BJS79" s="180"/>
      <c r="BJT79" s="180"/>
      <c r="BJU79" s="180"/>
      <c r="BJV79" s="180"/>
      <c r="BJW79" s="180"/>
      <c r="BJX79" s="180"/>
      <c r="BJY79" s="180"/>
      <c r="BJZ79" s="180"/>
      <c r="BKA79" s="180"/>
      <c r="BKB79" s="180"/>
      <c r="BKC79" s="180"/>
      <c r="BKD79" s="180"/>
      <c r="BKE79" s="180"/>
      <c r="BKF79" s="180"/>
      <c r="BKG79" s="180"/>
      <c r="BKH79" s="180"/>
      <c r="BKI79" s="180"/>
      <c r="BKJ79" s="180"/>
      <c r="BKK79" s="180"/>
      <c r="BKL79" s="180"/>
      <c r="BKM79" s="180"/>
      <c r="BKN79" s="180"/>
      <c r="BKO79" s="180"/>
      <c r="BKP79" s="180"/>
      <c r="BKQ79" s="180"/>
      <c r="BKR79" s="180"/>
      <c r="BKS79" s="180"/>
      <c r="BKT79" s="180"/>
      <c r="BKU79" s="180"/>
      <c r="BKV79" s="180"/>
      <c r="BKW79" s="180"/>
      <c r="BKX79" s="180"/>
      <c r="BKY79" s="180"/>
      <c r="BKZ79" s="180"/>
      <c r="BLA79" s="180"/>
      <c r="BLB79" s="180"/>
      <c r="BLC79" s="180"/>
      <c r="BLD79" s="180"/>
      <c r="BLE79" s="180"/>
      <c r="BLF79" s="180"/>
      <c r="BLG79" s="180"/>
      <c r="BLH79" s="180"/>
      <c r="BLI79" s="180"/>
      <c r="BLJ79" s="180"/>
      <c r="BLK79" s="180"/>
      <c r="BLL79" s="180"/>
      <c r="BLM79" s="180"/>
      <c r="BLN79" s="180"/>
      <c r="BLO79" s="180"/>
      <c r="BLP79" s="180"/>
      <c r="BLQ79" s="180"/>
      <c r="BLR79" s="180"/>
      <c r="BLS79" s="180"/>
      <c r="BLT79" s="180"/>
      <c r="BLU79" s="180"/>
      <c r="BLV79" s="180"/>
      <c r="BLW79" s="180"/>
      <c r="BLX79" s="180"/>
      <c r="BLY79" s="180"/>
      <c r="BLZ79" s="180"/>
      <c r="BMA79" s="180"/>
      <c r="BMB79" s="180"/>
      <c r="BMC79" s="180"/>
      <c r="BMD79" s="180"/>
      <c r="BME79" s="180"/>
      <c r="BMF79" s="180"/>
      <c r="BMG79" s="180"/>
      <c r="BMH79" s="180"/>
      <c r="BMI79" s="180"/>
      <c r="BMJ79" s="180"/>
      <c r="BMK79" s="180"/>
      <c r="BML79" s="180"/>
      <c r="BMM79" s="180"/>
      <c r="BMN79" s="180"/>
      <c r="BMO79" s="180"/>
      <c r="BMP79" s="180"/>
      <c r="BMQ79" s="180"/>
      <c r="BMR79" s="180"/>
      <c r="BMS79" s="180"/>
      <c r="BMT79" s="180"/>
      <c r="BMU79" s="180"/>
      <c r="BMV79" s="180"/>
      <c r="BMW79" s="180"/>
      <c r="BMX79" s="180"/>
      <c r="BMY79" s="180"/>
      <c r="BMZ79" s="180"/>
      <c r="BNA79" s="180"/>
      <c r="BNB79" s="180"/>
      <c r="BNC79" s="180"/>
      <c r="BND79" s="180"/>
      <c r="BNE79" s="180"/>
      <c r="BNF79" s="180"/>
      <c r="BNG79" s="180"/>
      <c r="BNH79" s="180"/>
      <c r="BNI79" s="180"/>
      <c r="BNJ79" s="180"/>
      <c r="BNK79" s="180"/>
      <c r="BNL79" s="180"/>
      <c r="BNM79" s="180"/>
      <c r="BNN79" s="180"/>
      <c r="BNO79" s="180"/>
      <c r="BNP79" s="180"/>
      <c r="BNQ79" s="180"/>
      <c r="BNR79" s="180"/>
      <c r="BNS79" s="180"/>
      <c r="BNT79" s="180"/>
      <c r="BNU79" s="180"/>
      <c r="BNV79" s="180"/>
      <c r="BNW79" s="180"/>
      <c r="BNX79" s="180"/>
      <c r="BNY79" s="180"/>
      <c r="BNZ79" s="180"/>
      <c r="BOA79" s="180"/>
      <c r="BOB79" s="180"/>
      <c r="BOC79" s="180"/>
      <c r="BOD79" s="180"/>
      <c r="BOE79" s="180"/>
      <c r="BOF79" s="180"/>
      <c r="BOG79" s="180"/>
      <c r="BOH79" s="180"/>
      <c r="BOI79" s="180"/>
      <c r="BOJ79" s="180"/>
      <c r="BOK79" s="180"/>
      <c r="BOL79" s="180"/>
      <c r="BOM79" s="180"/>
      <c r="BON79" s="180"/>
      <c r="BOO79" s="180"/>
      <c r="BOP79" s="180"/>
      <c r="BOQ79" s="180"/>
      <c r="BOR79" s="180"/>
      <c r="BOS79" s="180"/>
      <c r="BOT79" s="180"/>
      <c r="BOU79" s="180"/>
      <c r="BOV79" s="180"/>
      <c r="BOW79" s="180"/>
      <c r="BOX79" s="180"/>
      <c r="BOY79" s="180"/>
      <c r="BOZ79" s="180"/>
      <c r="BPA79" s="180"/>
      <c r="BPB79" s="180"/>
      <c r="BPC79" s="180"/>
      <c r="BPD79" s="180"/>
      <c r="BPE79" s="180"/>
      <c r="BPF79" s="180"/>
      <c r="BPG79" s="180"/>
      <c r="BPH79" s="180"/>
      <c r="BPI79" s="180"/>
      <c r="BPJ79" s="180"/>
      <c r="BPK79" s="180"/>
      <c r="BPL79" s="180"/>
      <c r="BPM79" s="180"/>
      <c r="BPN79" s="180"/>
      <c r="BPO79" s="180"/>
      <c r="BPP79" s="180"/>
      <c r="BPQ79" s="180"/>
      <c r="BPR79" s="180"/>
      <c r="BPS79" s="180"/>
      <c r="BPT79" s="180"/>
      <c r="BPU79" s="180"/>
      <c r="BPV79" s="180"/>
      <c r="BPW79" s="180"/>
      <c r="BPX79" s="180"/>
      <c r="BPY79" s="180"/>
      <c r="BPZ79" s="180"/>
      <c r="BQA79" s="180"/>
      <c r="BQB79" s="180"/>
      <c r="BQC79" s="180"/>
      <c r="BQD79" s="180"/>
      <c r="BQE79" s="180"/>
      <c r="BQF79" s="180"/>
      <c r="BQG79" s="180"/>
      <c r="BQH79" s="180"/>
      <c r="BQI79" s="180"/>
      <c r="BQJ79" s="180"/>
      <c r="BQK79" s="180"/>
      <c r="BQL79" s="180"/>
      <c r="BQM79" s="180"/>
      <c r="BQN79" s="180"/>
      <c r="BQO79" s="180"/>
      <c r="BQP79" s="180"/>
      <c r="BQQ79" s="180"/>
      <c r="BQR79" s="180"/>
      <c r="BQS79" s="180"/>
      <c r="BQT79" s="180"/>
      <c r="BQU79" s="180"/>
      <c r="BQV79" s="180"/>
      <c r="BQW79" s="180"/>
      <c r="BQX79" s="180"/>
      <c r="BQY79" s="180"/>
      <c r="BQZ79" s="180"/>
      <c r="BRA79" s="180"/>
      <c r="BRB79" s="180"/>
      <c r="BRC79" s="180"/>
      <c r="BRD79" s="180"/>
      <c r="BRE79" s="180"/>
      <c r="BRF79" s="180"/>
      <c r="BRG79" s="180"/>
      <c r="BRH79" s="180"/>
      <c r="BRI79" s="180"/>
      <c r="BRJ79" s="180"/>
      <c r="BRK79" s="180"/>
      <c r="BRL79" s="180"/>
      <c r="BRM79" s="180"/>
      <c r="BRN79" s="180"/>
      <c r="BRO79" s="180"/>
      <c r="BRP79" s="180"/>
      <c r="BRQ79" s="180"/>
      <c r="BRR79" s="180"/>
      <c r="BRS79" s="180"/>
      <c r="BRT79" s="180"/>
      <c r="BRU79" s="180"/>
      <c r="BRV79" s="180"/>
      <c r="BRW79" s="180"/>
      <c r="BRX79" s="180"/>
      <c r="BRY79" s="180"/>
      <c r="BRZ79" s="180"/>
      <c r="BSA79" s="180"/>
      <c r="BSB79" s="180"/>
      <c r="BSC79" s="180"/>
      <c r="BSD79" s="180"/>
      <c r="BSE79" s="180"/>
      <c r="BSF79" s="180"/>
      <c r="BSG79" s="180"/>
      <c r="BSH79" s="180"/>
      <c r="BSI79" s="180"/>
      <c r="BSJ79" s="180"/>
      <c r="BSK79" s="180"/>
      <c r="BSL79" s="180"/>
      <c r="BSM79" s="180"/>
      <c r="BSN79" s="180"/>
      <c r="BSO79" s="180"/>
      <c r="BSP79" s="180"/>
      <c r="BSQ79" s="180"/>
      <c r="BSR79" s="180"/>
      <c r="BSS79" s="180"/>
      <c r="BST79" s="180"/>
      <c r="BSU79" s="180"/>
      <c r="BSV79" s="180"/>
      <c r="BSW79" s="180"/>
      <c r="BSX79" s="180"/>
      <c r="BSY79" s="180"/>
      <c r="BSZ79" s="180"/>
      <c r="BTA79" s="180"/>
      <c r="BTB79" s="180"/>
      <c r="BTC79" s="180"/>
      <c r="BTD79" s="180"/>
      <c r="BTE79" s="180"/>
      <c r="BTF79" s="180"/>
      <c r="BTG79" s="180"/>
      <c r="BTH79" s="180"/>
      <c r="BTI79" s="180"/>
      <c r="BTJ79" s="180"/>
      <c r="BTK79" s="180"/>
      <c r="BTL79" s="180"/>
      <c r="BTM79" s="180"/>
      <c r="BTN79" s="180"/>
      <c r="BTO79" s="180"/>
      <c r="BTP79" s="180"/>
      <c r="BTQ79" s="180"/>
      <c r="BTR79" s="180"/>
      <c r="BTS79" s="180"/>
      <c r="BTT79" s="180"/>
      <c r="BTU79" s="180"/>
      <c r="BTV79" s="180"/>
      <c r="BTW79" s="180"/>
      <c r="BTX79" s="180"/>
      <c r="BTY79" s="180"/>
      <c r="BTZ79" s="180"/>
      <c r="BUA79" s="180"/>
      <c r="BUB79" s="180"/>
      <c r="BUC79" s="180"/>
      <c r="BUD79" s="180"/>
      <c r="BUE79" s="180"/>
      <c r="BUF79" s="180"/>
      <c r="BUG79" s="180"/>
      <c r="BUH79" s="180"/>
      <c r="BUI79" s="180"/>
      <c r="BUJ79" s="180"/>
      <c r="BUK79" s="180"/>
      <c r="BUL79" s="180"/>
      <c r="BUM79" s="180"/>
      <c r="BUN79" s="180"/>
      <c r="BUO79" s="180"/>
      <c r="BUP79" s="180"/>
      <c r="BUQ79" s="180"/>
      <c r="BUR79" s="180"/>
      <c r="BUS79" s="180"/>
      <c r="BUT79" s="180"/>
      <c r="BUU79" s="180"/>
      <c r="BUV79" s="180"/>
      <c r="BUW79" s="180"/>
      <c r="BUX79" s="180"/>
      <c r="BUY79" s="180"/>
      <c r="BUZ79" s="180"/>
      <c r="BVA79" s="180"/>
      <c r="BVB79" s="180"/>
      <c r="BVC79" s="180"/>
      <c r="BVD79" s="180"/>
      <c r="BVE79" s="180"/>
      <c r="BVF79" s="180"/>
      <c r="BVG79" s="180"/>
      <c r="BVH79" s="180"/>
      <c r="BVI79" s="180"/>
      <c r="BVJ79" s="180"/>
      <c r="BVK79" s="180"/>
      <c r="BVL79" s="180"/>
      <c r="BVM79" s="180"/>
      <c r="BVN79" s="180"/>
      <c r="BVO79" s="180"/>
      <c r="BVP79" s="180"/>
      <c r="BVQ79" s="180"/>
      <c r="BVR79" s="180"/>
      <c r="BVS79" s="180"/>
      <c r="BVT79" s="180"/>
      <c r="BVU79" s="180"/>
      <c r="BVV79" s="180"/>
      <c r="BVW79" s="180"/>
      <c r="BVX79" s="180"/>
      <c r="BVY79" s="180"/>
      <c r="BVZ79" s="180"/>
      <c r="BWA79" s="180"/>
      <c r="BWB79" s="180"/>
      <c r="BWC79" s="180"/>
      <c r="BWD79" s="180"/>
      <c r="BWE79" s="180"/>
      <c r="BWF79" s="180"/>
      <c r="BWG79" s="180"/>
      <c r="BWH79" s="180"/>
      <c r="BWI79" s="180"/>
      <c r="BWJ79" s="180"/>
      <c r="BWK79" s="180"/>
      <c r="BWL79" s="180"/>
      <c r="BWM79" s="180"/>
      <c r="BWN79" s="180"/>
      <c r="BWO79" s="180"/>
      <c r="BWP79" s="180"/>
      <c r="BWQ79" s="180"/>
      <c r="BWR79" s="180"/>
      <c r="BWS79" s="180"/>
      <c r="BWT79" s="180"/>
      <c r="BWU79" s="180"/>
      <c r="BWV79" s="180"/>
      <c r="BWW79" s="180"/>
      <c r="BWX79" s="180"/>
      <c r="BWY79" s="180"/>
      <c r="BWZ79" s="180"/>
      <c r="BXA79" s="180"/>
      <c r="BXB79" s="180"/>
      <c r="BXC79" s="180"/>
      <c r="BXD79" s="180"/>
      <c r="BXE79" s="180"/>
      <c r="BXF79" s="180"/>
      <c r="BXG79" s="180"/>
      <c r="BXH79" s="180"/>
      <c r="BXI79" s="180"/>
      <c r="BXJ79" s="180"/>
      <c r="BXK79" s="180"/>
      <c r="BXL79" s="180"/>
      <c r="BXM79" s="180"/>
      <c r="BXN79" s="180"/>
      <c r="BXO79" s="180"/>
      <c r="BXP79" s="180"/>
      <c r="BXQ79" s="180"/>
      <c r="BXR79" s="180"/>
      <c r="BXS79" s="180"/>
      <c r="BXT79" s="180"/>
      <c r="BXU79" s="180"/>
      <c r="BXV79" s="180"/>
      <c r="BXW79" s="180"/>
      <c r="BXX79" s="180"/>
      <c r="BXY79" s="180"/>
      <c r="BXZ79" s="180"/>
      <c r="BYA79" s="180"/>
      <c r="BYB79" s="180"/>
      <c r="BYC79" s="180"/>
      <c r="BYD79" s="180"/>
      <c r="BYE79" s="180"/>
      <c r="BYF79" s="180"/>
      <c r="BYG79" s="180"/>
      <c r="BYH79" s="180"/>
      <c r="BYI79" s="180"/>
      <c r="BYJ79" s="180"/>
      <c r="BYK79" s="180"/>
      <c r="BYL79" s="180"/>
      <c r="BYM79" s="180"/>
      <c r="BYN79" s="180"/>
      <c r="BYO79" s="180"/>
      <c r="BYP79" s="180"/>
      <c r="BYQ79" s="180"/>
      <c r="BYR79" s="180"/>
      <c r="BYS79" s="180"/>
      <c r="BYT79" s="180"/>
      <c r="BYU79" s="180"/>
      <c r="BYV79" s="180"/>
      <c r="BYW79" s="180"/>
      <c r="BYX79" s="180"/>
      <c r="BYY79" s="180"/>
      <c r="BYZ79" s="180"/>
      <c r="BZA79" s="180"/>
      <c r="BZB79" s="180"/>
      <c r="BZC79" s="180"/>
      <c r="BZD79" s="180"/>
      <c r="BZE79" s="180"/>
      <c r="BZF79" s="180"/>
      <c r="BZG79" s="180"/>
      <c r="BZH79" s="180"/>
      <c r="BZI79" s="180"/>
      <c r="BZJ79" s="180"/>
      <c r="BZK79" s="180"/>
      <c r="BZL79" s="180"/>
      <c r="BZM79" s="180"/>
      <c r="BZN79" s="180"/>
      <c r="BZO79" s="180"/>
      <c r="BZP79" s="180"/>
      <c r="BZQ79" s="180"/>
      <c r="BZR79" s="180"/>
      <c r="BZS79" s="180"/>
      <c r="BZT79" s="180"/>
      <c r="BZU79" s="180"/>
      <c r="BZV79" s="180"/>
      <c r="BZW79" s="180"/>
      <c r="BZX79" s="180"/>
      <c r="BZY79" s="180"/>
      <c r="BZZ79" s="180"/>
      <c r="CAA79" s="180"/>
      <c r="CAB79" s="180"/>
      <c r="CAC79" s="180"/>
      <c r="CAD79" s="180"/>
      <c r="CAE79" s="180"/>
      <c r="CAF79" s="180"/>
      <c r="CAG79" s="180"/>
      <c r="CAH79" s="180"/>
      <c r="CAI79" s="180"/>
      <c r="CAJ79" s="180"/>
      <c r="CAK79" s="180"/>
      <c r="CAL79" s="180"/>
      <c r="CAM79" s="180"/>
      <c r="CAN79" s="180"/>
      <c r="CAO79" s="180"/>
      <c r="CAP79" s="180"/>
      <c r="CAQ79" s="180"/>
      <c r="CAR79" s="180"/>
      <c r="CAS79" s="180"/>
      <c r="CAT79" s="180"/>
      <c r="CAU79" s="180"/>
      <c r="CAV79" s="180"/>
      <c r="CAW79" s="180"/>
      <c r="CAX79" s="180"/>
      <c r="CAY79" s="180"/>
      <c r="CAZ79" s="180"/>
      <c r="CBA79" s="180"/>
      <c r="CBB79" s="180"/>
      <c r="CBC79" s="180"/>
      <c r="CBD79" s="180"/>
      <c r="CBE79" s="180"/>
      <c r="CBF79" s="180"/>
      <c r="CBG79" s="180"/>
      <c r="CBH79" s="180"/>
      <c r="CBI79" s="180"/>
      <c r="CBJ79" s="180"/>
      <c r="CBK79" s="180"/>
      <c r="CBL79" s="180"/>
      <c r="CBM79" s="180"/>
      <c r="CBN79" s="180"/>
      <c r="CBO79" s="180"/>
      <c r="CBP79" s="180"/>
      <c r="CBQ79" s="180"/>
      <c r="CBR79" s="180"/>
      <c r="CBS79" s="180"/>
      <c r="CBT79" s="180"/>
      <c r="CBU79" s="180"/>
      <c r="CBV79" s="180"/>
      <c r="CBW79" s="180"/>
      <c r="CBX79" s="180"/>
      <c r="CBY79" s="180"/>
      <c r="CBZ79" s="180"/>
      <c r="CCA79" s="180"/>
      <c r="CCB79" s="180"/>
      <c r="CCC79" s="180"/>
      <c r="CCD79" s="180"/>
      <c r="CCE79" s="180"/>
      <c r="CCF79" s="180"/>
      <c r="CCG79" s="180"/>
      <c r="CCH79" s="180"/>
      <c r="CCI79" s="180"/>
      <c r="CCJ79" s="180"/>
      <c r="CCK79" s="180"/>
      <c r="CCL79" s="180"/>
      <c r="CCM79" s="180"/>
      <c r="CCN79" s="180"/>
      <c r="CCO79" s="180"/>
      <c r="CCP79" s="180"/>
      <c r="CCQ79" s="180"/>
      <c r="CCR79" s="180"/>
      <c r="CCS79" s="180"/>
      <c r="CCT79" s="180"/>
      <c r="CCU79" s="180"/>
      <c r="CCV79" s="180"/>
      <c r="CCW79" s="180"/>
      <c r="CCX79" s="180"/>
      <c r="CCY79" s="180"/>
      <c r="CCZ79" s="180"/>
      <c r="CDA79" s="180"/>
      <c r="CDB79" s="180"/>
      <c r="CDC79" s="180"/>
      <c r="CDD79" s="180"/>
      <c r="CDE79" s="180"/>
      <c r="CDF79" s="180"/>
      <c r="CDG79" s="180"/>
      <c r="CDH79" s="180"/>
      <c r="CDI79" s="180"/>
      <c r="CDJ79" s="180"/>
      <c r="CDK79" s="180"/>
      <c r="CDL79" s="180"/>
      <c r="CDM79" s="180"/>
      <c r="CDN79" s="180"/>
      <c r="CDO79" s="180"/>
      <c r="CDP79" s="180"/>
      <c r="CDQ79" s="180"/>
      <c r="CDR79" s="180"/>
      <c r="CDS79" s="180"/>
      <c r="CDT79" s="180"/>
      <c r="CDU79" s="180"/>
      <c r="CDV79" s="180"/>
      <c r="CDW79" s="180"/>
      <c r="CDX79" s="180"/>
      <c r="CDY79" s="180"/>
      <c r="CDZ79" s="180"/>
      <c r="CEA79" s="180"/>
      <c r="CEB79" s="180"/>
      <c r="CEC79" s="180"/>
      <c r="CED79" s="180"/>
      <c r="CEE79" s="180"/>
      <c r="CEF79" s="180"/>
      <c r="CEG79" s="180"/>
      <c r="CEH79" s="180"/>
      <c r="CEI79" s="180"/>
      <c r="CEJ79" s="180"/>
      <c r="CEK79" s="180"/>
      <c r="CEL79" s="180"/>
      <c r="CEM79" s="180"/>
      <c r="CEN79" s="180"/>
      <c r="CEO79" s="180"/>
      <c r="CEP79" s="180"/>
      <c r="CEQ79" s="180"/>
      <c r="CER79" s="180"/>
      <c r="CES79" s="180"/>
      <c r="CET79" s="180"/>
      <c r="CEU79" s="180"/>
      <c r="CEV79" s="180"/>
      <c r="CEW79" s="180"/>
      <c r="CEX79" s="180"/>
      <c r="CEY79" s="180"/>
      <c r="CEZ79" s="180"/>
      <c r="CFA79" s="180"/>
      <c r="CFB79" s="180"/>
      <c r="CFC79" s="180"/>
      <c r="CFD79" s="180"/>
      <c r="CFE79" s="180"/>
      <c r="CFF79" s="180"/>
      <c r="CFG79" s="180"/>
      <c r="CFH79" s="180"/>
      <c r="CFI79" s="180"/>
      <c r="CFJ79" s="180"/>
      <c r="CFK79" s="180"/>
      <c r="CFL79" s="180"/>
      <c r="CFM79" s="180"/>
      <c r="CFN79" s="180"/>
      <c r="CFO79" s="180"/>
      <c r="CFP79" s="180"/>
      <c r="CFQ79" s="180"/>
      <c r="CFR79" s="180"/>
      <c r="CFS79" s="180"/>
      <c r="CFT79" s="180"/>
      <c r="CFU79" s="180"/>
      <c r="CFV79" s="180"/>
      <c r="CFW79" s="180"/>
      <c r="CFX79" s="180"/>
      <c r="CFY79" s="180"/>
      <c r="CFZ79" s="180"/>
      <c r="CGA79" s="180"/>
      <c r="CGB79" s="180"/>
      <c r="CGC79" s="180"/>
      <c r="CGD79" s="180"/>
      <c r="CGE79" s="180"/>
      <c r="CGF79" s="180"/>
      <c r="CGG79" s="180"/>
      <c r="CGH79" s="180"/>
      <c r="CGI79" s="180"/>
      <c r="CGJ79" s="180"/>
      <c r="CGK79" s="180"/>
      <c r="CGL79" s="180"/>
      <c r="CGM79" s="180"/>
      <c r="CGN79" s="180"/>
      <c r="CGO79" s="180"/>
      <c r="CGP79" s="180"/>
      <c r="CGQ79" s="180"/>
      <c r="CGR79" s="180"/>
      <c r="CGS79" s="180"/>
      <c r="CGT79" s="180"/>
      <c r="CGU79" s="180"/>
      <c r="CGV79" s="180"/>
      <c r="CGW79" s="180"/>
      <c r="CGX79" s="180"/>
      <c r="CGY79" s="180"/>
      <c r="CGZ79" s="180"/>
      <c r="CHA79" s="180"/>
      <c r="CHB79" s="180"/>
      <c r="CHC79" s="180"/>
      <c r="CHD79" s="180"/>
      <c r="CHE79" s="180"/>
      <c r="CHF79" s="180"/>
      <c r="CHG79" s="180"/>
      <c r="CHH79" s="180"/>
      <c r="CHI79" s="180"/>
      <c r="CHJ79" s="180"/>
      <c r="CHK79" s="180"/>
      <c r="CHL79" s="180"/>
      <c r="CHM79" s="180"/>
      <c r="CHN79" s="180"/>
      <c r="CHO79" s="180"/>
      <c r="CHP79" s="180"/>
      <c r="CHQ79" s="180"/>
      <c r="CHR79" s="180"/>
      <c r="CHS79" s="180"/>
      <c r="CHT79" s="180"/>
      <c r="CHU79" s="180"/>
      <c r="CHV79" s="180"/>
      <c r="CHW79" s="180"/>
      <c r="CHX79" s="180"/>
      <c r="CHY79" s="180"/>
      <c r="CHZ79" s="180"/>
      <c r="CIA79" s="180"/>
      <c r="CIB79" s="180"/>
      <c r="CIC79" s="180"/>
      <c r="CID79" s="180"/>
      <c r="CIE79" s="180"/>
      <c r="CIF79" s="180"/>
      <c r="CIG79" s="180"/>
      <c r="CIH79" s="180"/>
      <c r="CII79" s="180"/>
      <c r="CIJ79" s="180"/>
      <c r="CIK79" s="180"/>
      <c r="CIL79" s="180"/>
      <c r="CIM79" s="180"/>
      <c r="CIN79" s="180"/>
      <c r="CIO79" s="180"/>
      <c r="CIP79" s="180"/>
      <c r="CIQ79" s="180"/>
      <c r="CIR79" s="180"/>
      <c r="CIS79" s="180"/>
      <c r="CIT79" s="180"/>
      <c r="CIU79" s="180"/>
      <c r="CIV79" s="180"/>
      <c r="CIW79" s="180"/>
      <c r="CIX79" s="180"/>
      <c r="CIY79" s="180"/>
      <c r="CIZ79" s="180"/>
      <c r="CJA79" s="180"/>
      <c r="CJB79" s="180"/>
      <c r="CJC79" s="180"/>
      <c r="CJD79" s="180"/>
      <c r="CJE79" s="180"/>
      <c r="CJF79" s="180"/>
      <c r="CJG79" s="180"/>
      <c r="CJH79" s="180"/>
      <c r="CJI79" s="180"/>
      <c r="CJJ79" s="180"/>
      <c r="CJK79" s="180"/>
      <c r="CJL79" s="180"/>
      <c r="CJM79" s="180"/>
      <c r="CJN79" s="180"/>
      <c r="CJO79" s="180"/>
      <c r="CJP79" s="180"/>
      <c r="CJQ79" s="180"/>
      <c r="CJR79" s="180"/>
      <c r="CJS79" s="180"/>
      <c r="CJT79" s="180"/>
      <c r="CJU79" s="180"/>
      <c r="CJV79" s="180"/>
      <c r="CJW79" s="180"/>
      <c r="CJX79" s="180"/>
      <c r="CJY79" s="180"/>
      <c r="CJZ79" s="180"/>
      <c r="CKA79" s="180"/>
      <c r="CKB79" s="180"/>
      <c r="CKC79" s="180"/>
      <c r="CKD79" s="180"/>
      <c r="CKE79" s="180"/>
      <c r="CKF79" s="180"/>
      <c r="CKG79" s="180"/>
      <c r="CKH79" s="180"/>
      <c r="CKI79" s="180"/>
      <c r="CKJ79" s="180"/>
      <c r="CKK79" s="180"/>
      <c r="CKL79" s="180"/>
      <c r="CKM79" s="180"/>
      <c r="CKN79" s="180"/>
      <c r="CKO79" s="180"/>
      <c r="CKP79" s="180"/>
      <c r="CKQ79" s="180"/>
      <c r="CKR79" s="180"/>
      <c r="CKS79" s="180"/>
      <c r="CKT79" s="180"/>
      <c r="CKU79" s="180"/>
      <c r="CKV79" s="180"/>
      <c r="CKW79" s="180"/>
      <c r="CKX79" s="180"/>
      <c r="CKY79" s="180"/>
      <c r="CKZ79" s="180"/>
      <c r="CLA79" s="180"/>
      <c r="CLB79" s="180"/>
      <c r="CLC79" s="180"/>
      <c r="CLD79" s="180"/>
      <c r="CLE79" s="180"/>
      <c r="CLF79" s="180"/>
      <c r="CLG79" s="180"/>
      <c r="CLH79" s="180"/>
      <c r="CLI79" s="180"/>
      <c r="CLJ79" s="180"/>
      <c r="CLK79" s="180"/>
      <c r="CLL79" s="180"/>
      <c r="CLM79" s="180"/>
      <c r="CLN79" s="180"/>
      <c r="CLO79" s="180"/>
      <c r="CLP79" s="180"/>
      <c r="CLQ79" s="180"/>
      <c r="CLR79" s="180"/>
      <c r="CLS79" s="180"/>
      <c r="CLT79" s="180"/>
      <c r="CLU79" s="180"/>
      <c r="CLV79" s="180"/>
      <c r="CLW79" s="180"/>
      <c r="CLX79" s="180"/>
      <c r="CLY79" s="180"/>
      <c r="CLZ79" s="180"/>
      <c r="CMA79" s="180"/>
      <c r="CMB79" s="180"/>
      <c r="CMC79" s="180"/>
      <c r="CMD79" s="180"/>
      <c r="CME79" s="180"/>
      <c r="CMF79" s="180"/>
      <c r="CMG79" s="180"/>
      <c r="CMH79" s="180"/>
      <c r="CMI79" s="180"/>
      <c r="CMJ79" s="180"/>
      <c r="CMK79" s="180"/>
      <c r="CML79" s="180"/>
      <c r="CMM79" s="180"/>
      <c r="CMN79" s="180"/>
      <c r="CMO79" s="180"/>
      <c r="CMP79" s="180"/>
      <c r="CMQ79" s="180"/>
      <c r="CMR79" s="180"/>
      <c r="CMS79" s="180"/>
      <c r="CMT79" s="180"/>
      <c r="CMU79" s="180"/>
      <c r="CMV79" s="180"/>
      <c r="CMW79" s="180"/>
      <c r="CMX79" s="180"/>
      <c r="CMY79" s="180"/>
      <c r="CMZ79" s="180"/>
      <c r="CNA79" s="180"/>
      <c r="CNB79" s="180"/>
      <c r="CNC79" s="180"/>
      <c r="CND79" s="180"/>
      <c r="CNE79" s="180"/>
      <c r="CNF79" s="180"/>
      <c r="CNG79" s="180"/>
      <c r="CNH79" s="180"/>
      <c r="CNI79" s="180"/>
      <c r="CNJ79" s="180"/>
      <c r="CNK79" s="180"/>
      <c r="CNL79" s="180"/>
      <c r="CNM79" s="180"/>
      <c r="CNN79" s="180"/>
      <c r="CNO79" s="180"/>
      <c r="CNP79" s="180"/>
      <c r="CNQ79" s="180"/>
      <c r="CNR79" s="180"/>
      <c r="CNS79" s="180"/>
      <c r="CNT79" s="180"/>
      <c r="CNU79" s="180"/>
      <c r="CNV79" s="180"/>
      <c r="CNW79" s="180"/>
      <c r="CNX79" s="180"/>
      <c r="CNY79" s="180"/>
      <c r="CNZ79" s="180"/>
      <c r="COA79" s="180"/>
      <c r="COB79" s="180"/>
      <c r="COC79" s="180"/>
      <c r="COD79" s="180"/>
      <c r="COE79" s="180"/>
      <c r="COF79" s="180"/>
      <c r="COG79" s="180"/>
      <c r="COH79" s="180"/>
      <c r="COI79" s="180"/>
      <c r="COJ79" s="180"/>
      <c r="COK79" s="180"/>
      <c r="COL79" s="180"/>
      <c r="COM79" s="180"/>
      <c r="CON79" s="180"/>
      <c r="COO79" s="180"/>
      <c r="COP79" s="180"/>
      <c r="COQ79" s="180"/>
      <c r="COR79" s="180"/>
      <c r="COS79" s="180"/>
      <c r="COT79" s="180"/>
      <c r="COU79" s="180"/>
      <c r="COV79" s="180"/>
      <c r="COW79" s="180"/>
      <c r="COX79" s="180"/>
      <c r="COY79" s="180"/>
      <c r="COZ79" s="180"/>
      <c r="CPA79" s="180"/>
      <c r="CPB79" s="180"/>
      <c r="CPC79" s="180"/>
      <c r="CPD79" s="180"/>
      <c r="CPE79" s="180"/>
      <c r="CPF79" s="180"/>
      <c r="CPG79" s="180"/>
      <c r="CPH79" s="180"/>
      <c r="CPI79" s="180"/>
      <c r="CPJ79" s="180"/>
      <c r="CPK79" s="180"/>
      <c r="CPL79" s="180"/>
      <c r="CPM79" s="180"/>
      <c r="CPN79" s="180"/>
      <c r="CPO79" s="180"/>
      <c r="CPP79" s="180"/>
      <c r="CPQ79" s="180"/>
      <c r="CPR79" s="180"/>
      <c r="CPS79" s="180"/>
      <c r="CPT79" s="180"/>
      <c r="CPU79" s="180"/>
      <c r="CPV79" s="180"/>
      <c r="CPW79" s="180"/>
      <c r="CPX79" s="180"/>
      <c r="CPY79" s="180"/>
      <c r="CPZ79" s="180"/>
      <c r="CQA79" s="180"/>
      <c r="CQB79" s="180"/>
      <c r="CQC79" s="180"/>
      <c r="CQD79" s="180"/>
      <c r="CQE79" s="180"/>
      <c r="CQF79" s="180"/>
      <c r="CQG79" s="180"/>
      <c r="CQH79" s="180"/>
      <c r="CQI79" s="180"/>
      <c r="CQJ79" s="180"/>
      <c r="CQK79" s="180"/>
      <c r="CQL79" s="180"/>
      <c r="CQM79" s="180"/>
      <c r="CQN79" s="180"/>
      <c r="CQO79" s="180"/>
      <c r="CQP79" s="180"/>
      <c r="CQQ79" s="180"/>
      <c r="CQR79" s="180"/>
      <c r="CQS79" s="180"/>
      <c r="CQT79" s="180"/>
      <c r="CQU79" s="180"/>
      <c r="CQV79" s="180"/>
      <c r="CQW79" s="180"/>
      <c r="CQX79" s="180"/>
      <c r="CQY79" s="180"/>
      <c r="CQZ79" s="180"/>
      <c r="CRA79" s="180"/>
      <c r="CRB79" s="180"/>
      <c r="CRC79" s="180"/>
      <c r="CRD79" s="180"/>
      <c r="CRE79" s="180"/>
      <c r="CRF79" s="180"/>
      <c r="CRG79" s="180"/>
      <c r="CRH79" s="180"/>
      <c r="CRI79" s="180"/>
      <c r="CRJ79" s="180"/>
      <c r="CRK79" s="180"/>
      <c r="CRL79" s="180"/>
      <c r="CRM79" s="180"/>
      <c r="CRN79" s="180"/>
      <c r="CRO79" s="180"/>
      <c r="CRP79" s="180"/>
      <c r="CRQ79" s="180"/>
      <c r="CRR79" s="180"/>
      <c r="CRS79" s="180"/>
      <c r="CRT79" s="180"/>
      <c r="CRU79" s="180"/>
      <c r="CRV79" s="180"/>
      <c r="CRW79" s="180"/>
      <c r="CRX79" s="180"/>
      <c r="CRY79" s="180"/>
      <c r="CRZ79" s="180"/>
      <c r="CSA79" s="180"/>
      <c r="CSB79" s="180"/>
      <c r="CSC79" s="180"/>
      <c r="CSD79" s="180"/>
      <c r="CSE79" s="180"/>
      <c r="CSF79" s="180"/>
      <c r="CSG79" s="180"/>
      <c r="CSH79" s="180"/>
      <c r="CSI79" s="180"/>
      <c r="CSJ79" s="180"/>
      <c r="CSK79" s="180"/>
      <c r="CSL79" s="180"/>
      <c r="CSM79" s="180"/>
      <c r="CSN79" s="180"/>
      <c r="CSO79" s="180"/>
      <c r="CSP79" s="180"/>
      <c r="CSQ79" s="180"/>
      <c r="CSR79" s="180"/>
      <c r="CSS79" s="180"/>
      <c r="CST79" s="180"/>
      <c r="CSU79" s="180"/>
      <c r="CSV79" s="180"/>
      <c r="CSW79" s="180"/>
      <c r="CSX79" s="180"/>
      <c r="CSY79" s="180"/>
      <c r="CSZ79" s="180"/>
      <c r="CTA79" s="180"/>
      <c r="CTB79" s="180"/>
      <c r="CTC79" s="180"/>
      <c r="CTD79" s="180"/>
      <c r="CTE79" s="180"/>
      <c r="CTF79" s="180"/>
      <c r="CTG79" s="180"/>
      <c r="CTH79" s="180"/>
      <c r="CTI79" s="180"/>
      <c r="CTJ79" s="180"/>
      <c r="CTK79" s="180"/>
      <c r="CTL79" s="180"/>
      <c r="CTM79" s="180"/>
      <c r="CTN79" s="180"/>
      <c r="CTO79" s="180"/>
      <c r="CTP79" s="180"/>
      <c r="CTQ79" s="180"/>
      <c r="CTR79" s="180"/>
      <c r="CTS79" s="180"/>
      <c r="CTT79" s="180"/>
      <c r="CTU79" s="180"/>
      <c r="CTV79" s="180"/>
      <c r="CTW79" s="180"/>
      <c r="CTX79" s="180"/>
      <c r="CTY79" s="180"/>
      <c r="CTZ79" s="180"/>
      <c r="CUA79" s="180"/>
      <c r="CUB79" s="180"/>
      <c r="CUC79" s="180"/>
      <c r="CUD79" s="180"/>
      <c r="CUE79" s="180"/>
      <c r="CUF79" s="180"/>
      <c r="CUG79" s="180"/>
      <c r="CUH79" s="180"/>
      <c r="CUI79" s="180"/>
      <c r="CUJ79" s="180"/>
      <c r="CUK79" s="180"/>
      <c r="CUL79" s="180"/>
      <c r="CUM79" s="180"/>
      <c r="CUN79" s="180"/>
      <c r="CUO79" s="180"/>
      <c r="CUP79" s="180"/>
      <c r="CUQ79" s="180"/>
      <c r="CUR79" s="180"/>
      <c r="CUS79" s="180"/>
      <c r="CUT79" s="180"/>
      <c r="CUU79" s="180"/>
      <c r="CUV79" s="180"/>
      <c r="CUW79" s="180"/>
      <c r="CUX79" s="180"/>
      <c r="CUY79" s="180"/>
      <c r="CUZ79" s="180"/>
      <c r="CVA79" s="180"/>
      <c r="CVB79" s="180"/>
      <c r="CVC79" s="180"/>
      <c r="CVD79" s="180"/>
      <c r="CVE79" s="180"/>
      <c r="CVF79" s="180"/>
      <c r="CVG79" s="180"/>
      <c r="CVH79" s="180"/>
      <c r="CVI79" s="180"/>
      <c r="CVJ79" s="180"/>
      <c r="CVK79" s="180"/>
      <c r="CVL79" s="180"/>
      <c r="CVM79" s="180"/>
      <c r="CVN79" s="180"/>
      <c r="CVO79" s="180"/>
      <c r="CVP79" s="180"/>
      <c r="CVQ79" s="180"/>
      <c r="CVR79" s="180"/>
      <c r="CVS79" s="180"/>
      <c r="CVT79" s="180"/>
      <c r="CVU79" s="180"/>
      <c r="CVV79" s="180"/>
      <c r="CVW79" s="180"/>
      <c r="CVX79" s="180"/>
      <c r="CVY79" s="180"/>
      <c r="CVZ79" s="180"/>
      <c r="CWA79" s="180"/>
      <c r="CWB79" s="180"/>
      <c r="CWC79" s="180"/>
      <c r="CWD79" s="180"/>
      <c r="CWE79" s="180"/>
      <c r="CWF79" s="180"/>
      <c r="CWG79" s="180"/>
      <c r="CWH79" s="180"/>
      <c r="CWI79" s="180"/>
      <c r="CWJ79" s="180"/>
      <c r="CWK79" s="180"/>
      <c r="CWL79" s="180"/>
      <c r="CWM79" s="180"/>
      <c r="CWN79" s="180"/>
      <c r="CWO79" s="180"/>
      <c r="CWP79" s="180"/>
      <c r="CWQ79" s="180"/>
      <c r="CWR79" s="180"/>
      <c r="CWS79" s="180"/>
      <c r="CWT79" s="180"/>
      <c r="CWU79" s="180"/>
      <c r="CWV79" s="180"/>
      <c r="CWW79" s="180"/>
      <c r="CWX79" s="180"/>
      <c r="CWY79" s="180"/>
      <c r="CWZ79" s="180"/>
      <c r="CXA79" s="180"/>
      <c r="CXB79" s="180"/>
      <c r="CXC79" s="180"/>
      <c r="CXD79" s="180"/>
      <c r="CXE79" s="180"/>
      <c r="CXF79" s="180"/>
      <c r="CXG79" s="180"/>
      <c r="CXH79" s="180"/>
      <c r="CXI79" s="180"/>
      <c r="CXJ79" s="180"/>
      <c r="CXK79" s="180"/>
      <c r="CXL79" s="180"/>
      <c r="CXM79" s="180"/>
      <c r="CXN79" s="180"/>
      <c r="CXO79" s="180"/>
      <c r="CXP79" s="180"/>
      <c r="CXQ79" s="180"/>
      <c r="CXR79" s="180"/>
      <c r="CXS79" s="180"/>
      <c r="CXT79" s="180"/>
      <c r="CXU79" s="180"/>
      <c r="CXV79" s="180"/>
      <c r="CXW79" s="180"/>
      <c r="CXX79" s="180"/>
      <c r="CXY79" s="180"/>
      <c r="CXZ79" s="180"/>
      <c r="CYA79" s="180"/>
      <c r="CYB79" s="180"/>
      <c r="CYC79" s="180"/>
      <c r="CYD79" s="180"/>
      <c r="CYE79" s="180"/>
      <c r="CYF79" s="180"/>
      <c r="CYG79" s="180"/>
      <c r="CYH79" s="180"/>
      <c r="CYI79" s="180"/>
      <c r="CYJ79" s="180"/>
      <c r="CYK79" s="180"/>
      <c r="CYL79" s="180"/>
      <c r="CYM79" s="180"/>
      <c r="CYN79" s="180"/>
      <c r="CYO79" s="180"/>
      <c r="CYP79" s="180"/>
      <c r="CYQ79" s="180"/>
      <c r="CYR79" s="180"/>
      <c r="CYS79" s="180"/>
      <c r="CYT79" s="180"/>
      <c r="CYU79" s="180"/>
      <c r="CYV79" s="180"/>
      <c r="CYW79" s="180"/>
      <c r="CYX79" s="180"/>
      <c r="CYY79" s="180"/>
      <c r="CYZ79" s="180"/>
      <c r="CZA79" s="180"/>
      <c r="CZB79" s="180"/>
      <c r="CZC79" s="180"/>
      <c r="CZD79" s="180"/>
      <c r="CZE79" s="180"/>
      <c r="CZF79" s="180"/>
      <c r="CZG79" s="180"/>
      <c r="CZH79" s="180"/>
      <c r="CZI79" s="180"/>
      <c r="CZJ79" s="180"/>
      <c r="CZK79" s="180"/>
      <c r="CZL79" s="180"/>
      <c r="CZM79" s="180"/>
      <c r="CZN79" s="180"/>
      <c r="CZO79" s="180"/>
      <c r="CZP79" s="180"/>
      <c r="CZQ79" s="180"/>
      <c r="CZR79" s="180"/>
      <c r="CZS79" s="180"/>
      <c r="CZT79" s="180"/>
      <c r="CZU79" s="180"/>
      <c r="CZV79" s="180"/>
      <c r="CZW79" s="180"/>
      <c r="CZX79" s="180"/>
      <c r="CZY79" s="180"/>
      <c r="CZZ79" s="180"/>
      <c r="DAA79" s="180"/>
      <c r="DAB79" s="180"/>
      <c r="DAC79" s="180"/>
      <c r="DAD79" s="180"/>
      <c r="DAE79" s="180"/>
      <c r="DAF79" s="180"/>
      <c r="DAG79" s="180"/>
      <c r="DAH79" s="180"/>
      <c r="DAI79" s="180"/>
      <c r="DAJ79" s="180"/>
      <c r="DAK79" s="180"/>
      <c r="DAL79" s="180"/>
      <c r="DAM79" s="180"/>
      <c r="DAN79" s="180"/>
      <c r="DAO79" s="180"/>
      <c r="DAP79" s="180"/>
      <c r="DAQ79" s="180"/>
      <c r="DAR79" s="180"/>
      <c r="DAS79" s="180"/>
      <c r="DAT79" s="180"/>
      <c r="DAU79" s="180"/>
      <c r="DAV79" s="180"/>
      <c r="DAW79" s="180"/>
      <c r="DAX79" s="180"/>
      <c r="DAY79" s="180"/>
      <c r="DAZ79" s="180"/>
      <c r="DBA79" s="180"/>
      <c r="DBB79" s="180"/>
      <c r="DBC79" s="180"/>
      <c r="DBD79" s="180"/>
      <c r="DBE79" s="180"/>
      <c r="DBF79" s="180"/>
      <c r="DBG79" s="180"/>
      <c r="DBH79" s="180"/>
      <c r="DBI79" s="180"/>
      <c r="DBJ79" s="180"/>
      <c r="DBK79" s="180"/>
      <c r="DBL79" s="180"/>
      <c r="DBM79" s="180"/>
      <c r="DBN79" s="180"/>
      <c r="DBO79" s="180"/>
      <c r="DBP79" s="180"/>
      <c r="DBQ79" s="180"/>
      <c r="DBR79" s="180"/>
      <c r="DBS79" s="180"/>
      <c r="DBT79" s="180"/>
      <c r="DBU79" s="180"/>
      <c r="DBV79" s="180"/>
      <c r="DBW79" s="180"/>
      <c r="DBX79" s="180"/>
      <c r="DBY79" s="180"/>
      <c r="DBZ79" s="180"/>
      <c r="DCA79" s="180"/>
      <c r="DCB79" s="180"/>
      <c r="DCC79" s="180"/>
      <c r="DCD79" s="180"/>
      <c r="DCE79" s="180"/>
      <c r="DCF79" s="180"/>
      <c r="DCG79" s="180"/>
      <c r="DCH79" s="180"/>
      <c r="DCI79" s="180"/>
      <c r="DCJ79" s="180"/>
      <c r="DCK79" s="180"/>
      <c r="DCL79" s="180"/>
      <c r="DCM79" s="180"/>
      <c r="DCN79" s="180"/>
      <c r="DCO79" s="180"/>
      <c r="DCP79" s="180"/>
      <c r="DCQ79" s="180"/>
      <c r="DCR79" s="180"/>
      <c r="DCS79" s="180"/>
      <c r="DCT79" s="180"/>
      <c r="DCU79" s="180"/>
      <c r="DCV79" s="180"/>
      <c r="DCW79" s="180"/>
      <c r="DCX79" s="180"/>
      <c r="DCY79" s="180"/>
      <c r="DCZ79" s="180"/>
      <c r="DDA79" s="180"/>
      <c r="DDB79" s="180"/>
      <c r="DDC79" s="180"/>
      <c r="DDD79" s="180"/>
      <c r="DDE79" s="180"/>
      <c r="DDF79" s="180"/>
      <c r="DDG79" s="180"/>
      <c r="DDH79" s="180"/>
      <c r="DDI79" s="180"/>
      <c r="DDJ79" s="180"/>
      <c r="DDK79" s="180"/>
      <c r="DDL79" s="180"/>
      <c r="DDM79" s="180"/>
      <c r="DDN79" s="180"/>
      <c r="DDO79" s="180"/>
      <c r="DDP79" s="180"/>
      <c r="DDQ79" s="180"/>
      <c r="DDR79" s="180"/>
      <c r="DDS79" s="180"/>
      <c r="DDT79" s="180"/>
      <c r="DDU79" s="180"/>
      <c r="DDV79" s="180"/>
      <c r="DDW79" s="180"/>
      <c r="DDX79" s="180"/>
      <c r="DDY79" s="180"/>
      <c r="DDZ79" s="180"/>
      <c r="DEA79" s="180"/>
      <c r="DEB79" s="180"/>
      <c r="DEC79" s="180"/>
      <c r="DED79" s="180"/>
      <c r="DEE79" s="180"/>
      <c r="DEF79" s="180"/>
      <c r="DEG79" s="180"/>
      <c r="DEH79" s="180"/>
      <c r="DEI79" s="180"/>
      <c r="DEJ79" s="180"/>
      <c r="DEK79" s="180"/>
      <c r="DEL79" s="180"/>
      <c r="DEM79" s="180"/>
      <c r="DEN79" s="180"/>
      <c r="DEO79" s="180"/>
      <c r="DEP79" s="180"/>
      <c r="DEQ79" s="180"/>
      <c r="DER79" s="180"/>
      <c r="DES79" s="180"/>
      <c r="DET79" s="180"/>
      <c r="DEU79" s="180"/>
      <c r="DEV79" s="180"/>
      <c r="DEW79" s="180"/>
      <c r="DEX79" s="180"/>
      <c r="DEY79" s="180"/>
      <c r="DEZ79" s="180"/>
      <c r="DFA79" s="180"/>
      <c r="DFB79" s="180"/>
      <c r="DFC79" s="180"/>
      <c r="DFD79" s="180"/>
      <c r="DFE79" s="180"/>
      <c r="DFF79" s="180"/>
      <c r="DFG79" s="180"/>
      <c r="DFH79" s="180"/>
      <c r="DFI79" s="180"/>
      <c r="DFJ79" s="180"/>
      <c r="DFK79" s="180"/>
      <c r="DFL79" s="180"/>
      <c r="DFM79" s="180"/>
      <c r="DFN79" s="180"/>
      <c r="DFO79" s="180"/>
      <c r="DFP79" s="180"/>
      <c r="DFQ79" s="180"/>
      <c r="DFR79" s="180"/>
      <c r="DFS79" s="180"/>
      <c r="DFT79" s="180"/>
      <c r="DFU79" s="180"/>
      <c r="DFV79" s="180"/>
      <c r="DFW79" s="180"/>
      <c r="DFX79" s="180"/>
      <c r="DFY79" s="180"/>
      <c r="DFZ79" s="180"/>
      <c r="DGA79" s="180"/>
      <c r="DGB79" s="180"/>
      <c r="DGC79" s="180"/>
      <c r="DGD79" s="180"/>
      <c r="DGE79" s="180"/>
      <c r="DGF79" s="180"/>
      <c r="DGG79" s="180"/>
      <c r="DGH79" s="180"/>
      <c r="DGI79" s="180"/>
      <c r="DGJ79" s="180"/>
      <c r="DGK79" s="180"/>
      <c r="DGL79" s="180"/>
      <c r="DGM79" s="180"/>
      <c r="DGN79" s="180"/>
      <c r="DGO79" s="180"/>
      <c r="DGP79" s="180"/>
      <c r="DGQ79" s="180"/>
      <c r="DGR79" s="180"/>
      <c r="DGS79" s="180"/>
      <c r="DGT79" s="180"/>
      <c r="DGU79" s="180"/>
      <c r="DGV79" s="180"/>
      <c r="DGW79" s="180"/>
      <c r="DGX79" s="180"/>
      <c r="DGY79" s="180"/>
      <c r="DGZ79" s="180"/>
      <c r="DHA79" s="180"/>
      <c r="DHB79" s="180"/>
      <c r="DHC79" s="180"/>
      <c r="DHD79" s="180"/>
      <c r="DHE79" s="180"/>
      <c r="DHF79" s="180"/>
      <c r="DHG79" s="180"/>
      <c r="DHH79" s="180"/>
      <c r="DHI79" s="180"/>
      <c r="DHJ79" s="180"/>
      <c r="DHK79" s="180"/>
      <c r="DHL79" s="180"/>
      <c r="DHM79" s="180"/>
      <c r="DHN79" s="180"/>
      <c r="DHO79" s="180"/>
      <c r="DHP79" s="180"/>
      <c r="DHQ79" s="180"/>
      <c r="DHR79" s="180"/>
      <c r="DHS79" s="180"/>
      <c r="DHT79" s="180"/>
      <c r="DHU79" s="180"/>
      <c r="DHV79" s="180"/>
      <c r="DHW79" s="180"/>
      <c r="DHX79" s="180"/>
      <c r="DHY79" s="180"/>
      <c r="DHZ79" s="180"/>
      <c r="DIA79" s="180"/>
      <c r="DIB79" s="180"/>
      <c r="DIC79" s="180"/>
      <c r="DID79" s="180"/>
      <c r="DIE79" s="180"/>
      <c r="DIF79" s="180"/>
      <c r="DIG79" s="180"/>
      <c r="DIH79" s="180"/>
      <c r="DII79" s="180"/>
      <c r="DIJ79" s="180"/>
      <c r="DIK79" s="180"/>
      <c r="DIL79" s="180"/>
      <c r="DIM79" s="180"/>
      <c r="DIN79" s="180"/>
      <c r="DIO79" s="180"/>
      <c r="DIP79" s="180"/>
      <c r="DIQ79" s="180"/>
      <c r="DIR79" s="180"/>
      <c r="DIS79" s="180"/>
      <c r="DIT79" s="180"/>
      <c r="DIU79" s="180"/>
      <c r="DIV79" s="180"/>
      <c r="DIW79" s="180"/>
      <c r="DIX79" s="180"/>
      <c r="DIY79" s="180"/>
      <c r="DIZ79" s="180"/>
      <c r="DJA79" s="180"/>
      <c r="DJB79" s="180"/>
      <c r="DJC79" s="180"/>
      <c r="DJD79" s="180"/>
      <c r="DJE79" s="180"/>
      <c r="DJF79" s="180"/>
      <c r="DJG79" s="180"/>
      <c r="DJH79" s="180"/>
      <c r="DJI79" s="180"/>
      <c r="DJJ79" s="180"/>
      <c r="DJK79" s="180"/>
      <c r="DJL79" s="180"/>
      <c r="DJM79" s="180"/>
      <c r="DJN79" s="180"/>
      <c r="DJO79" s="180"/>
      <c r="DJP79" s="180"/>
      <c r="DJQ79" s="180"/>
      <c r="DJR79" s="180"/>
      <c r="DJS79" s="180"/>
      <c r="DJT79" s="180"/>
      <c r="DJU79" s="180"/>
      <c r="DJV79" s="180"/>
      <c r="DJW79" s="180"/>
      <c r="DJX79" s="180"/>
      <c r="DJY79" s="180"/>
      <c r="DJZ79" s="180"/>
      <c r="DKA79" s="180"/>
      <c r="DKB79" s="180"/>
      <c r="DKC79" s="180"/>
      <c r="DKD79" s="180"/>
      <c r="DKE79" s="180"/>
      <c r="DKF79" s="180"/>
      <c r="DKG79" s="180"/>
      <c r="DKH79" s="180"/>
      <c r="DKI79" s="180"/>
      <c r="DKJ79" s="180"/>
      <c r="DKK79" s="180"/>
      <c r="DKL79" s="180"/>
      <c r="DKM79" s="180"/>
      <c r="DKN79" s="180"/>
      <c r="DKO79" s="180"/>
      <c r="DKP79" s="180"/>
      <c r="DKQ79" s="180"/>
      <c r="DKR79" s="180"/>
      <c r="DKS79" s="180"/>
      <c r="DKT79" s="180"/>
      <c r="DKU79" s="180"/>
      <c r="DKV79" s="180"/>
      <c r="DKW79" s="180"/>
      <c r="DKX79" s="180"/>
      <c r="DKY79" s="180"/>
      <c r="DKZ79" s="180"/>
      <c r="DLA79" s="180"/>
      <c r="DLB79" s="180"/>
      <c r="DLC79" s="180"/>
      <c r="DLD79" s="180"/>
      <c r="DLE79" s="180"/>
      <c r="DLF79" s="180"/>
      <c r="DLG79" s="180"/>
      <c r="DLH79" s="180"/>
      <c r="DLI79" s="180"/>
      <c r="DLJ79" s="180"/>
      <c r="DLK79" s="180"/>
      <c r="DLL79" s="180"/>
      <c r="DLM79" s="180"/>
      <c r="DLN79" s="180"/>
      <c r="DLO79" s="180"/>
      <c r="DLP79" s="180"/>
      <c r="DLQ79" s="180"/>
      <c r="DLR79" s="180"/>
      <c r="DLS79" s="180"/>
      <c r="DLT79" s="180"/>
      <c r="DLU79" s="180"/>
      <c r="DLV79" s="180"/>
      <c r="DLW79" s="180"/>
      <c r="DLX79" s="180"/>
      <c r="DLY79" s="180"/>
      <c r="DLZ79" s="180"/>
      <c r="DMA79" s="180"/>
      <c r="DMB79" s="180"/>
      <c r="DMC79" s="180"/>
      <c r="DMD79" s="180"/>
      <c r="DME79" s="180"/>
      <c r="DMF79" s="180"/>
      <c r="DMG79" s="180"/>
      <c r="DMH79" s="180"/>
      <c r="DMI79" s="180"/>
      <c r="DMJ79" s="180"/>
      <c r="DMK79" s="180"/>
      <c r="DML79" s="180"/>
      <c r="DMM79" s="180"/>
      <c r="DMN79" s="180"/>
      <c r="DMO79" s="180"/>
      <c r="DMP79" s="180"/>
      <c r="DMQ79" s="180"/>
      <c r="DMR79" s="180"/>
      <c r="DMS79" s="180"/>
      <c r="DMT79" s="180"/>
      <c r="DMU79" s="180"/>
      <c r="DMV79" s="180"/>
      <c r="DMW79" s="180"/>
      <c r="DMX79" s="180"/>
      <c r="DMY79" s="180"/>
      <c r="DMZ79" s="180"/>
      <c r="DNA79" s="180"/>
      <c r="DNB79" s="180"/>
      <c r="DNC79" s="180"/>
      <c r="DND79" s="180"/>
      <c r="DNE79" s="180"/>
      <c r="DNF79" s="180"/>
      <c r="DNG79" s="180"/>
      <c r="DNH79" s="180"/>
      <c r="DNI79" s="180"/>
      <c r="DNJ79" s="180"/>
      <c r="DNK79" s="180"/>
      <c r="DNL79" s="180"/>
      <c r="DNM79" s="180"/>
      <c r="DNN79" s="180"/>
      <c r="DNO79" s="180"/>
      <c r="DNP79" s="180"/>
      <c r="DNQ79" s="180"/>
      <c r="DNR79" s="180"/>
      <c r="DNS79" s="180"/>
      <c r="DNT79" s="180"/>
      <c r="DNU79" s="180"/>
      <c r="DNV79" s="180"/>
      <c r="DNW79" s="180"/>
      <c r="DNX79" s="180"/>
      <c r="DNY79" s="180"/>
      <c r="DNZ79" s="180"/>
      <c r="DOA79" s="180"/>
      <c r="DOB79" s="180"/>
      <c r="DOC79" s="180"/>
      <c r="DOD79" s="180"/>
      <c r="DOE79" s="180"/>
      <c r="DOF79" s="180"/>
      <c r="DOG79" s="180"/>
      <c r="DOH79" s="180"/>
      <c r="DOI79" s="180"/>
      <c r="DOJ79" s="180"/>
      <c r="DOK79" s="180"/>
      <c r="DOL79" s="180"/>
      <c r="DOM79" s="180"/>
      <c r="DON79" s="180"/>
      <c r="DOO79" s="180"/>
      <c r="DOP79" s="180"/>
      <c r="DOQ79" s="180"/>
      <c r="DOR79" s="180"/>
      <c r="DOS79" s="180"/>
      <c r="DOT79" s="180"/>
      <c r="DOU79" s="180"/>
      <c r="DOV79" s="180"/>
      <c r="DOW79" s="180"/>
      <c r="DOX79" s="180"/>
      <c r="DOY79" s="180"/>
      <c r="DOZ79" s="180"/>
      <c r="DPA79" s="180"/>
      <c r="DPB79" s="180"/>
      <c r="DPC79" s="180"/>
      <c r="DPD79" s="180"/>
      <c r="DPE79" s="180"/>
      <c r="DPF79" s="180"/>
      <c r="DPG79" s="180"/>
      <c r="DPH79" s="180"/>
      <c r="DPI79" s="180"/>
      <c r="DPJ79" s="180"/>
      <c r="DPK79" s="180"/>
      <c r="DPL79" s="180"/>
      <c r="DPM79" s="180"/>
      <c r="DPN79" s="180"/>
      <c r="DPO79" s="180"/>
      <c r="DPP79" s="180"/>
      <c r="DPQ79" s="180"/>
      <c r="DPR79" s="180"/>
      <c r="DPS79" s="180"/>
      <c r="DPT79" s="180"/>
      <c r="DPU79" s="180"/>
      <c r="DPV79" s="180"/>
      <c r="DPW79" s="180"/>
      <c r="DPX79" s="180"/>
      <c r="DPY79" s="180"/>
      <c r="DPZ79" s="180"/>
      <c r="DQA79" s="180"/>
      <c r="DQB79" s="180"/>
      <c r="DQC79" s="180"/>
      <c r="DQD79" s="180"/>
      <c r="DQE79" s="180"/>
      <c r="DQF79" s="180"/>
      <c r="DQG79" s="180"/>
      <c r="DQH79" s="180"/>
      <c r="DQI79" s="180"/>
      <c r="DQJ79" s="180"/>
      <c r="DQK79" s="180"/>
      <c r="DQL79" s="180"/>
      <c r="DQM79" s="180"/>
      <c r="DQN79" s="180"/>
      <c r="DQO79" s="180"/>
      <c r="DQP79" s="180"/>
      <c r="DQQ79" s="180"/>
      <c r="DQR79" s="180"/>
      <c r="DQS79" s="180"/>
      <c r="DQT79" s="180"/>
      <c r="DQU79" s="180"/>
      <c r="DQV79" s="180"/>
      <c r="DQW79" s="180"/>
      <c r="DQX79" s="180"/>
      <c r="DQY79" s="180"/>
      <c r="DQZ79" s="180"/>
      <c r="DRA79" s="180"/>
      <c r="DRB79" s="180"/>
      <c r="DRC79" s="180"/>
      <c r="DRD79" s="180"/>
      <c r="DRE79" s="180"/>
      <c r="DRF79" s="180"/>
      <c r="DRG79" s="180"/>
      <c r="DRH79" s="180"/>
      <c r="DRI79" s="180"/>
      <c r="DRJ79" s="180"/>
      <c r="DRK79" s="180"/>
      <c r="DRL79" s="180"/>
      <c r="DRM79" s="180"/>
      <c r="DRN79" s="180"/>
      <c r="DRO79" s="180"/>
      <c r="DRP79" s="180"/>
      <c r="DRQ79" s="180"/>
      <c r="DRR79" s="180"/>
      <c r="DRS79" s="180"/>
      <c r="DRT79" s="180"/>
      <c r="DRU79" s="180"/>
      <c r="DRV79" s="180"/>
      <c r="DRW79" s="180"/>
      <c r="DRX79" s="180"/>
      <c r="DRY79" s="180"/>
      <c r="DRZ79" s="180"/>
      <c r="DSA79" s="180"/>
      <c r="DSB79" s="180"/>
      <c r="DSC79" s="180"/>
      <c r="DSD79" s="180"/>
      <c r="DSE79" s="180"/>
      <c r="DSF79" s="180"/>
      <c r="DSG79" s="180"/>
      <c r="DSH79" s="180"/>
      <c r="DSI79" s="180"/>
      <c r="DSJ79" s="180"/>
      <c r="DSK79" s="180"/>
      <c r="DSL79" s="180"/>
      <c r="DSM79" s="180"/>
      <c r="DSN79" s="180"/>
      <c r="DSO79" s="180"/>
      <c r="DSP79" s="180"/>
      <c r="DSQ79" s="180"/>
      <c r="DSR79" s="180"/>
      <c r="DSS79" s="180"/>
      <c r="DST79" s="180"/>
      <c r="DSU79" s="180"/>
      <c r="DSV79" s="180"/>
      <c r="DSW79" s="180"/>
      <c r="DSX79" s="180"/>
      <c r="DSY79" s="180"/>
      <c r="DSZ79" s="180"/>
      <c r="DTA79" s="180"/>
      <c r="DTB79" s="180"/>
      <c r="DTC79" s="180"/>
      <c r="DTD79" s="180"/>
      <c r="DTE79" s="180"/>
      <c r="DTF79" s="180"/>
      <c r="DTG79" s="180"/>
      <c r="DTH79" s="180"/>
      <c r="DTI79" s="180"/>
      <c r="DTJ79" s="180"/>
      <c r="DTK79" s="180"/>
      <c r="DTL79" s="180"/>
      <c r="DTM79" s="180"/>
      <c r="DTN79" s="180"/>
      <c r="DTO79" s="180"/>
      <c r="DTP79" s="180"/>
      <c r="DTQ79" s="180"/>
      <c r="DTR79" s="180"/>
      <c r="DTS79" s="180"/>
      <c r="DTT79" s="180"/>
      <c r="DTU79" s="180"/>
      <c r="DTV79" s="180"/>
      <c r="DTW79" s="180"/>
      <c r="DTX79" s="180"/>
      <c r="DTY79" s="180"/>
      <c r="DTZ79" s="180"/>
      <c r="DUA79" s="180"/>
      <c r="DUB79" s="180"/>
      <c r="DUC79" s="180"/>
      <c r="DUD79" s="180"/>
      <c r="DUE79" s="180"/>
      <c r="DUF79" s="180"/>
      <c r="DUG79" s="180"/>
      <c r="DUH79" s="180"/>
      <c r="DUI79" s="180"/>
      <c r="DUJ79" s="180"/>
      <c r="DUK79" s="180"/>
      <c r="DUL79" s="180"/>
      <c r="DUM79" s="180"/>
      <c r="DUN79" s="180"/>
      <c r="DUO79" s="180"/>
      <c r="DUP79" s="180"/>
      <c r="DUQ79" s="180"/>
      <c r="DUR79" s="180"/>
      <c r="DUS79" s="180"/>
      <c r="DUT79" s="180"/>
      <c r="DUU79" s="180"/>
      <c r="DUV79" s="180"/>
      <c r="DUW79" s="180"/>
      <c r="DUX79" s="180"/>
      <c r="DUY79" s="180"/>
      <c r="DUZ79" s="180"/>
      <c r="DVA79" s="180"/>
      <c r="DVB79" s="180"/>
      <c r="DVC79" s="180"/>
      <c r="DVD79" s="180"/>
      <c r="DVE79" s="180"/>
      <c r="DVF79" s="180"/>
      <c r="DVG79" s="180"/>
      <c r="DVH79" s="180"/>
      <c r="DVI79" s="180"/>
      <c r="DVJ79" s="180"/>
      <c r="DVK79" s="180"/>
      <c r="DVL79" s="180"/>
      <c r="DVM79" s="180"/>
      <c r="DVN79" s="180"/>
      <c r="DVO79" s="180"/>
      <c r="DVP79" s="180"/>
      <c r="DVQ79" s="180"/>
      <c r="DVR79" s="180"/>
      <c r="DVS79" s="180"/>
      <c r="DVT79" s="180"/>
      <c r="DVU79" s="180"/>
      <c r="DVV79" s="180"/>
      <c r="DVW79" s="180"/>
      <c r="DVX79" s="180"/>
      <c r="DVY79" s="180"/>
      <c r="DVZ79" s="180"/>
      <c r="DWA79" s="180"/>
      <c r="DWB79" s="180"/>
      <c r="DWC79" s="180"/>
      <c r="DWD79" s="180"/>
      <c r="DWE79" s="180"/>
      <c r="DWF79" s="180"/>
      <c r="DWG79" s="180"/>
      <c r="DWH79" s="180"/>
      <c r="DWI79" s="180"/>
      <c r="DWJ79" s="180"/>
      <c r="DWK79" s="180"/>
      <c r="DWL79" s="180"/>
      <c r="DWM79" s="180"/>
      <c r="DWN79" s="180"/>
      <c r="DWO79" s="180"/>
      <c r="DWP79" s="180"/>
      <c r="DWQ79" s="180"/>
      <c r="DWR79" s="180"/>
      <c r="DWS79" s="180"/>
      <c r="DWT79" s="180"/>
      <c r="DWU79" s="180"/>
      <c r="DWV79" s="180"/>
      <c r="DWW79" s="180"/>
      <c r="DWX79" s="180"/>
      <c r="DWY79" s="180"/>
      <c r="DWZ79" s="180"/>
      <c r="DXA79" s="180"/>
      <c r="DXB79" s="180"/>
      <c r="DXC79" s="180"/>
      <c r="DXD79" s="180"/>
      <c r="DXE79" s="180"/>
      <c r="DXF79" s="180"/>
      <c r="DXG79" s="180"/>
      <c r="DXH79" s="180"/>
      <c r="DXI79" s="180"/>
      <c r="DXJ79" s="180"/>
      <c r="DXK79" s="180"/>
      <c r="DXL79" s="180"/>
      <c r="DXM79" s="180"/>
      <c r="DXN79" s="180"/>
      <c r="DXO79" s="180"/>
      <c r="DXP79" s="180"/>
      <c r="DXQ79" s="180"/>
      <c r="DXR79" s="180"/>
      <c r="DXS79" s="180"/>
      <c r="DXT79" s="180"/>
      <c r="DXU79" s="180"/>
      <c r="DXV79" s="180"/>
      <c r="DXW79" s="180"/>
      <c r="DXX79" s="180"/>
      <c r="DXY79" s="180"/>
      <c r="DXZ79" s="180"/>
      <c r="DYA79" s="180"/>
      <c r="DYB79" s="180"/>
      <c r="DYC79" s="180"/>
      <c r="DYD79" s="180"/>
      <c r="DYE79" s="180"/>
      <c r="DYF79" s="180"/>
      <c r="DYG79" s="180"/>
      <c r="DYH79" s="180"/>
      <c r="DYI79" s="180"/>
      <c r="DYJ79" s="180"/>
      <c r="DYK79" s="180"/>
      <c r="DYL79" s="180"/>
      <c r="DYM79" s="180"/>
      <c r="DYN79" s="180"/>
      <c r="DYO79" s="180"/>
      <c r="DYP79" s="180"/>
      <c r="DYQ79" s="180"/>
      <c r="DYR79" s="180"/>
      <c r="DYS79" s="180"/>
      <c r="DYT79" s="180"/>
      <c r="DYU79" s="180"/>
      <c r="DYV79" s="180"/>
      <c r="DYW79" s="180"/>
      <c r="DYX79" s="180"/>
      <c r="DYY79" s="180"/>
      <c r="DYZ79" s="180"/>
      <c r="DZA79" s="180"/>
      <c r="DZB79" s="180"/>
      <c r="DZC79" s="180"/>
      <c r="DZD79" s="180"/>
      <c r="DZE79" s="180"/>
      <c r="DZF79" s="180"/>
      <c r="DZG79" s="180"/>
      <c r="DZH79" s="180"/>
      <c r="DZI79" s="180"/>
      <c r="DZJ79" s="180"/>
      <c r="DZK79" s="180"/>
      <c r="DZL79" s="180"/>
      <c r="DZM79" s="180"/>
      <c r="DZN79" s="180"/>
      <c r="DZO79" s="180"/>
      <c r="DZP79" s="180"/>
      <c r="DZQ79" s="180"/>
      <c r="DZR79" s="180"/>
      <c r="DZS79" s="180"/>
      <c r="DZT79" s="180"/>
      <c r="DZU79" s="180"/>
      <c r="DZV79" s="180"/>
      <c r="DZW79" s="180"/>
      <c r="DZX79" s="180"/>
      <c r="DZY79" s="180"/>
      <c r="DZZ79" s="180"/>
      <c r="EAA79" s="180"/>
      <c r="EAB79" s="180"/>
      <c r="EAC79" s="180"/>
      <c r="EAD79" s="180"/>
      <c r="EAE79" s="180"/>
      <c r="EAF79" s="180"/>
      <c r="EAG79" s="180"/>
      <c r="EAH79" s="180"/>
      <c r="EAI79" s="180"/>
      <c r="EAJ79" s="180"/>
      <c r="EAK79" s="180"/>
      <c r="EAL79" s="180"/>
      <c r="EAM79" s="180"/>
      <c r="EAN79" s="180"/>
      <c r="EAO79" s="180"/>
      <c r="EAP79" s="180"/>
      <c r="EAQ79" s="180"/>
      <c r="EAR79" s="180"/>
      <c r="EAS79" s="180"/>
      <c r="EAT79" s="180"/>
      <c r="EAU79" s="180"/>
      <c r="EAV79" s="180"/>
      <c r="EAW79" s="180"/>
      <c r="EAX79" s="180"/>
      <c r="EAY79" s="180"/>
      <c r="EAZ79" s="180"/>
      <c r="EBA79" s="180"/>
      <c r="EBB79" s="180"/>
      <c r="EBC79" s="180"/>
      <c r="EBD79" s="180"/>
      <c r="EBE79" s="180"/>
      <c r="EBF79" s="180"/>
      <c r="EBG79" s="180"/>
      <c r="EBH79" s="180"/>
      <c r="EBI79" s="180"/>
      <c r="EBJ79" s="180"/>
      <c r="EBK79" s="180"/>
      <c r="EBL79" s="180"/>
      <c r="EBM79" s="180"/>
      <c r="EBN79" s="180"/>
      <c r="EBO79" s="180"/>
      <c r="EBP79" s="180"/>
      <c r="EBQ79" s="180"/>
      <c r="EBR79" s="180"/>
      <c r="EBS79" s="180"/>
      <c r="EBT79" s="180"/>
      <c r="EBU79" s="180"/>
      <c r="EBV79" s="180"/>
      <c r="EBW79" s="180"/>
      <c r="EBX79" s="180"/>
      <c r="EBY79" s="180"/>
      <c r="EBZ79" s="180"/>
      <c r="ECA79" s="180"/>
      <c r="ECB79" s="180"/>
      <c r="ECC79" s="180"/>
      <c r="ECD79" s="180"/>
      <c r="ECE79" s="180"/>
      <c r="ECF79" s="180"/>
      <c r="ECG79" s="180"/>
      <c r="ECH79" s="180"/>
      <c r="ECI79" s="180"/>
      <c r="ECJ79" s="180"/>
      <c r="ECK79" s="180"/>
      <c r="ECL79" s="180"/>
      <c r="ECM79" s="180"/>
      <c r="ECN79" s="180"/>
      <c r="ECO79" s="180"/>
      <c r="ECP79" s="180"/>
      <c r="ECQ79" s="180"/>
      <c r="ECR79" s="180"/>
      <c r="ECS79" s="180"/>
      <c r="ECT79" s="180"/>
      <c r="ECU79" s="180"/>
      <c r="ECV79" s="180"/>
      <c r="ECW79" s="180"/>
      <c r="ECX79" s="180"/>
      <c r="ECY79" s="180"/>
      <c r="ECZ79" s="180"/>
      <c r="EDA79" s="180"/>
      <c r="EDB79" s="180"/>
      <c r="EDC79" s="180"/>
      <c r="EDD79" s="180"/>
      <c r="EDE79" s="180"/>
      <c r="EDF79" s="180"/>
      <c r="EDG79" s="180"/>
      <c r="EDH79" s="180"/>
      <c r="EDI79" s="180"/>
      <c r="EDJ79" s="180"/>
      <c r="EDK79" s="180"/>
      <c r="EDL79" s="180"/>
      <c r="EDM79" s="180"/>
      <c r="EDN79" s="180"/>
      <c r="EDO79" s="180"/>
      <c r="EDP79" s="180"/>
      <c r="EDQ79" s="180"/>
      <c r="EDR79" s="180"/>
      <c r="EDS79" s="180"/>
      <c r="EDT79" s="180"/>
      <c r="EDU79" s="180"/>
      <c r="EDV79" s="180"/>
      <c r="EDW79" s="180"/>
      <c r="EDX79" s="180"/>
      <c r="EDY79" s="180"/>
      <c r="EDZ79" s="180"/>
      <c r="EEA79" s="180"/>
      <c r="EEB79" s="180"/>
      <c r="EEC79" s="180"/>
      <c r="EED79" s="180"/>
      <c r="EEE79" s="180"/>
      <c r="EEF79" s="180"/>
      <c r="EEG79" s="180"/>
      <c r="EEH79" s="180"/>
      <c r="EEI79" s="180"/>
      <c r="EEJ79" s="180"/>
      <c r="EEK79" s="180"/>
      <c r="EEL79" s="180"/>
      <c r="EEM79" s="180"/>
      <c r="EEN79" s="180"/>
      <c r="EEO79" s="180"/>
      <c r="EEP79" s="180"/>
      <c r="EEQ79" s="180"/>
      <c r="EER79" s="180"/>
      <c r="EES79" s="180"/>
      <c r="EET79" s="180"/>
      <c r="EEU79" s="180"/>
      <c r="EEV79" s="180"/>
      <c r="EEW79" s="180"/>
      <c r="EEX79" s="180"/>
      <c r="EEY79" s="180"/>
      <c r="EEZ79" s="180"/>
      <c r="EFA79" s="180"/>
      <c r="EFB79" s="180"/>
      <c r="EFC79" s="180"/>
      <c r="EFD79" s="180"/>
      <c r="EFE79" s="180"/>
      <c r="EFF79" s="180"/>
      <c r="EFG79" s="180"/>
      <c r="EFH79" s="180"/>
      <c r="EFI79" s="180"/>
      <c r="EFJ79" s="180"/>
      <c r="EFK79" s="180"/>
      <c r="EFL79" s="180"/>
      <c r="EFM79" s="180"/>
      <c r="EFN79" s="180"/>
      <c r="EFO79" s="180"/>
      <c r="EFP79" s="180"/>
      <c r="EFQ79" s="180"/>
      <c r="EFR79" s="180"/>
      <c r="EFS79" s="180"/>
      <c r="EFT79" s="180"/>
      <c r="EFU79" s="180"/>
      <c r="EFV79" s="180"/>
      <c r="EFW79" s="180"/>
      <c r="EFX79" s="180"/>
      <c r="EFY79" s="180"/>
      <c r="EFZ79" s="180"/>
      <c r="EGA79" s="180"/>
      <c r="EGB79" s="180"/>
      <c r="EGC79" s="180"/>
      <c r="EGD79" s="180"/>
      <c r="EGE79" s="180"/>
      <c r="EGF79" s="180"/>
      <c r="EGG79" s="180"/>
      <c r="EGH79" s="180"/>
      <c r="EGI79" s="180"/>
      <c r="EGJ79" s="180"/>
      <c r="EGK79" s="180"/>
      <c r="EGL79" s="180"/>
      <c r="EGM79" s="180"/>
      <c r="EGN79" s="180"/>
      <c r="EGO79" s="180"/>
      <c r="EGP79" s="180"/>
      <c r="EGQ79" s="180"/>
      <c r="EGR79" s="180"/>
      <c r="EGS79" s="180"/>
      <c r="EGT79" s="180"/>
      <c r="EGU79" s="180"/>
      <c r="EGV79" s="180"/>
      <c r="EGW79" s="180"/>
      <c r="EGX79" s="180"/>
      <c r="EGY79" s="180"/>
      <c r="EGZ79" s="180"/>
      <c r="EHA79" s="180"/>
      <c r="EHB79" s="180"/>
      <c r="EHC79" s="180"/>
      <c r="EHD79" s="180"/>
      <c r="EHE79" s="180"/>
      <c r="EHF79" s="180"/>
      <c r="EHG79" s="180"/>
      <c r="EHH79" s="180"/>
      <c r="EHI79" s="180"/>
      <c r="EHJ79" s="180"/>
      <c r="EHK79" s="180"/>
      <c r="EHL79" s="180"/>
      <c r="EHM79" s="180"/>
      <c r="EHN79" s="180"/>
      <c r="EHO79" s="180"/>
      <c r="EHP79" s="180"/>
      <c r="EHQ79" s="180"/>
      <c r="EHR79" s="180"/>
      <c r="EHS79" s="180"/>
      <c r="EHT79" s="180"/>
      <c r="EHU79" s="180"/>
      <c r="EHV79" s="180"/>
      <c r="EHW79" s="180"/>
      <c r="EHX79" s="180"/>
      <c r="EHY79" s="180"/>
      <c r="EHZ79" s="180"/>
      <c r="EIA79" s="180"/>
      <c r="EIB79" s="180"/>
      <c r="EIC79" s="180"/>
      <c r="EID79" s="180"/>
      <c r="EIE79" s="180"/>
      <c r="EIF79" s="180"/>
      <c r="EIG79" s="180"/>
      <c r="EIH79" s="180"/>
      <c r="EII79" s="180"/>
      <c r="EIJ79" s="180"/>
      <c r="EIK79" s="180"/>
      <c r="EIL79" s="180"/>
      <c r="EIM79" s="180"/>
      <c r="EIN79" s="180"/>
      <c r="EIO79" s="180"/>
      <c r="EIP79" s="180"/>
      <c r="EIQ79" s="180"/>
      <c r="EIR79" s="180"/>
      <c r="EIS79" s="180"/>
      <c r="EIT79" s="180"/>
      <c r="EIU79" s="180"/>
      <c r="EIV79" s="180"/>
      <c r="EIW79" s="180"/>
      <c r="EIX79" s="180"/>
      <c r="EIY79" s="180"/>
      <c r="EIZ79" s="180"/>
      <c r="EJA79" s="180"/>
      <c r="EJB79" s="180"/>
      <c r="EJC79" s="180"/>
      <c r="EJD79" s="180"/>
      <c r="EJE79" s="180"/>
      <c r="EJF79" s="180"/>
      <c r="EJG79" s="180"/>
      <c r="EJH79" s="180"/>
      <c r="EJI79" s="180"/>
      <c r="EJJ79" s="180"/>
      <c r="EJK79" s="180"/>
      <c r="EJL79" s="180"/>
      <c r="EJM79" s="180"/>
      <c r="EJN79" s="180"/>
      <c r="EJO79" s="180"/>
      <c r="EJP79" s="180"/>
      <c r="EJQ79" s="180"/>
      <c r="EJR79" s="180"/>
      <c r="EJS79" s="180"/>
      <c r="EJT79" s="180"/>
      <c r="EJU79" s="180"/>
      <c r="EJV79" s="180"/>
      <c r="EJW79" s="180"/>
      <c r="EJX79" s="180"/>
      <c r="EJY79" s="180"/>
      <c r="EJZ79" s="180"/>
      <c r="EKA79" s="180"/>
      <c r="EKB79" s="180"/>
      <c r="EKC79" s="180"/>
      <c r="EKD79" s="180"/>
      <c r="EKE79" s="180"/>
      <c r="EKF79" s="180"/>
      <c r="EKG79" s="180"/>
      <c r="EKH79" s="180"/>
      <c r="EKI79" s="180"/>
      <c r="EKJ79" s="180"/>
      <c r="EKK79" s="180"/>
      <c r="EKL79" s="180"/>
      <c r="EKM79" s="180"/>
      <c r="EKN79" s="180"/>
      <c r="EKO79" s="180"/>
      <c r="EKP79" s="180"/>
      <c r="EKQ79" s="180"/>
      <c r="EKR79" s="180"/>
      <c r="EKS79" s="180"/>
      <c r="EKT79" s="180"/>
      <c r="EKU79" s="180"/>
      <c r="EKV79" s="180"/>
      <c r="EKW79" s="180"/>
      <c r="EKX79" s="180"/>
      <c r="EKY79" s="180"/>
      <c r="EKZ79" s="180"/>
      <c r="ELA79" s="180"/>
      <c r="ELB79" s="180"/>
      <c r="ELC79" s="180"/>
      <c r="ELD79" s="180"/>
      <c r="ELE79" s="180"/>
      <c r="ELF79" s="180"/>
      <c r="ELG79" s="180"/>
      <c r="ELH79" s="180"/>
      <c r="ELI79" s="180"/>
      <c r="ELJ79" s="180"/>
      <c r="ELK79" s="180"/>
      <c r="ELL79" s="180"/>
      <c r="ELM79" s="180"/>
      <c r="ELN79" s="180"/>
      <c r="ELO79" s="180"/>
      <c r="ELP79" s="180"/>
      <c r="ELQ79" s="180"/>
      <c r="ELR79" s="180"/>
      <c r="ELS79" s="180"/>
      <c r="ELT79" s="180"/>
      <c r="ELU79" s="180"/>
      <c r="ELV79" s="180"/>
      <c r="ELW79" s="180"/>
      <c r="ELX79" s="180"/>
      <c r="ELY79" s="180"/>
      <c r="ELZ79" s="180"/>
      <c r="EMA79" s="180"/>
      <c r="EMB79" s="180"/>
      <c r="EMC79" s="180"/>
      <c r="EMD79" s="180"/>
      <c r="EME79" s="180"/>
      <c r="EMF79" s="180"/>
      <c r="EMG79" s="180"/>
      <c r="EMH79" s="180"/>
      <c r="EMI79" s="180"/>
      <c r="EMJ79" s="180"/>
      <c r="EMK79" s="180"/>
      <c r="EML79" s="180"/>
      <c r="EMM79" s="180"/>
      <c r="EMN79" s="180"/>
      <c r="EMO79" s="180"/>
      <c r="EMP79" s="180"/>
      <c r="EMQ79" s="180"/>
      <c r="EMR79" s="180"/>
      <c r="EMS79" s="180"/>
      <c r="EMT79" s="180"/>
      <c r="EMU79" s="180"/>
      <c r="EMV79" s="180"/>
      <c r="EMW79" s="180"/>
      <c r="EMX79" s="180"/>
      <c r="EMY79" s="180"/>
      <c r="EMZ79" s="180"/>
      <c r="ENA79" s="180"/>
      <c r="ENB79" s="180"/>
      <c r="ENC79" s="180"/>
      <c r="END79" s="180"/>
      <c r="ENE79" s="180"/>
      <c r="ENF79" s="180"/>
      <c r="ENG79" s="180"/>
      <c r="ENH79" s="180"/>
      <c r="ENI79" s="180"/>
      <c r="ENJ79" s="180"/>
      <c r="ENK79" s="180"/>
      <c r="ENL79" s="180"/>
      <c r="ENM79" s="180"/>
      <c r="ENN79" s="180"/>
      <c r="ENO79" s="180"/>
      <c r="ENP79" s="180"/>
      <c r="ENQ79" s="180"/>
      <c r="ENR79" s="180"/>
      <c r="ENS79" s="180"/>
      <c r="ENT79" s="180"/>
      <c r="ENU79" s="180"/>
      <c r="ENV79" s="180"/>
      <c r="ENW79" s="180"/>
      <c r="ENX79" s="180"/>
      <c r="ENY79" s="180"/>
      <c r="ENZ79" s="180"/>
      <c r="EOA79" s="180"/>
      <c r="EOB79" s="180"/>
      <c r="EOC79" s="180"/>
      <c r="EOD79" s="180"/>
      <c r="EOE79" s="180"/>
      <c r="EOF79" s="180"/>
      <c r="EOG79" s="180"/>
      <c r="EOH79" s="180"/>
      <c r="EOI79" s="180"/>
      <c r="EOJ79" s="180"/>
      <c r="EOK79" s="180"/>
      <c r="EOL79" s="180"/>
      <c r="EOM79" s="180"/>
      <c r="EON79" s="180"/>
      <c r="EOO79" s="180"/>
      <c r="EOP79" s="180"/>
      <c r="EOQ79" s="180"/>
      <c r="EOR79" s="180"/>
      <c r="EOS79" s="180"/>
      <c r="EOT79" s="180"/>
      <c r="EOU79" s="180"/>
      <c r="EOV79" s="180"/>
      <c r="EOW79" s="180"/>
      <c r="EOX79" s="180"/>
      <c r="EOY79" s="180"/>
      <c r="EOZ79" s="180"/>
      <c r="EPA79" s="180"/>
      <c r="EPB79" s="180"/>
      <c r="EPC79" s="180"/>
      <c r="EPD79" s="180"/>
      <c r="EPE79" s="180"/>
      <c r="EPF79" s="180"/>
      <c r="EPG79" s="180"/>
      <c r="EPH79" s="180"/>
      <c r="EPI79" s="180"/>
      <c r="EPJ79" s="180"/>
      <c r="EPK79" s="180"/>
      <c r="EPL79" s="180"/>
      <c r="EPM79" s="180"/>
      <c r="EPN79" s="180"/>
      <c r="EPO79" s="180"/>
      <c r="EPP79" s="180"/>
      <c r="EPQ79" s="180"/>
      <c r="EPR79" s="180"/>
      <c r="EPS79" s="180"/>
      <c r="EPT79" s="180"/>
      <c r="EPU79" s="180"/>
      <c r="EPV79" s="180"/>
      <c r="EPW79" s="180"/>
      <c r="EPX79" s="180"/>
      <c r="EPY79" s="180"/>
      <c r="EPZ79" s="180"/>
      <c r="EQA79" s="180"/>
      <c r="EQB79" s="180"/>
      <c r="EQC79" s="180"/>
      <c r="EQD79" s="180"/>
      <c r="EQE79" s="180"/>
      <c r="EQF79" s="180"/>
      <c r="EQG79" s="180"/>
      <c r="EQH79" s="180"/>
      <c r="EQI79" s="180"/>
      <c r="EQJ79" s="180"/>
      <c r="EQK79" s="180"/>
      <c r="EQL79" s="180"/>
      <c r="EQM79" s="180"/>
      <c r="EQN79" s="180"/>
      <c r="EQO79" s="180"/>
      <c r="EQP79" s="180"/>
      <c r="EQQ79" s="180"/>
      <c r="EQR79" s="180"/>
      <c r="EQS79" s="180"/>
      <c r="EQT79" s="180"/>
      <c r="EQU79" s="180"/>
      <c r="EQV79" s="180"/>
      <c r="EQW79" s="180"/>
      <c r="EQX79" s="180"/>
      <c r="EQY79" s="180"/>
      <c r="EQZ79" s="180"/>
      <c r="ERA79" s="180"/>
      <c r="ERB79" s="180"/>
      <c r="ERC79" s="180"/>
      <c r="ERD79" s="180"/>
      <c r="ERE79" s="180"/>
      <c r="ERF79" s="180"/>
      <c r="ERG79" s="180"/>
      <c r="ERH79" s="180"/>
      <c r="ERI79" s="180"/>
      <c r="ERJ79" s="180"/>
      <c r="ERK79" s="180"/>
      <c r="ERL79" s="180"/>
      <c r="ERM79" s="180"/>
      <c r="ERN79" s="180"/>
      <c r="ERO79" s="180"/>
      <c r="ERP79" s="180"/>
      <c r="ERQ79" s="180"/>
      <c r="ERR79" s="180"/>
      <c r="ERS79" s="180"/>
      <c r="ERT79" s="180"/>
      <c r="ERU79" s="180"/>
      <c r="ERV79" s="180"/>
      <c r="ERW79" s="180"/>
      <c r="ERX79" s="180"/>
      <c r="ERY79" s="180"/>
      <c r="ERZ79" s="180"/>
      <c r="ESA79" s="180"/>
      <c r="ESB79" s="180"/>
      <c r="ESC79" s="180"/>
      <c r="ESD79" s="180"/>
      <c r="ESE79" s="180"/>
      <c r="ESF79" s="180"/>
      <c r="ESG79" s="180"/>
      <c r="ESH79" s="180"/>
      <c r="ESI79" s="180"/>
      <c r="ESJ79" s="180"/>
      <c r="ESK79" s="180"/>
      <c r="ESL79" s="180"/>
      <c r="ESM79" s="180"/>
      <c r="ESN79" s="180"/>
      <c r="ESO79" s="180"/>
      <c r="ESP79" s="180"/>
      <c r="ESQ79" s="180"/>
      <c r="ESR79" s="180"/>
      <c r="ESS79" s="180"/>
      <c r="EST79" s="180"/>
      <c r="ESU79" s="180"/>
      <c r="ESV79" s="180"/>
      <c r="ESW79" s="180"/>
      <c r="ESX79" s="180"/>
      <c r="ESY79" s="180"/>
      <c r="ESZ79" s="180"/>
      <c r="ETA79" s="180"/>
      <c r="ETB79" s="180"/>
      <c r="ETC79" s="180"/>
      <c r="ETD79" s="180"/>
      <c r="ETE79" s="180"/>
      <c r="ETF79" s="180"/>
      <c r="ETG79" s="180"/>
      <c r="ETH79" s="180"/>
      <c r="ETI79" s="180"/>
      <c r="ETJ79" s="180"/>
      <c r="ETK79" s="180"/>
      <c r="ETL79" s="180"/>
      <c r="ETM79" s="180"/>
      <c r="ETN79" s="180"/>
      <c r="ETO79" s="180"/>
      <c r="ETP79" s="180"/>
      <c r="ETQ79" s="180"/>
      <c r="ETR79" s="180"/>
      <c r="ETS79" s="180"/>
      <c r="ETT79" s="180"/>
      <c r="ETU79" s="180"/>
      <c r="ETV79" s="180"/>
      <c r="ETW79" s="180"/>
      <c r="ETX79" s="180"/>
      <c r="ETY79" s="180"/>
      <c r="ETZ79" s="180"/>
      <c r="EUA79" s="180"/>
      <c r="EUB79" s="180"/>
      <c r="EUC79" s="180"/>
      <c r="EUD79" s="180"/>
      <c r="EUE79" s="180"/>
      <c r="EUF79" s="180"/>
      <c r="EUG79" s="180"/>
      <c r="EUH79" s="180"/>
      <c r="EUI79" s="180"/>
      <c r="EUJ79" s="180"/>
      <c r="EUK79" s="180"/>
      <c r="EUL79" s="180"/>
      <c r="EUM79" s="180"/>
      <c r="EUN79" s="180"/>
      <c r="EUO79" s="180"/>
      <c r="EUP79" s="180"/>
      <c r="EUQ79" s="180"/>
      <c r="EUR79" s="180"/>
      <c r="EUS79" s="180"/>
      <c r="EUT79" s="180"/>
      <c r="EUU79" s="180"/>
      <c r="EUV79" s="180"/>
      <c r="EUW79" s="180"/>
      <c r="EUX79" s="180"/>
      <c r="EUY79" s="180"/>
      <c r="EUZ79" s="180"/>
      <c r="EVA79" s="180"/>
      <c r="EVB79" s="180"/>
      <c r="EVC79" s="180"/>
      <c r="EVD79" s="180"/>
      <c r="EVE79" s="180"/>
      <c r="EVF79" s="180"/>
      <c r="EVG79" s="180"/>
      <c r="EVH79" s="180"/>
      <c r="EVI79" s="180"/>
      <c r="EVJ79" s="180"/>
      <c r="EVK79" s="180"/>
      <c r="EVL79" s="180"/>
      <c r="EVM79" s="180"/>
      <c r="EVN79" s="180"/>
      <c r="EVO79" s="180"/>
      <c r="EVP79" s="180"/>
      <c r="EVQ79" s="180"/>
      <c r="EVR79" s="180"/>
      <c r="EVS79" s="180"/>
      <c r="EVT79" s="180"/>
      <c r="EVU79" s="180"/>
      <c r="EVV79" s="180"/>
      <c r="EVW79" s="180"/>
      <c r="EVX79" s="180"/>
      <c r="EVY79" s="180"/>
      <c r="EVZ79" s="180"/>
      <c r="EWA79" s="180"/>
      <c r="EWB79" s="180"/>
      <c r="EWC79" s="180"/>
      <c r="EWD79" s="180"/>
      <c r="EWE79" s="180"/>
      <c r="EWF79" s="180"/>
      <c r="EWG79" s="180"/>
      <c r="EWH79" s="180"/>
      <c r="EWI79" s="180"/>
      <c r="EWJ79" s="180"/>
      <c r="EWK79" s="180"/>
      <c r="EWL79" s="180"/>
      <c r="EWM79" s="180"/>
      <c r="EWN79" s="180"/>
      <c r="EWO79" s="180"/>
      <c r="EWP79" s="180"/>
      <c r="EWQ79" s="180"/>
      <c r="EWR79" s="180"/>
      <c r="EWS79" s="180"/>
      <c r="EWT79" s="180"/>
      <c r="EWU79" s="180"/>
      <c r="EWV79" s="180"/>
      <c r="EWW79" s="180"/>
      <c r="EWX79" s="180"/>
      <c r="EWY79" s="180"/>
      <c r="EWZ79" s="180"/>
      <c r="EXA79" s="180"/>
      <c r="EXB79" s="180"/>
      <c r="EXC79" s="180"/>
      <c r="EXD79" s="180"/>
      <c r="EXE79" s="180"/>
      <c r="EXF79" s="180"/>
      <c r="EXG79" s="180"/>
      <c r="EXH79" s="180"/>
      <c r="EXI79" s="180"/>
      <c r="EXJ79" s="180"/>
      <c r="EXK79" s="180"/>
      <c r="EXL79" s="180"/>
      <c r="EXM79" s="180"/>
      <c r="EXN79" s="180"/>
      <c r="EXO79" s="180"/>
      <c r="EXP79" s="180"/>
      <c r="EXQ79" s="180"/>
      <c r="EXR79" s="180"/>
      <c r="EXS79" s="180"/>
      <c r="EXT79" s="180"/>
      <c r="EXU79" s="180"/>
      <c r="EXV79" s="180"/>
      <c r="EXW79" s="180"/>
      <c r="EXX79" s="180"/>
      <c r="EXY79" s="180"/>
      <c r="EXZ79" s="180"/>
      <c r="EYA79" s="180"/>
      <c r="EYB79" s="180"/>
      <c r="EYC79" s="180"/>
      <c r="EYD79" s="180"/>
      <c r="EYE79" s="180"/>
      <c r="EYF79" s="180"/>
      <c r="EYG79" s="180"/>
      <c r="EYH79" s="180"/>
      <c r="EYI79" s="180"/>
      <c r="EYJ79" s="180"/>
      <c r="EYK79" s="180"/>
      <c r="EYL79" s="180"/>
      <c r="EYM79" s="180"/>
      <c r="EYN79" s="180"/>
      <c r="EYO79" s="180"/>
      <c r="EYP79" s="180"/>
      <c r="EYQ79" s="180"/>
      <c r="EYR79" s="180"/>
      <c r="EYS79" s="180"/>
      <c r="EYT79" s="180"/>
      <c r="EYU79" s="180"/>
      <c r="EYV79" s="180"/>
      <c r="EYW79" s="180"/>
      <c r="EYX79" s="180"/>
      <c r="EYY79" s="180"/>
      <c r="EYZ79" s="180"/>
      <c r="EZA79" s="180"/>
      <c r="EZB79" s="180"/>
      <c r="EZC79" s="180"/>
      <c r="EZD79" s="180"/>
      <c r="EZE79" s="180"/>
      <c r="EZF79" s="180"/>
      <c r="EZG79" s="180"/>
      <c r="EZH79" s="180"/>
      <c r="EZI79" s="180"/>
      <c r="EZJ79" s="180"/>
      <c r="EZK79" s="180"/>
      <c r="EZL79" s="180"/>
      <c r="EZM79" s="180"/>
      <c r="EZN79" s="180"/>
      <c r="EZO79" s="180"/>
      <c r="EZP79" s="180"/>
      <c r="EZQ79" s="180"/>
      <c r="EZR79" s="180"/>
      <c r="EZS79" s="180"/>
      <c r="EZT79" s="180"/>
      <c r="EZU79" s="180"/>
      <c r="EZV79" s="180"/>
      <c r="EZW79" s="180"/>
      <c r="EZX79" s="180"/>
      <c r="EZY79" s="180"/>
      <c r="EZZ79" s="180"/>
      <c r="FAA79" s="180"/>
      <c r="FAB79" s="180"/>
      <c r="FAC79" s="180"/>
      <c r="FAD79" s="180"/>
      <c r="FAE79" s="180"/>
      <c r="FAF79" s="180"/>
      <c r="FAG79" s="180"/>
      <c r="FAH79" s="180"/>
      <c r="FAI79" s="180"/>
      <c r="FAJ79" s="180"/>
      <c r="FAK79" s="180"/>
      <c r="FAL79" s="180"/>
      <c r="FAM79" s="180"/>
      <c r="FAN79" s="180"/>
      <c r="FAO79" s="180"/>
      <c r="FAP79" s="180"/>
      <c r="FAQ79" s="180"/>
      <c r="FAR79" s="180"/>
      <c r="FAS79" s="180"/>
      <c r="FAT79" s="180"/>
      <c r="FAU79" s="180"/>
      <c r="FAV79" s="180"/>
      <c r="FAW79" s="180"/>
      <c r="FAX79" s="180"/>
      <c r="FAY79" s="180"/>
      <c r="FAZ79" s="180"/>
      <c r="FBA79" s="180"/>
      <c r="FBB79" s="180"/>
      <c r="FBC79" s="180"/>
      <c r="FBD79" s="180"/>
      <c r="FBE79" s="180"/>
      <c r="FBF79" s="180"/>
      <c r="FBG79" s="180"/>
      <c r="FBH79" s="180"/>
      <c r="FBI79" s="180"/>
      <c r="FBJ79" s="180"/>
      <c r="FBK79" s="180"/>
      <c r="FBL79" s="180"/>
      <c r="FBM79" s="180"/>
      <c r="FBN79" s="180"/>
      <c r="FBO79" s="180"/>
      <c r="FBP79" s="180"/>
      <c r="FBQ79" s="180"/>
      <c r="FBR79" s="180"/>
      <c r="FBS79" s="180"/>
      <c r="FBT79" s="180"/>
      <c r="FBU79" s="180"/>
      <c r="FBV79" s="180"/>
      <c r="FBW79" s="180"/>
      <c r="FBX79" s="180"/>
      <c r="FBY79" s="180"/>
      <c r="FBZ79" s="180"/>
      <c r="FCA79" s="180"/>
      <c r="FCB79" s="180"/>
      <c r="FCC79" s="180"/>
      <c r="FCD79" s="180"/>
      <c r="FCE79" s="180"/>
      <c r="FCF79" s="180"/>
      <c r="FCG79" s="180"/>
      <c r="FCH79" s="180"/>
      <c r="FCI79" s="180"/>
      <c r="FCJ79" s="180"/>
      <c r="FCK79" s="180"/>
      <c r="FCL79" s="180"/>
      <c r="FCM79" s="180"/>
      <c r="FCN79" s="180"/>
      <c r="FCO79" s="180"/>
      <c r="FCP79" s="180"/>
      <c r="FCQ79" s="180"/>
      <c r="FCR79" s="180"/>
      <c r="FCS79" s="180"/>
      <c r="FCT79" s="180"/>
      <c r="FCU79" s="180"/>
      <c r="FCV79" s="180"/>
      <c r="FCW79" s="180"/>
      <c r="FCX79" s="180"/>
      <c r="FCY79" s="180"/>
      <c r="FCZ79" s="180"/>
      <c r="FDA79" s="180"/>
      <c r="FDB79" s="180"/>
      <c r="FDC79" s="180"/>
      <c r="FDD79" s="180"/>
      <c r="FDE79" s="180"/>
      <c r="FDF79" s="180"/>
      <c r="FDG79" s="180"/>
      <c r="FDH79" s="180"/>
      <c r="FDI79" s="180"/>
      <c r="FDJ79" s="180"/>
      <c r="FDK79" s="180"/>
      <c r="FDL79" s="180"/>
      <c r="FDM79" s="180"/>
      <c r="FDN79" s="180"/>
      <c r="FDO79" s="180"/>
      <c r="FDP79" s="180"/>
      <c r="FDQ79" s="180"/>
      <c r="FDR79" s="180"/>
      <c r="FDS79" s="180"/>
      <c r="FDT79" s="180"/>
      <c r="FDU79" s="180"/>
      <c r="FDV79" s="180"/>
      <c r="FDW79" s="180"/>
      <c r="FDX79" s="180"/>
      <c r="FDY79" s="180"/>
      <c r="FDZ79" s="180"/>
      <c r="FEA79" s="180"/>
      <c r="FEB79" s="180"/>
      <c r="FEC79" s="180"/>
      <c r="FED79" s="180"/>
      <c r="FEE79" s="180"/>
      <c r="FEF79" s="180"/>
      <c r="FEG79" s="180"/>
      <c r="FEH79" s="180"/>
      <c r="FEI79" s="180"/>
      <c r="FEJ79" s="180"/>
      <c r="FEK79" s="180"/>
      <c r="FEL79" s="180"/>
      <c r="FEM79" s="180"/>
      <c r="FEN79" s="180"/>
      <c r="FEO79" s="180"/>
      <c r="FEP79" s="180"/>
      <c r="FEQ79" s="180"/>
      <c r="FER79" s="180"/>
      <c r="FES79" s="180"/>
      <c r="FET79" s="180"/>
      <c r="FEU79" s="180"/>
      <c r="FEV79" s="180"/>
      <c r="FEW79" s="180"/>
      <c r="FEX79" s="180"/>
      <c r="FEY79" s="180"/>
      <c r="FEZ79" s="180"/>
      <c r="FFA79" s="180"/>
      <c r="FFB79" s="180"/>
      <c r="FFC79" s="180"/>
      <c r="FFD79" s="180"/>
      <c r="FFE79" s="180"/>
      <c r="FFF79" s="180"/>
      <c r="FFG79" s="180"/>
      <c r="FFH79" s="180"/>
      <c r="FFI79" s="180"/>
      <c r="FFJ79" s="180"/>
      <c r="FFK79" s="180"/>
      <c r="FFL79" s="180"/>
      <c r="FFM79" s="180"/>
      <c r="FFN79" s="180"/>
      <c r="FFO79" s="180"/>
      <c r="FFP79" s="180"/>
      <c r="FFQ79" s="180"/>
      <c r="FFR79" s="180"/>
      <c r="FFS79" s="180"/>
      <c r="FFT79" s="180"/>
      <c r="FFU79" s="180"/>
      <c r="FFV79" s="180"/>
      <c r="FFW79" s="180"/>
      <c r="FFX79" s="180"/>
      <c r="FFY79" s="180"/>
      <c r="FFZ79" s="180"/>
      <c r="FGA79" s="180"/>
      <c r="FGB79" s="180"/>
      <c r="FGC79" s="180"/>
      <c r="FGD79" s="180"/>
      <c r="FGE79" s="180"/>
      <c r="FGF79" s="180"/>
      <c r="FGG79" s="180"/>
      <c r="FGH79" s="180"/>
      <c r="FGI79" s="180"/>
      <c r="FGJ79" s="180"/>
      <c r="FGK79" s="180"/>
      <c r="FGL79" s="180"/>
      <c r="FGM79" s="180"/>
      <c r="FGN79" s="180"/>
      <c r="FGO79" s="180"/>
      <c r="FGP79" s="180"/>
      <c r="FGQ79" s="180"/>
      <c r="FGR79" s="180"/>
      <c r="FGS79" s="180"/>
      <c r="FGT79" s="180"/>
      <c r="FGU79" s="180"/>
      <c r="FGV79" s="180"/>
      <c r="FGW79" s="180"/>
      <c r="FGX79" s="180"/>
      <c r="FGY79" s="180"/>
      <c r="FGZ79" s="180"/>
      <c r="FHA79" s="180"/>
      <c r="FHB79" s="180"/>
      <c r="FHC79" s="180"/>
      <c r="FHD79" s="180"/>
      <c r="FHE79" s="180"/>
      <c r="FHF79" s="180"/>
      <c r="FHG79" s="180"/>
      <c r="FHH79" s="180"/>
      <c r="FHI79" s="180"/>
      <c r="FHJ79" s="180"/>
      <c r="FHK79" s="180"/>
      <c r="FHL79" s="180"/>
      <c r="FHM79" s="180"/>
      <c r="FHN79" s="180"/>
      <c r="FHO79" s="180"/>
      <c r="FHP79" s="180"/>
      <c r="FHQ79" s="180"/>
      <c r="FHR79" s="180"/>
      <c r="FHS79" s="180"/>
      <c r="FHT79" s="180"/>
      <c r="FHU79" s="180"/>
      <c r="FHV79" s="180"/>
      <c r="FHW79" s="180"/>
      <c r="FHX79" s="180"/>
      <c r="FHY79" s="180"/>
      <c r="FHZ79" s="180"/>
      <c r="FIA79" s="180"/>
      <c r="FIB79" s="180"/>
      <c r="FIC79" s="180"/>
      <c r="FID79" s="180"/>
      <c r="FIE79" s="180"/>
      <c r="FIF79" s="180"/>
      <c r="FIG79" s="180"/>
      <c r="FIH79" s="180"/>
      <c r="FII79" s="180"/>
      <c r="FIJ79" s="180"/>
      <c r="FIK79" s="180"/>
      <c r="FIL79" s="180"/>
      <c r="FIM79" s="180"/>
      <c r="FIN79" s="180"/>
      <c r="FIO79" s="180"/>
      <c r="FIP79" s="180"/>
      <c r="FIQ79" s="180"/>
      <c r="FIR79" s="180"/>
      <c r="FIS79" s="180"/>
      <c r="FIT79" s="180"/>
      <c r="FIU79" s="180"/>
      <c r="FIV79" s="180"/>
      <c r="FIW79" s="180"/>
      <c r="FIX79" s="180"/>
      <c r="FIY79" s="180"/>
      <c r="FIZ79" s="180"/>
      <c r="FJA79" s="180"/>
      <c r="FJB79" s="180"/>
      <c r="FJC79" s="180"/>
      <c r="FJD79" s="180"/>
      <c r="FJE79" s="180"/>
      <c r="FJF79" s="180"/>
      <c r="FJG79" s="180"/>
      <c r="FJH79" s="180"/>
      <c r="FJI79" s="180"/>
      <c r="FJJ79" s="180"/>
      <c r="FJK79" s="180"/>
      <c r="FJL79" s="180"/>
      <c r="FJM79" s="180"/>
      <c r="FJN79" s="180"/>
      <c r="FJO79" s="180"/>
      <c r="FJP79" s="180"/>
      <c r="FJQ79" s="180"/>
      <c r="FJR79" s="180"/>
      <c r="FJS79" s="180"/>
      <c r="FJT79" s="180"/>
      <c r="FJU79" s="180"/>
      <c r="FJV79" s="180"/>
      <c r="FJW79" s="180"/>
      <c r="FJX79" s="180"/>
      <c r="FJY79" s="180"/>
      <c r="FJZ79" s="180"/>
      <c r="FKA79" s="180"/>
      <c r="FKB79" s="180"/>
      <c r="FKC79" s="180"/>
      <c r="FKD79" s="180"/>
      <c r="FKE79" s="180"/>
      <c r="FKF79" s="180"/>
      <c r="FKG79" s="180"/>
      <c r="FKH79" s="180"/>
      <c r="FKI79" s="180"/>
      <c r="FKJ79" s="180"/>
      <c r="FKK79" s="180"/>
      <c r="FKL79" s="180"/>
      <c r="FKM79" s="180"/>
      <c r="FKN79" s="180"/>
      <c r="FKO79" s="180"/>
      <c r="FKP79" s="180"/>
      <c r="FKQ79" s="180"/>
      <c r="FKR79" s="180"/>
      <c r="FKS79" s="180"/>
      <c r="FKT79" s="180"/>
      <c r="FKU79" s="180"/>
      <c r="FKV79" s="180"/>
      <c r="FKW79" s="180"/>
      <c r="FKX79" s="180"/>
      <c r="FKY79" s="180"/>
      <c r="FKZ79" s="180"/>
      <c r="FLA79" s="180"/>
      <c r="FLB79" s="180"/>
      <c r="FLC79" s="180"/>
      <c r="FLD79" s="180"/>
      <c r="FLE79" s="180"/>
      <c r="FLF79" s="180"/>
      <c r="FLG79" s="180"/>
      <c r="FLH79" s="180"/>
      <c r="FLI79" s="180"/>
      <c r="FLJ79" s="180"/>
      <c r="FLK79" s="180"/>
      <c r="FLL79" s="180"/>
      <c r="FLM79" s="180"/>
      <c r="FLN79" s="180"/>
      <c r="FLO79" s="180"/>
      <c r="FLP79" s="180"/>
      <c r="FLQ79" s="180"/>
      <c r="FLR79" s="180"/>
      <c r="FLS79" s="180"/>
      <c r="FLT79" s="180"/>
      <c r="FLU79" s="180"/>
      <c r="FLV79" s="180"/>
      <c r="FLW79" s="180"/>
      <c r="FLX79" s="180"/>
      <c r="FLY79" s="180"/>
      <c r="FLZ79" s="180"/>
      <c r="FMA79" s="180"/>
      <c r="FMB79" s="180"/>
      <c r="FMC79" s="180"/>
      <c r="FMD79" s="180"/>
      <c r="FME79" s="180"/>
      <c r="FMF79" s="180"/>
      <c r="FMG79" s="180"/>
      <c r="FMH79" s="180"/>
      <c r="FMI79" s="180"/>
      <c r="FMJ79" s="180"/>
      <c r="FMK79" s="180"/>
      <c r="FML79" s="180"/>
      <c r="FMM79" s="180"/>
      <c r="FMN79" s="180"/>
      <c r="FMO79" s="180"/>
      <c r="FMP79" s="180"/>
      <c r="FMQ79" s="180"/>
      <c r="FMR79" s="180"/>
      <c r="FMS79" s="180"/>
      <c r="FMT79" s="180"/>
      <c r="FMU79" s="180"/>
      <c r="FMV79" s="180"/>
      <c r="FMW79" s="180"/>
      <c r="FMX79" s="180"/>
      <c r="FMY79" s="180"/>
      <c r="FMZ79" s="180"/>
      <c r="FNA79" s="180"/>
      <c r="FNB79" s="180"/>
      <c r="FNC79" s="180"/>
      <c r="FND79" s="180"/>
      <c r="FNE79" s="180"/>
      <c r="FNF79" s="180"/>
      <c r="FNG79" s="180"/>
      <c r="FNH79" s="180"/>
      <c r="FNI79" s="180"/>
      <c r="FNJ79" s="180"/>
      <c r="FNK79" s="180"/>
      <c r="FNL79" s="180"/>
      <c r="FNM79" s="180"/>
      <c r="FNN79" s="180"/>
      <c r="FNO79" s="180"/>
      <c r="FNP79" s="180"/>
      <c r="FNQ79" s="180"/>
      <c r="FNR79" s="180"/>
      <c r="FNS79" s="180"/>
      <c r="FNT79" s="180"/>
      <c r="FNU79" s="180"/>
      <c r="FNV79" s="180"/>
      <c r="FNW79" s="180"/>
      <c r="FNX79" s="180"/>
      <c r="FNY79" s="180"/>
      <c r="FNZ79" s="180"/>
      <c r="FOA79" s="180"/>
      <c r="FOB79" s="180"/>
      <c r="FOC79" s="180"/>
      <c r="FOD79" s="180"/>
      <c r="FOE79" s="180"/>
      <c r="FOF79" s="180"/>
      <c r="FOG79" s="180"/>
      <c r="FOH79" s="180"/>
      <c r="FOI79" s="180"/>
      <c r="FOJ79" s="180"/>
      <c r="FOK79" s="180"/>
      <c r="FOL79" s="180"/>
      <c r="FOM79" s="180"/>
      <c r="FON79" s="180"/>
      <c r="FOO79" s="180"/>
      <c r="FOP79" s="180"/>
      <c r="FOQ79" s="180"/>
      <c r="FOR79" s="180"/>
      <c r="FOS79" s="180"/>
      <c r="FOT79" s="180"/>
      <c r="FOU79" s="180"/>
      <c r="FOV79" s="180"/>
      <c r="FOW79" s="180"/>
      <c r="FOX79" s="180"/>
      <c r="FOY79" s="180"/>
      <c r="FOZ79" s="180"/>
      <c r="FPA79" s="180"/>
      <c r="FPB79" s="180"/>
      <c r="FPC79" s="180"/>
      <c r="FPD79" s="180"/>
      <c r="FPE79" s="180"/>
      <c r="FPF79" s="180"/>
      <c r="FPG79" s="180"/>
      <c r="FPH79" s="180"/>
      <c r="FPI79" s="180"/>
      <c r="FPJ79" s="180"/>
      <c r="FPK79" s="180"/>
      <c r="FPL79" s="180"/>
      <c r="FPM79" s="180"/>
      <c r="FPN79" s="180"/>
      <c r="FPO79" s="180"/>
      <c r="FPP79" s="180"/>
      <c r="FPQ79" s="180"/>
      <c r="FPR79" s="180"/>
      <c r="FPS79" s="180"/>
      <c r="FPT79" s="180"/>
      <c r="FPU79" s="180"/>
      <c r="FPV79" s="180"/>
      <c r="FPW79" s="180"/>
      <c r="FPX79" s="180"/>
      <c r="FPY79" s="180"/>
      <c r="FPZ79" s="180"/>
      <c r="FQA79" s="180"/>
      <c r="FQB79" s="180"/>
      <c r="FQC79" s="180"/>
      <c r="FQD79" s="180"/>
      <c r="FQE79" s="180"/>
      <c r="FQF79" s="180"/>
      <c r="FQG79" s="180"/>
      <c r="FQH79" s="180"/>
      <c r="FQI79" s="180"/>
      <c r="FQJ79" s="180"/>
      <c r="FQK79" s="180"/>
      <c r="FQL79" s="180"/>
      <c r="FQM79" s="180"/>
      <c r="FQN79" s="180"/>
      <c r="FQO79" s="180"/>
      <c r="FQP79" s="180"/>
      <c r="FQQ79" s="180"/>
      <c r="FQR79" s="180"/>
      <c r="FQS79" s="180"/>
      <c r="FQT79" s="180"/>
      <c r="FQU79" s="180"/>
      <c r="FQV79" s="180"/>
      <c r="FQW79" s="180"/>
      <c r="FQX79" s="180"/>
      <c r="FQY79" s="180"/>
      <c r="FQZ79" s="180"/>
      <c r="FRA79" s="180"/>
      <c r="FRB79" s="180"/>
      <c r="FRC79" s="180"/>
      <c r="FRD79" s="180"/>
      <c r="FRE79" s="180"/>
      <c r="FRF79" s="180"/>
      <c r="FRG79" s="180"/>
      <c r="FRH79" s="180"/>
      <c r="FRI79" s="180"/>
      <c r="FRJ79" s="180"/>
      <c r="FRK79" s="180"/>
      <c r="FRL79" s="180"/>
      <c r="FRM79" s="180"/>
      <c r="FRN79" s="180"/>
      <c r="FRO79" s="180"/>
      <c r="FRP79" s="180"/>
      <c r="FRQ79" s="180"/>
      <c r="FRR79" s="180"/>
      <c r="FRS79" s="180"/>
      <c r="FRT79" s="180"/>
      <c r="FRU79" s="180"/>
      <c r="FRV79" s="180"/>
      <c r="FRW79" s="180"/>
      <c r="FRX79" s="180"/>
      <c r="FRY79" s="180"/>
      <c r="FRZ79" s="180"/>
      <c r="FSA79" s="180"/>
      <c r="FSB79" s="180"/>
      <c r="FSC79" s="180"/>
      <c r="FSD79" s="180"/>
      <c r="FSE79" s="180"/>
      <c r="FSF79" s="180"/>
      <c r="FSG79" s="180"/>
      <c r="FSH79" s="180"/>
      <c r="FSI79" s="180"/>
      <c r="FSJ79" s="180"/>
      <c r="FSK79" s="180"/>
      <c r="FSL79" s="180"/>
      <c r="FSM79" s="180"/>
      <c r="FSN79" s="180"/>
      <c r="FSO79" s="180"/>
      <c r="FSP79" s="180"/>
      <c r="FSQ79" s="180"/>
      <c r="FSR79" s="180"/>
      <c r="FSS79" s="180"/>
      <c r="FST79" s="180"/>
      <c r="FSU79" s="180"/>
      <c r="FSV79" s="180"/>
      <c r="FSW79" s="180"/>
      <c r="FSX79" s="180"/>
      <c r="FSY79" s="180"/>
      <c r="FSZ79" s="180"/>
      <c r="FTA79" s="180"/>
      <c r="FTB79" s="180"/>
      <c r="FTC79" s="180"/>
      <c r="FTD79" s="180"/>
      <c r="FTE79" s="180"/>
      <c r="FTF79" s="180"/>
      <c r="FTG79" s="180"/>
      <c r="FTH79" s="180"/>
      <c r="FTI79" s="180"/>
      <c r="FTJ79" s="180"/>
      <c r="FTK79" s="180"/>
      <c r="FTL79" s="180"/>
      <c r="FTM79" s="180"/>
      <c r="FTN79" s="180"/>
      <c r="FTO79" s="180"/>
      <c r="FTP79" s="180"/>
      <c r="FTQ79" s="180"/>
      <c r="FTR79" s="180"/>
      <c r="FTS79" s="180"/>
      <c r="FTT79" s="180"/>
      <c r="FTU79" s="180"/>
      <c r="FTV79" s="180"/>
      <c r="FTW79" s="180"/>
      <c r="FTX79" s="180"/>
      <c r="FTY79" s="180"/>
      <c r="FTZ79" s="180"/>
      <c r="FUA79" s="180"/>
      <c r="FUB79" s="180"/>
      <c r="FUC79" s="180"/>
      <c r="FUD79" s="180"/>
      <c r="FUE79" s="180"/>
      <c r="FUF79" s="180"/>
      <c r="FUG79" s="180"/>
      <c r="FUH79" s="180"/>
      <c r="FUI79" s="180"/>
      <c r="FUJ79" s="180"/>
      <c r="FUK79" s="180"/>
      <c r="FUL79" s="180"/>
      <c r="FUM79" s="180"/>
      <c r="FUN79" s="180"/>
      <c r="FUO79" s="180"/>
      <c r="FUP79" s="180"/>
      <c r="FUQ79" s="180"/>
      <c r="FUR79" s="180"/>
      <c r="FUS79" s="180"/>
      <c r="FUT79" s="180"/>
      <c r="FUU79" s="180"/>
      <c r="FUV79" s="180"/>
      <c r="FUW79" s="180"/>
      <c r="FUX79" s="180"/>
      <c r="FUY79" s="180"/>
      <c r="FUZ79" s="180"/>
      <c r="FVA79" s="180"/>
      <c r="FVB79" s="180"/>
      <c r="FVC79" s="180"/>
      <c r="FVD79" s="180"/>
      <c r="FVE79" s="180"/>
      <c r="FVF79" s="180"/>
      <c r="FVG79" s="180"/>
      <c r="FVH79" s="180"/>
      <c r="FVI79" s="180"/>
      <c r="FVJ79" s="180"/>
      <c r="FVK79" s="180"/>
      <c r="FVL79" s="180"/>
      <c r="FVM79" s="180"/>
      <c r="FVN79" s="180"/>
      <c r="FVO79" s="180"/>
      <c r="FVP79" s="180"/>
      <c r="FVQ79" s="180"/>
      <c r="FVR79" s="180"/>
      <c r="FVS79" s="180"/>
      <c r="FVT79" s="180"/>
      <c r="FVU79" s="180"/>
      <c r="FVV79" s="180"/>
      <c r="FVW79" s="180"/>
      <c r="FVX79" s="180"/>
      <c r="FVY79" s="180"/>
      <c r="FVZ79" s="180"/>
      <c r="FWA79" s="180"/>
      <c r="FWB79" s="180"/>
      <c r="FWC79" s="180"/>
      <c r="FWD79" s="180"/>
      <c r="FWE79" s="180"/>
      <c r="FWF79" s="180"/>
      <c r="FWG79" s="180"/>
      <c r="FWH79" s="180"/>
      <c r="FWI79" s="180"/>
      <c r="FWJ79" s="180"/>
      <c r="FWK79" s="180"/>
      <c r="FWL79" s="180"/>
      <c r="FWM79" s="180"/>
      <c r="FWN79" s="180"/>
      <c r="FWO79" s="180"/>
      <c r="FWP79" s="180"/>
      <c r="FWQ79" s="180"/>
      <c r="FWR79" s="180"/>
      <c r="FWS79" s="180"/>
      <c r="FWT79" s="180"/>
      <c r="FWU79" s="180"/>
      <c r="FWV79" s="180"/>
      <c r="FWW79" s="180"/>
      <c r="FWX79" s="180"/>
      <c r="FWY79" s="180"/>
      <c r="FWZ79" s="180"/>
      <c r="FXA79" s="180"/>
      <c r="FXB79" s="180"/>
      <c r="FXC79" s="180"/>
      <c r="FXD79" s="180"/>
      <c r="FXE79" s="180"/>
      <c r="FXF79" s="180"/>
      <c r="FXG79" s="180"/>
      <c r="FXH79" s="180"/>
      <c r="FXI79" s="180"/>
      <c r="FXJ79" s="180"/>
      <c r="FXK79" s="180"/>
      <c r="FXL79" s="180"/>
      <c r="FXM79" s="180"/>
      <c r="FXN79" s="180"/>
      <c r="FXO79" s="180"/>
      <c r="FXP79" s="180"/>
      <c r="FXQ79" s="180"/>
      <c r="FXR79" s="180"/>
      <c r="FXS79" s="180"/>
      <c r="FXT79" s="180"/>
      <c r="FXU79" s="180"/>
      <c r="FXV79" s="180"/>
      <c r="FXW79" s="180"/>
      <c r="FXX79" s="180"/>
      <c r="FXY79" s="180"/>
      <c r="FXZ79" s="180"/>
      <c r="FYA79" s="180"/>
      <c r="FYB79" s="180"/>
      <c r="FYC79" s="180"/>
      <c r="FYD79" s="180"/>
      <c r="FYE79" s="180"/>
      <c r="FYF79" s="180"/>
      <c r="FYG79" s="180"/>
      <c r="FYH79" s="180"/>
      <c r="FYI79" s="180"/>
      <c r="FYJ79" s="180"/>
      <c r="FYK79" s="180"/>
      <c r="FYL79" s="180"/>
      <c r="FYM79" s="180"/>
      <c r="FYN79" s="180"/>
      <c r="FYO79" s="180"/>
      <c r="FYP79" s="180"/>
      <c r="FYQ79" s="180"/>
      <c r="FYR79" s="180"/>
      <c r="FYS79" s="180"/>
      <c r="FYT79" s="180"/>
      <c r="FYU79" s="180"/>
      <c r="FYV79" s="180"/>
      <c r="FYW79" s="180"/>
      <c r="FYX79" s="180"/>
      <c r="FYY79" s="180"/>
      <c r="FYZ79" s="180"/>
      <c r="FZA79" s="180"/>
      <c r="FZB79" s="180"/>
      <c r="FZC79" s="180"/>
      <c r="FZD79" s="180"/>
      <c r="FZE79" s="180"/>
      <c r="FZF79" s="180"/>
      <c r="FZG79" s="180"/>
      <c r="FZH79" s="180"/>
      <c r="FZI79" s="180"/>
      <c r="FZJ79" s="180"/>
      <c r="FZK79" s="180"/>
      <c r="FZL79" s="180"/>
      <c r="FZM79" s="180"/>
      <c r="FZN79" s="180"/>
      <c r="FZO79" s="180"/>
      <c r="FZP79" s="180"/>
      <c r="FZQ79" s="180"/>
      <c r="FZR79" s="180"/>
      <c r="FZS79" s="180"/>
      <c r="FZT79" s="180"/>
      <c r="FZU79" s="180"/>
      <c r="FZV79" s="180"/>
      <c r="FZW79" s="180"/>
      <c r="FZX79" s="180"/>
      <c r="FZY79" s="180"/>
      <c r="FZZ79" s="180"/>
      <c r="GAA79" s="180"/>
      <c r="GAB79" s="180"/>
      <c r="GAC79" s="180"/>
      <c r="GAD79" s="180"/>
      <c r="GAE79" s="180"/>
      <c r="GAF79" s="180"/>
      <c r="GAG79" s="180"/>
      <c r="GAH79" s="180"/>
      <c r="GAI79" s="180"/>
      <c r="GAJ79" s="180"/>
      <c r="GAK79" s="180"/>
      <c r="GAL79" s="180"/>
      <c r="GAM79" s="180"/>
      <c r="GAN79" s="180"/>
      <c r="GAO79" s="180"/>
      <c r="GAP79" s="180"/>
      <c r="GAQ79" s="180"/>
      <c r="GAR79" s="180"/>
      <c r="GAS79" s="180"/>
      <c r="GAT79" s="180"/>
      <c r="GAU79" s="180"/>
      <c r="GAV79" s="180"/>
      <c r="GAW79" s="180"/>
      <c r="GAX79" s="180"/>
      <c r="GAY79" s="180"/>
      <c r="GAZ79" s="180"/>
      <c r="GBA79" s="180"/>
      <c r="GBB79" s="180"/>
      <c r="GBC79" s="180"/>
      <c r="GBD79" s="180"/>
      <c r="GBE79" s="180"/>
      <c r="GBF79" s="180"/>
      <c r="GBG79" s="180"/>
      <c r="GBH79" s="180"/>
      <c r="GBI79" s="180"/>
      <c r="GBJ79" s="180"/>
      <c r="GBK79" s="180"/>
      <c r="GBL79" s="180"/>
      <c r="GBM79" s="180"/>
      <c r="GBN79" s="180"/>
      <c r="GBO79" s="180"/>
      <c r="GBP79" s="180"/>
      <c r="GBQ79" s="180"/>
      <c r="GBR79" s="180"/>
      <c r="GBS79" s="180"/>
      <c r="GBT79" s="180"/>
      <c r="GBU79" s="180"/>
      <c r="GBV79" s="180"/>
      <c r="GBW79" s="180"/>
      <c r="GBX79" s="180"/>
      <c r="GBY79" s="180"/>
      <c r="GBZ79" s="180"/>
      <c r="GCA79" s="180"/>
      <c r="GCB79" s="180"/>
      <c r="GCC79" s="180"/>
      <c r="GCD79" s="180"/>
      <c r="GCE79" s="180"/>
      <c r="GCF79" s="180"/>
      <c r="GCG79" s="180"/>
      <c r="GCH79" s="180"/>
      <c r="GCI79" s="180"/>
      <c r="GCJ79" s="180"/>
      <c r="GCK79" s="180"/>
      <c r="GCL79" s="180"/>
      <c r="GCM79" s="180"/>
      <c r="GCN79" s="180"/>
      <c r="GCO79" s="180"/>
      <c r="GCP79" s="180"/>
      <c r="GCQ79" s="180"/>
      <c r="GCR79" s="180"/>
      <c r="GCS79" s="180"/>
      <c r="GCT79" s="180"/>
      <c r="GCU79" s="180"/>
      <c r="GCV79" s="180"/>
      <c r="GCW79" s="180"/>
      <c r="GCX79" s="180"/>
      <c r="GCY79" s="180"/>
      <c r="GCZ79" s="180"/>
      <c r="GDA79" s="180"/>
      <c r="GDB79" s="180"/>
      <c r="GDC79" s="180"/>
      <c r="GDD79" s="180"/>
      <c r="GDE79" s="180"/>
      <c r="GDF79" s="180"/>
      <c r="GDG79" s="180"/>
      <c r="GDH79" s="180"/>
      <c r="GDI79" s="180"/>
      <c r="GDJ79" s="180"/>
      <c r="GDK79" s="180"/>
      <c r="GDL79" s="180"/>
      <c r="GDM79" s="180"/>
      <c r="GDN79" s="180"/>
      <c r="GDO79" s="180"/>
      <c r="GDP79" s="180"/>
      <c r="GDQ79" s="180"/>
      <c r="GDR79" s="180"/>
      <c r="GDS79" s="180"/>
      <c r="GDT79" s="180"/>
      <c r="GDU79" s="180"/>
      <c r="GDV79" s="180"/>
      <c r="GDW79" s="180"/>
      <c r="GDX79" s="180"/>
      <c r="GDY79" s="180"/>
      <c r="GDZ79" s="180"/>
      <c r="GEA79" s="180"/>
      <c r="GEB79" s="180"/>
      <c r="GEC79" s="180"/>
      <c r="GED79" s="180"/>
      <c r="GEE79" s="180"/>
      <c r="GEF79" s="180"/>
      <c r="GEG79" s="180"/>
      <c r="GEH79" s="180"/>
      <c r="GEI79" s="180"/>
      <c r="GEJ79" s="180"/>
      <c r="GEK79" s="180"/>
      <c r="GEL79" s="180"/>
      <c r="GEM79" s="180"/>
      <c r="GEN79" s="180"/>
      <c r="GEO79" s="180"/>
      <c r="GEP79" s="180"/>
      <c r="GEQ79" s="180"/>
      <c r="GER79" s="180"/>
      <c r="GES79" s="180"/>
      <c r="GET79" s="180"/>
      <c r="GEU79" s="180"/>
      <c r="GEV79" s="180"/>
      <c r="GEW79" s="180"/>
      <c r="GEX79" s="180"/>
      <c r="GEY79" s="180"/>
      <c r="GEZ79" s="180"/>
      <c r="GFA79" s="180"/>
      <c r="GFB79" s="180"/>
      <c r="GFC79" s="180"/>
      <c r="GFD79" s="180"/>
      <c r="GFE79" s="180"/>
      <c r="GFF79" s="180"/>
      <c r="GFG79" s="180"/>
      <c r="GFH79" s="180"/>
      <c r="GFI79" s="180"/>
      <c r="GFJ79" s="180"/>
      <c r="GFK79" s="180"/>
      <c r="GFL79" s="180"/>
      <c r="GFM79" s="180"/>
      <c r="GFN79" s="180"/>
      <c r="GFO79" s="180"/>
      <c r="GFP79" s="180"/>
      <c r="GFQ79" s="180"/>
      <c r="GFR79" s="180"/>
      <c r="GFS79" s="180"/>
      <c r="GFT79" s="180"/>
      <c r="GFU79" s="180"/>
      <c r="GFV79" s="180"/>
      <c r="GFW79" s="180"/>
      <c r="GFX79" s="180"/>
      <c r="GFY79" s="180"/>
      <c r="GFZ79" s="180"/>
      <c r="GGA79" s="180"/>
      <c r="GGB79" s="180"/>
      <c r="GGC79" s="180"/>
      <c r="GGD79" s="180"/>
      <c r="GGE79" s="180"/>
      <c r="GGF79" s="180"/>
      <c r="GGG79" s="180"/>
      <c r="GGH79" s="180"/>
      <c r="GGI79" s="180"/>
      <c r="GGJ79" s="180"/>
      <c r="GGK79" s="180"/>
      <c r="GGL79" s="180"/>
      <c r="GGM79" s="180"/>
      <c r="GGN79" s="180"/>
      <c r="GGO79" s="180"/>
      <c r="GGP79" s="180"/>
      <c r="GGQ79" s="180"/>
      <c r="GGR79" s="180"/>
      <c r="GGS79" s="180"/>
      <c r="GGT79" s="180"/>
      <c r="GGU79" s="180"/>
      <c r="GGV79" s="180"/>
      <c r="GGW79" s="180"/>
      <c r="GGX79" s="180"/>
      <c r="GGY79" s="180"/>
      <c r="GGZ79" s="180"/>
      <c r="GHA79" s="180"/>
      <c r="GHB79" s="180"/>
      <c r="GHC79" s="180"/>
      <c r="GHD79" s="180"/>
      <c r="GHE79" s="180"/>
      <c r="GHF79" s="180"/>
      <c r="GHG79" s="180"/>
      <c r="GHH79" s="180"/>
      <c r="GHI79" s="180"/>
      <c r="GHJ79" s="180"/>
      <c r="GHK79" s="180"/>
      <c r="GHL79" s="180"/>
      <c r="GHM79" s="180"/>
      <c r="GHN79" s="180"/>
      <c r="GHO79" s="180"/>
      <c r="GHP79" s="180"/>
      <c r="GHQ79" s="180"/>
      <c r="GHR79" s="180"/>
      <c r="GHS79" s="180"/>
      <c r="GHT79" s="180"/>
      <c r="GHU79" s="180"/>
      <c r="GHV79" s="180"/>
      <c r="GHW79" s="180"/>
      <c r="GHX79" s="180"/>
      <c r="GHY79" s="180"/>
      <c r="GHZ79" s="180"/>
      <c r="GIA79" s="180"/>
      <c r="GIB79" s="180"/>
      <c r="GIC79" s="180"/>
      <c r="GID79" s="180"/>
      <c r="GIE79" s="180"/>
      <c r="GIF79" s="180"/>
      <c r="GIG79" s="180"/>
      <c r="GIH79" s="180"/>
      <c r="GII79" s="180"/>
      <c r="GIJ79" s="180"/>
      <c r="GIK79" s="180"/>
      <c r="GIL79" s="180"/>
      <c r="GIM79" s="180"/>
      <c r="GIN79" s="180"/>
      <c r="GIO79" s="180"/>
      <c r="GIP79" s="180"/>
      <c r="GIQ79" s="180"/>
      <c r="GIR79" s="180"/>
      <c r="GIS79" s="180"/>
      <c r="GIT79" s="180"/>
      <c r="GIU79" s="180"/>
      <c r="GIV79" s="180"/>
      <c r="GIW79" s="180"/>
      <c r="GIX79" s="180"/>
      <c r="GIY79" s="180"/>
      <c r="GIZ79" s="180"/>
      <c r="GJA79" s="180"/>
      <c r="GJB79" s="180"/>
      <c r="GJC79" s="180"/>
      <c r="GJD79" s="180"/>
      <c r="GJE79" s="180"/>
      <c r="GJF79" s="180"/>
      <c r="GJG79" s="180"/>
      <c r="GJH79" s="180"/>
      <c r="GJI79" s="180"/>
      <c r="GJJ79" s="180"/>
      <c r="GJK79" s="180"/>
      <c r="GJL79" s="180"/>
      <c r="GJM79" s="180"/>
      <c r="GJN79" s="180"/>
      <c r="GJO79" s="180"/>
      <c r="GJP79" s="180"/>
      <c r="GJQ79" s="180"/>
      <c r="GJR79" s="180"/>
      <c r="GJS79" s="180"/>
      <c r="GJT79" s="180"/>
      <c r="GJU79" s="180"/>
      <c r="GJV79" s="180"/>
      <c r="GJW79" s="180"/>
      <c r="GJX79" s="180"/>
      <c r="GJY79" s="180"/>
      <c r="GJZ79" s="180"/>
      <c r="GKA79" s="180"/>
      <c r="GKB79" s="180"/>
      <c r="GKC79" s="180"/>
      <c r="GKD79" s="180"/>
      <c r="GKE79" s="180"/>
      <c r="GKF79" s="180"/>
      <c r="GKG79" s="180"/>
      <c r="GKH79" s="180"/>
      <c r="GKI79" s="180"/>
      <c r="GKJ79" s="180"/>
      <c r="GKK79" s="180"/>
      <c r="GKL79" s="180"/>
      <c r="GKM79" s="180"/>
      <c r="GKN79" s="180"/>
      <c r="GKO79" s="180"/>
      <c r="GKP79" s="180"/>
      <c r="GKQ79" s="180"/>
      <c r="GKR79" s="180"/>
      <c r="GKS79" s="180"/>
      <c r="GKT79" s="180"/>
      <c r="GKU79" s="180"/>
      <c r="GKV79" s="180"/>
      <c r="GKW79" s="180"/>
      <c r="GKX79" s="180"/>
      <c r="GKY79" s="180"/>
      <c r="GKZ79" s="180"/>
      <c r="GLA79" s="180"/>
      <c r="GLB79" s="180"/>
      <c r="GLC79" s="180"/>
      <c r="GLD79" s="180"/>
      <c r="GLE79" s="180"/>
      <c r="GLF79" s="180"/>
      <c r="GLG79" s="180"/>
      <c r="GLH79" s="180"/>
      <c r="GLI79" s="180"/>
      <c r="GLJ79" s="180"/>
      <c r="GLK79" s="180"/>
      <c r="GLL79" s="180"/>
      <c r="GLM79" s="180"/>
      <c r="GLN79" s="180"/>
      <c r="GLO79" s="180"/>
      <c r="GLP79" s="180"/>
      <c r="GLQ79" s="180"/>
      <c r="GLR79" s="180"/>
      <c r="GLS79" s="180"/>
      <c r="GLT79" s="180"/>
      <c r="GLU79" s="180"/>
      <c r="GLV79" s="180"/>
      <c r="GLW79" s="180"/>
      <c r="GLX79" s="180"/>
      <c r="GLY79" s="180"/>
      <c r="GLZ79" s="180"/>
      <c r="GMA79" s="180"/>
      <c r="GMB79" s="180"/>
      <c r="GMC79" s="180"/>
      <c r="GMD79" s="180"/>
      <c r="GME79" s="180"/>
      <c r="GMF79" s="180"/>
      <c r="GMG79" s="180"/>
      <c r="GMH79" s="180"/>
      <c r="GMI79" s="180"/>
      <c r="GMJ79" s="180"/>
      <c r="GMK79" s="180"/>
      <c r="GML79" s="180"/>
      <c r="GMM79" s="180"/>
      <c r="GMN79" s="180"/>
      <c r="GMO79" s="180"/>
      <c r="GMP79" s="180"/>
      <c r="GMQ79" s="180"/>
      <c r="GMR79" s="180"/>
      <c r="GMS79" s="180"/>
      <c r="GMT79" s="180"/>
      <c r="GMU79" s="180"/>
      <c r="GMV79" s="180"/>
      <c r="GMW79" s="180"/>
      <c r="GMX79" s="180"/>
      <c r="GMY79" s="180"/>
      <c r="GMZ79" s="180"/>
      <c r="GNA79" s="180"/>
      <c r="GNB79" s="180"/>
      <c r="GNC79" s="180"/>
      <c r="GND79" s="180"/>
      <c r="GNE79" s="180"/>
      <c r="GNF79" s="180"/>
      <c r="GNG79" s="180"/>
      <c r="GNH79" s="180"/>
      <c r="GNI79" s="180"/>
      <c r="GNJ79" s="180"/>
      <c r="GNK79" s="180"/>
      <c r="GNL79" s="180"/>
      <c r="GNM79" s="180"/>
      <c r="GNN79" s="180"/>
      <c r="GNO79" s="180"/>
      <c r="GNP79" s="180"/>
      <c r="GNQ79" s="180"/>
      <c r="GNR79" s="180"/>
      <c r="GNS79" s="180"/>
      <c r="GNT79" s="180"/>
      <c r="GNU79" s="180"/>
      <c r="GNV79" s="180"/>
      <c r="GNW79" s="180"/>
      <c r="GNX79" s="180"/>
      <c r="GNY79" s="180"/>
      <c r="GNZ79" s="180"/>
      <c r="GOA79" s="180"/>
      <c r="GOB79" s="180"/>
      <c r="GOC79" s="180"/>
      <c r="GOD79" s="180"/>
      <c r="GOE79" s="180"/>
      <c r="GOF79" s="180"/>
      <c r="GOG79" s="180"/>
      <c r="GOH79" s="180"/>
      <c r="GOI79" s="180"/>
      <c r="GOJ79" s="180"/>
      <c r="GOK79" s="180"/>
      <c r="GOL79" s="180"/>
      <c r="GOM79" s="180"/>
      <c r="GON79" s="180"/>
      <c r="GOO79" s="180"/>
      <c r="GOP79" s="180"/>
      <c r="GOQ79" s="180"/>
      <c r="GOR79" s="180"/>
      <c r="GOS79" s="180"/>
      <c r="GOT79" s="180"/>
      <c r="GOU79" s="180"/>
      <c r="GOV79" s="180"/>
      <c r="GOW79" s="180"/>
      <c r="GOX79" s="180"/>
      <c r="GOY79" s="180"/>
      <c r="GOZ79" s="180"/>
      <c r="GPA79" s="180"/>
      <c r="GPB79" s="180"/>
      <c r="GPC79" s="180"/>
      <c r="GPD79" s="180"/>
      <c r="GPE79" s="180"/>
      <c r="GPF79" s="180"/>
      <c r="GPG79" s="180"/>
      <c r="GPH79" s="180"/>
      <c r="GPI79" s="180"/>
      <c r="GPJ79" s="180"/>
      <c r="GPK79" s="180"/>
      <c r="GPL79" s="180"/>
      <c r="GPM79" s="180"/>
      <c r="GPN79" s="180"/>
      <c r="GPO79" s="180"/>
      <c r="GPP79" s="180"/>
      <c r="GPQ79" s="180"/>
      <c r="GPR79" s="180"/>
      <c r="GPS79" s="180"/>
      <c r="GPT79" s="180"/>
      <c r="GPU79" s="180"/>
      <c r="GPV79" s="180"/>
      <c r="GPW79" s="180"/>
      <c r="GPX79" s="180"/>
      <c r="GPY79" s="180"/>
      <c r="GPZ79" s="180"/>
      <c r="GQA79" s="180"/>
      <c r="GQB79" s="180"/>
      <c r="GQC79" s="180"/>
      <c r="GQD79" s="180"/>
      <c r="GQE79" s="180"/>
      <c r="GQF79" s="180"/>
      <c r="GQG79" s="180"/>
      <c r="GQH79" s="180"/>
      <c r="GQI79" s="180"/>
      <c r="GQJ79" s="180"/>
      <c r="GQK79" s="180"/>
      <c r="GQL79" s="180"/>
      <c r="GQM79" s="180"/>
      <c r="GQN79" s="180"/>
      <c r="GQO79" s="180"/>
      <c r="GQP79" s="180"/>
      <c r="GQQ79" s="180"/>
      <c r="GQR79" s="180"/>
      <c r="GQS79" s="180"/>
      <c r="GQT79" s="180"/>
      <c r="GQU79" s="180"/>
      <c r="GQV79" s="180"/>
      <c r="GQW79" s="180"/>
      <c r="GQX79" s="180"/>
      <c r="GQY79" s="180"/>
      <c r="GQZ79" s="180"/>
      <c r="GRA79" s="180"/>
      <c r="GRB79" s="180"/>
      <c r="GRC79" s="180"/>
      <c r="GRD79" s="180"/>
      <c r="GRE79" s="180"/>
      <c r="GRF79" s="180"/>
      <c r="GRG79" s="180"/>
      <c r="GRH79" s="180"/>
      <c r="GRI79" s="180"/>
      <c r="GRJ79" s="180"/>
      <c r="GRK79" s="180"/>
      <c r="GRL79" s="180"/>
      <c r="GRM79" s="180"/>
      <c r="GRN79" s="180"/>
      <c r="GRO79" s="180"/>
      <c r="GRP79" s="180"/>
      <c r="GRQ79" s="180"/>
      <c r="GRR79" s="180"/>
      <c r="GRS79" s="180"/>
      <c r="GRT79" s="180"/>
      <c r="GRU79" s="180"/>
      <c r="GRV79" s="180"/>
      <c r="GRW79" s="180"/>
      <c r="GRX79" s="180"/>
      <c r="GRY79" s="180"/>
      <c r="GRZ79" s="180"/>
      <c r="GSA79" s="180"/>
      <c r="GSB79" s="180"/>
      <c r="GSC79" s="180"/>
      <c r="GSD79" s="180"/>
      <c r="GSE79" s="180"/>
      <c r="GSF79" s="180"/>
      <c r="GSG79" s="180"/>
      <c r="GSH79" s="180"/>
      <c r="GSI79" s="180"/>
      <c r="GSJ79" s="180"/>
      <c r="GSK79" s="180"/>
      <c r="GSL79" s="180"/>
      <c r="GSM79" s="180"/>
      <c r="GSN79" s="180"/>
      <c r="GSO79" s="180"/>
      <c r="GSP79" s="180"/>
      <c r="GSQ79" s="180"/>
      <c r="GSR79" s="180"/>
      <c r="GSS79" s="180"/>
      <c r="GST79" s="180"/>
      <c r="GSU79" s="180"/>
      <c r="GSV79" s="180"/>
      <c r="GSW79" s="180"/>
      <c r="GSX79" s="180"/>
      <c r="GSY79" s="180"/>
      <c r="GSZ79" s="180"/>
      <c r="GTA79" s="180"/>
      <c r="GTB79" s="180"/>
      <c r="GTC79" s="180"/>
      <c r="GTD79" s="180"/>
      <c r="GTE79" s="180"/>
      <c r="GTF79" s="180"/>
      <c r="GTG79" s="180"/>
      <c r="GTH79" s="180"/>
      <c r="GTI79" s="180"/>
      <c r="GTJ79" s="180"/>
      <c r="GTK79" s="180"/>
      <c r="GTL79" s="180"/>
      <c r="GTM79" s="180"/>
      <c r="GTN79" s="180"/>
      <c r="GTO79" s="180"/>
      <c r="GTP79" s="180"/>
      <c r="GTQ79" s="180"/>
      <c r="GTR79" s="180"/>
      <c r="GTS79" s="180"/>
      <c r="GTT79" s="180"/>
      <c r="GTU79" s="180"/>
      <c r="GTV79" s="180"/>
      <c r="GTW79" s="180"/>
      <c r="GTX79" s="180"/>
      <c r="GTY79" s="180"/>
      <c r="GTZ79" s="180"/>
      <c r="GUA79" s="180"/>
      <c r="GUB79" s="180"/>
      <c r="GUC79" s="180"/>
      <c r="GUD79" s="180"/>
      <c r="GUE79" s="180"/>
      <c r="GUF79" s="180"/>
      <c r="GUG79" s="180"/>
      <c r="GUH79" s="180"/>
      <c r="GUI79" s="180"/>
      <c r="GUJ79" s="180"/>
      <c r="GUK79" s="180"/>
      <c r="GUL79" s="180"/>
      <c r="GUM79" s="180"/>
      <c r="GUN79" s="180"/>
      <c r="GUO79" s="180"/>
      <c r="GUP79" s="180"/>
      <c r="GUQ79" s="180"/>
      <c r="GUR79" s="180"/>
      <c r="GUS79" s="180"/>
      <c r="GUT79" s="180"/>
      <c r="GUU79" s="180"/>
      <c r="GUV79" s="180"/>
      <c r="GUW79" s="180"/>
      <c r="GUX79" s="180"/>
      <c r="GUY79" s="180"/>
      <c r="GUZ79" s="180"/>
      <c r="GVA79" s="180"/>
      <c r="GVB79" s="180"/>
      <c r="GVC79" s="180"/>
      <c r="GVD79" s="180"/>
      <c r="GVE79" s="180"/>
      <c r="GVF79" s="180"/>
      <c r="GVG79" s="180"/>
      <c r="GVH79" s="180"/>
      <c r="GVI79" s="180"/>
      <c r="GVJ79" s="180"/>
      <c r="GVK79" s="180"/>
      <c r="GVL79" s="180"/>
      <c r="GVM79" s="180"/>
      <c r="GVN79" s="180"/>
      <c r="GVO79" s="180"/>
      <c r="GVP79" s="180"/>
      <c r="GVQ79" s="180"/>
      <c r="GVR79" s="180"/>
      <c r="GVS79" s="180"/>
      <c r="GVT79" s="180"/>
      <c r="GVU79" s="180"/>
      <c r="GVV79" s="180"/>
      <c r="GVW79" s="180"/>
      <c r="GVX79" s="180"/>
      <c r="GVY79" s="180"/>
      <c r="GVZ79" s="180"/>
      <c r="GWA79" s="180"/>
      <c r="GWB79" s="180"/>
      <c r="GWC79" s="180"/>
      <c r="GWD79" s="180"/>
      <c r="GWE79" s="180"/>
      <c r="GWF79" s="180"/>
      <c r="GWG79" s="180"/>
      <c r="GWH79" s="180"/>
      <c r="GWI79" s="180"/>
      <c r="GWJ79" s="180"/>
      <c r="GWK79" s="180"/>
      <c r="GWL79" s="180"/>
      <c r="GWM79" s="180"/>
      <c r="GWN79" s="180"/>
      <c r="GWO79" s="180"/>
      <c r="GWP79" s="180"/>
      <c r="GWQ79" s="180"/>
      <c r="GWR79" s="180"/>
      <c r="GWS79" s="180"/>
      <c r="GWT79" s="180"/>
      <c r="GWU79" s="180"/>
      <c r="GWV79" s="180"/>
      <c r="GWW79" s="180"/>
      <c r="GWX79" s="180"/>
      <c r="GWY79" s="180"/>
      <c r="GWZ79" s="180"/>
      <c r="GXA79" s="180"/>
      <c r="GXB79" s="180"/>
      <c r="GXC79" s="180"/>
      <c r="GXD79" s="180"/>
      <c r="GXE79" s="180"/>
      <c r="GXF79" s="180"/>
      <c r="GXG79" s="180"/>
      <c r="GXH79" s="180"/>
      <c r="GXI79" s="180"/>
      <c r="GXJ79" s="180"/>
      <c r="GXK79" s="180"/>
      <c r="GXL79" s="180"/>
      <c r="GXM79" s="180"/>
      <c r="GXN79" s="180"/>
      <c r="GXO79" s="180"/>
      <c r="GXP79" s="180"/>
      <c r="GXQ79" s="180"/>
      <c r="GXR79" s="180"/>
      <c r="GXS79" s="180"/>
      <c r="GXT79" s="180"/>
      <c r="GXU79" s="180"/>
      <c r="GXV79" s="180"/>
      <c r="GXW79" s="180"/>
      <c r="GXX79" s="180"/>
      <c r="GXY79" s="180"/>
      <c r="GXZ79" s="180"/>
      <c r="GYA79" s="180"/>
      <c r="GYB79" s="180"/>
      <c r="GYC79" s="180"/>
      <c r="GYD79" s="180"/>
      <c r="GYE79" s="180"/>
      <c r="GYF79" s="180"/>
      <c r="GYG79" s="180"/>
      <c r="GYH79" s="180"/>
      <c r="GYI79" s="180"/>
      <c r="GYJ79" s="180"/>
      <c r="GYK79" s="180"/>
      <c r="GYL79" s="180"/>
      <c r="GYM79" s="180"/>
      <c r="GYN79" s="180"/>
      <c r="GYO79" s="180"/>
      <c r="GYP79" s="180"/>
      <c r="GYQ79" s="180"/>
      <c r="GYR79" s="180"/>
      <c r="GYS79" s="180"/>
      <c r="GYT79" s="180"/>
      <c r="GYU79" s="180"/>
      <c r="GYV79" s="180"/>
      <c r="GYW79" s="180"/>
      <c r="GYX79" s="180"/>
      <c r="GYY79" s="180"/>
      <c r="GYZ79" s="180"/>
      <c r="GZA79" s="180"/>
      <c r="GZB79" s="180"/>
      <c r="GZC79" s="180"/>
      <c r="GZD79" s="180"/>
      <c r="GZE79" s="180"/>
      <c r="GZF79" s="180"/>
      <c r="GZG79" s="180"/>
      <c r="GZH79" s="180"/>
      <c r="GZI79" s="180"/>
      <c r="GZJ79" s="180"/>
      <c r="GZK79" s="180"/>
      <c r="GZL79" s="180"/>
      <c r="GZM79" s="180"/>
      <c r="GZN79" s="180"/>
      <c r="GZO79" s="180"/>
      <c r="GZP79" s="180"/>
      <c r="GZQ79" s="180"/>
      <c r="GZR79" s="180"/>
      <c r="GZS79" s="180"/>
      <c r="GZT79" s="180"/>
      <c r="GZU79" s="180"/>
      <c r="GZV79" s="180"/>
      <c r="GZW79" s="180"/>
      <c r="GZX79" s="180"/>
      <c r="GZY79" s="180"/>
      <c r="GZZ79" s="180"/>
      <c r="HAA79" s="180"/>
      <c r="HAB79" s="180"/>
      <c r="HAC79" s="180"/>
      <c r="HAD79" s="180"/>
      <c r="HAE79" s="180"/>
      <c r="HAF79" s="180"/>
      <c r="HAG79" s="180"/>
      <c r="HAH79" s="180"/>
      <c r="HAI79" s="180"/>
      <c r="HAJ79" s="180"/>
      <c r="HAK79" s="180"/>
      <c r="HAL79" s="180"/>
      <c r="HAM79" s="180"/>
      <c r="HAN79" s="180"/>
      <c r="HAO79" s="180"/>
      <c r="HAP79" s="180"/>
      <c r="HAQ79" s="180"/>
      <c r="HAR79" s="180"/>
      <c r="HAS79" s="180"/>
      <c r="HAT79" s="180"/>
      <c r="HAU79" s="180"/>
      <c r="HAV79" s="180"/>
      <c r="HAW79" s="180"/>
      <c r="HAX79" s="180"/>
      <c r="HAY79" s="180"/>
      <c r="HAZ79" s="180"/>
      <c r="HBA79" s="180"/>
      <c r="HBB79" s="180"/>
      <c r="HBC79" s="180"/>
      <c r="HBD79" s="180"/>
      <c r="HBE79" s="180"/>
      <c r="HBF79" s="180"/>
      <c r="HBG79" s="180"/>
      <c r="HBH79" s="180"/>
      <c r="HBI79" s="180"/>
      <c r="HBJ79" s="180"/>
      <c r="HBK79" s="180"/>
      <c r="HBL79" s="180"/>
      <c r="HBM79" s="180"/>
      <c r="HBN79" s="180"/>
      <c r="HBO79" s="180"/>
      <c r="HBP79" s="180"/>
      <c r="HBQ79" s="180"/>
      <c r="HBR79" s="180"/>
      <c r="HBS79" s="180"/>
      <c r="HBT79" s="180"/>
      <c r="HBU79" s="180"/>
      <c r="HBV79" s="180"/>
      <c r="HBW79" s="180"/>
      <c r="HBX79" s="180"/>
      <c r="HBY79" s="180"/>
      <c r="HBZ79" s="180"/>
      <c r="HCA79" s="180"/>
      <c r="HCB79" s="180"/>
      <c r="HCC79" s="180"/>
      <c r="HCD79" s="180"/>
      <c r="HCE79" s="180"/>
      <c r="HCF79" s="180"/>
      <c r="HCG79" s="180"/>
      <c r="HCH79" s="180"/>
      <c r="HCI79" s="180"/>
      <c r="HCJ79" s="180"/>
      <c r="HCK79" s="180"/>
      <c r="HCL79" s="180"/>
      <c r="HCM79" s="180"/>
      <c r="HCN79" s="180"/>
      <c r="HCO79" s="180"/>
      <c r="HCP79" s="180"/>
      <c r="HCQ79" s="180"/>
      <c r="HCR79" s="180"/>
      <c r="HCS79" s="180"/>
      <c r="HCT79" s="180"/>
      <c r="HCU79" s="180"/>
      <c r="HCV79" s="180"/>
      <c r="HCW79" s="180"/>
      <c r="HCX79" s="180"/>
      <c r="HCY79" s="180"/>
      <c r="HCZ79" s="180"/>
      <c r="HDA79" s="180"/>
      <c r="HDB79" s="180"/>
      <c r="HDC79" s="180"/>
      <c r="HDD79" s="180"/>
      <c r="HDE79" s="180"/>
      <c r="HDF79" s="180"/>
      <c r="HDG79" s="180"/>
      <c r="HDH79" s="180"/>
      <c r="HDI79" s="180"/>
      <c r="HDJ79" s="180"/>
      <c r="HDK79" s="180"/>
      <c r="HDL79" s="180"/>
      <c r="HDM79" s="180"/>
      <c r="HDN79" s="180"/>
      <c r="HDO79" s="180"/>
      <c r="HDP79" s="180"/>
      <c r="HDQ79" s="180"/>
      <c r="HDR79" s="180"/>
      <c r="HDS79" s="180"/>
      <c r="HDT79" s="180"/>
      <c r="HDU79" s="180"/>
      <c r="HDV79" s="180"/>
      <c r="HDW79" s="180"/>
      <c r="HDX79" s="180"/>
      <c r="HDY79" s="180"/>
      <c r="HDZ79" s="180"/>
      <c r="HEA79" s="180"/>
      <c r="HEB79" s="180"/>
      <c r="HEC79" s="180"/>
      <c r="HED79" s="180"/>
      <c r="HEE79" s="180"/>
      <c r="HEF79" s="180"/>
      <c r="HEG79" s="180"/>
      <c r="HEH79" s="180"/>
      <c r="HEI79" s="180"/>
      <c r="HEJ79" s="180"/>
      <c r="HEK79" s="180"/>
      <c r="HEL79" s="180"/>
      <c r="HEM79" s="180"/>
      <c r="HEN79" s="180"/>
      <c r="HEO79" s="180"/>
      <c r="HEP79" s="180"/>
      <c r="HEQ79" s="180"/>
      <c r="HER79" s="180"/>
      <c r="HES79" s="180"/>
      <c r="HET79" s="180"/>
      <c r="HEU79" s="180"/>
      <c r="HEV79" s="180"/>
      <c r="HEW79" s="180"/>
      <c r="HEX79" s="180"/>
      <c r="HEY79" s="180"/>
      <c r="HEZ79" s="180"/>
      <c r="HFA79" s="180"/>
      <c r="HFB79" s="180"/>
      <c r="HFC79" s="180"/>
      <c r="HFD79" s="180"/>
      <c r="HFE79" s="180"/>
      <c r="HFF79" s="180"/>
      <c r="HFG79" s="180"/>
      <c r="HFH79" s="180"/>
      <c r="HFI79" s="180"/>
      <c r="HFJ79" s="180"/>
      <c r="HFK79" s="180"/>
      <c r="HFL79" s="180"/>
      <c r="HFM79" s="180"/>
      <c r="HFN79" s="180"/>
      <c r="HFO79" s="180"/>
      <c r="HFP79" s="180"/>
      <c r="HFQ79" s="180"/>
      <c r="HFR79" s="180"/>
      <c r="HFS79" s="180"/>
      <c r="HFT79" s="180"/>
      <c r="HFU79" s="180"/>
      <c r="HFV79" s="180"/>
      <c r="HFW79" s="180"/>
      <c r="HFX79" s="180"/>
      <c r="HFY79" s="180"/>
      <c r="HFZ79" s="180"/>
      <c r="HGA79" s="180"/>
      <c r="HGB79" s="180"/>
      <c r="HGC79" s="180"/>
      <c r="HGD79" s="180"/>
      <c r="HGE79" s="180"/>
      <c r="HGF79" s="180"/>
      <c r="HGG79" s="180"/>
      <c r="HGH79" s="180"/>
      <c r="HGI79" s="180"/>
      <c r="HGJ79" s="180"/>
      <c r="HGK79" s="180"/>
      <c r="HGL79" s="180"/>
      <c r="HGM79" s="180"/>
      <c r="HGN79" s="180"/>
      <c r="HGO79" s="180"/>
      <c r="HGP79" s="180"/>
      <c r="HGQ79" s="180"/>
      <c r="HGR79" s="180"/>
      <c r="HGS79" s="180"/>
      <c r="HGT79" s="180"/>
      <c r="HGU79" s="180"/>
      <c r="HGV79" s="180"/>
      <c r="HGW79" s="180"/>
      <c r="HGX79" s="180"/>
      <c r="HGY79" s="180"/>
      <c r="HGZ79" s="180"/>
      <c r="HHA79" s="180"/>
      <c r="HHB79" s="180"/>
      <c r="HHC79" s="180"/>
      <c r="HHD79" s="180"/>
      <c r="HHE79" s="180"/>
      <c r="HHF79" s="180"/>
      <c r="HHG79" s="180"/>
      <c r="HHH79" s="180"/>
      <c r="HHI79" s="180"/>
      <c r="HHJ79" s="180"/>
      <c r="HHK79" s="180"/>
      <c r="HHL79" s="180"/>
      <c r="HHM79" s="180"/>
      <c r="HHN79" s="180"/>
      <c r="HHO79" s="180"/>
      <c r="HHP79" s="180"/>
      <c r="HHQ79" s="180"/>
      <c r="HHR79" s="180"/>
      <c r="HHS79" s="180"/>
      <c r="HHT79" s="180"/>
      <c r="HHU79" s="180"/>
      <c r="HHV79" s="180"/>
      <c r="HHW79" s="180"/>
      <c r="HHX79" s="180"/>
      <c r="HHY79" s="180"/>
      <c r="HHZ79" s="180"/>
      <c r="HIA79" s="180"/>
      <c r="HIB79" s="180"/>
      <c r="HIC79" s="180"/>
      <c r="HID79" s="180"/>
      <c r="HIE79" s="180"/>
      <c r="HIF79" s="180"/>
      <c r="HIG79" s="180"/>
      <c r="HIH79" s="180"/>
      <c r="HII79" s="180"/>
      <c r="HIJ79" s="180"/>
      <c r="HIK79" s="180"/>
      <c r="HIL79" s="180"/>
      <c r="HIM79" s="180"/>
      <c r="HIN79" s="180"/>
      <c r="HIO79" s="180"/>
      <c r="HIP79" s="180"/>
      <c r="HIQ79" s="180"/>
      <c r="HIR79" s="180"/>
      <c r="HIS79" s="180"/>
      <c r="HIT79" s="180"/>
      <c r="HIU79" s="180"/>
      <c r="HIV79" s="180"/>
      <c r="HIW79" s="180"/>
      <c r="HIX79" s="180"/>
      <c r="HIY79" s="180"/>
      <c r="HIZ79" s="180"/>
      <c r="HJA79" s="180"/>
      <c r="HJB79" s="180"/>
      <c r="HJC79" s="180"/>
      <c r="HJD79" s="180"/>
      <c r="HJE79" s="180"/>
      <c r="HJF79" s="180"/>
      <c r="HJG79" s="180"/>
      <c r="HJH79" s="180"/>
      <c r="HJI79" s="180"/>
      <c r="HJJ79" s="180"/>
      <c r="HJK79" s="180"/>
      <c r="HJL79" s="180"/>
      <c r="HJM79" s="180"/>
      <c r="HJN79" s="180"/>
      <c r="HJO79" s="180"/>
      <c r="HJP79" s="180"/>
      <c r="HJQ79" s="180"/>
      <c r="HJR79" s="180"/>
      <c r="HJS79" s="180"/>
      <c r="HJT79" s="180"/>
      <c r="HJU79" s="180"/>
      <c r="HJV79" s="180"/>
      <c r="HJW79" s="180"/>
      <c r="HJX79" s="180"/>
      <c r="HJY79" s="180"/>
      <c r="HJZ79" s="180"/>
      <c r="HKA79" s="180"/>
      <c r="HKB79" s="180"/>
      <c r="HKC79" s="180"/>
      <c r="HKD79" s="180"/>
      <c r="HKE79" s="180"/>
      <c r="HKF79" s="180"/>
      <c r="HKG79" s="180"/>
      <c r="HKH79" s="180"/>
      <c r="HKI79" s="180"/>
      <c r="HKJ79" s="180"/>
      <c r="HKK79" s="180"/>
      <c r="HKL79" s="180"/>
      <c r="HKM79" s="180"/>
      <c r="HKN79" s="180"/>
      <c r="HKO79" s="180"/>
      <c r="HKP79" s="180"/>
      <c r="HKQ79" s="180"/>
      <c r="HKR79" s="180"/>
      <c r="HKS79" s="180"/>
      <c r="HKT79" s="180"/>
      <c r="HKU79" s="180"/>
      <c r="HKV79" s="180"/>
      <c r="HKW79" s="180"/>
      <c r="HKX79" s="180"/>
      <c r="HKY79" s="180"/>
      <c r="HKZ79" s="180"/>
      <c r="HLA79" s="180"/>
      <c r="HLB79" s="180"/>
      <c r="HLC79" s="180"/>
      <c r="HLD79" s="180"/>
      <c r="HLE79" s="180"/>
      <c r="HLF79" s="180"/>
      <c r="HLG79" s="180"/>
      <c r="HLH79" s="180"/>
      <c r="HLI79" s="180"/>
      <c r="HLJ79" s="180"/>
      <c r="HLK79" s="180"/>
      <c r="HLL79" s="180"/>
      <c r="HLM79" s="180"/>
      <c r="HLN79" s="180"/>
      <c r="HLO79" s="180"/>
      <c r="HLP79" s="180"/>
      <c r="HLQ79" s="180"/>
      <c r="HLR79" s="180"/>
      <c r="HLS79" s="180"/>
      <c r="HLT79" s="180"/>
      <c r="HLU79" s="180"/>
      <c r="HLV79" s="180"/>
      <c r="HLW79" s="180"/>
      <c r="HLX79" s="180"/>
      <c r="HLY79" s="180"/>
      <c r="HLZ79" s="180"/>
      <c r="HMA79" s="180"/>
      <c r="HMB79" s="180"/>
      <c r="HMC79" s="180"/>
      <c r="HMD79" s="180"/>
      <c r="HME79" s="180"/>
      <c r="HMF79" s="180"/>
      <c r="HMG79" s="180"/>
      <c r="HMH79" s="180"/>
      <c r="HMI79" s="180"/>
      <c r="HMJ79" s="180"/>
      <c r="HMK79" s="180"/>
      <c r="HML79" s="180"/>
      <c r="HMM79" s="180"/>
      <c r="HMN79" s="180"/>
      <c r="HMO79" s="180"/>
      <c r="HMP79" s="180"/>
      <c r="HMQ79" s="180"/>
      <c r="HMR79" s="180"/>
      <c r="HMS79" s="180"/>
      <c r="HMT79" s="180"/>
      <c r="HMU79" s="180"/>
      <c r="HMV79" s="180"/>
      <c r="HMW79" s="180"/>
      <c r="HMX79" s="180"/>
      <c r="HMY79" s="180"/>
      <c r="HMZ79" s="180"/>
      <c r="HNA79" s="180"/>
      <c r="HNB79" s="180"/>
      <c r="HNC79" s="180"/>
      <c r="HND79" s="180"/>
      <c r="HNE79" s="180"/>
      <c r="HNF79" s="180"/>
      <c r="HNG79" s="180"/>
      <c r="HNH79" s="180"/>
      <c r="HNI79" s="180"/>
      <c r="HNJ79" s="180"/>
      <c r="HNK79" s="180"/>
      <c r="HNL79" s="180"/>
      <c r="HNM79" s="180"/>
      <c r="HNN79" s="180"/>
      <c r="HNO79" s="180"/>
      <c r="HNP79" s="180"/>
      <c r="HNQ79" s="180"/>
      <c r="HNR79" s="180"/>
      <c r="HNS79" s="180"/>
      <c r="HNT79" s="180"/>
      <c r="HNU79" s="180"/>
      <c r="HNV79" s="180"/>
      <c r="HNW79" s="180"/>
      <c r="HNX79" s="180"/>
      <c r="HNY79" s="180"/>
      <c r="HNZ79" s="180"/>
      <c r="HOA79" s="180"/>
      <c r="HOB79" s="180"/>
      <c r="HOC79" s="180"/>
      <c r="HOD79" s="180"/>
      <c r="HOE79" s="180"/>
      <c r="HOF79" s="180"/>
      <c r="HOG79" s="180"/>
      <c r="HOH79" s="180"/>
      <c r="HOI79" s="180"/>
      <c r="HOJ79" s="180"/>
      <c r="HOK79" s="180"/>
      <c r="HOL79" s="180"/>
      <c r="HOM79" s="180"/>
      <c r="HON79" s="180"/>
      <c r="HOO79" s="180"/>
      <c r="HOP79" s="180"/>
      <c r="HOQ79" s="180"/>
      <c r="HOR79" s="180"/>
      <c r="HOS79" s="180"/>
      <c r="HOT79" s="180"/>
      <c r="HOU79" s="180"/>
      <c r="HOV79" s="180"/>
      <c r="HOW79" s="180"/>
      <c r="HOX79" s="180"/>
      <c r="HOY79" s="180"/>
      <c r="HOZ79" s="180"/>
      <c r="HPA79" s="180"/>
      <c r="HPB79" s="180"/>
      <c r="HPC79" s="180"/>
      <c r="HPD79" s="180"/>
      <c r="HPE79" s="180"/>
      <c r="HPF79" s="180"/>
      <c r="HPG79" s="180"/>
      <c r="HPH79" s="180"/>
      <c r="HPI79" s="180"/>
      <c r="HPJ79" s="180"/>
      <c r="HPK79" s="180"/>
      <c r="HPL79" s="180"/>
      <c r="HPM79" s="180"/>
      <c r="HPN79" s="180"/>
      <c r="HPO79" s="180"/>
      <c r="HPP79" s="180"/>
      <c r="HPQ79" s="180"/>
      <c r="HPR79" s="180"/>
      <c r="HPS79" s="180"/>
      <c r="HPT79" s="180"/>
      <c r="HPU79" s="180"/>
      <c r="HPV79" s="180"/>
      <c r="HPW79" s="180"/>
      <c r="HPX79" s="180"/>
      <c r="HPY79" s="180"/>
      <c r="HPZ79" s="180"/>
      <c r="HQA79" s="180"/>
      <c r="HQB79" s="180"/>
      <c r="HQC79" s="180"/>
      <c r="HQD79" s="180"/>
      <c r="HQE79" s="180"/>
      <c r="HQF79" s="180"/>
      <c r="HQG79" s="180"/>
      <c r="HQH79" s="180"/>
      <c r="HQI79" s="180"/>
      <c r="HQJ79" s="180"/>
      <c r="HQK79" s="180"/>
      <c r="HQL79" s="180"/>
      <c r="HQM79" s="180"/>
      <c r="HQN79" s="180"/>
      <c r="HQO79" s="180"/>
      <c r="HQP79" s="180"/>
      <c r="HQQ79" s="180"/>
      <c r="HQR79" s="180"/>
      <c r="HQS79" s="180"/>
      <c r="HQT79" s="180"/>
      <c r="HQU79" s="180"/>
      <c r="HQV79" s="180"/>
      <c r="HQW79" s="180"/>
      <c r="HQX79" s="180"/>
      <c r="HQY79" s="180"/>
      <c r="HQZ79" s="180"/>
      <c r="HRA79" s="180"/>
      <c r="HRB79" s="180"/>
      <c r="HRC79" s="180"/>
      <c r="HRD79" s="180"/>
      <c r="HRE79" s="180"/>
      <c r="HRF79" s="180"/>
      <c r="HRG79" s="180"/>
      <c r="HRH79" s="180"/>
      <c r="HRI79" s="180"/>
      <c r="HRJ79" s="180"/>
      <c r="HRK79" s="180"/>
      <c r="HRL79" s="180"/>
      <c r="HRM79" s="180"/>
      <c r="HRN79" s="180"/>
      <c r="HRO79" s="180"/>
      <c r="HRP79" s="180"/>
      <c r="HRQ79" s="180"/>
      <c r="HRR79" s="180"/>
      <c r="HRS79" s="180"/>
      <c r="HRT79" s="180"/>
      <c r="HRU79" s="180"/>
      <c r="HRV79" s="180"/>
      <c r="HRW79" s="180"/>
      <c r="HRX79" s="180"/>
      <c r="HRY79" s="180"/>
      <c r="HRZ79" s="180"/>
      <c r="HSA79" s="180"/>
      <c r="HSB79" s="180"/>
      <c r="HSC79" s="180"/>
      <c r="HSD79" s="180"/>
      <c r="HSE79" s="180"/>
      <c r="HSF79" s="180"/>
      <c r="HSG79" s="180"/>
      <c r="HSH79" s="180"/>
      <c r="HSI79" s="180"/>
      <c r="HSJ79" s="180"/>
      <c r="HSK79" s="180"/>
      <c r="HSL79" s="180"/>
      <c r="HSM79" s="180"/>
      <c r="HSN79" s="180"/>
      <c r="HSO79" s="180"/>
      <c r="HSP79" s="180"/>
      <c r="HSQ79" s="180"/>
      <c r="HSR79" s="180"/>
      <c r="HSS79" s="180"/>
      <c r="HST79" s="180"/>
      <c r="HSU79" s="180"/>
      <c r="HSV79" s="180"/>
      <c r="HSW79" s="180"/>
      <c r="HSX79" s="180"/>
      <c r="HSY79" s="180"/>
      <c r="HSZ79" s="180"/>
      <c r="HTA79" s="180"/>
      <c r="HTB79" s="180"/>
      <c r="HTC79" s="180"/>
      <c r="HTD79" s="180"/>
      <c r="HTE79" s="180"/>
      <c r="HTF79" s="180"/>
      <c r="HTG79" s="180"/>
      <c r="HTH79" s="180"/>
      <c r="HTI79" s="180"/>
      <c r="HTJ79" s="180"/>
      <c r="HTK79" s="180"/>
      <c r="HTL79" s="180"/>
      <c r="HTM79" s="180"/>
      <c r="HTN79" s="180"/>
      <c r="HTO79" s="180"/>
      <c r="HTP79" s="180"/>
      <c r="HTQ79" s="180"/>
      <c r="HTR79" s="180"/>
      <c r="HTS79" s="180"/>
      <c r="HTT79" s="180"/>
      <c r="HTU79" s="180"/>
      <c r="HTV79" s="180"/>
      <c r="HTW79" s="180"/>
      <c r="HTX79" s="180"/>
      <c r="HTY79" s="180"/>
      <c r="HTZ79" s="180"/>
      <c r="HUA79" s="180"/>
      <c r="HUB79" s="180"/>
      <c r="HUC79" s="180"/>
      <c r="HUD79" s="180"/>
      <c r="HUE79" s="180"/>
      <c r="HUF79" s="180"/>
      <c r="HUG79" s="180"/>
      <c r="HUH79" s="180"/>
      <c r="HUI79" s="180"/>
      <c r="HUJ79" s="180"/>
      <c r="HUK79" s="180"/>
      <c r="HUL79" s="180"/>
      <c r="HUM79" s="180"/>
      <c r="HUN79" s="180"/>
      <c r="HUO79" s="180"/>
      <c r="HUP79" s="180"/>
      <c r="HUQ79" s="180"/>
      <c r="HUR79" s="180"/>
      <c r="HUS79" s="180"/>
      <c r="HUT79" s="180"/>
      <c r="HUU79" s="180"/>
      <c r="HUV79" s="180"/>
      <c r="HUW79" s="180"/>
      <c r="HUX79" s="180"/>
      <c r="HUY79" s="180"/>
      <c r="HUZ79" s="180"/>
      <c r="HVA79" s="180"/>
      <c r="HVB79" s="180"/>
      <c r="HVC79" s="180"/>
      <c r="HVD79" s="180"/>
      <c r="HVE79" s="180"/>
      <c r="HVF79" s="180"/>
      <c r="HVG79" s="180"/>
      <c r="HVH79" s="180"/>
      <c r="HVI79" s="180"/>
      <c r="HVJ79" s="180"/>
      <c r="HVK79" s="180"/>
      <c r="HVL79" s="180"/>
      <c r="HVM79" s="180"/>
      <c r="HVN79" s="180"/>
      <c r="HVO79" s="180"/>
      <c r="HVP79" s="180"/>
      <c r="HVQ79" s="180"/>
      <c r="HVR79" s="180"/>
      <c r="HVS79" s="180"/>
      <c r="HVT79" s="180"/>
      <c r="HVU79" s="180"/>
      <c r="HVV79" s="180"/>
      <c r="HVW79" s="180"/>
      <c r="HVX79" s="180"/>
      <c r="HVY79" s="180"/>
      <c r="HVZ79" s="180"/>
      <c r="HWA79" s="180"/>
      <c r="HWB79" s="180"/>
      <c r="HWC79" s="180"/>
      <c r="HWD79" s="180"/>
      <c r="HWE79" s="180"/>
      <c r="HWF79" s="180"/>
      <c r="HWG79" s="180"/>
      <c r="HWH79" s="180"/>
      <c r="HWI79" s="180"/>
      <c r="HWJ79" s="180"/>
      <c r="HWK79" s="180"/>
      <c r="HWL79" s="180"/>
      <c r="HWM79" s="180"/>
      <c r="HWN79" s="180"/>
      <c r="HWO79" s="180"/>
      <c r="HWP79" s="180"/>
      <c r="HWQ79" s="180"/>
      <c r="HWR79" s="180"/>
      <c r="HWS79" s="180"/>
      <c r="HWT79" s="180"/>
      <c r="HWU79" s="180"/>
      <c r="HWV79" s="180"/>
      <c r="HWW79" s="180"/>
      <c r="HWX79" s="180"/>
      <c r="HWY79" s="180"/>
      <c r="HWZ79" s="180"/>
      <c r="HXA79" s="180"/>
      <c r="HXB79" s="180"/>
      <c r="HXC79" s="180"/>
      <c r="HXD79" s="180"/>
      <c r="HXE79" s="180"/>
      <c r="HXF79" s="180"/>
      <c r="HXG79" s="180"/>
      <c r="HXH79" s="180"/>
      <c r="HXI79" s="180"/>
      <c r="HXJ79" s="180"/>
      <c r="HXK79" s="180"/>
      <c r="HXL79" s="180"/>
      <c r="HXM79" s="180"/>
      <c r="HXN79" s="180"/>
      <c r="HXO79" s="180"/>
      <c r="HXP79" s="180"/>
      <c r="HXQ79" s="180"/>
      <c r="HXR79" s="180"/>
      <c r="HXS79" s="180"/>
      <c r="HXT79" s="180"/>
      <c r="HXU79" s="180"/>
      <c r="HXV79" s="180"/>
      <c r="HXW79" s="180"/>
      <c r="HXX79" s="180"/>
      <c r="HXY79" s="180"/>
      <c r="HXZ79" s="180"/>
      <c r="HYA79" s="180"/>
      <c r="HYB79" s="180"/>
      <c r="HYC79" s="180"/>
      <c r="HYD79" s="180"/>
      <c r="HYE79" s="180"/>
      <c r="HYF79" s="180"/>
      <c r="HYG79" s="180"/>
      <c r="HYH79" s="180"/>
      <c r="HYI79" s="180"/>
      <c r="HYJ79" s="180"/>
      <c r="HYK79" s="180"/>
      <c r="HYL79" s="180"/>
      <c r="HYM79" s="180"/>
      <c r="HYN79" s="180"/>
      <c r="HYO79" s="180"/>
      <c r="HYP79" s="180"/>
      <c r="HYQ79" s="180"/>
      <c r="HYR79" s="180"/>
      <c r="HYS79" s="180"/>
      <c r="HYT79" s="180"/>
      <c r="HYU79" s="180"/>
      <c r="HYV79" s="180"/>
      <c r="HYW79" s="180"/>
      <c r="HYX79" s="180"/>
      <c r="HYY79" s="180"/>
      <c r="HYZ79" s="180"/>
      <c r="HZA79" s="180"/>
      <c r="HZB79" s="180"/>
      <c r="HZC79" s="180"/>
      <c r="HZD79" s="180"/>
      <c r="HZE79" s="180"/>
      <c r="HZF79" s="180"/>
      <c r="HZG79" s="180"/>
      <c r="HZH79" s="180"/>
      <c r="HZI79" s="180"/>
      <c r="HZJ79" s="180"/>
      <c r="HZK79" s="180"/>
      <c r="HZL79" s="180"/>
      <c r="HZM79" s="180"/>
      <c r="HZN79" s="180"/>
      <c r="HZO79" s="180"/>
      <c r="HZP79" s="180"/>
      <c r="HZQ79" s="180"/>
      <c r="HZR79" s="180"/>
      <c r="HZS79" s="180"/>
      <c r="HZT79" s="180"/>
      <c r="HZU79" s="180"/>
      <c r="HZV79" s="180"/>
      <c r="HZW79" s="180"/>
      <c r="HZX79" s="180"/>
      <c r="HZY79" s="180"/>
      <c r="HZZ79" s="180"/>
      <c r="IAA79" s="180"/>
      <c r="IAB79" s="180"/>
      <c r="IAC79" s="180"/>
      <c r="IAD79" s="180"/>
      <c r="IAE79" s="180"/>
      <c r="IAF79" s="180"/>
      <c r="IAG79" s="180"/>
      <c r="IAH79" s="180"/>
      <c r="IAI79" s="180"/>
      <c r="IAJ79" s="180"/>
      <c r="IAK79" s="180"/>
      <c r="IAL79" s="180"/>
      <c r="IAM79" s="180"/>
      <c r="IAN79" s="180"/>
      <c r="IAO79" s="180"/>
      <c r="IAP79" s="180"/>
      <c r="IAQ79" s="180"/>
      <c r="IAR79" s="180"/>
      <c r="IAS79" s="180"/>
      <c r="IAT79" s="180"/>
      <c r="IAU79" s="180"/>
      <c r="IAV79" s="180"/>
      <c r="IAW79" s="180"/>
      <c r="IAX79" s="180"/>
      <c r="IAY79" s="180"/>
      <c r="IAZ79" s="180"/>
      <c r="IBA79" s="180"/>
      <c r="IBB79" s="180"/>
      <c r="IBC79" s="180"/>
      <c r="IBD79" s="180"/>
      <c r="IBE79" s="180"/>
      <c r="IBF79" s="180"/>
      <c r="IBG79" s="180"/>
      <c r="IBH79" s="180"/>
      <c r="IBI79" s="180"/>
      <c r="IBJ79" s="180"/>
      <c r="IBK79" s="180"/>
      <c r="IBL79" s="180"/>
      <c r="IBM79" s="180"/>
      <c r="IBN79" s="180"/>
      <c r="IBO79" s="180"/>
      <c r="IBP79" s="180"/>
      <c r="IBQ79" s="180"/>
      <c r="IBR79" s="180"/>
      <c r="IBS79" s="180"/>
      <c r="IBT79" s="180"/>
      <c r="IBU79" s="180"/>
      <c r="IBV79" s="180"/>
      <c r="IBW79" s="180"/>
      <c r="IBX79" s="180"/>
      <c r="IBY79" s="180"/>
      <c r="IBZ79" s="180"/>
      <c r="ICA79" s="180"/>
      <c r="ICB79" s="180"/>
      <c r="ICC79" s="180"/>
      <c r="ICD79" s="180"/>
      <c r="ICE79" s="180"/>
      <c r="ICF79" s="180"/>
      <c r="ICG79" s="180"/>
      <c r="ICH79" s="180"/>
      <c r="ICI79" s="180"/>
      <c r="ICJ79" s="180"/>
      <c r="ICK79" s="180"/>
      <c r="ICL79" s="180"/>
      <c r="ICM79" s="180"/>
      <c r="ICN79" s="180"/>
      <c r="ICO79" s="180"/>
      <c r="ICP79" s="180"/>
      <c r="ICQ79" s="180"/>
      <c r="ICR79" s="180"/>
      <c r="ICS79" s="180"/>
      <c r="ICT79" s="180"/>
      <c r="ICU79" s="180"/>
      <c r="ICV79" s="180"/>
      <c r="ICW79" s="180"/>
      <c r="ICX79" s="180"/>
      <c r="ICY79" s="180"/>
      <c r="ICZ79" s="180"/>
      <c r="IDA79" s="180"/>
      <c r="IDB79" s="180"/>
      <c r="IDC79" s="180"/>
      <c r="IDD79" s="180"/>
      <c r="IDE79" s="180"/>
      <c r="IDF79" s="180"/>
      <c r="IDG79" s="180"/>
      <c r="IDH79" s="180"/>
      <c r="IDI79" s="180"/>
      <c r="IDJ79" s="180"/>
      <c r="IDK79" s="180"/>
      <c r="IDL79" s="180"/>
      <c r="IDM79" s="180"/>
      <c r="IDN79" s="180"/>
      <c r="IDO79" s="180"/>
      <c r="IDP79" s="180"/>
      <c r="IDQ79" s="180"/>
      <c r="IDR79" s="180"/>
      <c r="IDS79" s="180"/>
      <c r="IDT79" s="180"/>
      <c r="IDU79" s="180"/>
      <c r="IDV79" s="180"/>
      <c r="IDW79" s="180"/>
      <c r="IDX79" s="180"/>
      <c r="IDY79" s="180"/>
      <c r="IDZ79" s="180"/>
      <c r="IEA79" s="180"/>
      <c r="IEB79" s="180"/>
      <c r="IEC79" s="180"/>
      <c r="IED79" s="180"/>
      <c r="IEE79" s="180"/>
      <c r="IEF79" s="180"/>
      <c r="IEG79" s="180"/>
      <c r="IEH79" s="180"/>
      <c r="IEI79" s="180"/>
      <c r="IEJ79" s="180"/>
      <c r="IEK79" s="180"/>
      <c r="IEL79" s="180"/>
      <c r="IEM79" s="180"/>
      <c r="IEN79" s="180"/>
      <c r="IEO79" s="180"/>
      <c r="IEP79" s="180"/>
      <c r="IEQ79" s="180"/>
      <c r="IER79" s="180"/>
      <c r="IES79" s="180"/>
      <c r="IET79" s="180"/>
      <c r="IEU79" s="180"/>
      <c r="IEV79" s="180"/>
      <c r="IEW79" s="180"/>
      <c r="IEX79" s="180"/>
      <c r="IEY79" s="180"/>
      <c r="IEZ79" s="180"/>
      <c r="IFA79" s="180"/>
      <c r="IFB79" s="180"/>
      <c r="IFC79" s="180"/>
      <c r="IFD79" s="180"/>
      <c r="IFE79" s="180"/>
      <c r="IFF79" s="180"/>
      <c r="IFG79" s="180"/>
      <c r="IFH79" s="180"/>
      <c r="IFI79" s="180"/>
      <c r="IFJ79" s="180"/>
      <c r="IFK79" s="180"/>
      <c r="IFL79" s="180"/>
      <c r="IFM79" s="180"/>
      <c r="IFN79" s="180"/>
      <c r="IFO79" s="180"/>
      <c r="IFP79" s="180"/>
      <c r="IFQ79" s="180"/>
      <c r="IFR79" s="180"/>
      <c r="IFS79" s="180"/>
      <c r="IFT79" s="180"/>
      <c r="IFU79" s="180"/>
      <c r="IFV79" s="180"/>
      <c r="IFW79" s="180"/>
      <c r="IFX79" s="180"/>
      <c r="IFY79" s="180"/>
      <c r="IFZ79" s="180"/>
      <c r="IGA79" s="180"/>
      <c r="IGB79" s="180"/>
      <c r="IGC79" s="180"/>
      <c r="IGD79" s="180"/>
      <c r="IGE79" s="180"/>
      <c r="IGF79" s="180"/>
      <c r="IGG79" s="180"/>
      <c r="IGH79" s="180"/>
      <c r="IGI79" s="180"/>
      <c r="IGJ79" s="180"/>
      <c r="IGK79" s="180"/>
      <c r="IGL79" s="180"/>
      <c r="IGM79" s="180"/>
      <c r="IGN79" s="180"/>
      <c r="IGO79" s="180"/>
      <c r="IGP79" s="180"/>
      <c r="IGQ79" s="180"/>
      <c r="IGR79" s="180"/>
      <c r="IGS79" s="180"/>
      <c r="IGT79" s="180"/>
      <c r="IGU79" s="180"/>
      <c r="IGV79" s="180"/>
      <c r="IGW79" s="180"/>
      <c r="IGX79" s="180"/>
      <c r="IGY79" s="180"/>
      <c r="IGZ79" s="180"/>
      <c r="IHA79" s="180"/>
      <c r="IHB79" s="180"/>
      <c r="IHC79" s="180"/>
      <c r="IHD79" s="180"/>
      <c r="IHE79" s="180"/>
      <c r="IHF79" s="180"/>
      <c r="IHG79" s="180"/>
      <c r="IHH79" s="180"/>
      <c r="IHI79" s="180"/>
      <c r="IHJ79" s="180"/>
      <c r="IHK79" s="180"/>
      <c r="IHL79" s="180"/>
      <c r="IHM79" s="180"/>
      <c r="IHN79" s="180"/>
      <c r="IHO79" s="180"/>
      <c r="IHP79" s="180"/>
      <c r="IHQ79" s="180"/>
      <c r="IHR79" s="180"/>
      <c r="IHS79" s="180"/>
      <c r="IHT79" s="180"/>
      <c r="IHU79" s="180"/>
      <c r="IHV79" s="180"/>
      <c r="IHW79" s="180"/>
      <c r="IHX79" s="180"/>
      <c r="IHY79" s="180"/>
      <c r="IHZ79" s="180"/>
      <c r="IIA79" s="180"/>
      <c r="IIB79" s="180"/>
      <c r="IIC79" s="180"/>
      <c r="IID79" s="180"/>
      <c r="IIE79" s="180"/>
      <c r="IIF79" s="180"/>
      <c r="IIG79" s="180"/>
      <c r="IIH79" s="180"/>
      <c r="III79" s="180"/>
      <c r="IIJ79" s="180"/>
      <c r="IIK79" s="180"/>
      <c r="IIL79" s="180"/>
      <c r="IIM79" s="180"/>
      <c r="IIN79" s="180"/>
      <c r="IIO79" s="180"/>
      <c r="IIP79" s="180"/>
      <c r="IIQ79" s="180"/>
      <c r="IIR79" s="180"/>
      <c r="IIS79" s="180"/>
      <c r="IIT79" s="180"/>
      <c r="IIU79" s="180"/>
      <c r="IIV79" s="180"/>
      <c r="IIW79" s="180"/>
      <c r="IIX79" s="180"/>
      <c r="IIY79" s="180"/>
      <c r="IIZ79" s="180"/>
      <c r="IJA79" s="180"/>
      <c r="IJB79" s="180"/>
      <c r="IJC79" s="180"/>
      <c r="IJD79" s="180"/>
      <c r="IJE79" s="180"/>
      <c r="IJF79" s="180"/>
      <c r="IJG79" s="180"/>
      <c r="IJH79" s="180"/>
      <c r="IJI79" s="180"/>
      <c r="IJJ79" s="180"/>
      <c r="IJK79" s="180"/>
      <c r="IJL79" s="180"/>
      <c r="IJM79" s="180"/>
      <c r="IJN79" s="180"/>
      <c r="IJO79" s="180"/>
      <c r="IJP79" s="180"/>
      <c r="IJQ79" s="180"/>
      <c r="IJR79" s="180"/>
      <c r="IJS79" s="180"/>
      <c r="IJT79" s="180"/>
      <c r="IJU79" s="180"/>
      <c r="IJV79" s="180"/>
      <c r="IJW79" s="180"/>
      <c r="IJX79" s="180"/>
      <c r="IJY79" s="180"/>
      <c r="IJZ79" s="180"/>
      <c r="IKA79" s="180"/>
      <c r="IKB79" s="180"/>
      <c r="IKC79" s="180"/>
      <c r="IKD79" s="180"/>
      <c r="IKE79" s="180"/>
      <c r="IKF79" s="180"/>
      <c r="IKG79" s="180"/>
      <c r="IKH79" s="180"/>
      <c r="IKI79" s="180"/>
      <c r="IKJ79" s="180"/>
      <c r="IKK79" s="180"/>
      <c r="IKL79" s="180"/>
      <c r="IKM79" s="180"/>
      <c r="IKN79" s="180"/>
      <c r="IKO79" s="180"/>
      <c r="IKP79" s="180"/>
      <c r="IKQ79" s="180"/>
      <c r="IKR79" s="180"/>
      <c r="IKS79" s="180"/>
      <c r="IKT79" s="180"/>
      <c r="IKU79" s="180"/>
      <c r="IKV79" s="180"/>
      <c r="IKW79" s="180"/>
      <c r="IKX79" s="180"/>
      <c r="IKY79" s="180"/>
      <c r="IKZ79" s="180"/>
      <c r="ILA79" s="180"/>
      <c r="ILB79" s="180"/>
      <c r="ILC79" s="180"/>
      <c r="ILD79" s="180"/>
      <c r="ILE79" s="180"/>
      <c r="ILF79" s="180"/>
      <c r="ILG79" s="180"/>
      <c r="ILH79" s="180"/>
      <c r="ILI79" s="180"/>
      <c r="ILJ79" s="180"/>
      <c r="ILK79" s="180"/>
      <c r="ILL79" s="180"/>
      <c r="ILM79" s="180"/>
      <c r="ILN79" s="180"/>
      <c r="ILO79" s="180"/>
      <c r="ILP79" s="180"/>
      <c r="ILQ79" s="180"/>
      <c r="ILR79" s="180"/>
      <c r="ILS79" s="180"/>
      <c r="ILT79" s="180"/>
      <c r="ILU79" s="180"/>
      <c r="ILV79" s="180"/>
      <c r="ILW79" s="180"/>
      <c r="ILX79" s="180"/>
      <c r="ILY79" s="180"/>
      <c r="ILZ79" s="180"/>
      <c r="IMA79" s="180"/>
      <c r="IMB79" s="180"/>
      <c r="IMC79" s="180"/>
      <c r="IMD79" s="180"/>
      <c r="IME79" s="180"/>
      <c r="IMF79" s="180"/>
      <c r="IMG79" s="180"/>
      <c r="IMH79" s="180"/>
      <c r="IMI79" s="180"/>
      <c r="IMJ79" s="180"/>
      <c r="IMK79" s="180"/>
      <c r="IML79" s="180"/>
      <c r="IMM79" s="180"/>
      <c r="IMN79" s="180"/>
      <c r="IMO79" s="180"/>
      <c r="IMP79" s="180"/>
      <c r="IMQ79" s="180"/>
      <c r="IMR79" s="180"/>
      <c r="IMS79" s="180"/>
      <c r="IMT79" s="180"/>
      <c r="IMU79" s="180"/>
      <c r="IMV79" s="180"/>
      <c r="IMW79" s="180"/>
      <c r="IMX79" s="180"/>
      <c r="IMY79" s="180"/>
      <c r="IMZ79" s="180"/>
      <c r="INA79" s="180"/>
      <c r="INB79" s="180"/>
      <c r="INC79" s="180"/>
      <c r="IND79" s="180"/>
      <c r="INE79" s="180"/>
      <c r="INF79" s="180"/>
      <c r="ING79" s="180"/>
      <c r="INH79" s="180"/>
      <c r="INI79" s="180"/>
      <c r="INJ79" s="180"/>
      <c r="INK79" s="180"/>
      <c r="INL79" s="180"/>
      <c r="INM79" s="180"/>
      <c r="INN79" s="180"/>
      <c r="INO79" s="180"/>
      <c r="INP79" s="180"/>
      <c r="INQ79" s="180"/>
      <c r="INR79" s="180"/>
      <c r="INS79" s="180"/>
      <c r="INT79" s="180"/>
      <c r="INU79" s="180"/>
      <c r="INV79" s="180"/>
      <c r="INW79" s="180"/>
      <c r="INX79" s="180"/>
      <c r="INY79" s="180"/>
      <c r="INZ79" s="180"/>
      <c r="IOA79" s="180"/>
      <c r="IOB79" s="180"/>
      <c r="IOC79" s="180"/>
      <c r="IOD79" s="180"/>
      <c r="IOE79" s="180"/>
      <c r="IOF79" s="180"/>
      <c r="IOG79" s="180"/>
      <c r="IOH79" s="180"/>
      <c r="IOI79" s="180"/>
      <c r="IOJ79" s="180"/>
      <c r="IOK79" s="180"/>
      <c r="IOL79" s="180"/>
      <c r="IOM79" s="180"/>
      <c r="ION79" s="180"/>
      <c r="IOO79" s="180"/>
      <c r="IOP79" s="180"/>
      <c r="IOQ79" s="180"/>
      <c r="IOR79" s="180"/>
      <c r="IOS79" s="180"/>
      <c r="IOT79" s="180"/>
      <c r="IOU79" s="180"/>
      <c r="IOV79" s="180"/>
      <c r="IOW79" s="180"/>
      <c r="IOX79" s="180"/>
      <c r="IOY79" s="180"/>
      <c r="IOZ79" s="180"/>
      <c r="IPA79" s="180"/>
      <c r="IPB79" s="180"/>
      <c r="IPC79" s="180"/>
      <c r="IPD79" s="180"/>
      <c r="IPE79" s="180"/>
      <c r="IPF79" s="180"/>
      <c r="IPG79" s="180"/>
      <c r="IPH79" s="180"/>
      <c r="IPI79" s="180"/>
      <c r="IPJ79" s="180"/>
      <c r="IPK79" s="180"/>
      <c r="IPL79" s="180"/>
      <c r="IPM79" s="180"/>
      <c r="IPN79" s="180"/>
      <c r="IPO79" s="180"/>
      <c r="IPP79" s="180"/>
      <c r="IPQ79" s="180"/>
      <c r="IPR79" s="180"/>
      <c r="IPS79" s="180"/>
      <c r="IPT79" s="180"/>
      <c r="IPU79" s="180"/>
      <c r="IPV79" s="180"/>
      <c r="IPW79" s="180"/>
      <c r="IPX79" s="180"/>
      <c r="IPY79" s="180"/>
      <c r="IPZ79" s="180"/>
      <c r="IQA79" s="180"/>
      <c r="IQB79" s="180"/>
      <c r="IQC79" s="180"/>
      <c r="IQD79" s="180"/>
      <c r="IQE79" s="180"/>
      <c r="IQF79" s="180"/>
      <c r="IQG79" s="180"/>
      <c r="IQH79" s="180"/>
      <c r="IQI79" s="180"/>
      <c r="IQJ79" s="180"/>
      <c r="IQK79" s="180"/>
      <c r="IQL79" s="180"/>
      <c r="IQM79" s="180"/>
      <c r="IQN79" s="180"/>
      <c r="IQO79" s="180"/>
      <c r="IQP79" s="180"/>
      <c r="IQQ79" s="180"/>
      <c r="IQR79" s="180"/>
      <c r="IQS79" s="180"/>
      <c r="IQT79" s="180"/>
      <c r="IQU79" s="180"/>
      <c r="IQV79" s="180"/>
      <c r="IQW79" s="180"/>
      <c r="IQX79" s="180"/>
      <c r="IQY79" s="180"/>
      <c r="IQZ79" s="180"/>
      <c r="IRA79" s="180"/>
      <c r="IRB79" s="180"/>
      <c r="IRC79" s="180"/>
      <c r="IRD79" s="180"/>
      <c r="IRE79" s="180"/>
      <c r="IRF79" s="180"/>
      <c r="IRG79" s="180"/>
      <c r="IRH79" s="180"/>
      <c r="IRI79" s="180"/>
      <c r="IRJ79" s="180"/>
      <c r="IRK79" s="180"/>
      <c r="IRL79" s="180"/>
      <c r="IRM79" s="180"/>
      <c r="IRN79" s="180"/>
      <c r="IRO79" s="180"/>
      <c r="IRP79" s="180"/>
      <c r="IRQ79" s="180"/>
      <c r="IRR79" s="180"/>
      <c r="IRS79" s="180"/>
      <c r="IRT79" s="180"/>
      <c r="IRU79" s="180"/>
      <c r="IRV79" s="180"/>
      <c r="IRW79" s="180"/>
      <c r="IRX79" s="180"/>
      <c r="IRY79" s="180"/>
      <c r="IRZ79" s="180"/>
      <c r="ISA79" s="180"/>
      <c r="ISB79" s="180"/>
      <c r="ISC79" s="180"/>
      <c r="ISD79" s="180"/>
      <c r="ISE79" s="180"/>
      <c r="ISF79" s="180"/>
      <c r="ISG79" s="180"/>
      <c r="ISH79" s="180"/>
      <c r="ISI79" s="180"/>
      <c r="ISJ79" s="180"/>
      <c r="ISK79" s="180"/>
      <c r="ISL79" s="180"/>
      <c r="ISM79" s="180"/>
      <c r="ISN79" s="180"/>
      <c r="ISO79" s="180"/>
      <c r="ISP79" s="180"/>
      <c r="ISQ79" s="180"/>
      <c r="ISR79" s="180"/>
      <c r="ISS79" s="180"/>
      <c r="IST79" s="180"/>
      <c r="ISU79" s="180"/>
      <c r="ISV79" s="180"/>
      <c r="ISW79" s="180"/>
      <c r="ISX79" s="180"/>
      <c r="ISY79" s="180"/>
      <c r="ISZ79" s="180"/>
      <c r="ITA79" s="180"/>
      <c r="ITB79" s="180"/>
      <c r="ITC79" s="180"/>
      <c r="ITD79" s="180"/>
      <c r="ITE79" s="180"/>
      <c r="ITF79" s="180"/>
      <c r="ITG79" s="180"/>
      <c r="ITH79" s="180"/>
      <c r="ITI79" s="180"/>
      <c r="ITJ79" s="180"/>
      <c r="ITK79" s="180"/>
      <c r="ITL79" s="180"/>
      <c r="ITM79" s="180"/>
      <c r="ITN79" s="180"/>
      <c r="ITO79" s="180"/>
      <c r="ITP79" s="180"/>
      <c r="ITQ79" s="180"/>
      <c r="ITR79" s="180"/>
      <c r="ITS79" s="180"/>
      <c r="ITT79" s="180"/>
      <c r="ITU79" s="180"/>
      <c r="ITV79" s="180"/>
      <c r="ITW79" s="180"/>
      <c r="ITX79" s="180"/>
      <c r="ITY79" s="180"/>
      <c r="ITZ79" s="180"/>
      <c r="IUA79" s="180"/>
      <c r="IUB79" s="180"/>
      <c r="IUC79" s="180"/>
      <c r="IUD79" s="180"/>
      <c r="IUE79" s="180"/>
      <c r="IUF79" s="180"/>
      <c r="IUG79" s="180"/>
      <c r="IUH79" s="180"/>
      <c r="IUI79" s="180"/>
      <c r="IUJ79" s="180"/>
      <c r="IUK79" s="180"/>
      <c r="IUL79" s="180"/>
      <c r="IUM79" s="180"/>
      <c r="IUN79" s="180"/>
      <c r="IUO79" s="180"/>
      <c r="IUP79" s="180"/>
      <c r="IUQ79" s="180"/>
      <c r="IUR79" s="180"/>
      <c r="IUS79" s="180"/>
      <c r="IUT79" s="180"/>
      <c r="IUU79" s="180"/>
      <c r="IUV79" s="180"/>
      <c r="IUW79" s="180"/>
      <c r="IUX79" s="180"/>
      <c r="IUY79" s="180"/>
      <c r="IUZ79" s="180"/>
      <c r="IVA79" s="180"/>
      <c r="IVB79" s="180"/>
      <c r="IVC79" s="180"/>
      <c r="IVD79" s="180"/>
      <c r="IVE79" s="180"/>
      <c r="IVF79" s="180"/>
      <c r="IVG79" s="180"/>
      <c r="IVH79" s="180"/>
      <c r="IVI79" s="180"/>
      <c r="IVJ79" s="180"/>
      <c r="IVK79" s="180"/>
      <c r="IVL79" s="180"/>
      <c r="IVM79" s="180"/>
      <c r="IVN79" s="180"/>
      <c r="IVO79" s="180"/>
      <c r="IVP79" s="180"/>
      <c r="IVQ79" s="180"/>
      <c r="IVR79" s="180"/>
      <c r="IVS79" s="180"/>
      <c r="IVT79" s="180"/>
      <c r="IVU79" s="180"/>
      <c r="IVV79" s="180"/>
      <c r="IVW79" s="180"/>
      <c r="IVX79" s="180"/>
      <c r="IVY79" s="180"/>
      <c r="IVZ79" s="180"/>
      <c r="IWA79" s="180"/>
      <c r="IWB79" s="180"/>
      <c r="IWC79" s="180"/>
      <c r="IWD79" s="180"/>
      <c r="IWE79" s="180"/>
      <c r="IWF79" s="180"/>
      <c r="IWG79" s="180"/>
      <c r="IWH79" s="180"/>
      <c r="IWI79" s="180"/>
      <c r="IWJ79" s="180"/>
      <c r="IWK79" s="180"/>
      <c r="IWL79" s="180"/>
      <c r="IWM79" s="180"/>
      <c r="IWN79" s="180"/>
      <c r="IWO79" s="180"/>
      <c r="IWP79" s="180"/>
      <c r="IWQ79" s="180"/>
      <c r="IWR79" s="180"/>
      <c r="IWS79" s="180"/>
      <c r="IWT79" s="180"/>
      <c r="IWU79" s="180"/>
      <c r="IWV79" s="180"/>
      <c r="IWW79" s="180"/>
      <c r="IWX79" s="180"/>
      <c r="IWY79" s="180"/>
      <c r="IWZ79" s="180"/>
      <c r="IXA79" s="180"/>
      <c r="IXB79" s="180"/>
      <c r="IXC79" s="180"/>
      <c r="IXD79" s="180"/>
      <c r="IXE79" s="180"/>
      <c r="IXF79" s="180"/>
      <c r="IXG79" s="180"/>
      <c r="IXH79" s="180"/>
      <c r="IXI79" s="180"/>
      <c r="IXJ79" s="180"/>
      <c r="IXK79" s="180"/>
      <c r="IXL79" s="180"/>
      <c r="IXM79" s="180"/>
      <c r="IXN79" s="180"/>
      <c r="IXO79" s="180"/>
      <c r="IXP79" s="180"/>
      <c r="IXQ79" s="180"/>
      <c r="IXR79" s="180"/>
      <c r="IXS79" s="180"/>
      <c r="IXT79" s="180"/>
      <c r="IXU79" s="180"/>
      <c r="IXV79" s="180"/>
      <c r="IXW79" s="180"/>
      <c r="IXX79" s="180"/>
      <c r="IXY79" s="180"/>
      <c r="IXZ79" s="180"/>
      <c r="IYA79" s="180"/>
      <c r="IYB79" s="180"/>
      <c r="IYC79" s="180"/>
      <c r="IYD79" s="180"/>
      <c r="IYE79" s="180"/>
      <c r="IYF79" s="180"/>
      <c r="IYG79" s="180"/>
      <c r="IYH79" s="180"/>
      <c r="IYI79" s="180"/>
      <c r="IYJ79" s="180"/>
      <c r="IYK79" s="180"/>
      <c r="IYL79" s="180"/>
      <c r="IYM79" s="180"/>
      <c r="IYN79" s="180"/>
      <c r="IYO79" s="180"/>
      <c r="IYP79" s="180"/>
      <c r="IYQ79" s="180"/>
      <c r="IYR79" s="180"/>
      <c r="IYS79" s="180"/>
      <c r="IYT79" s="180"/>
      <c r="IYU79" s="180"/>
      <c r="IYV79" s="180"/>
      <c r="IYW79" s="180"/>
      <c r="IYX79" s="180"/>
      <c r="IYY79" s="180"/>
      <c r="IYZ79" s="180"/>
      <c r="IZA79" s="180"/>
      <c r="IZB79" s="180"/>
      <c r="IZC79" s="180"/>
      <c r="IZD79" s="180"/>
      <c r="IZE79" s="180"/>
      <c r="IZF79" s="180"/>
      <c r="IZG79" s="180"/>
      <c r="IZH79" s="180"/>
      <c r="IZI79" s="180"/>
      <c r="IZJ79" s="180"/>
      <c r="IZK79" s="180"/>
      <c r="IZL79" s="180"/>
      <c r="IZM79" s="180"/>
      <c r="IZN79" s="180"/>
      <c r="IZO79" s="180"/>
      <c r="IZP79" s="180"/>
      <c r="IZQ79" s="180"/>
      <c r="IZR79" s="180"/>
      <c r="IZS79" s="180"/>
      <c r="IZT79" s="180"/>
      <c r="IZU79" s="180"/>
      <c r="IZV79" s="180"/>
      <c r="IZW79" s="180"/>
      <c r="IZX79" s="180"/>
      <c r="IZY79" s="180"/>
      <c r="IZZ79" s="180"/>
      <c r="JAA79" s="180"/>
      <c r="JAB79" s="180"/>
      <c r="JAC79" s="180"/>
      <c r="JAD79" s="180"/>
      <c r="JAE79" s="180"/>
      <c r="JAF79" s="180"/>
      <c r="JAG79" s="180"/>
      <c r="JAH79" s="180"/>
      <c r="JAI79" s="180"/>
      <c r="JAJ79" s="180"/>
      <c r="JAK79" s="180"/>
      <c r="JAL79" s="180"/>
      <c r="JAM79" s="180"/>
      <c r="JAN79" s="180"/>
      <c r="JAO79" s="180"/>
      <c r="JAP79" s="180"/>
      <c r="JAQ79" s="180"/>
      <c r="JAR79" s="180"/>
      <c r="JAS79" s="180"/>
      <c r="JAT79" s="180"/>
      <c r="JAU79" s="180"/>
      <c r="JAV79" s="180"/>
      <c r="JAW79" s="180"/>
      <c r="JAX79" s="180"/>
      <c r="JAY79" s="180"/>
      <c r="JAZ79" s="180"/>
      <c r="JBA79" s="180"/>
      <c r="JBB79" s="180"/>
      <c r="JBC79" s="180"/>
      <c r="JBD79" s="180"/>
      <c r="JBE79" s="180"/>
      <c r="JBF79" s="180"/>
      <c r="JBG79" s="180"/>
      <c r="JBH79" s="180"/>
      <c r="JBI79" s="180"/>
      <c r="JBJ79" s="180"/>
      <c r="JBK79" s="180"/>
      <c r="JBL79" s="180"/>
      <c r="JBM79" s="180"/>
      <c r="JBN79" s="180"/>
      <c r="JBO79" s="180"/>
      <c r="JBP79" s="180"/>
      <c r="JBQ79" s="180"/>
      <c r="JBR79" s="180"/>
      <c r="JBS79" s="180"/>
      <c r="JBT79" s="180"/>
      <c r="JBU79" s="180"/>
      <c r="JBV79" s="180"/>
      <c r="JBW79" s="180"/>
      <c r="JBX79" s="180"/>
      <c r="JBY79" s="180"/>
      <c r="JBZ79" s="180"/>
      <c r="JCA79" s="180"/>
      <c r="JCB79" s="180"/>
      <c r="JCC79" s="180"/>
      <c r="JCD79" s="180"/>
      <c r="JCE79" s="180"/>
      <c r="JCF79" s="180"/>
      <c r="JCG79" s="180"/>
      <c r="JCH79" s="180"/>
      <c r="JCI79" s="180"/>
      <c r="JCJ79" s="180"/>
      <c r="JCK79" s="180"/>
      <c r="JCL79" s="180"/>
      <c r="JCM79" s="180"/>
      <c r="JCN79" s="180"/>
      <c r="JCO79" s="180"/>
      <c r="JCP79" s="180"/>
      <c r="JCQ79" s="180"/>
      <c r="JCR79" s="180"/>
      <c r="JCS79" s="180"/>
      <c r="JCT79" s="180"/>
      <c r="JCU79" s="180"/>
      <c r="JCV79" s="180"/>
      <c r="JCW79" s="180"/>
      <c r="JCX79" s="180"/>
      <c r="JCY79" s="180"/>
      <c r="JCZ79" s="180"/>
      <c r="JDA79" s="180"/>
      <c r="JDB79" s="180"/>
      <c r="JDC79" s="180"/>
      <c r="JDD79" s="180"/>
      <c r="JDE79" s="180"/>
      <c r="JDF79" s="180"/>
      <c r="JDG79" s="180"/>
      <c r="JDH79" s="180"/>
      <c r="JDI79" s="180"/>
      <c r="JDJ79" s="180"/>
      <c r="JDK79" s="180"/>
      <c r="JDL79" s="180"/>
      <c r="JDM79" s="180"/>
      <c r="JDN79" s="180"/>
      <c r="JDO79" s="180"/>
      <c r="JDP79" s="180"/>
      <c r="JDQ79" s="180"/>
      <c r="JDR79" s="180"/>
      <c r="JDS79" s="180"/>
      <c r="JDT79" s="180"/>
      <c r="JDU79" s="180"/>
      <c r="JDV79" s="180"/>
      <c r="JDW79" s="180"/>
      <c r="JDX79" s="180"/>
      <c r="JDY79" s="180"/>
      <c r="JDZ79" s="180"/>
      <c r="JEA79" s="180"/>
      <c r="JEB79" s="180"/>
      <c r="JEC79" s="180"/>
      <c r="JED79" s="180"/>
      <c r="JEE79" s="180"/>
      <c r="JEF79" s="180"/>
      <c r="JEG79" s="180"/>
      <c r="JEH79" s="180"/>
      <c r="JEI79" s="180"/>
      <c r="JEJ79" s="180"/>
      <c r="JEK79" s="180"/>
      <c r="JEL79" s="180"/>
      <c r="JEM79" s="180"/>
      <c r="JEN79" s="180"/>
      <c r="JEO79" s="180"/>
      <c r="JEP79" s="180"/>
      <c r="JEQ79" s="180"/>
      <c r="JER79" s="180"/>
      <c r="JES79" s="180"/>
      <c r="JET79" s="180"/>
      <c r="JEU79" s="180"/>
      <c r="JEV79" s="180"/>
      <c r="JEW79" s="180"/>
      <c r="JEX79" s="180"/>
      <c r="JEY79" s="180"/>
      <c r="JEZ79" s="180"/>
      <c r="JFA79" s="180"/>
      <c r="JFB79" s="180"/>
      <c r="JFC79" s="180"/>
      <c r="JFD79" s="180"/>
      <c r="JFE79" s="180"/>
      <c r="JFF79" s="180"/>
      <c r="JFG79" s="180"/>
      <c r="JFH79" s="180"/>
      <c r="JFI79" s="180"/>
      <c r="JFJ79" s="180"/>
      <c r="JFK79" s="180"/>
      <c r="JFL79" s="180"/>
      <c r="JFM79" s="180"/>
      <c r="JFN79" s="180"/>
      <c r="JFO79" s="180"/>
      <c r="JFP79" s="180"/>
      <c r="JFQ79" s="180"/>
      <c r="JFR79" s="180"/>
      <c r="JFS79" s="180"/>
      <c r="JFT79" s="180"/>
      <c r="JFU79" s="180"/>
      <c r="JFV79" s="180"/>
      <c r="JFW79" s="180"/>
      <c r="JFX79" s="180"/>
      <c r="JFY79" s="180"/>
      <c r="JFZ79" s="180"/>
      <c r="JGA79" s="180"/>
      <c r="JGB79" s="180"/>
      <c r="JGC79" s="180"/>
      <c r="JGD79" s="180"/>
      <c r="JGE79" s="180"/>
      <c r="JGF79" s="180"/>
      <c r="JGG79" s="180"/>
      <c r="JGH79" s="180"/>
      <c r="JGI79" s="180"/>
      <c r="JGJ79" s="180"/>
      <c r="JGK79" s="180"/>
      <c r="JGL79" s="180"/>
      <c r="JGM79" s="180"/>
      <c r="JGN79" s="180"/>
      <c r="JGO79" s="180"/>
      <c r="JGP79" s="180"/>
      <c r="JGQ79" s="180"/>
      <c r="JGR79" s="180"/>
      <c r="JGS79" s="180"/>
      <c r="JGT79" s="180"/>
      <c r="JGU79" s="180"/>
      <c r="JGV79" s="180"/>
      <c r="JGW79" s="180"/>
      <c r="JGX79" s="180"/>
      <c r="JGY79" s="180"/>
      <c r="JGZ79" s="180"/>
      <c r="JHA79" s="180"/>
      <c r="JHB79" s="180"/>
      <c r="JHC79" s="180"/>
      <c r="JHD79" s="180"/>
      <c r="JHE79" s="180"/>
      <c r="JHF79" s="180"/>
      <c r="JHG79" s="180"/>
      <c r="JHH79" s="180"/>
      <c r="JHI79" s="180"/>
      <c r="JHJ79" s="180"/>
      <c r="JHK79" s="180"/>
      <c r="JHL79" s="180"/>
      <c r="JHM79" s="180"/>
      <c r="JHN79" s="180"/>
      <c r="JHO79" s="180"/>
      <c r="JHP79" s="180"/>
      <c r="JHQ79" s="180"/>
      <c r="JHR79" s="180"/>
      <c r="JHS79" s="180"/>
      <c r="JHT79" s="180"/>
      <c r="JHU79" s="180"/>
      <c r="JHV79" s="180"/>
      <c r="JHW79" s="180"/>
      <c r="JHX79" s="180"/>
      <c r="JHY79" s="180"/>
      <c r="JHZ79" s="180"/>
      <c r="JIA79" s="180"/>
      <c r="JIB79" s="180"/>
      <c r="JIC79" s="180"/>
      <c r="JID79" s="180"/>
      <c r="JIE79" s="180"/>
      <c r="JIF79" s="180"/>
      <c r="JIG79" s="180"/>
      <c r="JIH79" s="180"/>
      <c r="JII79" s="180"/>
      <c r="JIJ79" s="180"/>
      <c r="JIK79" s="180"/>
      <c r="JIL79" s="180"/>
      <c r="JIM79" s="180"/>
      <c r="JIN79" s="180"/>
      <c r="JIO79" s="180"/>
      <c r="JIP79" s="180"/>
      <c r="JIQ79" s="180"/>
      <c r="JIR79" s="180"/>
      <c r="JIS79" s="180"/>
      <c r="JIT79" s="180"/>
      <c r="JIU79" s="180"/>
      <c r="JIV79" s="180"/>
      <c r="JIW79" s="180"/>
      <c r="JIX79" s="180"/>
      <c r="JIY79" s="180"/>
      <c r="JIZ79" s="180"/>
      <c r="JJA79" s="180"/>
      <c r="JJB79" s="180"/>
      <c r="JJC79" s="180"/>
      <c r="JJD79" s="180"/>
      <c r="JJE79" s="180"/>
      <c r="JJF79" s="180"/>
      <c r="JJG79" s="180"/>
      <c r="JJH79" s="180"/>
      <c r="JJI79" s="180"/>
      <c r="JJJ79" s="180"/>
      <c r="JJK79" s="180"/>
      <c r="JJL79" s="180"/>
      <c r="JJM79" s="180"/>
      <c r="JJN79" s="180"/>
      <c r="JJO79" s="180"/>
      <c r="JJP79" s="180"/>
      <c r="JJQ79" s="180"/>
      <c r="JJR79" s="180"/>
      <c r="JJS79" s="180"/>
      <c r="JJT79" s="180"/>
      <c r="JJU79" s="180"/>
      <c r="JJV79" s="180"/>
      <c r="JJW79" s="180"/>
      <c r="JJX79" s="180"/>
      <c r="JJY79" s="180"/>
      <c r="JJZ79" s="180"/>
      <c r="JKA79" s="180"/>
      <c r="JKB79" s="180"/>
      <c r="JKC79" s="180"/>
      <c r="JKD79" s="180"/>
      <c r="JKE79" s="180"/>
      <c r="JKF79" s="180"/>
      <c r="JKG79" s="180"/>
      <c r="JKH79" s="180"/>
      <c r="JKI79" s="180"/>
      <c r="JKJ79" s="180"/>
      <c r="JKK79" s="180"/>
      <c r="JKL79" s="180"/>
      <c r="JKM79" s="180"/>
      <c r="JKN79" s="180"/>
      <c r="JKO79" s="180"/>
      <c r="JKP79" s="180"/>
      <c r="JKQ79" s="180"/>
      <c r="JKR79" s="180"/>
      <c r="JKS79" s="180"/>
      <c r="JKT79" s="180"/>
      <c r="JKU79" s="180"/>
      <c r="JKV79" s="180"/>
      <c r="JKW79" s="180"/>
      <c r="JKX79" s="180"/>
      <c r="JKY79" s="180"/>
      <c r="JKZ79" s="180"/>
      <c r="JLA79" s="180"/>
      <c r="JLB79" s="180"/>
      <c r="JLC79" s="180"/>
      <c r="JLD79" s="180"/>
      <c r="JLE79" s="180"/>
      <c r="JLF79" s="180"/>
      <c r="JLG79" s="180"/>
      <c r="JLH79" s="180"/>
      <c r="JLI79" s="180"/>
      <c r="JLJ79" s="180"/>
      <c r="JLK79" s="180"/>
      <c r="JLL79" s="180"/>
      <c r="JLM79" s="180"/>
      <c r="JLN79" s="180"/>
      <c r="JLO79" s="180"/>
      <c r="JLP79" s="180"/>
      <c r="JLQ79" s="180"/>
      <c r="JLR79" s="180"/>
      <c r="JLS79" s="180"/>
      <c r="JLT79" s="180"/>
      <c r="JLU79" s="180"/>
      <c r="JLV79" s="180"/>
      <c r="JLW79" s="180"/>
      <c r="JLX79" s="180"/>
      <c r="JLY79" s="180"/>
      <c r="JLZ79" s="180"/>
      <c r="JMA79" s="180"/>
      <c r="JMB79" s="180"/>
      <c r="JMC79" s="180"/>
      <c r="JMD79" s="180"/>
      <c r="JME79" s="180"/>
      <c r="JMF79" s="180"/>
      <c r="JMG79" s="180"/>
      <c r="JMH79" s="180"/>
      <c r="JMI79" s="180"/>
      <c r="JMJ79" s="180"/>
      <c r="JMK79" s="180"/>
      <c r="JML79" s="180"/>
      <c r="JMM79" s="180"/>
      <c r="JMN79" s="180"/>
      <c r="JMO79" s="180"/>
      <c r="JMP79" s="180"/>
      <c r="JMQ79" s="180"/>
      <c r="JMR79" s="180"/>
      <c r="JMS79" s="180"/>
      <c r="JMT79" s="180"/>
      <c r="JMU79" s="180"/>
      <c r="JMV79" s="180"/>
      <c r="JMW79" s="180"/>
      <c r="JMX79" s="180"/>
      <c r="JMY79" s="180"/>
      <c r="JMZ79" s="180"/>
      <c r="JNA79" s="180"/>
      <c r="JNB79" s="180"/>
      <c r="JNC79" s="180"/>
      <c r="JND79" s="180"/>
      <c r="JNE79" s="180"/>
      <c r="JNF79" s="180"/>
      <c r="JNG79" s="180"/>
      <c r="JNH79" s="180"/>
      <c r="JNI79" s="180"/>
      <c r="JNJ79" s="180"/>
      <c r="JNK79" s="180"/>
      <c r="JNL79" s="180"/>
      <c r="JNM79" s="180"/>
      <c r="JNN79" s="180"/>
      <c r="JNO79" s="180"/>
      <c r="JNP79" s="180"/>
      <c r="JNQ79" s="180"/>
      <c r="JNR79" s="180"/>
      <c r="JNS79" s="180"/>
      <c r="JNT79" s="180"/>
      <c r="JNU79" s="180"/>
      <c r="JNV79" s="180"/>
      <c r="JNW79" s="180"/>
      <c r="JNX79" s="180"/>
      <c r="JNY79" s="180"/>
      <c r="JNZ79" s="180"/>
      <c r="JOA79" s="180"/>
      <c r="JOB79" s="180"/>
      <c r="JOC79" s="180"/>
      <c r="JOD79" s="180"/>
      <c r="JOE79" s="180"/>
      <c r="JOF79" s="180"/>
      <c r="JOG79" s="180"/>
      <c r="JOH79" s="180"/>
      <c r="JOI79" s="180"/>
      <c r="JOJ79" s="180"/>
      <c r="JOK79" s="180"/>
      <c r="JOL79" s="180"/>
      <c r="JOM79" s="180"/>
      <c r="JON79" s="180"/>
      <c r="JOO79" s="180"/>
      <c r="JOP79" s="180"/>
      <c r="JOQ79" s="180"/>
      <c r="JOR79" s="180"/>
      <c r="JOS79" s="180"/>
      <c r="JOT79" s="180"/>
      <c r="JOU79" s="180"/>
      <c r="JOV79" s="180"/>
      <c r="JOW79" s="180"/>
      <c r="JOX79" s="180"/>
      <c r="JOY79" s="180"/>
      <c r="JOZ79" s="180"/>
      <c r="JPA79" s="180"/>
      <c r="JPB79" s="180"/>
      <c r="JPC79" s="180"/>
      <c r="JPD79" s="180"/>
      <c r="JPE79" s="180"/>
      <c r="JPF79" s="180"/>
      <c r="JPG79" s="180"/>
      <c r="JPH79" s="180"/>
      <c r="JPI79" s="180"/>
      <c r="JPJ79" s="180"/>
      <c r="JPK79" s="180"/>
      <c r="JPL79" s="180"/>
      <c r="JPM79" s="180"/>
      <c r="JPN79" s="180"/>
      <c r="JPO79" s="180"/>
      <c r="JPP79" s="180"/>
      <c r="JPQ79" s="180"/>
      <c r="JPR79" s="180"/>
      <c r="JPS79" s="180"/>
      <c r="JPT79" s="180"/>
      <c r="JPU79" s="180"/>
      <c r="JPV79" s="180"/>
      <c r="JPW79" s="180"/>
      <c r="JPX79" s="180"/>
      <c r="JPY79" s="180"/>
      <c r="JPZ79" s="180"/>
      <c r="JQA79" s="180"/>
      <c r="JQB79" s="180"/>
      <c r="JQC79" s="180"/>
      <c r="JQD79" s="180"/>
      <c r="JQE79" s="180"/>
      <c r="JQF79" s="180"/>
      <c r="JQG79" s="180"/>
      <c r="JQH79" s="180"/>
      <c r="JQI79" s="180"/>
      <c r="JQJ79" s="180"/>
      <c r="JQK79" s="180"/>
      <c r="JQL79" s="180"/>
      <c r="JQM79" s="180"/>
      <c r="JQN79" s="180"/>
      <c r="JQO79" s="180"/>
      <c r="JQP79" s="180"/>
      <c r="JQQ79" s="180"/>
      <c r="JQR79" s="180"/>
      <c r="JQS79" s="180"/>
      <c r="JQT79" s="180"/>
      <c r="JQU79" s="180"/>
      <c r="JQV79" s="180"/>
      <c r="JQW79" s="180"/>
      <c r="JQX79" s="180"/>
      <c r="JQY79" s="180"/>
      <c r="JQZ79" s="180"/>
      <c r="JRA79" s="180"/>
      <c r="JRB79" s="180"/>
      <c r="JRC79" s="180"/>
      <c r="JRD79" s="180"/>
      <c r="JRE79" s="180"/>
      <c r="JRF79" s="180"/>
      <c r="JRG79" s="180"/>
      <c r="JRH79" s="180"/>
      <c r="JRI79" s="180"/>
      <c r="JRJ79" s="180"/>
      <c r="JRK79" s="180"/>
      <c r="JRL79" s="180"/>
      <c r="JRM79" s="180"/>
      <c r="JRN79" s="180"/>
      <c r="JRO79" s="180"/>
      <c r="JRP79" s="180"/>
      <c r="JRQ79" s="180"/>
      <c r="JRR79" s="180"/>
      <c r="JRS79" s="180"/>
      <c r="JRT79" s="180"/>
      <c r="JRU79" s="180"/>
      <c r="JRV79" s="180"/>
      <c r="JRW79" s="180"/>
      <c r="JRX79" s="180"/>
      <c r="JRY79" s="180"/>
      <c r="JRZ79" s="180"/>
      <c r="JSA79" s="180"/>
      <c r="JSB79" s="180"/>
      <c r="JSC79" s="180"/>
      <c r="JSD79" s="180"/>
      <c r="JSE79" s="180"/>
      <c r="JSF79" s="180"/>
      <c r="JSG79" s="180"/>
      <c r="JSH79" s="180"/>
      <c r="JSI79" s="180"/>
      <c r="JSJ79" s="180"/>
      <c r="JSK79" s="180"/>
      <c r="JSL79" s="180"/>
      <c r="JSM79" s="180"/>
      <c r="JSN79" s="180"/>
      <c r="JSO79" s="180"/>
      <c r="JSP79" s="180"/>
      <c r="JSQ79" s="180"/>
      <c r="JSR79" s="180"/>
      <c r="JSS79" s="180"/>
      <c r="JST79" s="180"/>
      <c r="JSU79" s="180"/>
      <c r="JSV79" s="180"/>
      <c r="JSW79" s="180"/>
      <c r="JSX79" s="180"/>
      <c r="JSY79" s="180"/>
      <c r="JSZ79" s="180"/>
      <c r="JTA79" s="180"/>
      <c r="JTB79" s="180"/>
      <c r="JTC79" s="180"/>
      <c r="JTD79" s="180"/>
      <c r="JTE79" s="180"/>
      <c r="JTF79" s="180"/>
      <c r="JTG79" s="180"/>
      <c r="JTH79" s="180"/>
      <c r="JTI79" s="180"/>
      <c r="JTJ79" s="180"/>
      <c r="JTK79" s="180"/>
      <c r="JTL79" s="180"/>
      <c r="JTM79" s="180"/>
      <c r="JTN79" s="180"/>
      <c r="JTO79" s="180"/>
      <c r="JTP79" s="180"/>
      <c r="JTQ79" s="180"/>
      <c r="JTR79" s="180"/>
      <c r="JTS79" s="180"/>
      <c r="JTT79" s="180"/>
      <c r="JTU79" s="180"/>
      <c r="JTV79" s="180"/>
      <c r="JTW79" s="180"/>
      <c r="JTX79" s="180"/>
      <c r="JTY79" s="180"/>
      <c r="JTZ79" s="180"/>
      <c r="JUA79" s="180"/>
      <c r="JUB79" s="180"/>
      <c r="JUC79" s="180"/>
      <c r="JUD79" s="180"/>
      <c r="JUE79" s="180"/>
      <c r="JUF79" s="180"/>
      <c r="JUG79" s="180"/>
      <c r="JUH79" s="180"/>
      <c r="JUI79" s="180"/>
      <c r="JUJ79" s="180"/>
      <c r="JUK79" s="180"/>
      <c r="JUL79" s="180"/>
      <c r="JUM79" s="180"/>
      <c r="JUN79" s="180"/>
      <c r="JUO79" s="180"/>
      <c r="JUP79" s="180"/>
      <c r="JUQ79" s="180"/>
      <c r="JUR79" s="180"/>
      <c r="JUS79" s="180"/>
      <c r="JUT79" s="180"/>
      <c r="JUU79" s="180"/>
      <c r="JUV79" s="180"/>
      <c r="JUW79" s="180"/>
      <c r="JUX79" s="180"/>
      <c r="JUY79" s="180"/>
      <c r="JUZ79" s="180"/>
      <c r="JVA79" s="180"/>
      <c r="JVB79" s="180"/>
      <c r="JVC79" s="180"/>
      <c r="JVD79" s="180"/>
      <c r="JVE79" s="180"/>
      <c r="JVF79" s="180"/>
      <c r="JVG79" s="180"/>
      <c r="JVH79" s="180"/>
      <c r="JVI79" s="180"/>
      <c r="JVJ79" s="180"/>
      <c r="JVK79" s="180"/>
      <c r="JVL79" s="180"/>
      <c r="JVM79" s="180"/>
      <c r="JVN79" s="180"/>
      <c r="JVO79" s="180"/>
      <c r="JVP79" s="180"/>
      <c r="JVQ79" s="180"/>
      <c r="JVR79" s="180"/>
      <c r="JVS79" s="180"/>
      <c r="JVT79" s="180"/>
      <c r="JVU79" s="180"/>
      <c r="JVV79" s="180"/>
      <c r="JVW79" s="180"/>
      <c r="JVX79" s="180"/>
      <c r="JVY79" s="180"/>
      <c r="JVZ79" s="180"/>
      <c r="JWA79" s="180"/>
      <c r="JWB79" s="180"/>
      <c r="JWC79" s="180"/>
      <c r="JWD79" s="180"/>
      <c r="JWE79" s="180"/>
      <c r="JWF79" s="180"/>
      <c r="JWG79" s="180"/>
      <c r="JWH79" s="180"/>
      <c r="JWI79" s="180"/>
      <c r="JWJ79" s="180"/>
      <c r="JWK79" s="180"/>
      <c r="JWL79" s="180"/>
      <c r="JWM79" s="180"/>
      <c r="JWN79" s="180"/>
      <c r="JWO79" s="180"/>
      <c r="JWP79" s="180"/>
      <c r="JWQ79" s="180"/>
      <c r="JWR79" s="180"/>
      <c r="JWS79" s="180"/>
      <c r="JWT79" s="180"/>
      <c r="JWU79" s="180"/>
      <c r="JWV79" s="180"/>
      <c r="JWW79" s="180"/>
      <c r="JWX79" s="180"/>
      <c r="JWY79" s="180"/>
      <c r="JWZ79" s="180"/>
      <c r="JXA79" s="180"/>
      <c r="JXB79" s="180"/>
      <c r="JXC79" s="180"/>
      <c r="JXD79" s="180"/>
      <c r="JXE79" s="180"/>
      <c r="JXF79" s="180"/>
      <c r="JXG79" s="180"/>
      <c r="JXH79" s="180"/>
      <c r="JXI79" s="180"/>
      <c r="JXJ79" s="180"/>
      <c r="JXK79" s="180"/>
      <c r="JXL79" s="180"/>
      <c r="JXM79" s="180"/>
      <c r="JXN79" s="180"/>
      <c r="JXO79" s="180"/>
      <c r="JXP79" s="180"/>
      <c r="JXQ79" s="180"/>
      <c r="JXR79" s="180"/>
      <c r="JXS79" s="180"/>
      <c r="JXT79" s="180"/>
      <c r="JXU79" s="180"/>
      <c r="JXV79" s="180"/>
      <c r="JXW79" s="180"/>
      <c r="JXX79" s="180"/>
      <c r="JXY79" s="180"/>
      <c r="JXZ79" s="180"/>
      <c r="JYA79" s="180"/>
      <c r="JYB79" s="180"/>
      <c r="JYC79" s="180"/>
      <c r="JYD79" s="180"/>
      <c r="JYE79" s="180"/>
      <c r="JYF79" s="180"/>
      <c r="JYG79" s="180"/>
      <c r="JYH79" s="180"/>
      <c r="JYI79" s="180"/>
      <c r="JYJ79" s="180"/>
      <c r="JYK79" s="180"/>
      <c r="JYL79" s="180"/>
      <c r="JYM79" s="180"/>
      <c r="JYN79" s="180"/>
      <c r="JYO79" s="180"/>
      <c r="JYP79" s="180"/>
      <c r="JYQ79" s="180"/>
      <c r="JYR79" s="180"/>
      <c r="JYS79" s="180"/>
      <c r="JYT79" s="180"/>
      <c r="JYU79" s="180"/>
      <c r="JYV79" s="180"/>
      <c r="JYW79" s="180"/>
      <c r="JYX79" s="180"/>
      <c r="JYY79" s="180"/>
      <c r="JYZ79" s="180"/>
      <c r="JZA79" s="180"/>
      <c r="JZB79" s="180"/>
      <c r="JZC79" s="180"/>
      <c r="JZD79" s="180"/>
      <c r="JZE79" s="180"/>
      <c r="JZF79" s="180"/>
      <c r="JZG79" s="180"/>
      <c r="JZH79" s="180"/>
      <c r="JZI79" s="180"/>
      <c r="JZJ79" s="180"/>
      <c r="JZK79" s="180"/>
      <c r="JZL79" s="180"/>
      <c r="JZM79" s="180"/>
      <c r="JZN79" s="180"/>
      <c r="JZO79" s="180"/>
      <c r="JZP79" s="180"/>
      <c r="JZQ79" s="180"/>
      <c r="JZR79" s="180"/>
      <c r="JZS79" s="180"/>
      <c r="JZT79" s="180"/>
      <c r="JZU79" s="180"/>
      <c r="JZV79" s="180"/>
      <c r="JZW79" s="180"/>
      <c r="JZX79" s="180"/>
      <c r="JZY79" s="180"/>
      <c r="JZZ79" s="180"/>
      <c r="KAA79" s="180"/>
      <c r="KAB79" s="180"/>
      <c r="KAC79" s="180"/>
      <c r="KAD79" s="180"/>
      <c r="KAE79" s="180"/>
      <c r="KAF79" s="180"/>
      <c r="KAG79" s="180"/>
      <c r="KAH79" s="180"/>
      <c r="KAI79" s="180"/>
      <c r="KAJ79" s="180"/>
      <c r="KAK79" s="180"/>
      <c r="KAL79" s="180"/>
      <c r="KAM79" s="180"/>
      <c r="KAN79" s="180"/>
      <c r="KAO79" s="180"/>
      <c r="KAP79" s="180"/>
      <c r="KAQ79" s="180"/>
      <c r="KAR79" s="180"/>
      <c r="KAS79" s="180"/>
      <c r="KAT79" s="180"/>
      <c r="KAU79" s="180"/>
      <c r="KAV79" s="180"/>
      <c r="KAW79" s="180"/>
      <c r="KAX79" s="180"/>
      <c r="KAY79" s="180"/>
      <c r="KAZ79" s="180"/>
      <c r="KBA79" s="180"/>
      <c r="KBB79" s="180"/>
      <c r="KBC79" s="180"/>
      <c r="KBD79" s="180"/>
      <c r="KBE79" s="180"/>
      <c r="KBF79" s="180"/>
      <c r="KBG79" s="180"/>
      <c r="KBH79" s="180"/>
      <c r="KBI79" s="180"/>
      <c r="KBJ79" s="180"/>
      <c r="KBK79" s="180"/>
      <c r="KBL79" s="180"/>
      <c r="KBM79" s="180"/>
      <c r="KBN79" s="180"/>
      <c r="KBO79" s="180"/>
      <c r="KBP79" s="180"/>
      <c r="KBQ79" s="180"/>
      <c r="KBR79" s="180"/>
      <c r="KBS79" s="180"/>
      <c r="KBT79" s="180"/>
      <c r="KBU79" s="180"/>
      <c r="KBV79" s="180"/>
      <c r="KBW79" s="180"/>
      <c r="KBX79" s="180"/>
      <c r="KBY79" s="180"/>
      <c r="KBZ79" s="180"/>
      <c r="KCA79" s="180"/>
      <c r="KCB79" s="180"/>
      <c r="KCC79" s="180"/>
      <c r="KCD79" s="180"/>
      <c r="KCE79" s="180"/>
      <c r="KCF79" s="180"/>
      <c r="KCG79" s="180"/>
      <c r="KCH79" s="180"/>
      <c r="KCI79" s="180"/>
      <c r="KCJ79" s="180"/>
      <c r="KCK79" s="180"/>
      <c r="KCL79" s="180"/>
      <c r="KCM79" s="180"/>
      <c r="KCN79" s="180"/>
      <c r="KCO79" s="180"/>
      <c r="KCP79" s="180"/>
      <c r="KCQ79" s="180"/>
      <c r="KCR79" s="180"/>
      <c r="KCS79" s="180"/>
      <c r="KCT79" s="180"/>
      <c r="KCU79" s="180"/>
      <c r="KCV79" s="180"/>
      <c r="KCW79" s="180"/>
      <c r="KCX79" s="180"/>
      <c r="KCY79" s="180"/>
      <c r="KCZ79" s="180"/>
      <c r="KDA79" s="180"/>
      <c r="KDB79" s="180"/>
      <c r="KDC79" s="180"/>
      <c r="KDD79" s="180"/>
      <c r="KDE79" s="180"/>
      <c r="KDF79" s="180"/>
      <c r="KDG79" s="180"/>
      <c r="KDH79" s="180"/>
      <c r="KDI79" s="180"/>
      <c r="KDJ79" s="180"/>
      <c r="KDK79" s="180"/>
      <c r="KDL79" s="180"/>
      <c r="KDM79" s="180"/>
      <c r="KDN79" s="180"/>
      <c r="KDO79" s="180"/>
      <c r="KDP79" s="180"/>
      <c r="KDQ79" s="180"/>
      <c r="KDR79" s="180"/>
      <c r="KDS79" s="180"/>
      <c r="KDT79" s="180"/>
      <c r="KDU79" s="180"/>
      <c r="KDV79" s="180"/>
      <c r="KDW79" s="180"/>
      <c r="KDX79" s="180"/>
      <c r="KDY79" s="180"/>
      <c r="KDZ79" s="180"/>
      <c r="KEA79" s="180"/>
      <c r="KEB79" s="180"/>
      <c r="KEC79" s="180"/>
      <c r="KED79" s="180"/>
      <c r="KEE79" s="180"/>
      <c r="KEF79" s="180"/>
      <c r="KEG79" s="180"/>
      <c r="KEH79" s="180"/>
      <c r="KEI79" s="180"/>
      <c r="KEJ79" s="180"/>
      <c r="KEK79" s="180"/>
      <c r="KEL79" s="180"/>
      <c r="KEM79" s="180"/>
      <c r="KEN79" s="180"/>
      <c r="KEO79" s="180"/>
      <c r="KEP79" s="180"/>
      <c r="KEQ79" s="180"/>
      <c r="KER79" s="180"/>
      <c r="KES79" s="180"/>
      <c r="KET79" s="180"/>
      <c r="KEU79" s="180"/>
      <c r="KEV79" s="180"/>
      <c r="KEW79" s="180"/>
      <c r="KEX79" s="180"/>
      <c r="KEY79" s="180"/>
      <c r="KEZ79" s="180"/>
      <c r="KFA79" s="180"/>
      <c r="KFB79" s="180"/>
      <c r="KFC79" s="180"/>
      <c r="KFD79" s="180"/>
      <c r="KFE79" s="180"/>
      <c r="KFF79" s="180"/>
      <c r="KFG79" s="180"/>
      <c r="KFH79" s="180"/>
      <c r="KFI79" s="180"/>
      <c r="KFJ79" s="180"/>
      <c r="KFK79" s="180"/>
      <c r="KFL79" s="180"/>
      <c r="KFM79" s="180"/>
      <c r="KFN79" s="180"/>
      <c r="KFO79" s="180"/>
      <c r="KFP79" s="180"/>
      <c r="KFQ79" s="180"/>
      <c r="KFR79" s="180"/>
      <c r="KFS79" s="180"/>
      <c r="KFT79" s="180"/>
      <c r="KFU79" s="180"/>
      <c r="KFV79" s="180"/>
      <c r="KFW79" s="180"/>
      <c r="KFX79" s="180"/>
      <c r="KFY79" s="180"/>
      <c r="KFZ79" s="180"/>
      <c r="KGA79" s="180"/>
      <c r="KGB79" s="180"/>
      <c r="KGC79" s="180"/>
      <c r="KGD79" s="180"/>
      <c r="KGE79" s="180"/>
      <c r="KGF79" s="180"/>
      <c r="KGG79" s="180"/>
      <c r="KGH79" s="180"/>
      <c r="KGI79" s="180"/>
      <c r="KGJ79" s="180"/>
      <c r="KGK79" s="180"/>
      <c r="KGL79" s="180"/>
      <c r="KGM79" s="180"/>
      <c r="KGN79" s="180"/>
      <c r="KGO79" s="180"/>
      <c r="KGP79" s="180"/>
      <c r="KGQ79" s="180"/>
      <c r="KGR79" s="180"/>
      <c r="KGS79" s="180"/>
      <c r="KGT79" s="180"/>
      <c r="KGU79" s="180"/>
      <c r="KGV79" s="180"/>
      <c r="KGW79" s="180"/>
      <c r="KGX79" s="180"/>
      <c r="KGY79" s="180"/>
      <c r="KGZ79" s="180"/>
      <c r="KHA79" s="180"/>
      <c r="KHB79" s="180"/>
      <c r="KHC79" s="180"/>
      <c r="KHD79" s="180"/>
      <c r="KHE79" s="180"/>
      <c r="KHF79" s="180"/>
      <c r="KHG79" s="180"/>
      <c r="KHH79" s="180"/>
      <c r="KHI79" s="180"/>
      <c r="KHJ79" s="180"/>
      <c r="KHK79" s="180"/>
      <c r="KHL79" s="180"/>
      <c r="KHM79" s="180"/>
      <c r="KHN79" s="180"/>
      <c r="KHO79" s="180"/>
      <c r="KHP79" s="180"/>
      <c r="KHQ79" s="180"/>
      <c r="KHR79" s="180"/>
      <c r="KHS79" s="180"/>
      <c r="KHT79" s="180"/>
      <c r="KHU79" s="180"/>
      <c r="KHV79" s="180"/>
      <c r="KHW79" s="180"/>
      <c r="KHX79" s="180"/>
      <c r="KHY79" s="180"/>
      <c r="KHZ79" s="180"/>
      <c r="KIA79" s="180"/>
      <c r="KIB79" s="180"/>
      <c r="KIC79" s="180"/>
      <c r="KID79" s="180"/>
      <c r="KIE79" s="180"/>
      <c r="KIF79" s="180"/>
      <c r="KIG79" s="180"/>
      <c r="KIH79" s="180"/>
      <c r="KII79" s="180"/>
      <c r="KIJ79" s="180"/>
      <c r="KIK79" s="180"/>
      <c r="KIL79" s="180"/>
      <c r="KIM79" s="180"/>
      <c r="KIN79" s="180"/>
      <c r="KIO79" s="180"/>
      <c r="KIP79" s="180"/>
      <c r="KIQ79" s="180"/>
      <c r="KIR79" s="180"/>
      <c r="KIS79" s="180"/>
      <c r="KIT79" s="180"/>
      <c r="KIU79" s="180"/>
      <c r="KIV79" s="180"/>
      <c r="KIW79" s="180"/>
      <c r="KIX79" s="180"/>
      <c r="KIY79" s="180"/>
      <c r="KIZ79" s="180"/>
      <c r="KJA79" s="180"/>
      <c r="KJB79" s="180"/>
      <c r="KJC79" s="180"/>
      <c r="KJD79" s="180"/>
      <c r="KJE79" s="180"/>
      <c r="KJF79" s="180"/>
      <c r="KJG79" s="180"/>
      <c r="KJH79" s="180"/>
      <c r="KJI79" s="180"/>
      <c r="KJJ79" s="180"/>
      <c r="KJK79" s="180"/>
      <c r="KJL79" s="180"/>
      <c r="KJM79" s="180"/>
      <c r="KJN79" s="180"/>
      <c r="KJO79" s="180"/>
      <c r="KJP79" s="180"/>
      <c r="KJQ79" s="180"/>
      <c r="KJR79" s="180"/>
      <c r="KJS79" s="180"/>
      <c r="KJT79" s="180"/>
      <c r="KJU79" s="180"/>
      <c r="KJV79" s="180"/>
      <c r="KJW79" s="180"/>
      <c r="KJX79" s="180"/>
      <c r="KJY79" s="180"/>
      <c r="KJZ79" s="180"/>
      <c r="KKA79" s="180"/>
      <c r="KKB79" s="180"/>
      <c r="KKC79" s="180"/>
      <c r="KKD79" s="180"/>
      <c r="KKE79" s="180"/>
      <c r="KKF79" s="180"/>
      <c r="KKG79" s="180"/>
      <c r="KKH79" s="180"/>
      <c r="KKI79" s="180"/>
      <c r="KKJ79" s="180"/>
      <c r="KKK79" s="180"/>
      <c r="KKL79" s="180"/>
      <c r="KKM79" s="180"/>
      <c r="KKN79" s="180"/>
      <c r="KKO79" s="180"/>
      <c r="KKP79" s="180"/>
      <c r="KKQ79" s="180"/>
      <c r="KKR79" s="180"/>
      <c r="KKS79" s="180"/>
      <c r="KKT79" s="180"/>
      <c r="KKU79" s="180"/>
      <c r="KKV79" s="180"/>
      <c r="KKW79" s="180"/>
      <c r="KKX79" s="180"/>
      <c r="KKY79" s="180"/>
      <c r="KKZ79" s="180"/>
      <c r="KLA79" s="180"/>
      <c r="KLB79" s="180"/>
      <c r="KLC79" s="180"/>
      <c r="KLD79" s="180"/>
      <c r="KLE79" s="180"/>
      <c r="KLF79" s="180"/>
      <c r="KLG79" s="180"/>
      <c r="KLH79" s="180"/>
      <c r="KLI79" s="180"/>
      <c r="KLJ79" s="180"/>
      <c r="KLK79" s="180"/>
      <c r="KLL79" s="180"/>
      <c r="KLM79" s="180"/>
      <c r="KLN79" s="180"/>
      <c r="KLO79" s="180"/>
      <c r="KLP79" s="180"/>
      <c r="KLQ79" s="180"/>
      <c r="KLR79" s="180"/>
      <c r="KLS79" s="180"/>
      <c r="KLT79" s="180"/>
      <c r="KLU79" s="180"/>
      <c r="KLV79" s="180"/>
      <c r="KLW79" s="180"/>
      <c r="KLX79" s="180"/>
      <c r="KLY79" s="180"/>
      <c r="KLZ79" s="180"/>
      <c r="KMA79" s="180"/>
      <c r="KMB79" s="180"/>
      <c r="KMC79" s="180"/>
      <c r="KMD79" s="180"/>
      <c r="KME79" s="180"/>
      <c r="KMF79" s="180"/>
      <c r="KMG79" s="180"/>
      <c r="KMH79" s="180"/>
      <c r="KMI79" s="180"/>
      <c r="KMJ79" s="180"/>
      <c r="KMK79" s="180"/>
      <c r="KML79" s="180"/>
      <c r="KMM79" s="180"/>
      <c r="KMN79" s="180"/>
      <c r="KMO79" s="180"/>
      <c r="KMP79" s="180"/>
      <c r="KMQ79" s="180"/>
      <c r="KMR79" s="180"/>
      <c r="KMS79" s="180"/>
      <c r="KMT79" s="180"/>
      <c r="KMU79" s="180"/>
      <c r="KMV79" s="180"/>
      <c r="KMW79" s="180"/>
      <c r="KMX79" s="180"/>
      <c r="KMY79" s="180"/>
      <c r="KMZ79" s="180"/>
      <c r="KNA79" s="180"/>
      <c r="KNB79" s="180"/>
      <c r="KNC79" s="180"/>
      <c r="KND79" s="180"/>
      <c r="KNE79" s="180"/>
      <c r="KNF79" s="180"/>
      <c r="KNG79" s="180"/>
      <c r="KNH79" s="180"/>
      <c r="KNI79" s="180"/>
      <c r="KNJ79" s="180"/>
      <c r="KNK79" s="180"/>
      <c r="KNL79" s="180"/>
      <c r="KNM79" s="180"/>
      <c r="KNN79" s="180"/>
      <c r="KNO79" s="180"/>
      <c r="KNP79" s="180"/>
      <c r="KNQ79" s="180"/>
      <c r="KNR79" s="180"/>
      <c r="KNS79" s="180"/>
      <c r="KNT79" s="180"/>
      <c r="KNU79" s="180"/>
      <c r="KNV79" s="180"/>
      <c r="KNW79" s="180"/>
      <c r="KNX79" s="180"/>
      <c r="KNY79" s="180"/>
      <c r="KNZ79" s="180"/>
      <c r="KOA79" s="180"/>
      <c r="KOB79" s="180"/>
      <c r="KOC79" s="180"/>
      <c r="KOD79" s="180"/>
      <c r="KOE79" s="180"/>
      <c r="KOF79" s="180"/>
      <c r="KOG79" s="180"/>
      <c r="KOH79" s="180"/>
      <c r="KOI79" s="180"/>
      <c r="KOJ79" s="180"/>
      <c r="KOK79" s="180"/>
      <c r="KOL79" s="180"/>
      <c r="KOM79" s="180"/>
      <c r="KON79" s="180"/>
      <c r="KOO79" s="180"/>
      <c r="KOP79" s="180"/>
      <c r="KOQ79" s="180"/>
      <c r="KOR79" s="180"/>
      <c r="KOS79" s="180"/>
      <c r="KOT79" s="180"/>
      <c r="KOU79" s="180"/>
      <c r="KOV79" s="180"/>
      <c r="KOW79" s="180"/>
      <c r="KOX79" s="180"/>
      <c r="KOY79" s="180"/>
      <c r="KOZ79" s="180"/>
      <c r="KPA79" s="180"/>
      <c r="KPB79" s="180"/>
      <c r="KPC79" s="180"/>
      <c r="KPD79" s="180"/>
      <c r="KPE79" s="180"/>
      <c r="KPF79" s="180"/>
      <c r="KPG79" s="180"/>
      <c r="KPH79" s="180"/>
      <c r="KPI79" s="180"/>
      <c r="KPJ79" s="180"/>
      <c r="KPK79" s="180"/>
      <c r="KPL79" s="180"/>
      <c r="KPM79" s="180"/>
      <c r="KPN79" s="180"/>
      <c r="KPO79" s="180"/>
      <c r="KPP79" s="180"/>
      <c r="KPQ79" s="180"/>
      <c r="KPR79" s="180"/>
      <c r="KPS79" s="180"/>
      <c r="KPT79" s="180"/>
      <c r="KPU79" s="180"/>
      <c r="KPV79" s="180"/>
      <c r="KPW79" s="180"/>
      <c r="KPX79" s="180"/>
      <c r="KPY79" s="180"/>
      <c r="KPZ79" s="180"/>
      <c r="KQA79" s="180"/>
      <c r="KQB79" s="180"/>
      <c r="KQC79" s="180"/>
      <c r="KQD79" s="180"/>
      <c r="KQE79" s="180"/>
      <c r="KQF79" s="180"/>
      <c r="KQG79" s="180"/>
      <c r="KQH79" s="180"/>
      <c r="KQI79" s="180"/>
      <c r="KQJ79" s="180"/>
      <c r="KQK79" s="180"/>
      <c r="KQL79" s="180"/>
      <c r="KQM79" s="180"/>
      <c r="KQN79" s="180"/>
      <c r="KQO79" s="180"/>
      <c r="KQP79" s="180"/>
      <c r="KQQ79" s="180"/>
      <c r="KQR79" s="180"/>
      <c r="KQS79" s="180"/>
      <c r="KQT79" s="180"/>
      <c r="KQU79" s="180"/>
      <c r="KQV79" s="180"/>
      <c r="KQW79" s="180"/>
      <c r="KQX79" s="180"/>
      <c r="KQY79" s="180"/>
      <c r="KQZ79" s="180"/>
      <c r="KRA79" s="180"/>
      <c r="KRB79" s="180"/>
      <c r="KRC79" s="180"/>
      <c r="KRD79" s="180"/>
      <c r="KRE79" s="180"/>
      <c r="KRF79" s="180"/>
      <c r="KRG79" s="180"/>
      <c r="KRH79" s="180"/>
      <c r="KRI79" s="180"/>
      <c r="KRJ79" s="180"/>
      <c r="KRK79" s="180"/>
      <c r="KRL79" s="180"/>
      <c r="KRM79" s="180"/>
      <c r="KRN79" s="180"/>
      <c r="KRO79" s="180"/>
      <c r="KRP79" s="180"/>
      <c r="KRQ79" s="180"/>
      <c r="KRR79" s="180"/>
      <c r="KRS79" s="180"/>
      <c r="KRT79" s="180"/>
      <c r="KRU79" s="180"/>
      <c r="KRV79" s="180"/>
      <c r="KRW79" s="180"/>
      <c r="KRX79" s="180"/>
      <c r="KRY79" s="180"/>
      <c r="KRZ79" s="180"/>
      <c r="KSA79" s="180"/>
      <c r="KSB79" s="180"/>
      <c r="KSC79" s="180"/>
      <c r="KSD79" s="180"/>
      <c r="KSE79" s="180"/>
      <c r="KSF79" s="180"/>
      <c r="KSG79" s="180"/>
      <c r="KSH79" s="180"/>
      <c r="KSI79" s="180"/>
      <c r="KSJ79" s="180"/>
      <c r="KSK79" s="180"/>
      <c r="KSL79" s="180"/>
      <c r="KSM79" s="180"/>
      <c r="KSN79" s="180"/>
      <c r="KSO79" s="180"/>
      <c r="KSP79" s="180"/>
      <c r="KSQ79" s="180"/>
      <c r="KSR79" s="180"/>
      <c r="KSS79" s="180"/>
      <c r="KST79" s="180"/>
      <c r="KSU79" s="180"/>
      <c r="KSV79" s="180"/>
      <c r="KSW79" s="180"/>
      <c r="KSX79" s="180"/>
      <c r="KSY79" s="180"/>
      <c r="KSZ79" s="180"/>
      <c r="KTA79" s="180"/>
      <c r="KTB79" s="180"/>
      <c r="KTC79" s="180"/>
      <c r="KTD79" s="180"/>
      <c r="KTE79" s="180"/>
      <c r="KTF79" s="180"/>
      <c r="KTG79" s="180"/>
      <c r="KTH79" s="180"/>
      <c r="KTI79" s="180"/>
      <c r="KTJ79" s="180"/>
      <c r="KTK79" s="180"/>
      <c r="KTL79" s="180"/>
      <c r="KTM79" s="180"/>
      <c r="KTN79" s="180"/>
      <c r="KTO79" s="180"/>
      <c r="KTP79" s="180"/>
      <c r="KTQ79" s="180"/>
      <c r="KTR79" s="180"/>
      <c r="KTS79" s="180"/>
      <c r="KTT79" s="180"/>
      <c r="KTU79" s="180"/>
      <c r="KTV79" s="180"/>
      <c r="KTW79" s="180"/>
      <c r="KTX79" s="180"/>
      <c r="KTY79" s="180"/>
      <c r="KTZ79" s="180"/>
      <c r="KUA79" s="180"/>
      <c r="KUB79" s="180"/>
      <c r="KUC79" s="180"/>
      <c r="KUD79" s="180"/>
      <c r="KUE79" s="180"/>
      <c r="KUF79" s="180"/>
      <c r="KUG79" s="180"/>
      <c r="KUH79" s="180"/>
      <c r="KUI79" s="180"/>
      <c r="KUJ79" s="180"/>
      <c r="KUK79" s="180"/>
      <c r="KUL79" s="180"/>
      <c r="KUM79" s="180"/>
      <c r="KUN79" s="180"/>
      <c r="KUO79" s="180"/>
      <c r="KUP79" s="180"/>
      <c r="KUQ79" s="180"/>
      <c r="KUR79" s="180"/>
      <c r="KUS79" s="180"/>
      <c r="KUT79" s="180"/>
      <c r="KUU79" s="180"/>
      <c r="KUV79" s="180"/>
      <c r="KUW79" s="180"/>
      <c r="KUX79" s="180"/>
      <c r="KUY79" s="180"/>
      <c r="KUZ79" s="180"/>
      <c r="KVA79" s="180"/>
      <c r="KVB79" s="180"/>
      <c r="KVC79" s="180"/>
      <c r="KVD79" s="180"/>
      <c r="KVE79" s="180"/>
      <c r="KVF79" s="180"/>
      <c r="KVG79" s="180"/>
      <c r="KVH79" s="180"/>
      <c r="KVI79" s="180"/>
      <c r="KVJ79" s="180"/>
      <c r="KVK79" s="180"/>
      <c r="KVL79" s="180"/>
      <c r="KVM79" s="180"/>
      <c r="KVN79" s="180"/>
      <c r="KVO79" s="180"/>
      <c r="KVP79" s="180"/>
      <c r="KVQ79" s="180"/>
      <c r="KVR79" s="180"/>
      <c r="KVS79" s="180"/>
      <c r="KVT79" s="180"/>
      <c r="KVU79" s="180"/>
      <c r="KVV79" s="180"/>
      <c r="KVW79" s="180"/>
      <c r="KVX79" s="180"/>
      <c r="KVY79" s="180"/>
      <c r="KVZ79" s="180"/>
      <c r="KWA79" s="180"/>
      <c r="KWB79" s="180"/>
      <c r="KWC79" s="180"/>
      <c r="KWD79" s="180"/>
      <c r="KWE79" s="180"/>
      <c r="KWF79" s="180"/>
      <c r="KWG79" s="180"/>
      <c r="KWH79" s="180"/>
      <c r="KWI79" s="180"/>
      <c r="KWJ79" s="180"/>
      <c r="KWK79" s="180"/>
      <c r="KWL79" s="180"/>
      <c r="KWM79" s="180"/>
      <c r="KWN79" s="180"/>
      <c r="KWO79" s="180"/>
      <c r="KWP79" s="180"/>
      <c r="KWQ79" s="180"/>
      <c r="KWR79" s="180"/>
      <c r="KWS79" s="180"/>
      <c r="KWT79" s="180"/>
      <c r="KWU79" s="180"/>
      <c r="KWV79" s="180"/>
      <c r="KWW79" s="180"/>
      <c r="KWX79" s="180"/>
      <c r="KWY79" s="180"/>
      <c r="KWZ79" s="180"/>
      <c r="KXA79" s="180"/>
      <c r="KXB79" s="180"/>
      <c r="KXC79" s="180"/>
      <c r="KXD79" s="180"/>
      <c r="KXE79" s="180"/>
      <c r="KXF79" s="180"/>
      <c r="KXG79" s="180"/>
      <c r="KXH79" s="180"/>
      <c r="KXI79" s="180"/>
      <c r="KXJ79" s="180"/>
      <c r="KXK79" s="180"/>
      <c r="KXL79" s="180"/>
      <c r="KXM79" s="180"/>
      <c r="KXN79" s="180"/>
      <c r="KXO79" s="180"/>
      <c r="KXP79" s="180"/>
      <c r="KXQ79" s="180"/>
      <c r="KXR79" s="180"/>
      <c r="KXS79" s="180"/>
      <c r="KXT79" s="180"/>
      <c r="KXU79" s="180"/>
      <c r="KXV79" s="180"/>
      <c r="KXW79" s="180"/>
      <c r="KXX79" s="180"/>
      <c r="KXY79" s="180"/>
      <c r="KXZ79" s="180"/>
      <c r="KYA79" s="180"/>
      <c r="KYB79" s="180"/>
      <c r="KYC79" s="180"/>
      <c r="KYD79" s="180"/>
      <c r="KYE79" s="180"/>
      <c r="KYF79" s="180"/>
      <c r="KYG79" s="180"/>
      <c r="KYH79" s="180"/>
      <c r="KYI79" s="180"/>
      <c r="KYJ79" s="180"/>
      <c r="KYK79" s="180"/>
      <c r="KYL79" s="180"/>
      <c r="KYM79" s="180"/>
      <c r="KYN79" s="180"/>
      <c r="KYO79" s="180"/>
      <c r="KYP79" s="180"/>
      <c r="KYQ79" s="180"/>
      <c r="KYR79" s="180"/>
      <c r="KYS79" s="180"/>
      <c r="KYT79" s="180"/>
      <c r="KYU79" s="180"/>
      <c r="KYV79" s="180"/>
      <c r="KYW79" s="180"/>
      <c r="KYX79" s="180"/>
      <c r="KYY79" s="180"/>
      <c r="KYZ79" s="180"/>
      <c r="KZA79" s="180"/>
      <c r="KZB79" s="180"/>
      <c r="KZC79" s="180"/>
      <c r="KZD79" s="180"/>
      <c r="KZE79" s="180"/>
      <c r="KZF79" s="180"/>
      <c r="KZG79" s="180"/>
      <c r="KZH79" s="180"/>
      <c r="KZI79" s="180"/>
      <c r="KZJ79" s="180"/>
      <c r="KZK79" s="180"/>
      <c r="KZL79" s="180"/>
      <c r="KZM79" s="180"/>
      <c r="KZN79" s="180"/>
      <c r="KZO79" s="180"/>
      <c r="KZP79" s="180"/>
      <c r="KZQ79" s="180"/>
      <c r="KZR79" s="180"/>
      <c r="KZS79" s="180"/>
      <c r="KZT79" s="180"/>
      <c r="KZU79" s="180"/>
      <c r="KZV79" s="180"/>
      <c r="KZW79" s="180"/>
      <c r="KZX79" s="180"/>
      <c r="KZY79" s="180"/>
      <c r="KZZ79" s="180"/>
      <c r="LAA79" s="180"/>
      <c r="LAB79" s="180"/>
      <c r="LAC79" s="180"/>
      <c r="LAD79" s="180"/>
      <c r="LAE79" s="180"/>
      <c r="LAF79" s="180"/>
      <c r="LAG79" s="180"/>
      <c r="LAH79" s="180"/>
      <c r="LAI79" s="180"/>
      <c r="LAJ79" s="180"/>
      <c r="LAK79" s="180"/>
      <c r="LAL79" s="180"/>
      <c r="LAM79" s="180"/>
      <c r="LAN79" s="180"/>
      <c r="LAO79" s="180"/>
      <c r="LAP79" s="180"/>
      <c r="LAQ79" s="180"/>
      <c r="LAR79" s="180"/>
      <c r="LAS79" s="180"/>
      <c r="LAT79" s="180"/>
      <c r="LAU79" s="180"/>
      <c r="LAV79" s="180"/>
      <c r="LAW79" s="180"/>
      <c r="LAX79" s="180"/>
      <c r="LAY79" s="180"/>
      <c r="LAZ79" s="180"/>
      <c r="LBA79" s="180"/>
      <c r="LBB79" s="180"/>
      <c r="LBC79" s="180"/>
      <c r="LBD79" s="180"/>
      <c r="LBE79" s="180"/>
      <c r="LBF79" s="180"/>
      <c r="LBG79" s="180"/>
      <c r="LBH79" s="180"/>
      <c r="LBI79" s="180"/>
      <c r="LBJ79" s="180"/>
      <c r="LBK79" s="180"/>
      <c r="LBL79" s="180"/>
      <c r="LBM79" s="180"/>
      <c r="LBN79" s="180"/>
      <c r="LBO79" s="180"/>
      <c r="LBP79" s="180"/>
      <c r="LBQ79" s="180"/>
      <c r="LBR79" s="180"/>
      <c r="LBS79" s="180"/>
      <c r="LBT79" s="180"/>
      <c r="LBU79" s="180"/>
      <c r="LBV79" s="180"/>
      <c r="LBW79" s="180"/>
      <c r="LBX79" s="180"/>
      <c r="LBY79" s="180"/>
      <c r="LBZ79" s="180"/>
      <c r="LCA79" s="180"/>
      <c r="LCB79" s="180"/>
      <c r="LCC79" s="180"/>
      <c r="LCD79" s="180"/>
      <c r="LCE79" s="180"/>
      <c r="LCF79" s="180"/>
      <c r="LCG79" s="180"/>
      <c r="LCH79" s="180"/>
      <c r="LCI79" s="180"/>
      <c r="LCJ79" s="180"/>
      <c r="LCK79" s="180"/>
      <c r="LCL79" s="180"/>
      <c r="LCM79" s="180"/>
      <c r="LCN79" s="180"/>
      <c r="LCO79" s="180"/>
      <c r="LCP79" s="180"/>
      <c r="LCQ79" s="180"/>
      <c r="LCR79" s="180"/>
      <c r="LCS79" s="180"/>
      <c r="LCT79" s="180"/>
      <c r="LCU79" s="180"/>
      <c r="LCV79" s="180"/>
      <c r="LCW79" s="180"/>
      <c r="LCX79" s="180"/>
      <c r="LCY79" s="180"/>
      <c r="LCZ79" s="180"/>
      <c r="LDA79" s="180"/>
      <c r="LDB79" s="180"/>
      <c r="LDC79" s="180"/>
      <c r="LDD79" s="180"/>
      <c r="LDE79" s="180"/>
      <c r="LDF79" s="180"/>
      <c r="LDG79" s="180"/>
      <c r="LDH79" s="180"/>
      <c r="LDI79" s="180"/>
      <c r="LDJ79" s="180"/>
      <c r="LDK79" s="180"/>
      <c r="LDL79" s="180"/>
      <c r="LDM79" s="180"/>
      <c r="LDN79" s="180"/>
      <c r="LDO79" s="180"/>
      <c r="LDP79" s="180"/>
      <c r="LDQ79" s="180"/>
      <c r="LDR79" s="180"/>
      <c r="LDS79" s="180"/>
      <c r="LDT79" s="180"/>
      <c r="LDU79" s="180"/>
      <c r="LDV79" s="180"/>
      <c r="LDW79" s="180"/>
      <c r="LDX79" s="180"/>
      <c r="LDY79" s="180"/>
      <c r="LDZ79" s="180"/>
      <c r="LEA79" s="180"/>
      <c r="LEB79" s="180"/>
      <c r="LEC79" s="180"/>
      <c r="LED79" s="180"/>
      <c r="LEE79" s="180"/>
      <c r="LEF79" s="180"/>
      <c r="LEG79" s="180"/>
      <c r="LEH79" s="180"/>
      <c r="LEI79" s="180"/>
      <c r="LEJ79" s="180"/>
      <c r="LEK79" s="180"/>
      <c r="LEL79" s="180"/>
      <c r="LEM79" s="180"/>
      <c r="LEN79" s="180"/>
      <c r="LEO79" s="180"/>
      <c r="LEP79" s="180"/>
      <c r="LEQ79" s="180"/>
      <c r="LER79" s="180"/>
      <c r="LES79" s="180"/>
      <c r="LET79" s="180"/>
      <c r="LEU79" s="180"/>
      <c r="LEV79" s="180"/>
      <c r="LEW79" s="180"/>
      <c r="LEX79" s="180"/>
      <c r="LEY79" s="180"/>
      <c r="LEZ79" s="180"/>
      <c r="LFA79" s="180"/>
      <c r="LFB79" s="180"/>
      <c r="LFC79" s="180"/>
      <c r="LFD79" s="180"/>
      <c r="LFE79" s="180"/>
      <c r="LFF79" s="180"/>
      <c r="LFG79" s="180"/>
      <c r="LFH79" s="180"/>
      <c r="LFI79" s="180"/>
      <c r="LFJ79" s="180"/>
      <c r="LFK79" s="180"/>
      <c r="LFL79" s="180"/>
      <c r="LFM79" s="180"/>
      <c r="LFN79" s="180"/>
      <c r="LFO79" s="180"/>
      <c r="LFP79" s="180"/>
      <c r="LFQ79" s="180"/>
      <c r="LFR79" s="180"/>
      <c r="LFS79" s="180"/>
      <c r="LFT79" s="180"/>
      <c r="LFU79" s="180"/>
      <c r="LFV79" s="180"/>
      <c r="LFW79" s="180"/>
      <c r="LFX79" s="180"/>
      <c r="LFY79" s="180"/>
      <c r="LFZ79" s="180"/>
      <c r="LGA79" s="180"/>
      <c r="LGB79" s="180"/>
      <c r="LGC79" s="180"/>
      <c r="LGD79" s="180"/>
      <c r="LGE79" s="180"/>
      <c r="LGF79" s="180"/>
      <c r="LGG79" s="180"/>
      <c r="LGH79" s="180"/>
      <c r="LGI79" s="180"/>
      <c r="LGJ79" s="180"/>
      <c r="LGK79" s="180"/>
      <c r="LGL79" s="180"/>
      <c r="LGM79" s="180"/>
      <c r="LGN79" s="180"/>
      <c r="LGO79" s="180"/>
      <c r="LGP79" s="180"/>
      <c r="LGQ79" s="180"/>
      <c r="LGR79" s="180"/>
      <c r="LGS79" s="180"/>
      <c r="LGT79" s="180"/>
      <c r="LGU79" s="180"/>
      <c r="LGV79" s="180"/>
      <c r="LGW79" s="180"/>
      <c r="LGX79" s="180"/>
      <c r="LGY79" s="180"/>
      <c r="LGZ79" s="180"/>
      <c r="LHA79" s="180"/>
      <c r="LHB79" s="180"/>
      <c r="LHC79" s="180"/>
      <c r="LHD79" s="180"/>
      <c r="LHE79" s="180"/>
      <c r="LHF79" s="180"/>
      <c r="LHG79" s="180"/>
      <c r="LHH79" s="180"/>
      <c r="LHI79" s="180"/>
      <c r="LHJ79" s="180"/>
      <c r="LHK79" s="180"/>
      <c r="LHL79" s="180"/>
      <c r="LHM79" s="180"/>
      <c r="LHN79" s="180"/>
      <c r="LHO79" s="180"/>
      <c r="LHP79" s="180"/>
      <c r="LHQ79" s="180"/>
      <c r="LHR79" s="180"/>
      <c r="LHS79" s="180"/>
      <c r="LHT79" s="180"/>
      <c r="LHU79" s="180"/>
      <c r="LHV79" s="180"/>
      <c r="LHW79" s="180"/>
      <c r="LHX79" s="180"/>
      <c r="LHY79" s="180"/>
      <c r="LHZ79" s="180"/>
      <c r="LIA79" s="180"/>
      <c r="LIB79" s="180"/>
      <c r="LIC79" s="180"/>
      <c r="LID79" s="180"/>
      <c r="LIE79" s="180"/>
      <c r="LIF79" s="180"/>
      <c r="LIG79" s="180"/>
      <c r="LIH79" s="180"/>
      <c r="LII79" s="180"/>
      <c r="LIJ79" s="180"/>
      <c r="LIK79" s="180"/>
      <c r="LIL79" s="180"/>
      <c r="LIM79" s="180"/>
      <c r="LIN79" s="180"/>
      <c r="LIO79" s="180"/>
      <c r="LIP79" s="180"/>
      <c r="LIQ79" s="180"/>
      <c r="LIR79" s="180"/>
      <c r="LIS79" s="180"/>
      <c r="LIT79" s="180"/>
      <c r="LIU79" s="180"/>
      <c r="LIV79" s="180"/>
      <c r="LIW79" s="180"/>
      <c r="LIX79" s="180"/>
      <c r="LIY79" s="180"/>
      <c r="LIZ79" s="180"/>
      <c r="LJA79" s="180"/>
      <c r="LJB79" s="180"/>
      <c r="LJC79" s="180"/>
      <c r="LJD79" s="180"/>
      <c r="LJE79" s="180"/>
      <c r="LJF79" s="180"/>
      <c r="LJG79" s="180"/>
      <c r="LJH79" s="180"/>
      <c r="LJI79" s="180"/>
      <c r="LJJ79" s="180"/>
      <c r="LJK79" s="180"/>
      <c r="LJL79" s="180"/>
      <c r="LJM79" s="180"/>
      <c r="LJN79" s="180"/>
      <c r="LJO79" s="180"/>
      <c r="LJP79" s="180"/>
      <c r="LJQ79" s="180"/>
      <c r="LJR79" s="180"/>
      <c r="LJS79" s="180"/>
      <c r="LJT79" s="180"/>
      <c r="LJU79" s="180"/>
      <c r="LJV79" s="180"/>
      <c r="LJW79" s="180"/>
      <c r="LJX79" s="180"/>
      <c r="LJY79" s="180"/>
      <c r="LJZ79" s="180"/>
      <c r="LKA79" s="180"/>
      <c r="LKB79" s="180"/>
      <c r="LKC79" s="180"/>
      <c r="LKD79" s="180"/>
      <c r="LKE79" s="180"/>
      <c r="LKF79" s="180"/>
      <c r="LKG79" s="180"/>
      <c r="LKH79" s="180"/>
      <c r="LKI79" s="180"/>
      <c r="LKJ79" s="180"/>
      <c r="LKK79" s="180"/>
      <c r="LKL79" s="180"/>
      <c r="LKM79" s="180"/>
      <c r="LKN79" s="180"/>
      <c r="LKO79" s="180"/>
      <c r="LKP79" s="180"/>
      <c r="LKQ79" s="180"/>
      <c r="LKR79" s="180"/>
      <c r="LKS79" s="180"/>
      <c r="LKT79" s="180"/>
      <c r="LKU79" s="180"/>
      <c r="LKV79" s="180"/>
      <c r="LKW79" s="180"/>
      <c r="LKX79" s="180"/>
      <c r="LKY79" s="180"/>
      <c r="LKZ79" s="180"/>
      <c r="LLA79" s="180"/>
      <c r="LLB79" s="180"/>
      <c r="LLC79" s="180"/>
      <c r="LLD79" s="180"/>
      <c r="LLE79" s="180"/>
      <c r="LLF79" s="180"/>
      <c r="LLG79" s="180"/>
      <c r="LLH79" s="180"/>
      <c r="LLI79" s="180"/>
      <c r="LLJ79" s="180"/>
      <c r="LLK79" s="180"/>
      <c r="LLL79" s="180"/>
      <c r="LLM79" s="180"/>
      <c r="LLN79" s="180"/>
      <c r="LLO79" s="180"/>
      <c r="LLP79" s="180"/>
      <c r="LLQ79" s="180"/>
      <c r="LLR79" s="180"/>
      <c r="LLS79" s="180"/>
      <c r="LLT79" s="180"/>
      <c r="LLU79" s="180"/>
      <c r="LLV79" s="180"/>
      <c r="LLW79" s="180"/>
      <c r="LLX79" s="180"/>
      <c r="LLY79" s="180"/>
      <c r="LLZ79" s="180"/>
      <c r="LMA79" s="180"/>
      <c r="LMB79" s="180"/>
      <c r="LMC79" s="180"/>
      <c r="LMD79" s="180"/>
      <c r="LME79" s="180"/>
      <c r="LMF79" s="180"/>
      <c r="LMG79" s="180"/>
      <c r="LMH79" s="180"/>
      <c r="LMI79" s="180"/>
      <c r="LMJ79" s="180"/>
      <c r="LMK79" s="180"/>
      <c r="LML79" s="180"/>
      <c r="LMM79" s="180"/>
      <c r="LMN79" s="180"/>
      <c r="LMO79" s="180"/>
      <c r="LMP79" s="180"/>
      <c r="LMQ79" s="180"/>
      <c r="LMR79" s="180"/>
      <c r="LMS79" s="180"/>
      <c r="LMT79" s="180"/>
      <c r="LMU79" s="180"/>
      <c r="LMV79" s="180"/>
      <c r="LMW79" s="180"/>
      <c r="LMX79" s="180"/>
      <c r="LMY79" s="180"/>
      <c r="LMZ79" s="180"/>
      <c r="LNA79" s="180"/>
      <c r="LNB79" s="180"/>
      <c r="LNC79" s="180"/>
      <c r="LND79" s="180"/>
      <c r="LNE79" s="180"/>
      <c r="LNF79" s="180"/>
      <c r="LNG79" s="180"/>
      <c r="LNH79" s="180"/>
      <c r="LNI79" s="180"/>
      <c r="LNJ79" s="180"/>
      <c r="LNK79" s="180"/>
      <c r="LNL79" s="180"/>
      <c r="LNM79" s="180"/>
      <c r="LNN79" s="180"/>
      <c r="LNO79" s="180"/>
      <c r="LNP79" s="180"/>
      <c r="LNQ79" s="180"/>
      <c r="LNR79" s="180"/>
      <c r="LNS79" s="180"/>
      <c r="LNT79" s="180"/>
      <c r="LNU79" s="180"/>
      <c r="LNV79" s="180"/>
      <c r="LNW79" s="180"/>
      <c r="LNX79" s="180"/>
      <c r="LNY79" s="180"/>
      <c r="LNZ79" s="180"/>
      <c r="LOA79" s="180"/>
      <c r="LOB79" s="180"/>
      <c r="LOC79" s="180"/>
      <c r="LOD79" s="180"/>
      <c r="LOE79" s="180"/>
      <c r="LOF79" s="180"/>
      <c r="LOG79" s="180"/>
      <c r="LOH79" s="180"/>
      <c r="LOI79" s="180"/>
      <c r="LOJ79" s="180"/>
      <c r="LOK79" s="180"/>
      <c r="LOL79" s="180"/>
      <c r="LOM79" s="180"/>
      <c r="LON79" s="180"/>
      <c r="LOO79" s="180"/>
      <c r="LOP79" s="180"/>
      <c r="LOQ79" s="180"/>
      <c r="LOR79" s="180"/>
      <c r="LOS79" s="180"/>
      <c r="LOT79" s="180"/>
      <c r="LOU79" s="180"/>
      <c r="LOV79" s="180"/>
      <c r="LOW79" s="180"/>
      <c r="LOX79" s="180"/>
      <c r="LOY79" s="180"/>
      <c r="LOZ79" s="180"/>
      <c r="LPA79" s="180"/>
      <c r="LPB79" s="180"/>
      <c r="LPC79" s="180"/>
      <c r="LPD79" s="180"/>
      <c r="LPE79" s="180"/>
      <c r="LPF79" s="180"/>
      <c r="LPG79" s="180"/>
      <c r="LPH79" s="180"/>
      <c r="LPI79" s="180"/>
      <c r="LPJ79" s="180"/>
      <c r="LPK79" s="180"/>
      <c r="LPL79" s="180"/>
      <c r="LPM79" s="180"/>
      <c r="LPN79" s="180"/>
      <c r="LPO79" s="180"/>
      <c r="LPP79" s="180"/>
      <c r="LPQ79" s="180"/>
      <c r="LPR79" s="180"/>
      <c r="LPS79" s="180"/>
      <c r="LPT79" s="180"/>
      <c r="LPU79" s="180"/>
      <c r="LPV79" s="180"/>
      <c r="LPW79" s="180"/>
      <c r="LPX79" s="180"/>
      <c r="LPY79" s="180"/>
      <c r="LPZ79" s="180"/>
      <c r="LQA79" s="180"/>
      <c r="LQB79" s="180"/>
      <c r="LQC79" s="180"/>
      <c r="LQD79" s="180"/>
      <c r="LQE79" s="180"/>
      <c r="LQF79" s="180"/>
      <c r="LQG79" s="180"/>
      <c r="LQH79" s="180"/>
      <c r="LQI79" s="180"/>
      <c r="LQJ79" s="180"/>
      <c r="LQK79" s="180"/>
      <c r="LQL79" s="180"/>
      <c r="LQM79" s="180"/>
      <c r="LQN79" s="180"/>
      <c r="LQO79" s="180"/>
      <c r="LQP79" s="180"/>
      <c r="LQQ79" s="180"/>
      <c r="LQR79" s="180"/>
      <c r="LQS79" s="180"/>
      <c r="LQT79" s="180"/>
      <c r="LQU79" s="180"/>
      <c r="LQV79" s="180"/>
      <c r="LQW79" s="180"/>
      <c r="LQX79" s="180"/>
      <c r="LQY79" s="180"/>
      <c r="LQZ79" s="180"/>
      <c r="LRA79" s="180"/>
      <c r="LRB79" s="180"/>
      <c r="LRC79" s="180"/>
      <c r="LRD79" s="180"/>
      <c r="LRE79" s="180"/>
      <c r="LRF79" s="180"/>
      <c r="LRG79" s="180"/>
      <c r="LRH79" s="180"/>
      <c r="LRI79" s="180"/>
      <c r="LRJ79" s="180"/>
      <c r="LRK79" s="180"/>
      <c r="LRL79" s="180"/>
      <c r="LRM79" s="180"/>
      <c r="LRN79" s="180"/>
      <c r="LRO79" s="180"/>
      <c r="LRP79" s="180"/>
      <c r="LRQ79" s="180"/>
      <c r="LRR79" s="180"/>
      <c r="LRS79" s="180"/>
      <c r="LRT79" s="180"/>
      <c r="LRU79" s="180"/>
      <c r="LRV79" s="180"/>
      <c r="LRW79" s="180"/>
      <c r="LRX79" s="180"/>
      <c r="LRY79" s="180"/>
      <c r="LRZ79" s="180"/>
      <c r="LSA79" s="180"/>
      <c r="LSB79" s="180"/>
      <c r="LSC79" s="180"/>
      <c r="LSD79" s="180"/>
      <c r="LSE79" s="180"/>
      <c r="LSF79" s="180"/>
      <c r="LSG79" s="180"/>
      <c r="LSH79" s="180"/>
      <c r="LSI79" s="180"/>
      <c r="LSJ79" s="180"/>
      <c r="LSK79" s="180"/>
      <c r="LSL79" s="180"/>
      <c r="LSM79" s="180"/>
      <c r="LSN79" s="180"/>
      <c r="LSO79" s="180"/>
      <c r="LSP79" s="180"/>
      <c r="LSQ79" s="180"/>
      <c r="LSR79" s="180"/>
      <c r="LSS79" s="180"/>
      <c r="LST79" s="180"/>
      <c r="LSU79" s="180"/>
      <c r="LSV79" s="180"/>
      <c r="LSW79" s="180"/>
      <c r="LSX79" s="180"/>
      <c r="LSY79" s="180"/>
      <c r="LSZ79" s="180"/>
      <c r="LTA79" s="180"/>
      <c r="LTB79" s="180"/>
      <c r="LTC79" s="180"/>
      <c r="LTD79" s="180"/>
      <c r="LTE79" s="180"/>
      <c r="LTF79" s="180"/>
      <c r="LTG79" s="180"/>
      <c r="LTH79" s="180"/>
      <c r="LTI79" s="180"/>
      <c r="LTJ79" s="180"/>
      <c r="LTK79" s="180"/>
      <c r="LTL79" s="180"/>
      <c r="LTM79" s="180"/>
      <c r="LTN79" s="180"/>
      <c r="LTO79" s="180"/>
      <c r="LTP79" s="180"/>
      <c r="LTQ79" s="180"/>
      <c r="LTR79" s="180"/>
      <c r="LTS79" s="180"/>
      <c r="LTT79" s="180"/>
      <c r="LTU79" s="180"/>
      <c r="LTV79" s="180"/>
      <c r="LTW79" s="180"/>
      <c r="LTX79" s="180"/>
      <c r="LTY79" s="180"/>
      <c r="LTZ79" s="180"/>
      <c r="LUA79" s="180"/>
      <c r="LUB79" s="180"/>
      <c r="LUC79" s="180"/>
      <c r="LUD79" s="180"/>
      <c r="LUE79" s="180"/>
      <c r="LUF79" s="180"/>
      <c r="LUG79" s="180"/>
      <c r="LUH79" s="180"/>
      <c r="LUI79" s="180"/>
      <c r="LUJ79" s="180"/>
      <c r="LUK79" s="180"/>
      <c r="LUL79" s="180"/>
      <c r="LUM79" s="180"/>
      <c r="LUN79" s="180"/>
      <c r="LUO79" s="180"/>
      <c r="LUP79" s="180"/>
      <c r="LUQ79" s="180"/>
      <c r="LUR79" s="180"/>
      <c r="LUS79" s="180"/>
      <c r="LUT79" s="180"/>
      <c r="LUU79" s="180"/>
      <c r="LUV79" s="180"/>
      <c r="LUW79" s="180"/>
      <c r="LUX79" s="180"/>
      <c r="LUY79" s="180"/>
      <c r="LUZ79" s="180"/>
      <c r="LVA79" s="180"/>
      <c r="LVB79" s="180"/>
      <c r="LVC79" s="180"/>
      <c r="LVD79" s="180"/>
      <c r="LVE79" s="180"/>
      <c r="LVF79" s="180"/>
      <c r="LVG79" s="180"/>
      <c r="LVH79" s="180"/>
      <c r="LVI79" s="180"/>
      <c r="LVJ79" s="180"/>
      <c r="LVK79" s="180"/>
      <c r="LVL79" s="180"/>
      <c r="LVM79" s="180"/>
      <c r="LVN79" s="180"/>
      <c r="LVO79" s="180"/>
      <c r="LVP79" s="180"/>
      <c r="LVQ79" s="180"/>
      <c r="LVR79" s="180"/>
      <c r="LVS79" s="180"/>
      <c r="LVT79" s="180"/>
      <c r="LVU79" s="180"/>
      <c r="LVV79" s="180"/>
      <c r="LVW79" s="180"/>
      <c r="LVX79" s="180"/>
      <c r="LVY79" s="180"/>
      <c r="LVZ79" s="180"/>
      <c r="LWA79" s="180"/>
      <c r="LWB79" s="180"/>
      <c r="LWC79" s="180"/>
      <c r="LWD79" s="180"/>
      <c r="LWE79" s="180"/>
      <c r="LWF79" s="180"/>
      <c r="LWG79" s="180"/>
      <c r="LWH79" s="180"/>
      <c r="LWI79" s="180"/>
      <c r="LWJ79" s="180"/>
      <c r="LWK79" s="180"/>
      <c r="LWL79" s="180"/>
      <c r="LWM79" s="180"/>
      <c r="LWN79" s="180"/>
      <c r="LWO79" s="180"/>
      <c r="LWP79" s="180"/>
      <c r="LWQ79" s="180"/>
      <c r="LWR79" s="180"/>
      <c r="LWS79" s="180"/>
      <c r="LWT79" s="180"/>
      <c r="LWU79" s="180"/>
      <c r="LWV79" s="180"/>
      <c r="LWW79" s="180"/>
      <c r="LWX79" s="180"/>
      <c r="LWY79" s="180"/>
      <c r="LWZ79" s="180"/>
      <c r="LXA79" s="180"/>
      <c r="LXB79" s="180"/>
      <c r="LXC79" s="180"/>
      <c r="LXD79" s="180"/>
      <c r="LXE79" s="180"/>
      <c r="LXF79" s="180"/>
      <c r="LXG79" s="180"/>
      <c r="LXH79" s="180"/>
      <c r="LXI79" s="180"/>
      <c r="LXJ79" s="180"/>
      <c r="LXK79" s="180"/>
      <c r="LXL79" s="180"/>
      <c r="LXM79" s="180"/>
      <c r="LXN79" s="180"/>
      <c r="LXO79" s="180"/>
      <c r="LXP79" s="180"/>
      <c r="LXQ79" s="180"/>
      <c r="LXR79" s="180"/>
      <c r="LXS79" s="180"/>
      <c r="LXT79" s="180"/>
      <c r="LXU79" s="180"/>
      <c r="LXV79" s="180"/>
      <c r="LXW79" s="180"/>
      <c r="LXX79" s="180"/>
      <c r="LXY79" s="180"/>
      <c r="LXZ79" s="180"/>
      <c r="LYA79" s="180"/>
      <c r="LYB79" s="180"/>
      <c r="LYC79" s="180"/>
      <c r="LYD79" s="180"/>
      <c r="LYE79" s="180"/>
      <c r="LYF79" s="180"/>
      <c r="LYG79" s="180"/>
      <c r="LYH79" s="180"/>
      <c r="LYI79" s="180"/>
      <c r="LYJ79" s="180"/>
      <c r="LYK79" s="180"/>
      <c r="LYL79" s="180"/>
      <c r="LYM79" s="180"/>
      <c r="LYN79" s="180"/>
      <c r="LYO79" s="180"/>
      <c r="LYP79" s="180"/>
      <c r="LYQ79" s="180"/>
      <c r="LYR79" s="180"/>
      <c r="LYS79" s="180"/>
      <c r="LYT79" s="180"/>
      <c r="LYU79" s="180"/>
      <c r="LYV79" s="180"/>
      <c r="LYW79" s="180"/>
      <c r="LYX79" s="180"/>
      <c r="LYY79" s="180"/>
      <c r="LYZ79" s="180"/>
      <c r="LZA79" s="180"/>
      <c r="LZB79" s="180"/>
      <c r="LZC79" s="180"/>
      <c r="LZD79" s="180"/>
      <c r="LZE79" s="180"/>
      <c r="LZF79" s="180"/>
      <c r="LZG79" s="180"/>
      <c r="LZH79" s="180"/>
      <c r="LZI79" s="180"/>
      <c r="LZJ79" s="180"/>
      <c r="LZK79" s="180"/>
      <c r="LZL79" s="180"/>
      <c r="LZM79" s="180"/>
      <c r="LZN79" s="180"/>
      <c r="LZO79" s="180"/>
      <c r="LZP79" s="180"/>
      <c r="LZQ79" s="180"/>
      <c r="LZR79" s="180"/>
      <c r="LZS79" s="180"/>
      <c r="LZT79" s="180"/>
      <c r="LZU79" s="180"/>
      <c r="LZV79" s="180"/>
      <c r="LZW79" s="180"/>
      <c r="LZX79" s="180"/>
      <c r="LZY79" s="180"/>
      <c r="LZZ79" s="180"/>
      <c r="MAA79" s="180"/>
      <c r="MAB79" s="180"/>
      <c r="MAC79" s="180"/>
      <c r="MAD79" s="180"/>
      <c r="MAE79" s="180"/>
      <c r="MAF79" s="180"/>
      <c r="MAG79" s="180"/>
      <c r="MAH79" s="180"/>
      <c r="MAI79" s="180"/>
      <c r="MAJ79" s="180"/>
      <c r="MAK79" s="180"/>
      <c r="MAL79" s="180"/>
      <c r="MAM79" s="180"/>
      <c r="MAN79" s="180"/>
      <c r="MAO79" s="180"/>
      <c r="MAP79" s="180"/>
      <c r="MAQ79" s="180"/>
      <c r="MAR79" s="180"/>
      <c r="MAS79" s="180"/>
      <c r="MAT79" s="180"/>
      <c r="MAU79" s="180"/>
      <c r="MAV79" s="180"/>
      <c r="MAW79" s="180"/>
      <c r="MAX79" s="180"/>
      <c r="MAY79" s="180"/>
      <c r="MAZ79" s="180"/>
      <c r="MBA79" s="180"/>
      <c r="MBB79" s="180"/>
      <c r="MBC79" s="180"/>
      <c r="MBD79" s="180"/>
      <c r="MBE79" s="180"/>
      <c r="MBF79" s="180"/>
      <c r="MBG79" s="180"/>
      <c r="MBH79" s="180"/>
      <c r="MBI79" s="180"/>
      <c r="MBJ79" s="180"/>
      <c r="MBK79" s="180"/>
      <c r="MBL79" s="180"/>
      <c r="MBM79" s="180"/>
      <c r="MBN79" s="180"/>
      <c r="MBO79" s="180"/>
      <c r="MBP79" s="180"/>
      <c r="MBQ79" s="180"/>
      <c r="MBR79" s="180"/>
      <c r="MBS79" s="180"/>
      <c r="MBT79" s="180"/>
      <c r="MBU79" s="180"/>
      <c r="MBV79" s="180"/>
      <c r="MBW79" s="180"/>
      <c r="MBX79" s="180"/>
      <c r="MBY79" s="180"/>
      <c r="MBZ79" s="180"/>
      <c r="MCA79" s="180"/>
      <c r="MCB79" s="180"/>
      <c r="MCC79" s="180"/>
      <c r="MCD79" s="180"/>
      <c r="MCE79" s="180"/>
      <c r="MCF79" s="180"/>
      <c r="MCG79" s="180"/>
      <c r="MCH79" s="180"/>
      <c r="MCI79" s="180"/>
      <c r="MCJ79" s="180"/>
      <c r="MCK79" s="180"/>
      <c r="MCL79" s="180"/>
      <c r="MCM79" s="180"/>
      <c r="MCN79" s="180"/>
      <c r="MCO79" s="180"/>
      <c r="MCP79" s="180"/>
      <c r="MCQ79" s="180"/>
      <c r="MCR79" s="180"/>
      <c r="MCS79" s="180"/>
      <c r="MCT79" s="180"/>
      <c r="MCU79" s="180"/>
      <c r="MCV79" s="180"/>
      <c r="MCW79" s="180"/>
      <c r="MCX79" s="180"/>
      <c r="MCY79" s="180"/>
      <c r="MCZ79" s="180"/>
      <c r="MDA79" s="180"/>
      <c r="MDB79" s="180"/>
      <c r="MDC79" s="180"/>
      <c r="MDD79" s="180"/>
      <c r="MDE79" s="180"/>
      <c r="MDF79" s="180"/>
      <c r="MDG79" s="180"/>
      <c r="MDH79" s="180"/>
      <c r="MDI79" s="180"/>
      <c r="MDJ79" s="180"/>
      <c r="MDK79" s="180"/>
      <c r="MDL79" s="180"/>
      <c r="MDM79" s="180"/>
      <c r="MDN79" s="180"/>
      <c r="MDO79" s="180"/>
      <c r="MDP79" s="180"/>
      <c r="MDQ79" s="180"/>
      <c r="MDR79" s="180"/>
      <c r="MDS79" s="180"/>
      <c r="MDT79" s="180"/>
      <c r="MDU79" s="180"/>
      <c r="MDV79" s="180"/>
      <c r="MDW79" s="180"/>
      <c r="MDX79" s="180"/>
      <c r="MDY79" s="180"/>
      <c r="MDZ79" s="180"/>
      <c r="MEA79" s="180"/>
      <c r="MEB79" s="180"/>
      <c r="MEC79" s="180"/>
      <c r="MED79" s="180"/>
      <c r="MEE79" s="180"/>
      <c r="MEF79" s="180"/>
      <c r="MEG79" s="180"/>
      <c r="MEH79" s="180"/>
      <c r="MEI79" s="180"/>
      <c r="MEJ79" s="180"/>
      <c r="MEK79" s="180"/>
      <c r="MEL79" s="180"/>
      <c r="MEM79" s="180"/>
      <c r="MEN79" s="180"/>
      <c r="MEO79" s="180"/>
      <c r="MEP79" s="180"/>
      <c r="MEQ79" s="180"/>
      <c r="MER79" s="180"/>
      <c r="MES79" s="180"/>
      <c r="MET79" s="180"/>
      <c r="MEU79" s="180"/>
      <c r="MEV79" s="180"/>
      <c r="MEW79" s="180"/>
      <c r="MEX79" s="180"/>
      <c r="MEY79" s="180"/>
      <c r="MEZ79" s="180"/>
      <c r="MFA79" s="180"/>
      <c r="MFB79" s="180"/>
      <c r="MFC79" s="180"/>
      <c r="MFD79" s="180"/>
      <c r="MFE79" s="180"/>
      <c r="MFF79" s="180"/>
      <c r="MFG79" s="180"/>
      <c r="MFH79" s="180"/>
      <c r="MFI79" s="180"/>
      <c r="MFJ79" s="180"/>
      <c r="MFK79" s="180"/>
      <c r="MFL79" s="180"/>
      <c r="MFM79" s="180"/>
      <c r="MFN79" s="180"/>
      <c r="MFO79" s="180"/>
      <c r="MFP79" s="180"/>
      <c r="MFQ79" s="180"/>
      <c r="MFR79" s="180"/>
      <c r="MFS79" s="180"/>
      <c r="MFT79" s="180"/>
      <c r="MFU79" s="180"/>
      <c r="MFV79" s="180"/>
      <c r="MFW79" s="180"/>
      <c r="MFX79" s="180"/>
      <c r="MFY79" s="180"/>
      <c r="MFZ79" s="180"/>
      <c r="MGA79" s="180"/>
      <c r="MGB79" s="180"/>
      <c r="MGC79" s="180"/>
      <c r="MGD79" s="180"/>
      <c r="MGE79" s="180"/>
      <c r="MGF79" s="180"/>
      <c r="MGG79" s="180"/>
      <c r="MGH79" s="180"/>
      <c r="MGI79" s="180"/>
      <c r="MGJ79" s="180"/>
      <c r="MGK79" s="180"/>
      <c r="MGL79" s="180"/>
      <c r="MGM79" s="180"/>
      <c r="MGN79" s="180"/>
      <c r="MGO79" s="180"/>
      <c r="MGP79" s="180"/>
      <c r="MGQ79" s="180"/>
      <c r="MGR79" s="180"/>
      <c r="MGS79" s="180"/>
      <c r="MGT79" s="180"/>
      <c r="MGU79" s="180"/>
      <c r="MGV79" s="180"/>
      <c r="MGW79" s="180"/>
      <c r="MGX79" s="180"/>
      <c r="MGY79" s="180"/>
      <c r="MGZ79" s="180"/>
      <c r="MHA79" s="180"/>
      <c r="MHB79" s="180"/>
      <c r="MHC79" s="180"/>
      <c r="MHD79" s="180"/>
      <c r="MHE79" s="180"/>
      <c r="MHF79" s="180"/>
      <c r="MHG79" s="180"/>
      <c r="MHH79" s="180"/>
      <c r="MHI79" s="180"/>
      <c r="MHJ79" s="180"/>
      <c r="MHK79" s="180"/>
      <c r="MHL79" s="180"/>
      <c r="MHM79" s="180"/>
      <c r="MHN79" s="180"/>
      <c r="MHO79" s="180"/>
      <c r="MHP79" s="180"/>
      <c r="MHQ79" s="180"/>
      <c r="MHR79" s="180"/>
      <c r="MHS79" s="180"/>
      <c r="MHT79" s="180"/>
      <c r="MHU79" s="180"/>
      <c r="MHV79" s="180"/>
      <c r="MHW79" s="180"/>
      <c r="MHX79" s="180"/>
      <c r="MHY79" s="180"/>
      <c r="MHZ79" s="180"/>
      <c r="MIA79" s="180"/>
      <c r="MIB79" s="180"/>
      <c r="MIC79" s="180"/>
      <c r="MID79" s="180"/>
      <c r="MIE79" s="180"/>
      <c r="MIF79" s="180"/>
      <c r="MIG79" s="180"/>
      <c r="MIH79" s="180"/>
      <c r="MII79" s="180"/>
      <c r="MIJ79" s="180"/>
      <c r="MIK79" s="180"/>
      <c r="MIL79" s="180"/>
      <c r="MIM79" s="180"/>
      <c r="MIN79" s="180"/>
      <c r="MIO79" s="180"/>
      <c r="MIP79" s="180"/>
      <c r="MIQ79" s="180"/>
      <c r="MIR79" s="180"/>
      <c r="MIS79" s="180"/>
      <c r="MIT79" s="180"/>
      <c r="MIU79" s="180"/>
      <c r="MIV79" s="180"/>
      <c r="MIW79" s="180"/>
      <c r="MIX79" s="180"/>
      <c r="MIY79" s="180"/>
      <c r="MIZ79" s="180"/>
      <c r="MJA79" s="180"/>
      <c r="MJB79" s="180"/>
      <c r="MJC79" s="180"/>
      <c r="MJD79" s="180"/>
      <c r="MJE79" s="180"/>
      <c r="MJF79" s="180"/>
      <c r="MJG79" s="180"/>
      <c r="MJH79" s="180"/>
      <c r="MJI79" s="180"/>
      <c r="MJJ79" s="180"/>
      <c r="MJK79" s="180"/>
      <c r="MJL79" s="180"/>
      <c r="MJM79" s="180"/>
      <c r="MJN79" s="180"/>
      <c r="MJO79" s="180"/>
      <c r="MJP79" s="180"/>
      <c r="MJQ79" s="180"/>
      <c r="MJR79" s="180"/>
      <c r="MJS79" s="180"/>
      <c r="MJT79" s="180"/>
      <c r="MJU79" s="180"/>
      <c r="MJV79" s="180"/>
      <c r="MJW79" s="180"/>
      <c r="MJX79" s="180"/>
      <c r="MJY79" s="180"/>
      <c r="MJZ79" s="180"/>
      <c r="MKA79" s="180"/>
      <c r="MKB79" s="180"/>
      <c r="MKC79" s="180"/>
      <c r="MKD79" s="180"/>
      <c r="MKE79" s="180"/>
      <c r="MKF79" s="180"/>
      <c r="MKG79" s="180"/>
      <c r="MKH79" s="180"/>
      <c r="MKI79" s="180"/>
      <c r="MKJ79" s="180"/>
      <c r="MKK79" s="180"/>
      <c r="MKL79" s="180"/>
      <c r="MKM79" s="180"/>
      <c r="MKN79" s="180"/>
      <c r="MKO79" s="180"/>
      <c r="MKP79" s="180"/>
      <c r="MKQ79" s="180"/>
      <c r="MKR79" s="180"/>
      <c r="MKS79" s="180"/>
      <c r="MKT79" s="180"/>
      <c r="MKU79" s="180"/>
      <c r="MKV79" s="180"/>
      <c r="MKW79" s="180"/>
      <c r="MKX79" s="180"/>
      <c r="MKY79" s="180"/>
      <c r="MKZ79" s="180"/>
      <c r="MLA79" s="180"/>
      <c r="MLB79" s="180"/>
      <c r="MLC79" s="180"/>
      <c r="MLD79" s="180"/>
      <c r="MLE79" s="180"/>
      <c r="MLF79" s="180"/>
      <c r="MLG79" s="180"/>
      <c r="MLH79" s="180"/>
      <c r="MLI79" s="180"/>
      <c r="MLJ79" s="180"/>
      <c r="MLK79" s="180"/>
      <c r="MLL79" s="180"/>
      <c r="MLM79" s="180"/>
      <c r="MLN79" s="180"/>
      <c r="MLO79" s="180"/>
      <c r="MLP79" s="180"/>
      <c r="MLQ79" s="180"/>
      <c r="MLR79" s="180"/>
      <c r="MLS79" s="180"/>
      <c r="MLT79" s="180"/>
      <c r="MLU79" s="180"/>
      <c r="MLV79" s="180"/>
      <c r="MLW79" s="180"/>
      <c r="MLX79" s="180"/>
      <c r="MLY79" s="180"/>
      <c r="MLZ79" s="180"/>
      <c r="MMA79" s="180"/>
      <c r="MMB79" s="180"/>
      <c r="MMC79" s="180"/>
      <c r="MMD79" s="180"/>
      <c r="MME79" s="180"/>
      <c r="MMF79" s="180"/>
      <c r="MMG79" s="180"/>
      <c r="MMH79" s="180"/>
      <c r="MMI79" s="180"/>
      <c r="MMJ79" s="180"/>
      <c r="MMK79" s="180"/>
      <c r="MML79" s="180"/>
      <c r="MMM79" s="180"/>
      <c r="MMN79" s="180"/>
      <c r="MMO79" s="180"/>
      <c r="MMP79" s="180"/>
      <c r="MMQ79" s="180"/>
      <c r="MMR79" s="180"/>
      <c r="MMS79" s="180"/>
      <c r="MMT79" s="180"/>
      <c r="MMU79" s="180"/>
      <c r="MMV79" s="180"/>
      <c r="MMW79" s="180"/>
      <c r="MMX79" s="180"/>
      <c r="MMY79" s="180"/>
      <c r="MMZ79" s="180"/>
      <c r="MNA79" s="180"/>
      <c r="MNB79" s="180"/>
      <c r="MNC79" s="180"/>
      <c r="MND79" s="180"/>
      <c r="MNE79" s="180"/>
      <c r="MNF79" s="180"/>
      <c r="MNG79" s="180"/>
      <c r="MNH79" s="180"/>
      <c r="MNI79" s="180"/>
      <c r="MNJ79" s="180"/>
      <c r="MNK79" s="180"/>
      <c r="MNL79" s="180"/>
      <c r="MNM79" s="180"/>
      <c r="MNN79" s="180"/>
      <c r="MNO79" s="180"/>
      <c r="MNP79" s="180"/>
      <c r="MNQ79" s="180"/>
      <c r="MNR79" s="180"/>
      <c r="MNS79" s="180"/>
      <c r="MNT79" s="180"/>
      <c r="MNU79" s="180"/>
      <c r="MNV79" s="180"/>
      <c r="MNW79" s="180"/>
      <c r="MNX79" s="180"/>
      <c r="MNY79" s="180"/>
      <c r="MNZ79" s="180"/>
      <c r="MOA79" s="180"/>
      <c r="MOB79" s="180"/>
      <c r="MOC79" s="180"/>
      <c r="MOD79" s="180"/>
      <c r="MOE79" s="180"/>
      <c r="MOF79" s="180"/>
      <c r="MOG79" s="180"/>
      <c r="MOH79" s="180"/>
      <c r="MOI79" s="180"/>
      <c r="MOJ79" s="180"/>
      <c r="MOK79" s="180"/>
      <c r="MOL79" s="180"/>
      <c r="MOM79" s="180"/>
      <c r="MON79" s="180"/>
      <c r="MOO79" s="180"/>
      <c r="MOP79" s="180"/>
      <c r="MOQ79" s="180"/>
      <c r="MOR79" s="180"/>
      <c r="MOS79" s="180"/>
      <c r="MOT79" s="180"/>
      <c r="MOU79" s="180"/>
      <c r="MOV79" s="180"/>
      <c r="MOW79" s="180"/>
      <c r="MOX79" s="180"/>
      <c r="MOY79" s="180"/>
      <c r="MOZ79" s="180"/>
      <c r="MPA79" s="180"/>
      <c r="MPB79" s="180"/>
      <c r="MPC79" s="180"/>
      <c r="MPD79" s="180"/>
      <c r="MPE79" s="180"/>
      <c r="MPF79" s="180"/>
      <c r="MPG79" s="180"/>
      <c r="MPH79" s="180"/>
      <c r="MPI79" s="180"/>
      <c r="MPJ79" s="180"/>
      <c r="MPK79" s="180"/>
      <c r="MPL79" s="180"/>
      <c r="MPM79" s="180"/>
      <c r="MPN79" s="180"/>
      <c r="MPO79" s="180"/>
      <c r="MPP79" s="180"/>
      <c r="MPQ79" s="180"/>
      <c r="MPR79" s="180"/>
      <c r="MPS79" s="180"/>
      <c r="MPT79" s="180"/>
      <c r="MPU79" s="180"/>
      <c r="MPV79" s="180"/>
      <c r="MPW79" s="180"/>
      <c r="MPX79" s="180"/>
      <c r="MPY79" s="180"/>
      <c r="MPZ79" s="180"/>
      <c r="MQA79" s="180"/>
      <c r="MQB79" s="180"/>
      <c r="MQC79" s="180"/>
      <c r="MQD79" s="180"/>
      <c r="MQE79" s="180"/>
      <c r="MQF79" s="180"/>
      <c r="MQG79" s="180"/>
      <c r="MQH79" s="180"/>
      <c r="MQI79" s="180"/>
      <c r="MQJ79" s="180"/>
      <c r="MQK79" s="180"/>
      <c r="MQL79" s="180"/>
      <c r="MQM79" s="180"/>
      <c r="MQN79" s="180"/>
      <c r="MQO79" s="180"/>
      <c r="MQP79" s="180"/>
      <c r="MQQ79" s="180"/>
      <c r="MQR79" s="180"/>
      <c r="MQS79" s="180"/>
      <c r="MQT79" s="180"/>
      <c r="MQU79" s="180"/>
      <c r="MQV79" s="180"/>
      <c r="MQW79" s="180"/>
      <c r="MQX79" s="180"/>
      <c r="MQY79" s="180"/>
      <c r="MQZ79" s="180"/>
      <c r="MRA79" s="180"/>
      <c r="MRB79" s="180"/>
      <c r="MRC79" s="180"/>
      <c r="MRD79" s="180"/>
      <c r="MRE79" s="180"/>
      <c r="MRF79" s="180"/>
      <c r="MRG79" s="180"/>
      <c r="MRH79" s="180"/>
      <c r="MRI79" s="180"/>
      <c r="MRJ79" s="180"/>
      <c r="MRK79" s="180"/>
      <c r="MRL79" s="180"/>
      <c r="MRM79" s="180"/>
      <c r="MRN79" s="180"/>
      <c r="MRO79" s="180"/>
      <c r="MRP79" s="180"/>
      <c r="MRQ79" s="180"/>
      <c r="MRR79" s="180"/>
      <c r="MRS79" s="180"/>
      <c r="MRT79" s="180"/>
      <c r="MRU79" s="180"/>
      <c r="MRV79" s="180"/>
      <c r="MRW79" s="180"/>
      <c r="MRX79" s="180"/>
      <c r="MRY79" s="180"/>
      <c r="MRZ79" s="180"/>
      <c r="MSA79" s="180"/>
      <c r="MSB79" s="180"/>
      <c r="MSC79" s="180"/>
      <c r="MSD79" s="180"/>
      <c r="MSE79" s="180"/>
      <c r="MSF79" s="180"/>
      <c r="MSG79" s="180"/>
      <c r="MSH79" s="180"/>
      <c r="MSI79" s="180"/>
      <c r="MSJ79" s="180"/>
      <c r="MSK79" s="180"/>
      <c r="MSL79" s="180"/>
      <c r="MSM79" s="180"/>
      <c r="MSN79" s="180"/>
      <c r="MSO79" s="180"/>
      <c r="MSP79" s="180"/>
      <c r="MSQ79" s="180"/>
      <c r="MSR79" s="180"/>
      <c r="MSS79" s="180"/>
      <c r="MST79" s="180"/>
      <c r="MSU79" s="180"/>
      <c r="MSV79" s="180"/>
      <c r="MSW79" s="180"/>
      <c r="MSX79" s="180"/>
      <c r="MSY79" s="180"/>
      <c r="MSZ79" s="180"/>
      <c r="MTA79" s="180"/>
      <c r="MTB79" s="180"/>
      <c r="MTC79" s="180"/>
      <c r="MTD79" s="180"/>
      <c r="MTE79" s="180"/>
      <c r="MTF79" s="180"/>
      <c r="MTG79" s="180"/>
      <c r="MTH79" s="180"/>
      <c r="MTI79" s="180"/>
      <c r="MTJ79" s="180"/>
      <c r="MTK79" s="180"/>
      <c r="MTL79" s="180"/>
      <c r="MTM79" s="180"/>
      <c r="MTN79" s="180"/>
      <c r="MTO79" s="180"/>
      <c r="MTP79" s="180"/>
      <c r="MTQ79" s="180"/>
      <c r="MTR79" s="180"/>
      <c r="MTS79" s="180"/>
      <c r="MTT79" s="180"/>
      <c r="MTU79" s="180"/>
      <c r="MTV79" s="180"/>
      <c r="MTW79" s="180"/>
      <c r="MTX79" s="180"/>
      <c r="MTY79" s="180"/>
      <c r="MTZ79" s="180"/>
      <c r="MUA79" s="180"/>
      <c r="MUB79" s="180"/>
      <c r="MUC79" s="180"/>
      <c r="MUD79" s="180"/>
      <c r="MUE79" s="180"/>
      <c r="MUF79" s="180"/>
      <c r="MUG79" s="180"/>
      <c r="MUH79" s="180"/>
      <c r="MUI79" s="180"/>
      <c r="MUJ79" s="180"/>
      <c r="MUK79" s="180"/>
      <c r="MUL79" s="180"/>
      <c r="MUM79" s="180"/>
      <c r="MUN79" s="180"/>
      <c r="MUO79" s="180"/>
      <c r="MUP79" s="180"/>
      <c r="MUQ79" s="180"/>
      <c r="MUR79" s="180"/>
      <c r="MUS79" s="180"/>
      <c r="MUT79" s="180"/>
      <c r="MUU79" s="180"/>
      <c r="MUV79" s="180"/>
      <c r="MUW79" s="180"/>
      <c r="MUX79" s="180"/>
      <c r="MUY79" s="180"/>
      <c r="MUZ79" s="180"/>
      <c r="MVA79" s="180"/>
      <c r="MVB79" s="180"/>
      <c r="MVC79" s="180"/>
      <c r="MVD79" s="180"/>
      <c r="MVE79" s="180"/>
      <c r="MVF79" s="180"/>
      <c r="MVG79" s="180"/>
      <c r="MVH79" s="180"/>
      <c r="MVI79" s="180"/>
      <c r="MVJ79" s="180"/>
      <c r="MVK79" s="180"/>
      <c r="MVL79" s="180"/>
      <c r="MVM79" s="180"/>
      <c r="MVN79" s="180"/>
      <c r="MVO79" s="180"/>
      <c r="MVP79" s="180"/>
      <c r="MVQ79" s="180"/>
      <c r="MVR79" s="180"/>
      <c r="MVS79" s="180"/>
      <c r="MVT79" s="180"/>
      <c r="MVU79" s="180"/>
      <c r="MVV79" s="180"/>
      <c r="MVW79" s="180"/>
      <c r="MVX79" s="180"/>
      <c r="MVY79" s="180"/>
      <c r="MVZ79" s="180"/>
      <c r="MWA79" s="180"/>
      <c r="MWB79" s="180"/>
      <c r="MWC79" s="180"/>
      <c r="MWD79" s="180"/>
      <c r="MWE79" s="180"/>
      <c r="MWF79" s="180"/>
      <c r="MWG79" s="180"/>
      <c r="MWH79" s="180"/>
      <c r="MWI79" s="180"/>
      <c r="MWJ79" s="180"/>
      <c r="MWK79" s="180"/>
      <c r="MWL79" s="180"/>
      <c r="MWM79" s="180"/>
      <c r="MWN79" s="180"/>
      <c r="MWO79" s="180"/>
      <c r="MWP79" s="180"/>
      <c r="MWQ79" s="180"/>
      <c r="MWR79" s="180"/>
      <c r="MWS79" s="180"/>
      <c r="MWT79" s="180"/>
      <c r="MWU79" s="180"/>
      <c r="MWV79" s="180"/>
      <c r="MWW79" s="180"/>
      <c r="MWX79" s="180"/>
      <c r="MWY79" s="180"/>
      <c r="MWZ79" s="180"/>
      <c r="MXA79" s="180"/>
      <c r="MXB79" s="180"/>
      <c r="MXC79" s="180"/>
      <c r="MXD79" s="180"/>
      <c r="MXE79" s="180"/>
      <c r="MXF79" s="180"/>
      <c r="MXG79" s="180"/>
      <c r="MXH79" s="180"/>
      <c r="MXI79" s="180"/>
      <c r="MXJ79" s="180"/>
      <c r="MXK79" s="180"/>
      <c r="MXL79" s="180"/>
      <c r="MXM79" s="180"/>
      <c r="MXN79" s="180"/>
      <c r="MXO79" s="180"/>
      <c r="MXP79" s="180"/>
      <c r="MXQ79" s="180"/>
      <c r="MXR79" s="180"/>
      <c r="MXS79" s="180"/>
      <c r="MXT79" s="180"/>
      <c r="MXU79" s="180"/>
      <c r="MXV79" s="180"/>
      <c r="MXW79" s="180"/>
      <c r="MXX79" s="180"/>
      <c r="MXY79" s="180"/>
      <c r="MXZ79" s="180"/>
      <c r="MYA79" s="180"/>
      <c r="MYB79" s="180"/>
      <c r="MYC79" s="180"/>
      <c r="MYD79" s="180"/>
      <c r="MYE79" s="180"/>
      <c r="MYF79" s="180"/>
      <c r="MYG79" s="180"/>
      <c r="MYH79" s="180"/>
      <c r="MYI79" s="180"/>
      <c r="MYJ79" s="180"/>
      <c r="MYK79" s="180"/>
      <c r="MYL79" s="180"/>
      <c r="MYM79" s="180"/>
      <c r="MYN79" s="180"/>
      <c r="MYO79" s="180"/>
      <c r="MYP79" s="180"/>
      <c r="MYQ79" s="180"/>
      <c r="MYR79" s="180"/>
      <c r="MYS79" s="180"/>
      <c r="MYT79" s="180"/>
      <c r="MYU79" s="180"/>
      <c r="MYV79" s="180"/>
      <c r="MYW79" s="180"/>
      <c r="MYX79" s="180"/>
      <c r="MYY79" s="180"/>
      <c r="MYZ79" s="180"/>
      <c r="MZA79" s="180"/>
      <c r="MZB79" s="180"/>
      <c r="MZC79" s="180"/>
      <c r="MZD79" s="180"/>
      <c r="MZE79" s="180"/>
      <c r="MZF79" s="180"/>
      <c r="MZG79" s="180"/>
      <c r="MZH79" s="180"/>
      <c r="MZI79" s="180"/>
      <c r="MZJ79" s="180"/>
      <c r="MZK79" s="180"/>
      <c r="MZL79" s="180"/>
      <c r="MZM79" s="180"/>
      <c r="MZN79" s="180"/>
      <c r="MZO79" s="180"/>
      <c r="MZP79" s="180"/>
      <c r="MZQ79" s="180"/>
      <c r="MZR79" s="180"/>
      <c r="MZS79" s="180"/>
      <c r="MZT79" s="180"/>
      <c r="MZU79" s="180"/>
      <c r="MZV79" s="180"/>
      <c r="MZW79" s="180"/>
      <c r="MZX79" s="180"/>
      <c r="MZY79" s="180"/>
      <c r="MZZ79" s="180"/>
      <c r="NAA79" s="180"/>
      <c r="NAB79" s="180"/>
      <c r="NAC79" s="180"/>
      <c r="NAD79" s="180"/>
      <c r="NAE79" s="180"/>
      <c r="NAF79" s="180"/>
      <c r="NAG79" s="180"/>
      <c r="NAH79" s="180"/>
      <c r="NAI79" s="180"/>
      <c r="NAJ79" s="180"/>
      <c r="NAK79" s="180"/>
      <c r="NAL79" s="180"/>
      <c r="NAM79" s="180"/>
      <c r="NAN79" s="180"/>
      <c r="NAO79" s="180"/>
      <c r="NAP79" s="180"/>
      <c r="NAQ79" s="180"/>
      <c r="NAR79" s="180"/>
      <c r="NAS79" s="180"/>
      <c r="NAT79" s="180"/>
      <c r="NAU79" s="180"/>
      <c r="NAV79" s="180"/>
      <c r="NAW79" s="180"/>
      <c r="NAX79" s="180"/>
      <c r="NAY79" s="180"/>
      <c r="NAZ79" s="180"/>
      <c r="NBA79" s="180"/>
      <c r="NBB79" s="180"/>
      <c r="NBC79" s="180"/>
      <c r="NBD79" s="180"/>
      <c r="NBE79" s="180"/>
      <c r="NBF79" s="180"/>
      <c r="NBG79" s="180"/>
      <c r="NBH79" s="180"/>
      <c r="NBI79" s="180"/>
      <c r="NBJ79" s="180"/>
      <c r="NBK79" s="180"/>
      <c r="NBL79" s="180"/>
      <c r="NBM79" s="180"/>
      <c r="NBN79" s="180"/>
      <c r="NBO79" s="180"/>
      <c r="NBP79" s="180"/>
      <c r="NBQ79" s="180"/>
      <c r="NBR79" s="180"/>
      <c r="NBS79" s="180"/>
      <c r="NBT79" s="180"/>
      <c r="NBU79" s="180"/>
      <c r="NBV79" s="180"/>
      <c r="NBW79" s="180"/>
      <c r="NBX79" s="180"/>
      <c r="NBY79" s="180"/>
      <c r="NBZ79" s="180"/>
      <c r="NCA79" s="180"/>
      <c r="NCB79" s="180"/>
      <c r="NCC79" s="180"/>
      <c r="NCD79" s="180"/>
      <c r="NCE79" s="180"/>
      <c r="NCF79" s="180"/>
      <c r="NCG79" s="180"/>
      <c r="NCH79" s="180"/>
      <c r="NCI79" s="180"/>
      <c r="NCJ79" s="180"/>
      <c r="NCK79" s="180"/>
      <c r="NCL79" s="180"/>
      <c r="NCM79" s="180"/>
      <c r="NCN79" s="180"/>
      <c r="NCO79" s="180"/>
      <c r="NCP79" s="180"/>
      <c r="NCQ79" s="180"/>
      <c r="NCR79" s="180"/>
      <c r="NCS79" s="180"/>
      <c r="NCT79" s="180"/>
      <c r="NCU79" s="180"/>
      <c r="NCV79" s="180"/>
      <c r="NCW79" s="180"/>
      <c r="NCX79" s="180"/>
      <c r="NCY79" s="180"/>
      <c r="NCZ79" s="180"/>
      <c r="NDA79" s="180"/>
      <c r="NDB79" s="180"/>
      <c r="NDC79" s="180"/>
      <c r="NDD79" s="180"/>
      <c r="NDE79" s="180"/>
      <c r="NDF79" s="180"/>
      <c r="NDG79" s="180"/>
      <c r="NDH79" s="180"/>
      <c r="NDI79" s="180"/>
      <c r="NDJ79" s="180"/>
      <c r="NDK79" s="180"/>
      <c r="NDL79" s="180"/>
      <c r="NDM79" s="180"/>
      <c r="NDN79" s="180"/>
      <c r="NDO79" s="180"/>
      <c r="NDP79" s="180"/>
      <c r="NDQ79" s="180"/>
      <c r="NDR79" s="180"/>
      <c r="NDS79" s="180"/>
      <c r="NDT79" s="180"/>
      <c r="NDU79" s="180"/>
      <c r="NDV79" s="180"/>
      <c r="NDW79" s="180"/>
      <c r="NDX79" s="180"/>
      <c r="NDY79" s="180"/>
      <c r="NDZ79" s="180"/>
      <c r="NEA79" s="180"/>
      <c r="NEB79" s="180"/>
      <c r="NEC79" s="180"/>
      <c r="NED79" s="180"/>
      <c r="NEE79" s="180"/>
      <c r="NEF79" s="180"/>
      <c r="NEG79" s="180"/>
      <c r="NEH79" s="180"/>
      <c r="NEI79" s="180"/>
      <c r="NEJ79" s="180"/>
      <c r="NEK79" s="180"/>
      <c r="NEL79" s="180"/>
      <c r="NEM79" s="180"/>
      <c r="NEN79" s="180"/>
      <c r="NEO79" s="180"/>
      <c r="NEP79" s="180"/>
      <c r="NEQ79" s="180"/>
      <c r="NER79" s="180"/>
      <c r="NES79" s="180"/>
      <c r="NET79" s="180"/>
      <c r="NEU79" s="180"/>
      <c r="NEV79" s="180"/>
      <c r="NEW79" s="180"/>
      <c r="NEX79" s="180"/>
      <c r="NEY79" s="180"/>
      <c r="NEZ79" s="180"/>
      <c r="NFA79" s="180"/>
      <c r="NFB79" s="180"/>
      <c r="NFC79" s="180"/>
      <c r="NFD79" s="180"/>
      <c r="NFE79" s="180"/>
      <c r="NFF79" s="180"/>
      <c r="NFG79" s="180"/>
      <c r="NFH79" s="180"/>
      <c r="NFI79" s="180"/>
      <c r="NFJ79" s="180"/>
      <c r="NFK79" s="180"/>
      <c r="NFL79" s="180"/>
      <c r="NFM79" s="180"/>
      <c r="NFN79" s="180"/>
      <c r="NFO79" s="180"/>
      <c r="NFP79" s="180"/>
      <c r="NFQ79" s="180"/>
      <c r="NFR79" s="180"/>
      <c r="NFS79" s="180"/>
      <c r="NFT79" s="180"/>
      <c r="NFU79" s="180"/>
      <c r="NFV79" s="180"/>
      <c r="NFW79" s="180"/>
      <c r="NFX79" s="180"/>
      <c r="NFY79" s="180"/>
      <c r="NFZ79" s="180"/>
      <c r="NGA79" s="180"/>
      <c r="NGB79" s="180"/>
      <c r="NGC79" s="180"/>
      <c r="NGD79" s="180"/>
      <c r="NGE79" s="180"/>
      <c r="NGF79" s="180"/>
      <c r="NGG79" s="180"/>
      <c r="NGH79" s="180"/>
      <c r="NGI79" s="180"/>
      <c r="NGJ79" s="180"/>
      <c r="NGK79" s="180"/>
      <c r="NGL79" s="180"/>
      <c r="NGM79" s="180"/>
      <c r="NGN79" s="180"/>
      <c r="NGO79" s="180"/>
      <c r="NGP79" s="180"/>
      <c r="NGQ79" s="180"/>
      <c r="NGR79" s="180"/>
      <c r="NGS79" s="180"/>
      <c r="NGT79" s="180"/>
      <c r="NGU79" s="180"/>
      <c r="NGV79" s="180"/>
      <c r="NGW79" s="180"/>
      <c r="NGX79" s="180"/>
      <c r="NGY79" s="180"/>
      <c r="NGZ79" s="180"/>
      <c r="NHA79" s="180"/>
      <c r="NHB79" s="180"/>
      <c r="NHC79" s="180"/>
      <c r="NHD79" s="180"/>
      <c r="NHE79" s="180"/>
      <c r="NHF79" s="180"/>
      <c r="NHG79" s="180"/>
      <c r="NHH79" s="180"/>
      <c r="NHI79" s="180"/>
      <c r="NHJ79" s="180"/>
      <c r="NHK79" s="180"/>
      <c r="NHL79" s="180"/>
      <c r="NHM79" s="180"/>
      <c r="NHN79" s="180"/>
      <c r="NHO79" s="180"/>
      <c r="NHP79" s="180"/>
      <c r="NHQ79" s="180"/>
      <c r="NHR79" s="180"/>
      <c r="NHS79" s="180"/>
      <c r="NHT79" s="180"/>
      <c r="NHU79" s="180"/>
      <c r="NHV79" s="180"/>
      <c r="NHW79" s="180"/>
      <c r="NHX79" s="180"/>
      <c r="NHY79" s="180"/>
      <c r="NHZ79" s="180"/>
      <c r="NIA79" s="180"/>
      <c r="NIB79" s="180"/>
      <c r="NIC79" s="180"/>
      <c r="NID79" s="180"/>
      <c r="NIE79" s="180"/>
      <c r="NIF79" s="180"/>
      <c r="NIG79" s="180"/>
      <c r="NIH79" s="180"/>
      <c r="NII79" s="180"/>
      <c r="NIJ79" s="180"/>
      <c r="NIK79" s="180"/>
      <c r="NIL79" s="180"/>
      <c r="NIM79" s="180"/>
      <c r="NIN79" s="180"/>
      <c r="NIO79" s="180"/>
      <c r="NIP79" s="180"/>
      <c r="NIQ79" s="180"/>
      <c r="NIR79" s="180"/>
      <c r="NIS79" s="180"/>
      <c r="NIT79" s="180"/>
      <c r="NIU79" s="180"/>
      <c r="NIV79" s="180"/>
      <c r="NIW79" s="180"/>
      <c r="NIX79" s="180"/>
      <c r="NIY79" s="180"/>
      <c r="NIZ79" s="180"/>
      <c r="NJA79" s="180"/>
      <c r="NJB79" s="180"/>
      <c r="NJC79" s="180"/>
      <c r="NJD79" s="180"/>
      <c r="NJE79" s="180"/>
      <c r="NJF79" s="180"/>
      <c r="NJG79" s="180"/>
      <c r="NJH79" s="180"/>
      <c r="NJI79" s="180"/>
      <c r="NJJ79" s="180"/>
      <c r="NJK79" s="180"/>
      <c r="NJL79" s="180"/>
      <c r="NJM79" s="180"/>
      <c r="NJN79" s="180"/>
      <c r="NJO79" s="180"/>
      <c r="NJP79" s="180"/>
      <c r="NJQ79" s="180"/>
      <c r="NJR79" s="180"/>
      <c r="NJS79" s="180"/>
      <c r="NJT79" s="180"/>
      <c r="NJU79" s="180"/>
      <c r="NJV79" s="180"/>
      <c r="NJW79" s="180"/>
      <c r="NJX79" s="180"/>
      <c r="NJY79" s="180"/>
      <c r="NJZ79" s="180"/>
      <c r="NKA79" s="180"/>
      <c r="NKB79" s="180"/>
      <c r="NKC79" s="180"/>
      <c r="NKD79" s="180"/>
      <c r="NKE79" s="180"/>
      <c r="NKF79" s="180"/>
      <c r="NKG79" s="180"/>
      <c r="NKH79" s="180"/>
      <c r="NKI79" s="180"/>
      <c r="NKJ79" s="180"/>
      <c r="NKK79" s="180"/>
      <c r="NKL79" s="180"/>
      <c r="NKM79" s="180"/>
      <c r="NKN79" s="180"/>
      <c r="NKO79" s="180"/>
      <c r="NKP79" s="180"/>
      <c r="NKQ79" s="180"/>
      <c r="NKR79" s="180"/>
      <c r="NKS79" s="180"/>
      <c r="NKT79" s="180"/>
      <c r="NKU79" s="180"/>
      <c r="NKV79" s="180"/>
      <c r="NKW79" s="180"/>
      <c r="NKX79" s="180"/>
      <c r="NKY79" s="180"/>
      <c r="NKZ79" s="180"/>
      <c r="NLA79" s="180"/>
      <c r="NLB79" s="180"/>
      <c r="NLC79" s="180"/>
      <c r="NLD79" s="180"/>
      <c r="NLE79" s="180"/>
      <c r="NLF79" s="180"/>
      <c r="NLG79" s="180"/>
      <c r="NLH79" s="180"/>
      <c r="NLI79" s="180"/>
      <c r="NLJ79" s="180"/>
      <c r="NLK79" s="180"/>
      <c r="NLL79" s="180"/>
      <c r="NLM79" s="180"/>
      <c r="NLN79" s="180"/>
      <c r="NLO79" s="180"/>
      <c r="NLP79" s="180"/>
      <c r="NLQ79" s="180"/>
      <c r="NLR79" s="180"/>
      <c r="NLS79" s="180"/>
      <c r="NLT79" s="180"/>
      <c r="NLU79" s="180"/>
      <c r="NLV79" s="180"/>
      <c r="NLW79" s="180"/>
      <c r="NLX79" s="180"/>
      <c r="NLY79" s="180"/>
      <c r="NLZ79" s="180"/>
      <c r="NMA79" s="180"/>
      <c r="NMB79" s="180"/>
      <c r="NMC79" s="180"/>
      <c r="NMD79" s="180"/>
      <c r="NME79" s="180"/>
      <c r="NMF79" s="180"/>
      <c r="NMG79" s="180"/>
      <c r="NMH79" s="180"/>
      <c r="NMI79" s="180"/>
      <c r="NMJ79" s="180"/>
      <c r="NMK79" s="180"/>
      <c r="NML79" s="180"/>
      <c r="NMM79" s="180"/>
      <c r="NMN79" s="180"/>
      <c r="NMO79" s="180"/>
      <c r="NMP79" s="180"/>
      <c r="NMQ79" s="180"/>
      <c r="NMR79" s="180"/>
      <c r="NMS79" s="180"/>
      <c r="NMT79" s="180"/>
      <c r="NMU79" s="180"/>
      <c r="NMV79" s="180"/>
      <c r="NMW79" s="180"/>
      <c r="NMX79" s="180"/>
      <c r="NMY79" s="180"/>
      <c r="NMZ79" s="180"/>
      <c r="NNA79" s="180"/>
      <c r="NNB79" s="180"/>
      <c r="NNC79" s="180"/>
      <c r="NND79" s="180"/>
      <c r="NNE79" s="180"/>
      <c r="NNF79" s="180"/>
      <c r="NNG79" s="180"/>
      <c r="NNH79" s="180"/>
      <c r="NNI79" s="180"/>
      <c r="NNJ79" s="180"/>
      <c r="NNK79" s="180"/>
      <c r="NNL79" s="180"/>
      <c r="NNM79" s="180"/>
      <c r="NNN79" s="180"/>
      <c r="NNO79" s="180"/>
      <c r="NNP79" s="180"/>
      <c r="NNQ79" s="180"/>
      <c r="NNR79" s="180"/>
      <c r="NNS79" s="180"/>
      <c r="NNT79" s="180"/>
      <c r="NNU79" s="180"/>
      <c r="NNV79" s="180"/>
      <c r="NNW79" s="180"/>
      <c r="NNX79" s="180"/>
      <c r="NNY79" s="180"/>
      <c r="NNZ79" s="180"/>
      <c r="NOA79" s="180"/>
      <c r="NOB79" s="180"/>
      <c r="NOC79" s="180"/>
      <c r="NOD79" s="180"/>
      <c r="NOE79" s="180"/>
      <c r="NOF79" s="180"/>
      <c r="NOG79" s="180"/>
      <c r="NOH79" s="180"/>
      <c r="NOI79" s="180"/>
      <c r="NOJ79" s="180"/>
      <c r="NOK79" s="180"/>
      <c r="NOL79" s="180"/>
      <c r="NOM79" s="180"/>
      <c r="NON79" s="180"/>
      <c r="NOO79" s="180"/>
      <c r="NOP79" s="180"/>
      <c r="NOQ79" s="180"/>
      <c r="NOR79" s="180"/>
      <c r="NOS79" s="180"/>
      <c r="NOT79" s="180"/>
      <c r="NOU79" s="180"/>
      <c r="NOV79" s="180"/>
      <c r="NOW79" s="180"/>
      <c r="NOX79" s="180"/>
      <c r="NOY79" s="180"/>
      <c r="NOZ79" s="180"/>
      <c r="NPA79" s="180"/>
      <c r="NPB79" s="180"/>
      <c r="NPC79" s="180"/>
      <c r="NPD79" s="180"/>
      <c r="NPE79" s="180"/>
      <c r="NPF79" s="180"/>
      <c r="NPG79" s="180"/>
      <c r="NPH79" s="180"/>
      <c r="NPI79" s="180"/>
      <c r="NPJ79" s="180"/>
      <c r="NPK79" s="180"/>
      <c r="NPL79" s="180"/>
      <c r="NPM79" s="180"/>
      <c r="NPN79" s="180"/>
      <c r="NPO79" s="180"/>
      <c r="NPP79" s="180"/>
      <c r="NPQ79" s="180"/>
      <c r="NPR79" s="180"/>
      <c r="NPS79" s="180"/>
      <c r="NPT79" s="180"/>
      <c r="NPU79" s="180"/>
      <c r="NPV79" s="180"/>
      <c r="NPW79" s="180"/>
      <c r="NPX79" s="180"/>
      <c r="NPY79" s="180"/>
      <c r="NPZ79" s="180"/>
      <c r="NQA79" s="180"/>
      <c r="NQB79" s="180"/>
      <c r="NQC79" s="180"/>
      <c r="NQD79" s="180"/>
      <c r="NQE79" s="180"/>
      <c r="NQF79" s="180"/>
      <c r="NQG79" s="180"/>
      <c r="NQH79" s="180"/>
      <c r="NQI79" s="180"/>
      <c r="NQJ79" s="180"/>
      <c r="NQK79" s="180"/>
      <c r="NQL79" s="180"/>
      <c r="NQM79" s="180"/>
      <c r="NQN79" s="180"/>
      <c r="NQO79" s="180"/>
      <c r="NQP79" s="180"/>
      <c r="NQQ79" s="180"/>
      <c r="NQR79" s="180"/>
      <c r="NQS79" s="180"/>
      <c r="NQT79" s="180"/>
      <c r="NQU79" s="180"/>
      <c r="NQV79" s="180"/>
      <c r="NQW79" s="180"/>
      <c r="NQX79" s="180"/>
      <c r="NQY79" s="180"/>
      <c r="NQZ79" s="180"/>
      <c r="NRA79" s="180"/>
      <c r="NRB79" s="180"/>
      <c r="NRC79" s="180"/>
      <c r="NRD79" s="180"/>
      <c r="NRE79" s="180"/>
      <c r="NRF79" s="180"/>
      <c r="NRG79" s="180"/>
      <c r="NRH79" s="180"/>
      <c r="NRI79" s="180"/>
      <c r="NRJ79" s="180"/>
      <c r="NRK79" s="180"/>
      <c r="NRL79" s="180"/>
      <c r="NRM79" s="180"/>
      <c r="NRN79" s="180"/>
      <c r="NRO79" s="180"/>
      <c r="NRP79" s="180"/>
      <c r="NRQ79" s="180"/>
      <c r="NRR79" s="180"/>
      <c r="NRS79" s="180"/>
      <c r="NRT79" s="180"/>
      <c r="NRU79" s="180"/>
      <c r="NRV79" s="180"/>
      <c r="NRW79" s="180"/>
      <c r="NRX79" s="180"/>
      <c r="NRY79" s="180"/>
      <c r="NRZ79" s="180"/>
      <c r="NSA79" s="180"/>
      <c r="NSB79" s="180"/>
      <c r="NSC79" s="180"/>
      <c r="NSD79" s="180"/>
      <c r="NSE79" s="180"/>
      <c r="NSF79" s="180"/>
      <c r="NSG79" s="180"/>
      <c r="NSH79" s="180"/>
      <c r="NSI79" s="180"/>
      <c r="NSJ79" s="180"/>
      <c r="NSK79" s="180"/>
      <c r="NSL79" s="180"/>
      <c r="NSM79" s="180"/>
      <c r="NSN79" s="180"/>
      <c r="NSO79" s="180"/>
      <c r="NSP79" s="180"/>
      <c r="NSQ79" s="180"/>
      <c r="NSR79" s="180"/>
      <c r="NSS79" s="180"/>
      <c r="NST79" s="180"/>
      <c r="NSU79" s="180"/>
      <c r="NSV79" s="180"/>
      <c r="NSW79" s="180"/>
      <c r="NSX79" s="180"/>
      <c r="NSY79" s="180"/>
      <c r="NSZ79" s="180"/>
      <c r="NTA79" s="180"/>
      <c r="NTB79" s="180"/>
      <c r="NTC79" s="180"/>
      <c r="NTD79" s="180"/>
      <c r="NTE79" s="180"/>
      <c r="NTF79" s="180"/>
      <c r="NTG79" s="180"/>
      <c r="NTH79" s="180"/>
      <c r="NTI79" s="180"/>
      <c r="NTJ79" s="180"/>
      <c r="NTK79" s="180"/>
      <c r="NTL79" s="180"/>
      <c r="NTM79" s="180"/>
      <c r="NTN79" s="180"/>
      <c r="NTO79" s="180"/>
      <c r="NTP79" s="180"/>
      <c r="NTQ79" s="180"/>
      <c r="NTR79" s="180"/>
      <c r="NTS79" s="180"/>
      <c r="NTT79" s="180"/>
      <c r="NTU79" s="180"/>
      <c r="NTV79" s="180"/>
      <c r="NTW79" s="180"/>
      <c r="NTX79" s="180"/>
      <c r="NTY79" s="180"/>
      <c r="NTZ79" s="180"/>
      <c r="NUA79" s="180"/>
      <c r="NUB79" s="180"/>
      <c r="NUC79" s="180"/>
      <c r="NUD79" s="180"/>
      <c r="NUE79" s="180"/>
      <c r="NUF79" s="180"/>
      <c r="NUG79" s="180"/>
      <c r="NUH79" s="180"/>
      <c r="NUI79" s="180"/>
      <c r="NUJ79" s="180"/>
      <c r="NUK79" s="180"/>
      <c r="NUL79" s="180"/>
      <c r="NUM79" s="180"/>
      <c r="NUN79" s="180"/>
      <c r="NUO79" s="180"/>
      <c r="NUP79" s="180"/>
      <c r="NUQ79" s="180"/>
      <c r="NUR79" s="180"/>
      <c r="NUS79" s="180"/>
      <c r="NUT79" s="180"/>
      <c r="NUU79" s="180"/>
      <c r="NUV79" s="180"/>
      <c r="NUW79" s="180"/>
      <c r="NUX79" s="180"/>
      <c r="NUY79" s="180"/>
      <c r="NUZ79" s="180"/>
      <c r="NVA79" s="180"/>
      <c r="NVB79" s="180"/>
      <c r="NVC79" s="180"/>
      <c r="NVD79" s="180"/>
      <c r="NVE79" s="180"/>
      <c r="NVF79" s="180"/>
      <c r="NVG79" s="180"/>
      <c r="NVH79" s="180"/>
      <c r="NVI79" s="180"/>
      <c r="NVJ79" s="180"/>
      <c r="NVK79" s="180"/>
      <c r="NVL79" s="180"/>
      <c r="NVM79" s="180"/>
      <c r="NVN79" s="180"/>
      <c r="NVO79" s="180"/>
      <c r="NVP79" s="180"/>
      <c r="NVQ79" s="180"/>
      <c r="NVR79" s="180"/>
      <c r="NVS79" s="180"/>
      <c r="NVT79" s="180"/>
      <c r="NVU79" s="180"/>
      <c r="NVV79" s="180"/>
      <c r="NVW79" s="180"/>
      <c r="NVX79" s="180"/>
      <c r="NVY79" s="180"/>
      <c r="NVZ79" s="180"/>
      <c r="NWA79" s="180"/>
      <c r="NWB79" s="180"/>
      <c r="NWC79" s="180"/>
      <c r="NWD79" s="180"/>
      <c r="NWE79" s="180"/>
      <c r="NWF79" s="180"/>
      <c r="NWG79" s="180"/>
      <c r="NWH79" s="180"/>
      <c r="NWI79" s="180"/>
      <c r="NWJ79" s="180"/>
      <c r="NWK79" s="180"/>
      <c r="NWL79" s="180"/>
      <c r="NWM79" s="180"/>
      <c r="NWN79" s="180"/>
      <c r="NWO79" s="180"/>
      <c r="NWP79" s="180"/>
      <c r="NWQ79" s="180"/>
      <c r="NWR79" s="180"/>
      <c r="NWS79" s="180"/>
      <c r="NWT79" s="180"/>
      <c r="NWU79" s="180"/>
      <c r="NWV79" s="180"/>
      <c r="NWW79" s="180"/>
      <c r="NWX79" s="180"/>
      <c r="NWY79" s="180"/>
      <c r="NWZ79" s="180"/>
      <c r="NXA79" s="180"/>
      <c r="NXB79" s="180"/>
      <c r="NXC79" s="180"/>
      <c r="NXD79" s="180"/>
      <c r="NXE79" s="180"/>
      <c r="NXF79" s="180"/>
      <c r="NXG79" s="180"/>
      <c r="NXH79" s="180"/>
      <c r="NXI79" s="180"/>
      <c r="NXJ79" s="180"/>
      <c r="NXK79" s="180"/>
      <c r="NXL79" s="180"/>
      <c r="NXM79" s="180"/>
      <c r="NXN79" s="180"/>
      <c r="NXO79" s="180"/>
      <c r="NXP79" s="180"/>
      <c r="NXQ79" s="180"/>
      <c r="NXR79" s="180"/>
      <c r="NXS79" s="180"/>
      <c r="NXT79" s="180"/>
      <c r="NXU79" s="180"/>
      <c r="NXV79" s="180"/>
      <c r="NXW79" s="180"/>
      <c r="NXX79" s="180"/>
      <c r="NXY79" s="180"/>
      <c r="NXZ79" s="180"/>
      <c r="NYA79" s="180"/>
      <c r="NYB79" s="180"/>
      <c r="NYC79" s="180"/>
      <c r="NYD79" s="180"/>
      <c r="NYE79" s="180"/>
      <c r="NYF79" s="180"/>
      <c r="NYG79" s="180"/>
      <c r="NYH79" s="180"/>
      <c r="NYI79" s="180"/>
      <c r="NYJ79" s="180"/>
      <c r="NYK79" s="180"/>
      <c r="NYL79" s="180"/>
      <c r="NYM79" s="180"/>
      <c r="NYN79" s="180"/>
      <c r="NYO79" s="180"/>
      <c r="NYP79" s="180"/>
      <c r="NYQ79" s="180"/>
      <c r="NYR79" s="180"/>
      <c r="NYS79" s="180"/>
      <c r="NYT79" s="180"/>
      <c r="NYU79" s="180"/>
      <c r="NYV79" s="180"/>
      <c r="NYW79" s="180"/>
      <c r="NYX79" s="180"/>
      <c r="NYY79" s="180"/>
      <c r="NYZ79" s="180"/>
      <c r="NZA79" s="180"/>
      <c r="NZB79" s="180"/>
      <c r="NZC79" s="180"/>
      <c r="NZD79" s="180"/>
      <c r="NZE79" s="180"/>
      <c r="NZF79" s="180"/>
      <c r="NZG79" s="180"/>
      <c r="NZH79" s="180"/>
      <c r="NZI79" s="180"/>
      <c r="NZJ79" s="180"/>
      <c r="NZK79" s="180"/>
      <c r="NZL79" s="180"/>
      <c r="NZM79" s="180"/>
      <c r="NZN79" s="180"/>
      <c r="NZO79" s="180"/>
      <c r="NZP79" s="180"/>
      <c r="NZQ79" s="180"/>
      <c r="NZR79" s="180"/>
      <c r="NZS79" s="180"/>
      <c r="NZT79" s="180"/>
      <c r="NZU79" s="180"/>
      <c r="NZV79" s="180"/>
      <c r="NZW79" s="180"/>
      <c r="NZX79" s="180"/>
      <c r="NZY79" s="180"/>
      <c r="NZZ79" s="180"/>
      <c r="OAA79" s="180"/>
      <c r="OAB79" s="180"/>
      <c r="OAC79" s="180"/>
      <c r="OAD79" s="180"/>
      <c r="OAE79" s="180"/>
      <c r="OAF79" s="180"/>
      <c r="OAG79" s="180"/>
      <c r="OAH79" s="180"/>
      <c r="OAI79" s="180"/>
      <c r="OAJ79" s="180"/>
      <c r="OAK79" s="180"/>
      <c r="OAL79" s="180"/>
      <c r="OAM79" s="180"/>
      <c r="OAN79" s="180"/>
      <c r="OAO79" s="180"/>
      <c r="OAP79" s="180"/>
      <c r="OAQ79" s="180"/>
      <c r="OAR79" s="180"/>
      <c r="OAS79" s="180"/>
      <c r="OAT79" s="180"/>
      <c r="OAU79" s="180"/>
      <c r="OAV79" s="180"/>
      <c r="OAW79" s="180"/>
      <c r="OAX79" s="180"/>
      <c r="OAY79" s="180"/>
      <c r="OAZ79" s="180"/>
      <c r="OBA79" s="180"/>
      <c r="OBB79" s="180"/>
      <c r="OBC79" s="180"/>
      <c r="OBD79" s="180"/>
      <c r="OBE79" s="180"/>
      <c r="OBF79" s="180"/>
      <c r="OBG79" s="180"/>
      <c r="OBH79" s="180"/>
      <c r="OBI79" s="180"/>
      <c r="OBJ79" s="180"/>
      <c r="OBK79" s="180"/>
      <c r="OBL79" s="180"/>
      <c r="OBM79" s="180"/>
      <c r="OBN79" s="180"/>
      <c r="OBO79" s="180"/>
      <c r="OBP79" s="180"/>
      <c r="OBQ79" s="180"/>
      <c r="OBR79" s="180"/>
      <c r="OBS79" s="180"/>
      <c r="OBT79" s="180"/>
      <c r="OBU79" s="180"/>
      <c r="OBV79" s="180"/>
      <c r="OBW79" s="180"/>
      <c r="OBX79" s="180"/>
      <c r="OBY79" s="180"/>
      <c r="OBZ79" s="180"/>
      <c r="OCA79" s="180"/>
      <c r="OCB79" s="180"/>
      <c r="OCC79" s="180"/>
      <c r="OCD79" s="180"/>
      <c r="OCE79" s="180"/>
      <c r="OCF79" s="180"/>
      <c r="OCG79" s="180"/>
      <c r="OCH79" s="180"/>
      <c r="OCI79" s="180"/>
      <c r="OCJ79" s="180"/>
      <c r="OCK79" s="180"/>
      <c r="OCL79" s="180"/>
      <c r="OCM79" s="180"/>
      <c r="OCN79" s="180"/>
      <c r="OCO79" s="180"/>
      <c r="OCP79" s="180"/>
      <c r="OCQ79" s="180"/>
      <c r="OCR79" s="180"/>
      <c r="OCS79" s="180"/>
      <c r="OCT79" s="180"/>
      <c r="OCU79" s="180"/>
      <c r="OCV79" s="180"/>
      <c r="OCW79" s="180"/>
      <c r="OCX79" s="180"/>
      <c r="OCY79" s="180"/>
      <c r="OCZ79" s="180"/>
      <c r="ODA79" s="180"/>
      <c r="ODB79" s="180"/>
      <c r="ODC79" s="180"/>
      <c r="ODD79" s="180"/>
      <c r="ODE79" s="180"/>
      <c r="ODF79" s="180"/>
      <c r="ODG79" s="180"/>
      <c r="ODH79" s="180"/>
      <c r="ODI79" s="180"/>
      <c r="ODJ79" s="180"/>
      <c r="ODK79" s="180"/>
      <c r="ODL79" s="180"/>
      <c r="ODM79" s="180"/>
      <c r="ODN79" s="180"/>
      <c r="ODO79" s="180"/>
      <c r="ODP79" s="180"/>
      <c r="ODQ79" s="180"/>
      <c r="ODR79" s="180"/>
      <c r="ODS79" s="180"/>
      <c r="ODT79" s="180"/>
      <c r="ODU79" s="180"/>
      <c r="ODV79" s="180"/>
      <c r="ODW79" s="180"/>
      <c r="ODX79" s="180"/>
      <c r="ODY79" s="180"/>
      <c r="ODZ79" s="180"/>
      <c r="OEA79" s="180"/>
      <c r="OEB79" s="180"/>
      <c r="OEC79" s="180"/>
      <c r="OED79" s="180"/>
      <c r="OEE79" s="180"/>
      <c r="OEF79" s="180"/>
      <c r="OEG79" s="180"/>
      <c r="OEH79" s="180"/>
      <c r="OEI79" s="180"/>
      <c r="OEJ79" s="180"/>
      <c r="OEK79" s="180"/>
      <c r="OEL79" s="180"/>
      <c r="OEM79" s="180"/>
      <c r="OEN79" s="180"/>
      <c r="OEO79" s="180"/>
      <c r="OEP79" s="180"/>
      <c r="OEQ79" s="180"/>
      <c r="OER79" s="180"/>
      <c r="OES79" s="180"/>
      <c r="OET79" s="180"/>
      <c r="OEU79" s="180"/>
      <c r="OEV79" s="180"/>
      <c r="OEW79" s="180"/>
      <c r="OEX79" s="180"/>
      <c r="OEY79" s="180"/>
      <c r="OEZ79" s="180"/>
      <c r="OFA79" s="180"/>
      <c r="OFB79" s="180"/>
      <c r="OFC79" s="180"/>
      <c r="OFD79" s="180"/>
      <c r="OFE79" s="180"/>
      <c r="OFF79" s="180"/>
      <c r="OFG79" s="180"/>
      <c r="OFH79" s="180"/>
      <c r="OFI79" s="180"/>
      <c r="OFJ79" s="180"/>
      <c r="OFK79" s="180"/>
      <c r="OFL79" s="180"/>
      <c r="OFM79" s="180"/>
      <c r="OFN79" s="180"/>
      <c r="OFO79" s="180"/>
      <c r="OFP79" s="180"/>
      <c r="OFQ79" s="180"/>
      <c r="OFR79" s="180"/>
      <c r="OFS79" s="180"/>
      <c r="OFT79" s="180"/>
      <c r="OFU79" s="180"/>
      <c r="OFV79" s="180"/>
      <c r="OFW79" s="180"/>
      <c r="OFX79" s="180"/>
      <c r="OFY79" s="180"/>
      <c r="OFZ79" s="180"/>
      <c r="OGA79" s="180"/>
      <c r="OGB79" s="180"/>
      <c r="OGC79" s="180"/>
      <c r="OGD79" s="180"/>
      <c r="OGE79" s="180"/>
      <c r="OGF79" s="180"/>
      <c r="OGG79" s="180"/>
      <c r="OGH79" s="180"/>
      <c r="OGI79" s="180"/>
      <c r="OGJ79" s="180"/>
      <c r="OGK79" s="180"/>
      <c r="OGL79" s="180"/>
      <c r="OGM79" s="180"/>
      <c r="OGN79" s="180"/>
      <c r="OGO79" s="180"/>
      <c r="OGP79" s="180"/>
      <c r="OGQ79" s="180"/>
      <c r="OGR79" s="180"/>
      <c r="OGS79" s="180"/>
      <c r="OGT79" s="180"/>
      <c r="OGU79" s="180"/>
      <c r="OGV79" s="180"/>
      <c r="OGW79" s="180"/>
      <c r="OGX79" s="180"/>
      <c r="OGY79" s="180"/>
      <c r="OGZ79" s="180"/>
      <c r="OHA79" s="180"/>
      <c r="OHB79" s="180"/>
      <c r="OHC79" s="180"/>
      <c r="OHD79" s="180"/>
      <c r="OHE79" s="180"/>
      <c r="OHF79" s="180"/>
      <c r="OHG79" s="180"/>
      <c r="OHH79" s="180"/>
      <c r="OHI79" s="180"/>
      <c r="OHJ79" s="180"/>
      <c r="OHK79" s="180"/>
      <c r="OHL79" s="180"/>
      <c r="OHM79" s="180"/>
      <c r="OHN79" s="180"/>
      <c r="OHO79" s="180"/>
      <c r="OHP79" s="180"/>
      <c r="OHQ79" s="180"/>
      <c r="OHR79" s="180"/>
      <c r="OHS79" s="180"/>
      <c r="OHT79" s="180"/>
      <c r="OHU79" s="180"/>
      <c r="OHV79" s="180"/>
      <c r="OHW79" s="180"/>
      <c r="OHX79" s="180"/>
      <c r="OHY79" s="180"/>
      <c r="OHZ79" s="180"/>
      <c r="OIA79" s="180"/>
      <c r="OIB79" s="180"/>
      <c r="OIC79" s="180"/>
      <c r="OID79" s="180"/>
      <c r="OIE79" s="180"/>
      <c r="OIF79" s="180"/>
      <c r="OIG79" s="180"/>
      <c r="OIH79" s="180"/>
      <c r="OII79" s="180"/>
      <c r="OIJ79" s="180"/>
      <c r="OIK79" s="180"/>
      <c r="OIL79" s="180"/>
      <c r="OIM79" s="180"/>
      <c r="OIN79" s="180"/>
      <c r="OIO79" s="180"/>
      <c r="OIP79" s="180"/>
      <c r="OIQ79" s="180"/>
      <c r="OIR79" s="180"/>
      <c r="OIS79" s="180"/>
      <c r="OIT79" s="180"/>
      <c r="OIU79" s="180"/>
      <c r="OIV79" s="180"/>
      <c r="OIW79" s="180"/>
      <c r="OIX79" s="180"/>
      <c r="OIY79" s="180"/>
      <c r="OIZ79" s="180"/>
      <c r="OJA79" s="180"/>
      <c r="OJB79" s="180"/>
      <c r="OJC79" s="180"/>
      <c r="OJD79" s="180"/>
      <c r="OJE79" s="180"/>
      <c r="OJF79" s="180"/>
      <c r="OJG79" s="180"/>
      <c r="OJH79" s="180"/>
      <c r="OJI79" s="180"/>
      <c r="OJJ79" s="180"/>
      <c r="OJK79" s="180"/>
      <c r="OJL79" s="180"/>
      <c r="OJM79" s="180"/>
      <c r="OJN79" s="180"/>
      <c r="OJO79" s="180"/>
      <c r="OJP79" s="180"/>
      <c r="OJQ79" s="180"/>
      <c r="OJR79" s="180"/>
      <c r="OJS79" s="180"/>
      <c r="OJT79" s="180"/>
      <c r="OJU79" s="180"/>
      <c r="OJV79" s="180"/>
      <c r="OJW79" s="180"/>
      <c r="OJX79" s="180"/>
      <c r="OJY79" s="180"/>
      <c r="OJZ79" s="180"/>
      <c r="OKA79" s="180"/>
      <c r="OKB79" s="180"/>
      <c r="OKC79" s="180"/>
      <c r="OKD79" s="180"/>
      <c r="OKE79" s="180"/>
      <c r="OKF79" s="180"/>
      <c r="OKG79" s="180"/>
      <c r="OKH79" s="180"/>
      <c r="OKI79" s="180"/>
      <c r="OKJ79" s="180"/>
      <c r="OKK79" s="180"/>
      <c r="OKL79" s="180"/>
      <c r="OKM79" s="180"/>
      <c r="OKN79" s="180"/>
      <c r="OKO79" s="180"/>
      <c r="OKP79" s="180"/>
      <c r="OKQ79" s="180"/>
      <c r="OKR79" s="180"/>
      <c r="OKS79" s="180"/>
      <c r="OKT79" s="180"/>
      <c r="OKU79" s="180"/>
      <c r="OKV79" s="180"/>
      <c r="OKW79" s="180"/>
      <c r="OKX79" s="180"/>
      <c r="OKY79" s="180"/>
      <c r="OKZ79" s="180"/>
      <c r="OLA79" s="180"/>
      <c r="OLB79" s="180"/>
      <c r="OLC79" s="180"/>
      <c r="OLD79" s="180"/>
      <c r="OLE79" s="180"/>
      <c r="OLF79" s="180"/>
      <c r="OLG79" s="180"/>
      <c r="OLH79" s="180"/>
      <c r="OLI79" s="180"/>
      <c r="OLJ79" s="180"/>
      <c r="OLK79" s="180"/>
      <c r="OLL79" s="180"/>
      <c r="OLM79" s="180"/>
      <c r="OLN79" s="180"/>
      <c r="OLO79" s="180"/>
      <c r="OLP79" s="180"/>
      <c r="OLQ79" s="180"/>
      <c r="OLR79" s="180"/>
      <c r="OLS79" s="180"/>
      <c r="OLT79" s="180"/>
      <c r="OLU79" s="180"/>
      <c r="OLV79" s="180"/>
      <c r="OLW79" s="180"/>
      <c r="OLX79" s="180"/>
      <c r="OLY79" s="180"/>
      <c r="OLZ79" s="180"/>
      <c r="OMA79" s="180"/>
      <c r="OMB79" s="180"/>
      <c r="OMC79" s="180"/>
      <c r="OMD79" s="180"/>
      <c r="OME79" s="180"/>
      <c r="OMF79" s="180"/>
      <c r="OMG79" s="180"/>
      <c r="OMH79" s="180"/>
      <c r="OMI79" s="180"/>
      <c r="OMJ79" s="180"/>
      <c r="OMK79" s="180"/>
      <c r="OML79" s="180"/>
      <c r="OMM79" s="180"/>
      <c r="OMN79" s="180"/>
      <c r="OMO79" s="180"/>
      <c r="OMP79" s="180"/>
      <c r="OMQ79" s="180"/>
      <c r="OMR79" s="180"/>
      <c r="OMS79" s="180"/>
      <c r="OMT79" s="180"/>
      <c r="OMU79" s="180"/>
      <c r="OMV79" s="180"/>
      <c r="OMW79" s="180"/>
      <c r="OMX79" s="180"/>
      <c r="OMY79" s="180"/>
      <c r="OMZ79" s="180"/>
      <c r="ONA79" s="180"/>
      <c r="ONB79" s="180"/>
      <c r="ONC79" s="180"/>
      <c r="OND79" s="180"/>
      <c r="ONE79" s="180"/>
      <c r="ONF79" s="180"/>
      <c r="ONG79" s="180"/>
      <c r="ONH79" s="180"/>
      <c r="ONI79" s="180"/>
      <c r="ONJ79" s="180"/>
      <c r="ONK79" s="180"/>
      <c r="ONL79" s="180"/>
      <c r="ONM79" s="180"/>
      <c r="ONN79" s="180"/>
      <c r="ONO79" s="180"/>
      <c r="ONP79" s="180"/>
      <c r="ONQ79" s="180"/>
      <c r="ONR79" s="180"/>
      <c r="ONS79" s="180"/>
      <c r="ONT79" s="180"/>
      <c r="ONU79" s="180"/>
      <c r="ONV79" s="180"/>
      <c r="ONW79" s="180"/>
      <c r="ONX79" s="180"/>
      <c r="ONY79" s="180"/>
      <c r="ONZ79" s="180"/>
      <c r="OOA79" s="180"/>
      <c r="OOB79" s="180"/>
      <c r="OOC79" s="180"/>
      <c r="OOD79" s="180"/>
      <c r="OOE79" s="180"/>
      <c r="OOF79" s="180"/>
      <c r="OOG79" s="180"/>
      <c r="OOH79" s="180"/>
      <c r="OOI79" s="180"/>
      <c r="OOJ79" s="180"/>
      <c r="OOK79" s="180"/>
      <c r="OOL79" s="180"/>
      <c r="OOM79" s="180"/>
      <c r="OON79" s="180"/>
      <c r="OOO79" s="180"/>
      <c r="OOP79" s="180"/>
      <c r="OOQ79" s="180"/>
      <c r="OOR79" s="180"/>
      <c r="OOS79" s="180"/>
      <c r="OOT79" s="180"/>
      <c r="OOU79" s="180"/>
      <c r="OOV79" s="180"/>
      <c r="OOW79" s="180"/>
      <c r="OOX79" s="180"/>
      <c r="OOY79" s="180"/>
      <c r="OOZ79" s="180"/>
      <c r="OPA79" s="180"/>
      <c r="OPB79" s="180"/>
      <c r="OPC79" s="180"/>
      <c r="OPD79" s="180"/>
      <c r="OPE79" s="180"/>
      <c r="OPF79" s="180"/>
      <c r="OPG79" s="180"/>
      <c r="OPH79" s="180"/>
      <c r="OPI79" s="180"/>
      <c r="OPJ79" s="180"/>
      <c r="OPK79" s="180"/>
      <c r="OPL79" s="180"/>
      <c r="OPM79" s="180"/>
      <c r="OPN79" s="180"/>
      <c r="OPO79" s="180"/>
      <c r="OPP79" s="180"/>
      <c r="OPQ79" s="180"/>
      <c r="OPR79" s="180"/>
      <c r="OPS79" s="180"/>
      <c r="OPT79" s="180"/>
      <c r="OPU79" s="180"/>
      <c r="OPV79" s="180"/>
      <c r="OPW79" s="180"/>
      <c r="OPX79" s="180"/>
      <c r="OPY79" s="180"/>
      <c r="OPZ79" s="180"/>
      <c r="OQA79" s="180"/>
      <c r="OQB79" s="180"/>
      <c r="OQC79" s="180"/>
      <c r="OQD79" s="180"/>
      <c r="OQE79" s="180"/>
      <c r="OQF79" s="180"/>
      <c r="OQG79" s="180"/>
      <c r="OQH79" s="180"/>
      <c r="OQI79" s="180"/>
      <c r="OQJ79" s="180"/>
      <c r="OQK79" s="180"/>
      <c r="OQL79" s="180"/>
      <c r="OQM79" s="180"/>
      <c r="OQN79" s="180"/>
      <c r="OQO79" s="180"/>
      <c r="OQP79" s="180"/>
      <c r="OQQ79" s="180"/>
      <c r="OQR79" s="180"/>
      <c r="OQS79" s="180"/>
      <c r="OQT79" s="180"/>
      <c r="OQU79" s="180"/>
      <c r="OQV79" s="180"/>
      <c r="OQW79" s="180"/>
      <c r="OQX79" s="180"/>
      <c r="OQY79" s="180"/>
      <c r="OQZ79" s="180"/>
      <c r="ORA79" s="180"/>
      <c r="ORB79" s="180"/>
      <c r="ORC79" s="180"/>
      <c r="ORD79" s="180"/>
      <c r="ORE79" s="180"/>
      <c r="ORF79" s="180"/>
      <c r="ORG79" s="180"/>
      <c r="ORH79" s="180"/>
      <c r="ORI79" s="180"/>
      <c r="ORJ79" s="180"/>
      <c r="ORK79" s="180"/>
      <c r="ORL79" s="180"/>
      <c r="ORM79" s="180"/>
      <c r="ORN79" s="180"/>
      <c r="ORO79" s="180"/>
      <c r="ORP79" s="180"/>
      <c r="ORQ79" s="180"/>
      <c r="ORR79" s="180"/>
      <c r="ORS79" s="180"/>
      <c r="ORT79" s="180"/>
      <c r="ORU79" s="180"/>
      <c r="ORV79" s="180"/>
      <c r="ORW79" s="180"/>
      <c r="ORX79" s="180"/>
      <c r="ORY79" s="180"/>
      <c r="ORZ79" s="180"/>
      <c r="OSA79" s="180"/>
      <c r="OSB79" s="180"/>
      <c r="OSC79" s="180"/>
      <c r="OSD79" s="180"/>
      <c r="OSE79" s="180"/>
      <c r="OSF79" s="180"/>
      <c r="OSG79" s="180"/>
      <c r="OSH79" s="180"/>
      <c r="OSI79" s="180"/>
      <c r="OSJ79" s="180"/>
      <c r="OSK79" s="180"/>
      <c r="OSL79" s="180"/>
      <c r="OSM79" s="180"/>
      <c r="OSN79" s="180"/>
      <c r="OSO79" s="180"/>
      <c r="OSP79" s="180"/>
      <c r="OSQ79" s="180"/>
      <c r="OSR79" s="180"/>
      <c r="OSS79" s="180"/>
      <c r="OST79" s="180"/>
      <c r="OSU79" s="180"/>
      <c r="OSV79" s="180"/>
      <c r="OSW79" s="180"/>
      <c r="OSX79" s="180"/>
      <c r="OSY79" s="180"/>
      <c r="OSZ79" s="180"/>
      <c r="OTA79" s="180"/>
      <c r="OTB79" s="180"/>
      <c r="OTC79" s="180"/>
      <c r="OTD79" s="180"/>
      <c r="OTE79" s="180"/>
      <c r="OTF79" s="180"/>
      <c r="OTG79" s="180"/>
      <c r="OTH79" s="180"/>
      <c r="OTI79" s="180"/>
      <c r="OTJ79" s="180"/>
      <c r="OTK79" s="180"/>
      <c r="OTL79" s="180"/>
      <c r="OTM79" s="180"/>
      <c r="OTN79" s="180"/>
      <c r="OTO79" s="180"/>
      <c r="OTP79" s="180"/>
      <c r="OTQ79" s="180"/>
      <c r="OTR79" s="180"/>
      <c r="OTS79" s="180"/>
      <c r="OTT79" s="180"/>
      <c r="OTU79" s="180"/>
      <c r="OTV79" s="180"/>
      <c r="OTW79" s="180"/>
      <c r="OTX79" s="180"/>
      <c r="OTY79" s="180"/>
      <c r="OTZ79" s="180"/>
      <c r="OUA79" s="180"/>
      <c r="OUB79" s="180"/>
      <c r="OUC79" s="180"/>
      <c r="OUD79" s="180"/>
      <c r="OUE79" s="180"/>
      <c r="OUF79" s="180"/>
      <c r="OUG79" s="180"/>
      <c r="OUH79" s="180"/>
      <c r="OUI79" s="180"/>
      <c r="OUJ79" s="180"/>
      <c r="OUK79" s="180"/>
      <c r="OUL79" s="180"/>
      <c r="OUM79" s="180"/>
      <c r="OUN79" s="180"/>
      <c r="OUO79" s="180"/>
      <c r="OUP79" s="180"/>
      <c r="OUQ79" s="180"/>
      <c r="OUR79" s="180"/>
      <c r="OUS79" s="180"/>
      <c r="OUT79" s="180"/>
      <c r="OUU79" s="180"/>
      <c r="OUV79" s="180"/>
      <c r="OUW79" s="180"/>
      <c r="OUX79" s="180"/>
      <c r="OUY79" s="180"/>
      <c r="OUZ79" s="180"/>
      <c r="OVA79" s="180"/>
      <c r="OVB79" s="180"/>
      <c r="OVC79" s="180"/>
      <c r="OVD79" s="180"/>
      <c r="OVE79" s="180"/>
      <c r="OVF79" s="180"/>
      <c r="OVG79" s="180"/>
      <c r="OVH79" s="180"/>
      <c r="OVI79" s="180"/>
      <c r="OVJ79" s="180"/>
      <c r="OVK79" s="180"/>
      <c r="OVL79" s="180"/>
      <c r="OVM79" s="180"/>
      <c r="OVN79" s="180"/>
      <c r="OVO79" s="180"/>
      <c r="OVP79" s="180"/>
      <c r="OVQ79" s="180"/>
      <c r="OVR79" s="180"/>
      <c r="OVS79" s="180"/>
      <c r="OVT79" s="180"/>
      <c r="OVU79" s="180"/>
      <c r="OVV79" s="180"/>
      <c r="OVW79" s="180"/>
      <c r="OVX79" s="180"/>
      <c r="OVY79" s="180"/>
      <c r="OVZ79" s="180"/>
      <c r="OWA79" s="180"/>
      <c r="OWB79" s="180"/>
      <c r="OWC79" s="180"/>
      <c r="OWD79" s="180"/>
      <c r="OWE79" s="180"/>
      <c r="OWF79" s="180"/>
      <c r="OWG79" s="180"/>
      <c r="OWH79" s="180"/>
      <c r="OWI79" s="180"/>
      <c r="OWJ79" s="180"/>
      <c r="OWK79" s="180"/>
      <c r="OWL79" s="180"/>
      <c r="OWM79" s="180"/>
      <c r="OWN79" s="180"/>
      <c r="OWO79" s="180"/>
      <c r="OWP79" s="180"/>
      <c r="OWQ79" s="180"/>
      <c r="OWR79" s="180"/>
      <c r="OWS79" s="180"/>
      <c r="OWT79" s="180"/>
      <c r="OWU79" s="180"/>
      <c r="OWV79" s="180"/>
      <c r="OWW79" s="180"/>
      <c r="OWX79" s="180"/>
      <c r="OWY79" s="180"/>
      <c r="OWZ79" s="180"/>
      <c r="OXA79" s="180"/>
      <c r="OXB79" s="180"/>
      <c r="OXC79" s="180"/>
      <c r="OXD79" s="180"/>
      <c r="OXE79" s="180"/>
      <c r="OXF79" s="180"/>
      <c r="OXG79" s="180"/>
      <c r="OXH79" s="180"/>
      <c r="OXI79" s="180"/>
      <c r="OXJ79" s="180"/>
      <c r="OXK79" s="180"/>
      <c r="OXL79" s="180"/>
      <c r="OXM79" s="180"/>
      <c r="OXN79" s="180"/>
      <c r="OXO79" s="180"/>
      <c r="OXP79" s="180"/>
      <c r="OXQ79" s="180"/>
      <c r="OXR79" s="180"/>
      <c r="OXS79" s="180"/>
      <c r="OXT79" s="180"/>
      <c r="OXU79" s="180"/>
      <c r="OXV79" s="180"/>
      <c r="OXW79" s="180"/>
      <c r="OXX79" s="180"/>
      <c r="OXY79" s="180"/>
      <c r="OXZ79" s="180"/>
      <c r="OYA79" s="180"/>
      <c r="OYB79" s="180"/>
      <c r="OYC79" s="180"/>
      <c r="OYD79" s="180"/>
      <c r="OYE79" s="180"/>
      <c r="OYF79" s="180"/>
      <c r="OYG79" s="180"/>
      <c r="OYH79" s="180"/>
      <c r="OYI79" s="180"/>
      <c r="OYJ79" s="180"/>
      <c r="OYK79" s="180"/>
      <c r="OYL79" s="180"/>
      <c r="OYM79" s="180"/>
      <c r="OYN79" s="180"/>
      <c r="OYO79" s="180"/>
      <c r="OYP79" s="180"/>
      <c r="OYQ79" s="180"/>
      <c r="OYR79" s="180"/>
      <c r="OYS79" s="180"/>
      <c r="OYT79" s="180"/>
      <c r="OYU79" s="180"/>
      <c r="OYV79" s="180"/>
      <c r="OYW79" s="180"/>
      <c r="OYX79" s="180"/>
      <c r="OYY79" s="180"/>
      <c r="OYZ79" s="180"/>
      <c r="OZA79" s="180"/>
      <c r="OZB79" s="180"/>
      <c r="OZC79" s="180"/>
      <c r="OZD79" s="180"/>
      <c r="OZE79" s="180"/>
      <c r="OZF79" s="180"/>
      <c r="OZG79" s="180"/>
      <c r="OZH79" s="180"/>
      <c r="OZI79" s="180"/>
      <c r="OZJ79" s="180"/>
      <c r="OZK79" s="180"/>
      <c r="OZL79" s="180"/>
      <c r="OZM79" s="180"/>
      <c r="OZN79" s="180"/>
      <c r="OZO79" s="180"/>
      <c r="OZP79" s="180"/>
      <c r="OZQ79" s="180"/>
      <c r="OZR79" s="180"/>
      <c r="OZS79" s="180"/>
      <c r="OZT79" s="180"/>
      <c r="OZU79" s="180"/>
      <c r="OZV79" s="180"/>
      <c r="OZW79" s="180"/>
      <c r="OZX79" s="180"/>
      <c r="OZY79" s="180"/>
      <c r="OZZ79" s="180"/>
      <c r="PAA79" s="180"/>
      <c r="PAB79" s="180"/>
      <c r="PAC79" s="180"/>
      <c r="PAD79" s="180"/>
      <c r="PAE79" s="180"/>
      <c r="PAF79" s="180"/>
      <c r="PAG79" s="180"/>
      <c r="PAH79" s="180"/>
      <c r="PAI79" s="180"/>
      <c r="PAJ79" s="180"/>
      <c r="PAK79" s="180"/>
      <c r="PAL79" s="180"/>
      <c r="PAM79" s="180"/>
      <c r="PAN79" s="180"/>
      <c r="PAO79" s="180"/>
      <c r="PAP79" s="180"/>
      <c r="PAQ79" s="180"/>
      <c r="PAR79" s="180"/>
      <c r="PAS79" s="180"/>
      <c r="PAT79" s="180"/>
      <c r="PAU79" s="180"/>
      <c r="PAV79" s="180"/>
      <c r="PAW79" s="180"/>
      <c r="PAX79" s="180"/>
      <c r="PAY79" s="180"/>
      <c r="PAZ79" s="180"/>
      <c r="PBA79" s="180"/>
      <c r="PBB79" s="180"/>
      <c r="PBC79" s="180"/>
      <c r="PBD79" s="180"/>
      <c r="PBE79" s="180"/>
      <c r="PBF79" s="180"/>
      <c r="PBG79" s="180"/>
      <c r="PBH79" s="180"/>
      <c r="PBI79" s="180"/>
      <c r="PBJ79" s="180"/>
      <c r="PBK79" s="180"/>
      <c r="PBL79" s="180"/>
      <c r="PBM79" s="180"/>
      <c r="PBN79" s="180"/>
      <c r="PBO79" s="180"/>
      <c r="PBP79" s="180"/>
      <c r="PBQ79" s="180"/>
      <c r="PBR79" s="180"/>
      <c r="PBS79" s="180"/>
      <c r="PBT79" s="180"/>
      <c r="PBU79" s="180"/>
      <c r="PBV79" s="180"/>
      <c r="PBW79" s="180"/>
      <c r="PBX79" s="180"/>
      <c r="PBY79" s="180"/>
      <c r="PBZ79" s="180"/>
      <c r="PCA79" s="180"/>
      <c r="PCB79" s="180"/>
      <c r="PCC79" s="180"/>
      <c r="PCD79" s="180"/>
      <c r="PCE79" s="180"/>
      <c r="PCF79" s="180"/>
      <c r="PCG79" s="180"/>
      <c r="PCH79" s="180"/>
      <c r="PCI79" s="180"/>
      <c r="PCJ79" s="180"/>
      <c r="PCK79" s="180"/>
      <c r="PCL79" s="180"/>
      <c r="PCM79" s="180"/>
      <c r="PCN79" s="180"/>
      <c r="PCO79" s="180"/>
      <c r="PCP79" s="180"/>
      <c r="PCQ79" s="180"/>
      <c r="PCR79" s="180"/>
      <c r="PCS79" s="180"/>
      <c r="PCT79" s="180"/>
      <c r="PCU79" s="180"/>
      <c r="PCV79" s="180"/>
      <c r="PCW79" s="180"/>
      <c r="PCX79" s="180"/>
      <c r="PCY79" s="180"/>
      <c r="PCZ79" s="180"/>
      <c r="PDA79" s="180"/>
      <c r="PDB79" s="180"/>
      <c r="PDC79" s="180"/>
      <c r="PDD79" s="180"/>
      <c r="PDE79" s="180"/>
      <c r="PDF79" s="180"/>
      <c r="PDG79" s="180"/>
      <c r="PDH79" s="180"/>
      <c r="PDI79" s="180"/>
      <c r="PDJ79" s="180"/>
      <c r="PDK79" s="180"/>
      <c r="PDL79" s="180"/>
      <c r="PDM79" s="180"/>
      <c r="PDN79" s="180"/>
      <c r="PDO79" s="180"/>
      <c r="PDP79" s="180"/>
      <c r="PDQ79" s="180"/>
      <c r="PDR79" s="180"/>
      <c r="PDS79" s="180"/>
      <c r="PDT79" s="180"/>
      <c r="PDU79" s="180"/>
      <c r="PDV79" s="180"/>
      <c r="PDW79" s="180"/>
      <c r="PDX79" s="180"/>
      <c r="PDY79" s="180"/>
      <c r="PDZ79" s="180"/>
      <c r="PEA79" s="180"/>
      <c r="PEB79" s="180"/>
      <c r="PEC79" s="180"/>
      <c r="PED79" s="180"/>
      <c r="PEE79" s="180"/>
      <c r="PEF79" s="180"/>
      <c r="PEG79" s="180"/>
      <c r="PEH79" s="180"/>
      <c r="PEI79" s="180"/>
      <c r="PEJ79" s="180"/>
      <c r="PEK79" s="180"/>
      <c r="PEL79" s="180"/>
      <c r="PEM79" s="180"/>
      <c r="PEN79" s="180"/>
      <c r="PEO79" s="180"/>
      <c r="PEP79" s="180"/>
      <c r="PEQ79" s="180"/>
      <c r="PER79" s="180"/>
      <c r="PES79" s="180"/>
      <c r="PET79" s="180"/>
      <c r="PEU79" s="180"/>
      <c r="PEV79" s="180"/>
      <c r="PEW79" s="180"/>
      <c r="PEX79" s="180"/>
      <c r="PEY79" s="180"/>
      <c r="PEZ79" s="180"/>
      <c r="PFA79" s="180"/>
      <c r="PFB79" s="180"/>
      <c r="PFC79" s="180"/>
      <c r="PFD79" s="180"/>
      <c r="PFE79" s="180"/>
      <c r="PFF79" s="180"/>
      <c r="PFG79" s="180"/>
      <c r="PFH79" s="180"/>
      <c r="PFI79" s="180"/>
      <c r="PFJ79" s="180"/>
      <c r="PFK79" s="180"/>
      <c r="PFL79" s="180"/>
      <c r="PFM79" s="180"/>
      <c r="PFN79" s="180"/>
      <c r="PFO79" s="180"/>
      <c r="PFP79" s="180"/>
      <c r="PFQ79" s="180"/>
      <c r="PFR79" s="180"/>
      <c r="PFS79" s="180"/>
      <c r="PFT79" s="180"/>
      <c r="PFU79" s="180"/>
      <c r="PFV79" s="180"/>
      <c r="PFW79" s="180"/>
      <c r="PFX79" s="180"/>
      <c r="PFY79" s="180"/>
      <c r="PFZ79" s="180"/>
      <c r="PGA79" s="180"/>
      <c r="PGB79" s="180"/>
      <c r="PGC79" s="180"/>
      <c r="PGD79" s="180"/>
      <c r="PGE79" s="180"/>
      <c r="PGF79" s="180"/>
      <c r="PGG79" s="180"/>
      <c r="PGH79" s="180"/>
      <c r="PGI79" s="180"/>
      <c r="PGJ79" s="180"/>
      <c r="PGK79" s="180"/>
      <c r="PGL79" s="180"/>
      <c r="PGM79" s="180"/>
      <c r="PGN79" s="180"/>
      <c r="PGO79" s="180"/>
      <c r="PGP79" s="180"/>
      <c r="PGQ79" s="180"/>
      <c r="PGR79" s="180"/>
      <c r="PGS79" s="180"/>
      <c r="PGT79" s="180"/>
      <c r="PGU79" s="180"/>
      <c r="PGV79" s="180"/>
      <c r="PGW79" s="180"/>
      <c r="PGX79" s="180"/>
      <c r="PGY79" s="180"/>
      <c r="PGZ79" s="180"/>
      <c r="PHA79" s="180"/>
      <c r="PHB79" s="180"/>
      <c r="PHC79" s="180"/>
      <c r="PHD79" s="180"/>
      <c r="PHE79" s="180"/>
      <c r="PHF79" s="180"/>
      <c r="PHG79" s="180"/>
      <c r="PHH79" s="180"/>
      <c r="PHI79" s="180"/>
      <c r="PHJ79" s="180"/>
      <c r="PHK79" s="180"/>
      <c r="PHL79" s="180"/>
      <c r="PHM79" s="180"/>
      <c r="PHN79" s="180"/>
      <c r="PHO79" s="180"/>
      <c r="PHP79" s="180"/>
      <c r="PHQ79" s="180"/>
      <c r="PHR79" s="180"/>
      <c r="PHS79" s="180"/>
      <c r="PHT79" s="180"/>
      <c r="PHU79" s="180"/>
      <c r="PHV79" s="180"/>
      <c r="PHW79" s="180"/>
      <c r="PHX79" s="180"/>
      <c r="PHY79" s="180"/>
      <c r="PHZ79" s="180"/>
      <c r="PIA79" s="180"/>
      <c r="PIB79" s="180"/>
      <c r="PIC79" s="180"/>
      <c r="PID79" s="180"/>
      <c r="PIE79" s="180"/>
      <c r="PIF79" s="180"/>
      <c r="PIG79" s="180"/>
      <c r="PIH79" s="180"/>
      <c r="PII79" s="180"/>
      <c r="PIJ79" s="180"/>
      <c r="PIK79" s="180"/>
      <c r="PIL79" s="180"/>
      <c r="PIM79" s="180"/>
      <c r="PIN79" s="180"/>
      <c r="PIO79" s="180"/>
      <c r="PIP79" s="180"/>
      <c r="PIQ79" s="180"/>
      <c r="PIR79" s="180"/>
      <c r="PIS79" s="180"/>
      <c r="PIT79" s="180"/>
      <c r="PIU79" s="180"/>
      <c r="PIV79" s="180"/>
      <c r="PIW79" s="180"/>
      <c r="PIX79" s="180"/>
      <c r="PIY79" s="180"/>
      <c r="PIZ79" s="180"/>
      <c r="PJA79" s="180"/>
      <c r="PJB79" s="180"/>
      <c r="PJC79" s="180"/>
      <c r="PJD79" s="180"/>
      <c r="PJE79" s="180"/>
      <c r="PJF79" s="180"/>
      <c r="PJG79" s="180"/>
      <c r="PJH79" s="180"/>
      <c r="PJI79" s="180"/>
      <c r="PJJ79" s="180"/>
      <c r="PJK79" s="180"/>
      <c r="PJL79" s="180"/>
      <c r="PJM79" s="180"/>
      <c r="PJN79" s="180"/>
      <c r="PJO79" s="180"/>
      <c r="PJP79" s="180"/>
      <c r="PJQ79" s="180"/>
      <c r="PJR79" s="180"/>
      <c r="PJS79" s="180"/>
      <c r="PJT79" s="180"/>
      <c r="PJU79" s="180"/>
      <c r="PJV79" s="180"/>
      <c r="PJW79" s="180"/>
      <c r="PJX79" s="180"/>
      <c r="PJY79" s="180"/>
      <c r="PJZ79" s="180"/>
      <c r="PKA79" s="180"/>
      <c r="PKB79" s="180"/>
      <c r="PKC79" s="180"/>
      <c r="PKD79" s="180"/>
      <c r="PKE79" s="180"/>
      <c r="PKF79" s="180"/>
      <c r="PKG79" s="180"/>
      <c r="PKH79" s="180"/>
      <c r="PKI79" s="180"/>
      <c r="PKJ79" s="180"/>
      <c r="PKK79" s="180"/>
      <c r="PKL79" s="180"/>
      <c r="PKM79" s="180"/>
      <c r="PKN79" s="180"/>
      <c r="PKO79" s="180"/>
      <c r="PKP79" s="180"/>
      <c r="PKQ79" s="180"/>
      <c r="PKR79" s="180"/>
      <c r="PKS79" s="180"/>
      <c r="PKT79" s="180"/>
      <c r="PKU79" s="180"/>
      <c r="PKV79" s="180"/>
      <c r="PKW79" s="180"/>
      <c r="PKX79" s="180"/>
      <c r="PKY79" s="180"/>
      <c r="PKZ79" s="180"/>
      <c r="PLA79" s="180"/>
      <c r="PLB79" s="180"/>
      <c r="PLC79" s="180"/>
      <c r="PLD79" s="180"/>
      <c r="PLE79" s="180"/>
      <c r="PLF79" s="180"/>
      <c r="PLG79" s="180"/>
      <c r="PLH79" s="180"/>
      <c r="PLI79" s="180"/>
      <c r="PLJ79" s="180"/>
      <c r="PLK79" s="180"/>
      <c r="PLL79" s="180"/>
      <c r="PLM79" s="180"/>
      <c r="PLN79" s="180"/>
      <c r="PLO79" s="180"/>
      <c r="PLP79" s="180"/>
      <c r="PLQ79" s="180"/>
      <c r="PLR79" s="180"/>
      <c r="PLS79" s="180"/>
      <c r="PLT79" s="180"/>
      <c r="PLU79" s="180"/>
      <c r="PLV79" s="180"/>
      <c r="PLW79" s="180"/>
      <c r="PLX79" s="180"/>
      <c r="PLY79" s="180"/>
      <c r="PLZ79" s="180"/>
      <c r="PMA79" s="180"/>
      <c r="PMB79" s="180"/>
      <c r="PMC79" s="180"/>
      <c r="PMD79" s="180"/>
      <c r="PME79" s="180"/>
      <c r="PMF79" s="180"/>
      <c r="PMG79" s="180"/>
      <c r="PMH79" s="180"/>
      <c r="PMI79" s="180"/>
      <c r="PMJ79" s="180"/>
      <c r="PMK79" s="180"/>
      <c r="PML79" s="180"/>
      <c r="PMM79" s="180"/>
      <c r="PMN79" s="180"/>
      <c r="PMO79" s="180"/>
      <c r="PMP79" s="180"/>
      <c r="PMQ79" s="180"/>
      <c r="PMR79" s="180"/>
      <c r="PMS79" s="180"/>
      <c r="PMT79" s="180"/>
      <c r="PMU79" s="180"/>
      <c r="PMV79" s="180"/>
      <c r="PMW79" s="180"/>
      <c r="PMX79" s="180"/>
      <c r="PMY79" s="180"/>
      <c r="PMZ79" s="180"/>
      <c r="PNA79" s="180"/>
      <c r="PNB79" s="180"/>
      <c r="PNC79" s="180"/>
      <c r="PND79" s="180"/>
      <c r="PNE79" s="180"/>
      <c r="PNF79" s="180"/>
      <c r="PNG79" s="180"/>
      <c r="PNH79" s="180"/>
      <c r="PNI79" s="180"/>
      <c r="PNJ79" s="180"/>
      <c r="PNK79" s="180"/>
      <c r="PNL79" s="180"/>
      <c r="PNM79" s="180"/>
      <c r="PNN79" s="180"/>
      <c r="PNO79" s="180"/>
      <c r="PNP79" s="180"/>
      <c r="PNQ79" s="180"/>
      <c r="PNR79" s="180"/>
      <c r="PNS79" s="180"/>
      <c r="PNT79" s="180"/>
      <c r="PNU79" s="180"/>
      <c r="PNV79" s="180"/>
      <c r="PNW79" s="180"/>
      <c r="PNX79" s="180"/>
      <c r="PNY79" s="180"/>
      <c r="PNZ79" s="180"/>
      <c r="POA79" s="180"/>
      <c r="POB79" s="180"/>
      <c r="POC79" s="180"/>
      <c r="POD79" s="180"/>
      <c r="POE79" s="180"/>
      <c r="POF79" s="180"/>
      <c r="POG79" s="180"/>
      <c r="POH79" s="180"/>
      <c r="POI79" s="180"/>
      <c r="POJ79" s="180"/>
      <c r="POK79" s="180"/>
      <c r="POL79" s="180"/>
      <c r="POM79" s="180"/>
      <c r="PON79" s="180"/>
      <c r="POO79" s="180"/>
      <c r="POP79" s="180"/>
      <c r="POQ79" s="180"/>
      <c r="POR79" s="180"/>
      <c r="POS79" s="180"/>
      <c r="POT79" s="180"/>
      <c r="POU79" s="180"/>
      <c r="POV79" s="180"/>
      <c r="POW79" s="180"/>
      <c r="POX79" s="180"/>
      <c r="POY79" s="180"/>
      <c r="POZ79" s="180"/>
      <c r="PPA79" s="180"/>
      <c r="PPB79" s="180"/>
      <c r="PPC79" s="180"/>
      <c r="PPD79" s="180"/>
      <c r="PPE79" s="180"/>
      <c r="PPF79" s="180"/>
      <c r="PPG79" s="180"/>
      <c r="PPH79" s="180"/>
      <c r="PPI79" s="180"/>
      <c r="PPJ79" s="180"/>
      <c r="PPK79" s="180"/>
      <c r="PPL79" s="180"/>
      <c r="PPM79" s="180"/>
      <c r="PPN79" s="180"/>
      <c r="PPO79" s="180"/>
      <c r="PPP79" s="180"/>
      <c r="PPQ79" s="180"/>
      <c r="PPR79" s="180"/>
      <c r="PPS79" s="180"/>
      <c r="PPT79" s="180"/>
      <c r="PPU79" s="180"/>
      <c r="PPV79" s="180"/>
      <c r="PPW79" s="180"/>
      <c r="PPX79" s="180"/>
      <c r="PPY79" s="180"/>
      <c r="PPZ79" s="180"/>
      <c r="PQA79" s="180"/>
      <c r="PQB79" s="180"/>
      <c r="PQC79" s="180"/>
      <c r="PQD79" s="180"/>
      <c r="PQE79" s="180"/>
      <c r="PQF79" s="180"/>
      <c r="PQG79" s="180"/>
      <c r="PQH79" s="180"/>
      <c r="PQI79" s="180"/>
      <c r="PQJ79" s="180"/>
      <c r="PQK79" s="180"/>
      <c r="PQL79" s="180"/>
      <c r="PQM79" s="180"/>
      <c r="PQN79" s="180"/>
      <c r="PQO79" s="180"/>
      <c r="PQP79" s="180"/>
      <c r="PQQ79" s="180"/>
      <c r="PQR79" s="180"/>
      <c r="PQS79" s="180"/>
      <c r="PQT79" s="180"/>
      <c r="PQU79" s="180"/>
      <c r="PQV79" s="180"/>
      <c r="PQW79" s="180"/>
      <c r="PQX79" s="180"/>
      <c r="PQY79" s="180"/>
      <c r="PQZ79" s="180"/>
      <c r="PRA79" s="180"/>
      <c r="PRB79" s="180"/>
      <c r="PRC79" s="180"/>
      <c r="PRD79" s="180"/>
      <c r="PRE79" s="180"/>
      <c r="PRF79" s="180"/>
      <c r="PRG79" s="180"/>
      <c r="PRH79" s="180"/>
      <c r="PRI79" s="180"/>
      <c r="PRJ79" s="180"/>
      <c r="PRK79" s="180"/>
      <c r="PRL79" s="180"/>
      <c r="PRM79" s="180"/>
      <c r="PRN79" s="180"/>
      <c r="PRO79" s="180"/>
      <c r="PRP79" s="180"/>
      <c r="PRQ79" s="180"/>
      <c r="PRR79" s="180"/>
      <c r="PRS79" s="180"/>
      <c r="PRT79" s="180"/>
      <c r="PRU79" s="180"/>
      <c r="PRV79" s="180"/>
      <c r="PRW79" s="180"/>
      <c r="PRX79" s="180"/>
      <c r="PRY79" s="180"/>
      <c r="PRZ79" s="180"/>
      <c r="PSA79" s="180"/>
      <c r="PSB79" s="180"/>
      <c r="PSC79" s="180"/>
      <c r="PSD79" s="180"/>
      <c r="PSE79" s="180"/>
      <c r="PSF79" s="180"/>
      <c r="PSG79" s="180"/>
      <c r="PSH79" s="180"/>
      <c r="PSI79" s="180"/>
      <c r="PSJ79" s="180"/>
      <c r="PSK79" s="180"/>
      <c r="PSL79" s="180"/>
      <c r="PSM79" s="180"/>
      <c r="PSN79" s="180"/>
      <c r="PSO79" s="180"/>
      <c r="PSP79" s="180"/>
      <c r="PSQ79" s="180"/>
      <c r="PSR79" s="180"/>
      <c r="PSS79" s="180"/>
      <c r="PST79" s="180"/>
      <c r="PSU79" s="180"/>
      <c r="PSV79" s="180"/>
      <c r="PSW79" s="180"/>
      <c r="PSX79" s="180"/>
      <c r="PSY79" s="180"/>
      <c r="PSZ79" s="180"/>
      <c r="PTA79" s="180"/>
      <c r="PTB79" s="180"/>
      <c r="PTC79" s="180"/>
      <c r="PTD79" s="180"/>
      <c r="PTE79" s="180"/>
      <c r="PTF79" s="180"/>
      <c r="PTG79" s="180"/>
      <c r="PTH79" s="180"/>
      <c r="PTI79" s="180"/>
      <c r="PTJ79" s="180"/>
      <c r="PTK79" s="180"/>
      <c r="PTL79" s="180"/>
      <c r="PTM79" s="180"/>
      <c r="PTN79" s="180"/>
      <c r="PTO79" s="180"/>
      <c r="PTP79" s="180"/>
      <c r="PTQ79" s="180"/>
      <c r="PTR79" s="180"/>
      <c r="PTS79" s="180"/>
      <c r="PTT79" s="180"/>
      <c r="PTU79" s="180"/>
      <c r="PTV79" s="180"/>
      <c r="PTW79" s="180"/>
      <c r="PTX79" s="180"/>
      <c r="PTY79" s="180"/>
      <c r="PTZ79" s="180"/>
      <c r="PUA79" s="180"/>
      <c r="PUB79" s="180"/>
      <c r="PUC79" s="180"/>
      <c r="PUD79" s="180"/>
      <c r="PUE79" s="180"/>
      <c r="PUF79" s="180"/>
      <c r="PUG79" s="180"/>
      <c r="PUH79" s="180"/>
      <c r="PUI79" s="180"/>
      <c r="PUJ79" s="180"/>
      <c r="PUK79" s="180"/>
      <c r="PUL79" s="180"/>
      <c r="PUM79" s="180"/>
      <c r="PUN79" s="180"/>
      <c r="PUO79" s="180"/>
      <c r="PUP79" s="180"/>
      <c r="PUQ79" s="180"/>
      <c r="PUR79" s="180"/>
      <c r="PUS79" s="180"/>
      <c r="PUT79" s="180"/>
      <c r="PUU79" s="180"/>
      <c r="PUV79" s="180"/>
      <c r="PUW79" s="180"/>
      <c r="PUX79" s="180"/>
      <c r="PUY79" s="180"/>
      <c r="PUZ79" s="180"/>
      <c r="PVA79" s="180"/>
      <c r="PVB79" s="180"/>
      <c r="PVC79" s="180"/>
      <c r="PVD79" s="180"/>
      <c r="PVE79" s="180"/>
      <c r="PVF79" s="180"/>
      <c r="PVG79" s="180"/>
      <c r="PVH79" s="180"/>
      <c r="PVI79" s="180"/>
      <c r="PVJ79" s="180"/>
      <c r="PVK79" s="180"/>
      <c r="PVL79" s="180"/>
      <c r="PVM79" s="180"/>
      <c r="PVN79" s="180"/>
      <c r="PVO79" s="180"/>
      <c r="PVP79" s="180"/>
      <c r="PVQ79" s="180"/>
      <c r="PVR79" s="180"/>
      <c r="PVS79" s="180"/>
      <c r="PVT79" s="180"/>
      <c r="PVU79" s="180"/>
      <c r="PVV79" s="180"/>
      <c r="PVW79" s="180"/>
      <c r="PVX79" s="180"/>
      <c r="PVY79" s="180"/>
      <c r="PVZ79" s="180"/>
      <c r="PWA79" s="180"/>
      <c r="PWB79" s="180"/>
      <c r="PWC79" s="180"/>
      <c r="PWD79" s="180"/>
      <c r="PWE79" s="180"/>
      <c r="PWF79" s="180"/>
      <c r="PWG79" s="180"/>
      <c r="PWH79" s="180"/>
      <c r="PWI79" s="180"/>
      <c r="PWJ79" s="180"/>
      <c r="PWK79" s="180"/>
      <c r="PWL79" s="180"/>
      <c r="PWM79" s="180"/>
      <c r="PWN79" s="180"/>
      <c r="PWO79" s="180"/>
      <c r="PWP79" s="180"/>
      <c r="PWQ79" s="180"/>
      <c r="PWR79" s="180"/>
      <c r="PWS79" s="180"/>
      <c r="PWT79" s="180"/>
      <c r="PWU79" s="180"/>
      <c r="PWV79" s="180"/>
      <c r="PWW79" s="180"/>
      <c r="PWX79" s="180"/>
      <c r="PWY79" s="180"/>
      <c r="PWZ79" s="180"/>
      <c r="PXA79" s="180"/>
      <c r="PXB79" s="180"/>
      <c r="PXC79" s="180"/>
      <c r="PXD79" s="180"/>
      <c r="PXE79" s="180"/>
      <c r="PXF79" s="180"/>
      <c r="PXG79" s="180"/>
      <c r="PXH79" s="180"/>
      <c r="PXI79" s="180"/>
      <c r="PXJ79" s="180"/>
      <c r="PXK79" s="180"/>
      <c r="PXL79" s="180"/>
      <c r="PXM79" s="180"/>
      <c r="PXN79" s="180"/>
      <c r="PXO79" s="180"/>
      <c r="PXP79" s="180"/>
      <c r="PXQ79" s="180"/>
      <c r="PXR79" s="180"/>
      <c r="PXS79" s="180"/>
      <c r="PXT79" s="180"/>
      <c r="PXU79" s="180"/>
      <c r="PXV79" s="180"/>
      <c r="PXW79" s="180"/>
      <c r="PXX79" s="180"/>
      <c r="PXY79" s="180"/>
      <c r="PXZ79" s="180"/>
      <c r="PYA79" s="180"/>
      <c r="PYB79" s="180"/>
      <c r="PYC79" s="180"/>
      <c r="PYD79" s="180"/>
      <c r="PYE79" s="180"/>
      <c r="PYF79" s="180"/>
      <c r="PYG79" s="180"/>
      <c r="PYH79" s="180"/>
      <c r="PYI79" s="180"/>
      <c r="PYJ79" s="180"/>
      <c r="PYK79" s="180"/>
      <c r="PYL79" s="180"/>
      <c r="PYM79" s="180"/>
      <c r="PYN79" s="180"/>
      <c r="PYO79" s="180"/>
      <c r="PYP79" s="180"/>
      <c r="PYQ79" s="180"/>
      <c r="PYR79" s="180"/>
      <c r="PYS79" s="180"/>
      <c r="PYT79" s="180"/>
      <c r="PYU79" s="180"/>
      <c r="PYV79" s="180"/>
      <c r="PYW79" s="180"/>
      <c r="PYX79" s="180"/>
      <c r="PYY79" s="180"/>
      <c r="PYZ79" s="180"/>
      <c r="PZA79" s="180"/>
      <c r="PZB79" s="180"/>
      <c r="PZC79" s="180"/>
      <c r="PZD79" s="180"/>
      <c r="PZE79" s="180"/>
      <c r="PZF79" s="180"/>
      <c r="PZG79" s="180"/>
      <c r="PZH79" s="180"/>
      <c r="PZI79" s="180"/>
      <c r="PZJ79" s="180"/>
      <c r="PZK79" s="180"/>
      <c r="PZL79" s="180"/>
      <c r="PZM79" s="180"/>
      <c r="PZN79" s="180"/>
      <c r="PZO79" s="180"/>
      <c r="PZP79" s="180"/>
      <c r="PZQ79" s="180"/>
      <c r="PZR79" s="180"/>
      <c r="PZS79" s="180"/>
      <c r="PZT79" s="180"/>
      <c r="PZU79" s="180"/>
      <c r="PZV79" s="180"/>
      <c r="PZW79" s="180"/>
      <c r="PZX79" s="180"/>
      <c r="PZY79" s="180"/>
      <c r="PZZ79" s="180"/>
      <c r="QAA79" s="180"/>
      <c r="QAB79" s="180"/>
      <c r="QAC79" s="180"/>
      <c r="QAD79" s="180"/>
      <c r="QAE79" s="180"/>
      <c r="QAF79" s="180"/>
      <c r="QAG79" s="180"/>
      <c r="QAH79" s="180"/>
      <c r="QAI79" s="180"/>
      <c r="QAJ79" s="180"/>
      <c r="QAK79" s="180"/>
      <c r="QAL79" s="180"/>
      <c r="QAM79" s="180"/>
      <c r="QAN79" s="180"/>
      <c r="QAO79" s="180"/>
      <c r="QAP79" s="180"/>
      <c r="QAQ79" s="180"/>
      <c r="QAR79" s="180"/>
      <c r="QAS79" s="180"/>
      <c r="QAT79" s="180"/>
      <c r="QAU79" s="180"/>
      <c r="QAV79" s="180"/>
      <c r="QAW79" s="180"/>
      <c r="QAX79" s="180"/>
      <c r="QAY79" s="180"/>
      <c r="QAZ79" s="180"/>
      <c r="QBA79" s="180"/>
      <c r="QBB79" s="180"/>
      <c r="QBC79" s="180"/>
      <c r="QBD79" s="180"/>
      <c r="QBE79" s="180"/>
      <c r="QBF79" s="180"/>
      <c r="QBG79" s="180"/>
      <c r="QBH79" s="180"/>
      <c r="QBI79" s="180"/>
      <c r="QBJ79" s="180"/>
      <c r="QBK79" s="180"/>
      <c r="QBL79" s="180"/>
      <c r="QBM79" s="180"/>
      <c r="QBN79" s="180"/>
      <c r="QBO79" s="180"/>
      <c r="QBP79" s="180"/>
      <c r="QBQ79" s="180"/>
      <c r="QBR79" s="180"/>
      <c r="QBS79" s="180"/>
      <c r="QBT79" s="180"/>
      <c r="QBU79" s="180"/>
      <c r="QBV79" s="180"/>
      <c r="QBW79" s="180"/>
      <c r="QBX79" s="180"/>
      <c r="QBY79" s="180"/>
      <c r="QBZ79" s="180"/>
      <c r="QCA79" s="180"/>
      <c r="QCB79" s="180"/>
      <c r="QCC79" s="180"/>
      <c r="QCD79" s="180"/>
      <c r="QCE79" s="180"/>
      <c r="QCF79" s="180"/>
      <c r="QCG79" s="180"/>
      <c r="QCH79" s="180"/>
      <c r="QCI79" s="180"/>
      <c r="QCJ79" s="180"/>
      <c r="QCK79" s="180"/>
      <c r="QCL79" s="180"/>
      <c r="QCM79" s="180"/>
      <c r="QCN79" s="180"/>
      <c r="QCO79" s="180"/>
      <c r="QCP79" s="180"/>
      <c r="QCQ79" s="180"/>
      <c r="QCR79" s="180"/>
      <c r="QCS79" s="180"/>
      <c r="QCT79" s="180"/>
      <c r="QCU79" s="180"/>
      <c r="QCV79" s="180"/>
      <c r="QCW79" s="180"/>
      <c r="QCX79" s="180"/>
      <c r="QCY79" s="180"/>
      <c r="QCZ79" s="180"/>
      <c r="QDA79" s="180"/>
      <c r="QDB79" s="180"/>
      <c r="QDC79" s="180"/>
      <c r="QDD79" s="180"/>
      <c r="QDE79" s="180"/>
      <c r="QDF79" s="180"/>
      <c r="QDG79" s="180"/>
      <c r="QDH79" s="180"/>
      <c r="QDI79" s="180"/>
      <c r="QDJ79" s="180"/>
      <c r="QDK79" s="180"/>
      <c r="QDL79" s="180"/>
      <c r="QDM79" s="180"/>
      <c r="QDN79" s="180"/>
      <c r="QDO79" s="180"/>
      <c r="QDP79" s="180"/>
      <c r="QDQ79" s="180"/>
      <c r="QDR79" s="180"/>
      <c r="QDS79" s="180"/>
      <c r="QDT79" s="180"/>
      <c r="QDU79" s="180"/>
      <c r="QDV79" s="180"/>
      <c r="QDW79" s="180"/>
      <c r="QDX79" s="180"/>
      <c r="QDY79" s="180"/>
      <c r="QDZ79" s="180"/>
      <c r="QEA79" s="180"/>
      <c r="QEB79" s="180"/>
      <c r="QEC79" s="180"/>
      <c r="QED79" s="180"/>
      <c r="QEE79" s="180"/>
      <c r="QEF79" s="180"/>
      <c r="QEG79" s="180"/>
      <c r="QEH79" s="180"/>
      <c r="QEI79" s="180"/>
      <c r="QEJ79" s="180"/>
      <c r="QEK79" s="180"/>
      <c r="QEL79" s="180"/>
      <c r="QEM79" s="180"/>
      <c r="QEN79" s="180"/>
      <c r="QEO79" s="180"/>
      <c r="QEP79" s="180"/>
      <c r="QEQ79" s="180"/>
      <c r="QER79" s="180"/>
      <c r="QES79" s="180"/>
      <c r="QET79" s="180"/>
      <c r="QEU79" s="180"/>
      <c r="QEV79" s="180"/>
      <c r="QEW79" s="180"/>
      <c r="QEX79" s="180"/>
      <c r="QEY79" s="180"/>
      <c r="QEZ79" s="180"/>
      <c r="QFA79" s="180"/>
      <c r="QFB79" s="180"/>
      <c r="QFC79" s="180"/>
      <c r="QFD79" s="180"/>
      <c r="QFE79" s="180"/>
      <c r="QFF79" s="180"/>
      <c r="QFG79" s="180"/>
      <c r="QFH79" s="180"/>
      <c r="QFI79" s="180"/>
      <c r="QFJ79" s="180"/>
      <c r="QFK79" s="180"/>
      <c r="QFL79" s="180"/>
      <c r="QFM79" s="180"/>
      <c r="QFN79" s="180"/>
      <c r="QFO79" s="180"/>
      <c r="QFP79" s="180"/>
      <c r="QFQ79" s="180"/>
      <c r="QFR79" s="180"/>
      <c r="QFS79" s="180"/>
      <c r="QFT79" s="180"/>
      <c r="QFU79" s="180"/>
      <c r="QFV79" s="180"/>
      <c r="QFW79" s="180"/>
      <c r="QFX79" s="180"/>
      <c r="QFY79" s="180"/>
      <c r="QFZ79" s="180"/>
      <c r="QGA79" s="180"/>
      <c r="QGB79" s="180"/>
      <c r="QGC79" s="180"/>
      <c r="QGD79" s="180"/>
      <c r="QGE79" s="180"/>
      <c r="QGF79" s="180"/>
      <c r="QGG79" s="180"/>
      <c r="QGH79" s="180"/>
      <c r="QGI79" s="180"/>
      <c r="QGJ79" s="180"/>
      <c r="QGK79" s="180"/>
      <c r="QGL79" s="180"/>
      <c r="QGM79" s="180"/>
      <c r="QGN79" s="180"/>
      <c r="QGO79" s="180"/>
      <c r="QGP79" s="180"/>
      <c r="QGQ79" s="180"/>
      <c r="QGR79" s="180"/>
      <c r="QGS79" s="180"/>
      <c r="QGT79" s="180"/>
      <c r="QGU79" s="180"/>
      <c r="QGV79" s="180"/>
      <c r="QGW79" s="180"/>
      <c r="QGX79" s="180"/>
      <c r="QGY79" s="180"/>
      <c r="QGZ79" s="180"/>
      <c r="QHA79" s="180"/>
      <c r="QHB79" s="180"/>
      <c r="QHC79" s="180"/>
      <c r="QHD79" s="180"/>
      <c r="QHE79" s="180"/>
      <c r="QHF79" s="180"/>
      <c r="QHG79" s="180"/>
      <c r="QHH79" s="180"/>
      <c r="QHI79" s="180"/>
      <c r="QHJ79" s="180"/>
      <c r="QHK79" s="180"/>
      <c r="QHL79" s="180"/>
      <c r="QHM79" s="180"/>
      <c r="QHN79" s="180"/>
      <c r="QHO79" s="180"/>
      <c r="QHP79" s="180"/>
      <c r="QHQ79" s="180"/>
      <c r="QHR79" s="180"/>
      <c r="QHS79" s="180"/>
      <c r="QHT79" s="180"/>
      <c r="QHU79" s="180"/>
      <c r="QHV79" s="180"/>
      <c r="QHW79" s="180"/>
      <c r="QHX79" s="180"/>
      <c r="QHY79" s="180"/>
      <c r="QHZ79" s="180"/>
      <c r="QIA79" s="180"/>
      <c r="QIB79" s="180"/>
      <c r="QIC79" s="180"/>
      <c r="QID79" s="180"/>
      <c r="QIE79" s="180"/>
      <c r="QIF79" s="180"/>
      <c r="QIG79" s="180"/>
      <c r="QIH79" s="180"/>
      <c r="QII79" s="180"/>
      <c r="QIJ79" s="180"/>
      <c r="QIK79" s="180"/>
      <c r="QIL79" s="180"/>
      <c r="QIM79" s="180"/>
      <c r="QIN79" s="180"/>
      <c r="QIO79" s="180"/>
      <c r="QIP79" s="180"/>
      <c r="QIQ79" s="180"/>
      <c r="QIR79" s="180"/>
      <c r="QIS79" s="180"/>
      <c r="QIT79" s="180"/>
      <c r="QIU79" s="180"/>
      <c r="QIV79" s="180"/>
      <c r="QIW79" s="180"/>
      <c r="QIX79" s="180"/>
      <c r="QIY79" s="180"/>
      <c r="QIZ79" s="180"/>
      <c r="QJA79" s="180"/>
      <c r="QJB79" s="180"/>
      <c r="QJC79" s="180"/>
      <c r="QJD79" s="180"/>
      <c r="QJE79" s="180"/>
      <c r="QJF79" s="180"/>
      <c r="QJG79" s="180"/>
      <c r="QJH79" s="180"/>
      <c r="QJI79" s="180"/>
      <c r="QJJ79" s="180"/>
      <c r="QJK79" s="180"/>
      <c r="QJL79" s="180"/>
      <c r="QJM79" s="180"/>
      <c r="QJN79" s="180"/>
      <c r="QJO79" s="180"/>
      <c r="QJP79" s="180"/>
      <c r="QJQ79" s="180"/>
      <c r="QJR79" s="180"/>
      <c r="QJS79" s="180"/>
      <c r="QJT79" s="180"/>
      <c r="QJU79" s="180"/>
      <c r="QJV79" s="180"/>
      <c r="QJW79" s="180"/>
      <c r="QJX79" s="180"/>
      <c r="QJY79" s="180"/>
      <c r="QJZ79" s="180"/>
      <c r="QKA79" s="180"/>
      <c r="QKB79" s="180"/>
      <c r="QKC79" s="180"/>
      <c r="QKD79" s="180"/>
      <c r="QKE79" s="180"/>
      <c r="QKF79" s="180"/>
      <c r="QKG79" s="180"/>
      <c r="QKH79" s="180"/>
      <c r="QKI79" s="180"/>
      <c r="QKJ79" s="180"/>
      <c r="QKK79" s="180"/>
      <c r="QKL79" s="180"/>
      <c r="QKM79" s="180"/>
      <c r="QKN79" s="180"/>
      <c r="QKO79" s="180"/>
      <c r="QKP79" s="180"/>
      <c r="QKQ79" s="180"/>
      <c r="QKR79" s="180"/>
      <c r="QKS79" s="180"/>
      <c r="QKT79" s="180"/>
      <c r="QKU79" s="180"/>
      <c r="QKV79" s="180"/>
      <c r="QKW79" s="180"/>
      <c r="QKX79" s="180"/>
      <c r="QKY79" s="180"/>
      <c r="QKZ79" s="180"/>
      <c r="QLA79" s="180"/>
      <c r="QLB79" s="180"/>
      <c r="QLC79" s="180"/>
      <c r="QLD79" s="180"/>
      <c r="QLE79" s="180"/>
      <c r="QLF79" s="180"/>
      <c r="QLG79" s="180"/>
      <c r="QLH79" s="180"/>
      <c r="QLI79" s="180"/>
      <c r="QLJ79" s="180"/>
      <c r="QLK79" s="180"/>
      <c r="QLL79" s="180"/>
      <c r="QLM79" s="180"/>
      <c r="QLN79" s="180"/>
      <c r="QLO79" s="180"/>
      <c r="QLP79" s="180"/>
      <c r="QLQ79" s="180"/>
      <c r="QLR79" s="180"/>
      <c r="QLS79" s="180"/>
      <c r="QLT79" s="180"/>
      <c r="QLU79" s="180"/>
      <c r="QLV79" s="180"/>
      <c r="QLW79" s="180"/>
      <c r="QLX79" s="180"/>
      <c r="QLY79" s="180"/>
      <c r="QLZ79" s="180"/>
      <c r="QMA79" s="180"/>
      <c r="QMB79" s="180"/>
      <c r="QMC79" s="180"/>
      <c r="QMD79" s="180"/>
      <c r="QME79" s="180"/>
      <c r="QMF79" s="180"/>
      <c r="QMG79" s="180"/>
      <c r="QMH79" s="180"/>
      <c r="QMI79" s="180"/>
      <c r="QMJ79" s="180"/>
      <c r="QMK79" s="180"/>
      <c r="QML79" s="180"/>
      <c r="QMM79" s="180"/>
      <c r="QMN79" s="180"/>
      <c r="QMO79" s="180"/>
      <c r="QMP79" s="180"/>
      <c r="QMQ79" s="180"/>
      <c r="QMR79" s="180"/>
      <c r="QMS79" s="180"/>
      <c r="QMT79" s="180"/>
      <c r="QMU79" s="180"/>
      <c r="QMV79" s="180"/>
      <c r="QMW79" s="180"/>
      <c r="QMX79" s="180"/>
      <c r="QMY79" s="180"/>
      <c r="QMZ79" s="180"/>
      <c r="QNA79" s="180"/>
      <c r="QNB79" s="180"/>
      <c r="QNC79" s="180"/>
      <c r="QND79" s="180"/>
      <c r="QNE79" s="180"/>
      <c r="QNF79" s="180"/>
      <c r="QNG79" s="180"/>
      <c r="QNH79" s="180"/>
      <c r="QNI79" s="180"/>
      <c r="QNJ79" s="180"/>
      <c r="QNK79" s="180"/>
      <c r="QNL79" s="180"/>
      <c r="QNM79" s="180"/>
      <c r="QNN79" s="180"/>
      <c r="QNO79" s="180"/>
      <c r="QNP79" s="180"/>
      <c r="QNQ79" s="180"/>
      <c r="QNR79" s="180"/>
      <c r="QNS79" s="180"/>
      <c r="QNT79" s="180"/>
      <c r="QNU79" s="180"/>
      <c r="QNV79" s="180"/>
      <c r="QNW79" s="180"/>
      <c r="QNX79" s="180"/>
      <c r="QNY79" s="180"/>
      <c r="QNZ79" s="180"/>
      <c r="QOA79" s="180"/>
      <c r="QOB79" s="180"/>
      <c r="QOC79" s="180"/>
      <c r="QOD79" s="180"/>
      <c r="QOE79" s="180"/>
      <c r="QOF79" s="180"/>
      <c r="QOG79" s="180"/>
      <c r="QOH79" s="180"/>
      <c r="QOI79" s="180"/>
      <c r="QOJ79" s="180"/>
      <c r="QOK79" s="180"/>
      <c r="QOL79" s="180"/>
      <c r="QOM79" s="180"/>
      <c r="QON79" s="180"/>
      <c r="QOO79" s="180"/>
      <c r="QOP79" s="180"/>
      <c r="QOQ79" s="180"/>
      <c r="QOR79" s="180"/>
      <c r="QOS79" s="180"/>
      <c r="QOT79" s="180"/>
      <c r="QOU79" s="180"/>
      <c r="QOV79" s="180"/>
      <c r="QOW79" s="180"/>
      <c r="QOX79" s="180"/>
      <c r="QOY79" s="180"/>
      <c r="QOZ79" s="180"/>
      <c r="QPA79" s="180"/>
      <c r="QPB79" s="180"/>
      <c r="QPC79" s="180"/>
      <c r="QPD79" s="180"/>
      <c r="QPE79" s="180"/>
      <c r="QPF79" s="180"/>
      <c r="QPG79" s="180"/>
      <c r="QPH79" s="180"/>
      <c r="QPI79" s="180"/>
      <c r="QPJ79" s="180"/>
      <c r="QPK79" s="180"/>
      <c r="QPL79" s="180"/>
      <c r="QPM79" s="180"/>
      <c r="QPN79" s="180"/>
      <c r="QPO79" s="180"/>
      <c r="QPP79" s="180"/>
      <c r="QPQ79" s="180"/>
      <c r="QPR79" s="180"/>
      <c r="QPS79" s="180"/>
      <c r="QPT79" s="180"/>
      <c r="QPU79" s="180"/>
      <c r="QPV79" s="180"/>
      <c r="QPW79" s="180"/>
      <c r="QPX79" s="180"/>
      <c r="QPY79" s="180"/>
      <c r="QPZ79" s="180"/>
      <c r="QQA79" s="180"/>
      <c r="QQB79" s="180"/>
      <c r="QQC79" s="180"/>
      <c r="QQD79" s="180"/>
      <c r="QQE79" s="180"/>
      <c r="QQF79" s="180"/>
      <c r="QQG79" s="180"/>
      <c r="QQH79" s="180"/>
      <c r="QQI79" s="180"/>
      <c r="QQJ79" s="180"/>
      <c r="QQK79" s="180"/>
      <c r="QQL79" s="180"/>
      <c r="QQM79" s="180"/>
      <c r="QQN79" s="180"/>
      <c r="QQO79" s="180"/>
      <c r="QQP79" s="180"/>
      <c r="QQQ79" s="180"/>
      <c r="QQR79" s="180"/>
      <c r="QQS79" s="180"/>
      <c r="QQT79" s="180"/>
      <c r="QQU79" s="180"/>
      <c r="QQV79" s="180"/>
      <c r="QQW79" s="180"/>
      <c r="QQX79" s="180"/>
      <c r="QQY79" s="180"/>
      <c r="QQZ79" s="180"/>
      <c r="QRA79" s="180"/>
      <c r="QRB79" s="180"/>
      <c r="QRC79" s="180"/>
      <c r="QRD79" s="180"/>
      <c r="QRE79" s="180"/>
      <c r="QRF79" s="180"/>
      <c r="QRG79" s="180"/>
      <c r="QRH79" s="180"/>
      <c r="QRI79" s="180"/>
      <c r="QRJ79" s="180"/>
      <c r="QRK79" s="180"/>
      <c r="QRL79" s="180"/>
      <c r="QRM79" s="180"/>
      <c r="QRN79" s="180"/>
      <c r="QRO79" s="180"/>
      <c r="QRP79" s="180"/>
      <c r="QRQ79" s="180"/>
      <c r="QRR79" s="180"/>
      <c r="QRS79" s="180"/>
      <c r="QRT79" s="180"/>
      <c r="QRU79" s="180"/>
      <c r="QRV79" s="180"/>
      <c r="QRW79" s="180"/>
      <c r="QRX79" s="180"/>
      <c r="QRY79" s="180"/>
      <c r="QRZ79" s="180"/>
      <c r="QSA79" s="180"/>
      <c r="QSB79" s="180"/>
      <c r="QSC79" s="180"/>
      <c r="QSD79" s="180"/>
      <c r="QSE79" s="180"/>
      <c r="QSF79" s="180"/>
      <c r="QSG79" s="180"/>
      <c r="QSH79" s="180"/>
      <c r="QSI79" s="180"/>
      <c r="QSJ79" s="180"/>
      <c r="QSK79" s="180"/>
      <c r="QSL79" s="180"/>
      <c r="QSM79" s="180"/>
      <c r="QSN79" s="180"/>
      <c r="QSO79" s="180"/>
      <c r="QSP79" s="180"/>
      <c r="QSQ79" s="180"/>
      <c r="QSR79" s="180"/>
      <c r="QSS79" s="180"/>
      <c r="QST79" s="180"/>
      <c r="QSU79" s="180"/>
      <c r="QSV79" s="180"/>
      <c r="QSW79" s="180"/>
      <c r="QSX79" s="180"/>
      <c r="QSY79" s="180"/>
      <c r="QSZ79" s="180"/>
      <c r="QTA79" s="180"/>
      <c r="QTB79" s="180"/>
      <c r="QTC79" s="180"/>
      <c r="QTD79" s="180"/>
      <c r="QTE79" s="180"/>
      <c r="QTF79" s="180"/>
      <c r="QTG79" s="180"/>
      <c r="QTH79" s="180"/>
      <c r="QTI79" s="180"/>
      <c r="QTJ79" s="180"/>
      <c r="QTK79" s="180"/>
      <c r="QTL79" s="180"/>
      <c r="QTM79" s="180"/>
      <c r="QTN79" s="180"/>
      <c r="QTO79" s="180"/>
      <c r="QTP79" s="180"/>
      <c r="QTQ79" s="180"/>
      <c r="QTR79" s="180"/>
      <c r="QTS79" s="180"/>
      <c r="QTT79" s="180"/>
      <c r="QTU79" s="180"/>
      <c r="QTV79" s="180"/>
      <c r="QTW79" s="180"/>
      <c r="QTX79" s="180"/>
      <c r="QTY79" s="180"/>
      <c r="QTZ79" s="180"/>
      <c r="QUA79" s="180"/>
      <c r="QUB79" s="180"/>
      <c r="QUC79" s="180"/>
      <c r="QUD79" s="180"/>
      <c r="QUE79" s="180"/>
      <c r="QUF79" s="180"/>
      <c r="QUG79" s="180"/>
      <c r="QUH79" s="180"/>
      <c r="QUI79" s="180"/>
      <c r="QUJ79" s="180"/>
      <c r="QUK79" s="180"/>
      <c r="QUL79" s="180"/>
      <c r="QUM79" s="180"/>
      <c r="QUN79" s="180"/>
      <c r="QUO79" s="180"/>
      <c r="QUP79" s="180"/>
      <c r="QUQ79" s="180"/>
      <c r="QUR79" s="180"/>
      <c r="QUS79" s="180"/>
      <c r="QUT79" s="180"/>
      <c r="QUU79" s="180"/>
      <c r="QUV79" s="180"/>
      <c r="QUW79" s="180"/>
      <c r="QUX79" s="180"/>
      <c r="QUY79" s="180"/>
      <c r="QUZ79" s="180"/>
      <c r="QVA79" s="180"/>
      <c r="QVB79" s="180"/>
      <c r="QVC79" s="180"/>
      <c r="QVD79" s="180"/>
      <c r="QVE79" s="180"/>
      <c r="QVF79" s="180"/>
      <c r="QVG79" s="180"/>
      <c r="QVH79" s="180"/>
      <c r="QVI79" s="180"/>
      <c r="QVJ79" s="180"/>
      <c r="QVK79" s="180"/>
      <c r="QVL79" s="180"/>
      <c r="QVM79" s="180"/>
      <c r="QVN79" s="180"/>
      <c r="QVO79" s="180"/>
      <c r="QVP79" s="180"/>
      <c r="QVQ79" s="180"/>
      <c r="QVR79" s="180"/>
      <c r="QVS79" s="180"/>
      <c r="QVT79" s="180"/>
      <c r="QVU79" s="180"/>
      <c r="QVV79" s="180"/>
      <c r="QVW79" s="180"/>
      <c r="QVX79" s="180"/>
      <c r="QVY79" s="180"/>
      <c r="QVZ79" s="180"/>
      <c r="QWA79" s="180"/>
      <c r="QWB79" s="180"/>
      <c r="QWC79" s="180"/>
      <c r="QWD79" s="180"/>
      <c r="QWE79" s="180"/>
      <c r="QWF79" s="180"/>
      <c r="QWG79" s="180"/>
      <c r="QWH79" s="180"/>
      <c r="QWI79" s="180"/>
      <c r="QWJ79" s="180"/>
      <c r="QWK79" s="180"/>
      <c r="QWL79" s="180"/>
      <c r="QWM79" s="180"/>
      <c r="QWN79" s="180"/>
      <c r="QWO79" s="180"/>
      <c r="QWP79" s="180"/>
      <c r="QWQ79" s="180"/>
      <c r="QWR79" s="180"/>
      <c r="QWS79" s="180"/>
      <c r="QWT79" s="180"/>
      <c r="QWU79" s="180"/>
      <c r="QWV79" s="180"/>
      <c r="QWW79" s="180"/>
      <c r="QWX79" s="180"/>
      <c r="QWY79" s="180"/>
      <c r="QWZ79" s="180"/>
      <c r="QXA79" s="180"/>
      <c r="QXB79" s="180"/>
      <c r="QXC79" s="180"/>
      <c r="QXD79" s="180"/>
      <c r="QXE79" s="180"/>
      <c r="QXF79" s="180"/>
      <c r="QXG79" s="180"/>
      <c r="QXH79" s="180"/>
      <c r="QXI79" s="180"/>
      <c r="QXJ79" s="180"/>
      <c r="QXK79" s="180"/>
      <c r="QXL79" s="180"/>
      <c r="QXM79" s="180"/>
      <c r="QXN79" s="180"/>
      <c r="QXO79" s="180"/>
      <c r="QXP79" s="180"/>
      <c r="QXQ79" s="180"/>
      <c r="QXR79" s="180"/>
      <c r="QXS79" s="180"/>
      <c r="QXT79" s="180"/>
      <c r="QXU79" s="180"/>
      <c r="QXV79" s="180"/>
      <c r="QXW79" s="180"/>
      <c r="QXX79" s="180"/>
      <c r="QXY79" s="180"/>
      <c r="QXZ79" s="180"/>
      <c r="QYA79" s="180"/>
      <c r="QYB79" s="180"/>
      <c r="QYC79" s="180"/>
      <c r="QYD79" s="180"/>
      <c r="QYE79" s="180"/>
      <c r="QYF79" s="180"/>
      <c r="QYG79" s="180"/>
      <c r="QYH79" s="180"/>
      <c r="QYI79" s="180"/>
      <c r="QYJ79" s="180"/>
      <c r="QYK79" s="180"/>
      <c r="QYL79" s="180"/>
      <c r="QYM79" s="180"/>
      <c r="QYN79" s="180"/>
      <c r="QYO79" s="180"/>
      <c r="QYP79" s="180"/>
      <c r="QYQ79" s="180"/>
      <c r="QYR79" s="180"/>
      <c r="QYS79" s="180"/>
      <c r="QYT79" s="180"/>
      <c r="QYU79" s="180"/>
      <c r="QYV79" s="180"/>
      <c r="QYW79" s="180"/>
      <c r="QYX79" s="180"/>
      <c r="QYY79" s="180"/>
      <c r="QYZ79" s="180"/>
      <c r="QZA79" s="180"/>
      <c r="QZB79" s="180"/>
      <c r="QZC79" s="180"/>
      <c r="QZD79" s="180"/>
      <c r="QZE79" s="180"/>
      <c r="QZF79" s="180"/>
      <c r="QZG79" s="180"/>
      <c r="QZH79" s="180"/>
      <c r="QZI79" s="180"/>
      <c r="QZJ79" s="180"/>
      <c r="QZK79" s="180"/>
      <c r="QZL79" s="180"/>
      <c r="QZM79" s="180"/>
      <c r="QZN79" s="180"/>
      <c r="QZO79" s="180"/>
      <c r="QZP79" s="180"/>
      <c r="QZQ79" s="180"/>
      <c r="QZR79" s="180"/>
      <c r="QZS79" s="180"/>
      <c r="QZT79" s="180"/>
      <c r="QZU79" s="180"/>
      <c r="QZV79" s="180"/>
      <c r="QZW79" s="180"/>
      <c r="QZX79" s="180"/>
      <c r="QZY79" s="180"/>
      <c r="QZZ79" s="180"/>
      <c r="RAA79" s="180"/>
      <c r="RAB79" s="180"/>
      <c r="RAC79" s="180"/>
      <c r="RAD79" s="180"/>
      <c r="RAE79" s="180"/>
      <c r="RAF79" s="180"/>
      <c r="RAG79" s="180"/>
      <c r="RAH79" s="180"/>
      <c r="RAI79" s="180"/>
      <c r="RAJ79" s="180"/>
      <c r="RAK79" s="180"/>
      <c r="RAL79" s="180"/>
      <c r="RAM79" s="180"/>
      <c r="RAN79" s="180"/>
      <c r="RAO79" s="180"/>
      <c r="RAP79" s="180"/>
      <c r="RAQ79" s="180"/>
      <c r="RAR79" s="180"/>
      <c r="RAS79" s="180"/>
      <c r="RAT79" s="180"/>
      <c r="RAU79" s="180"/>
      <c r="RAV79" s="180"/>
      <c r="RAW79" s="180"/>
      <c r="RAX79" s="180"/>
      <c r="RAY79" s="180"/>
      <c r="RAZ79" s="180"/>
      <c r="RBA79" s="180"/>
      <c r="RBB79" s="180"/>
      <c r="RBC79" s="180"/>
      <c r="RBD79" s="180"/>
      <c r="RBE79" s="180"/>
      <c r="RBF79" s="180"/>
      <c r="RBG79" s="180"/>
      <c r="RBH79" s="180"/>
      <c r="RBI79" s="180"/>
      <c r="RBJ79" s="180"/>
      <c r="RBK79" s="180"/>
      <c r="RBL79" s="180"/>
      <c r="RBM79" s="180"/>
      <c r="RBN79" s="180"/>
      <c r="RBO79" s="180"/>
      <c r="RBP79" s="180"/>
      <c r="RBQ79" s="180"/>
      <c r="RBR79" s="180"/>
      <c r="RBS79" s="180"/>
      <c r="RBT79" s="180"/>
      <c r="RBU79" s="180"/>
      <c r="RBV79" s="180"/>
      <c r="RBW79" s="180"/>
      <c r="RBX79" s="180"/>
      <c r="RBY79" s="180"/>
      <c r="RBZ79" s="180"/>
      <c r="RCA79" s="180"/>
      <c r="RCB79" s="180"/>
      <c r="RCC79" s="180"/>
      <c r="RCD79" s="180"/>
      <c r="RCE79" s="180"/>
      <c r="RCF79" s="180"/>
      <c r="RCG79" s="180"/>
      <c r="RCH79" s="180"/>
      <c r="RCI79" s="180"/>
      <c r="RCJ79" s="180"/>
      <c r="RCK79" s="180"/>
      <c r="RCL79" s="180"/>
      <c r="RCM79" s="180"/>
      <c r="RCN79" s="180"/>
      <c r="RCO79" s="180"/>
      <c r="RCP79" s="180"/>
      <c r="RCQ79" s="180"/>
      <c r="RCR79" s="180"/>
      <c r="RCS79" s="180"/>
      <c r="RCT79" s="180"/>
      <c r="RCU79" s="180"/>
      <c r="RCV79" s="180"/>
      <c r="RCW79" s="180"/>
      <c r="RCX79" s="180"/>
      <c r="RCY79" s="180"/>
      <c r="RCZ79" s="180"/>
      <c r="RDA79" s="180"/>
      <c r="RDB79" s="180"/>
      <c r="RDC79" s="180"/>
      <c r="RDD79" s="180"/>
      <c r="RDE79" s="180"/>
      <c r="RDF79" s="180"/>
      <c r="RDG79" s="180"/>
      <c r="RDH79" s="180"/>
      <c r="RDI79" s="180"/>
      <c r="RDJ79" s="180"/>
      <c r="RDK79" s="180"/>
      <c r="RDL79" s="180"/>
      <c r="RDM79" s="180"/>
      <c r="RDN79" s="180"/>
      <c r="RDO79" s="180"/>
      <c r="RDP79" s="180"/>
      <c r="RDQ79" s="180"/>
      <c r="RDR79" s="180"/>
      <c r="RDS79" s="180"/>
      <c r="RDT79" s="180"/>
      <c r="RDU79" s="180"/>
      <c r="RDV79" s="180"/>
      <c r="RDW79" s="180"/>
      <c r="RDX79" s="180"/>
      <c r="RDY79" s="180"/>
      <c r="RDZ79" s="180"/>
      <c r="REA79" s="180"/>
      <c r="REB79" s="180"/>
      <c r="REC79" s="180"/>
      <c r="RED79" s="180"/>
      <c r="REE79" s="180"/>
      <c r="REF79" s="180"/>
      <c r="REG79" s="180"/>
      <c r="REH79" s="180"/>
      <c r="REI79" s="180"/>
      <c r="REJ79" s="180"/>
      <c r="REK79" s="180"/>
      <c r="REL79" s="180"/>
      <c r="REM79" s="180"/>
      <c r="REN79" s="180"/>
      <c r="REO79" s="180"/>
      <c r="REP79" s="180"/>
      <c r="REQ79" s="180"/>
      <c r="RER79" s="180"/>
      <c r="RES79" s="180"/>
      <c r="RET79" s="180"/>
      <c r="REU79" s="180"/>
      <c r="REV79" s="180"/>
      <c r="REW79" s="180"/>
      <c r="REX79" s="180"/>
      <c r="REY79" s="180"/>
      <c r="REZ79" s="180"/>
      <c r="RFA79" s="180"/>
      <c r="RFB79" s="180"/>
      <c r="RFC79" s="180"/>
      <c r="RFD79" s="180"/>
      <c r="RFE79" s="180"/>
      <c r="RFF79" s="180"/>
      <c r="RFG79" s="180"/>
      <c r="RFH79" s="180"/>
      <c r="RFI79" s="180"/>
      <c r="RFJ79" s="180"/>
      <c r="RFK79" s="180"/>
      <c r="RFL79" s="180"/>
      <c r="RFM79" s="180"/>
      <c r="RFN79" s="180"/>
      <c r="RFO79" s="180"/>
      <c r="RFP79" s="180"/>
      <c r="RFQ79" s="180"/>
      <c r="RFR79" s="180"/>
      <c r="RFS79" s="180"/>
      <c r="RFT79" s="180"/>
      <c r="RFU79" s="180"/>
      <c r="RFV79" s="180"/>
      <c r="RFW79" s="180"/>
      <c r="RFX79" s="180"/>
      <c r="RFY79" s="180"/>
      <c r="RFZ79" s="180"/>
      <c r="RGA79" s="180"/>
      <c r="RGB79" s="180"/>
      <c r="RGC79" s="180"/>
      <c r="RGD79" s="180"/>
      <c r="RGE79" s="180"/>
      <c r="RGF79" s="180"/>
      <c r="RGG79" s="180"/>
      <c r="RGH79" s="180"/>
      <c r="RGI79" s="180"/>
      <c r="RGJ79" s="180"/>
      <c r="RGK79" s="180"/>
      <c r="RGL79" s="180"/>
      <c r="RGM79" s="180"/>
      <c r="RGN79" s="180"/>
      <c r="RGO79" s="180"/>
      <c r="RGP79" s="180"/>
      <c r="RGQ79" s="180"/>
      <c r="RGR79" s="180"/>
      <c r="RGS79" s="180"/>
      <c r="RGT79" s="180"/>
      <c r="RGU79" s="180"/>
      <c r="RGV79" s="180"/>
      <c r="RGW79" s="180"/>
      <c r="RGX79" s="180"/>
      <c r="RGY79" s="180"/>
      <c r="RGZ79" s="180"/>
      <c r="RHA79" s="180"/>
      <c r="RHB79" s="180"/>
      <c r="RHC79" s="180"/>
      <c r="RHD79" s="180"/>
      <c r="RHE79" s="180"/>
      <c r="RHF79" s="180"/>
      <c r="RHG79" s="180"/>
      <c r="RHH79" s="180"/>
      <c r="RHI79" s="180"/>
      <c r="RHJ79" s="180"/>
      <c r="RHK79" s="180"/>
      <c r="RHL79" s="180"/>
      <c r="RHM79" s="180"/>
      <c r="RHN79" s="180"/>
      <c r="RHO79" s="180"/>
      <c r="RHP79" s="180"/>
      <c r="RHQ79" s="180"/>
      <c r="RHR79" s="180"/>
      <c r="RHS79" s="180"/>
      <c r="RHT79" s="180"/>
      <c r="RHU79" s="180"/>
      <c r="RHV79" s="180"/>
      <c r="RHW79" s="180"/>
      <c r="RHX79" s="180"/>
      <c r="RHY79" s="180"/>
      <c r="RHZ79" s="180"/>
      <c r="RIA79" s="180"/>
      <c r="RIB79" s="180"/>
      <c r="RIC79" s="180"/>
      <c r="RID79" s="180"/>
      <c r="RIE79" s="180"/>
      <c r="RIF79" s="180"/>
      <c r="RIG79" s="180"/>
      <c r="RIH79" s="180"/>
      <c r="RII79" s="180"/>
      <c r="RIJ79" s="180"/>
      <c r="RIK79" s="180"/>
      <c r="RIL79" s="180"/>
      <c r="RIM79" s="180"/>
      <c r="RIN79" s="180"/>
      <c r="RIO79" s="180"/>
      <c r="RIP79" s="180"/>
      <c r="RIQ79" s="180"/>
      <c r="RIR79" s="180"/>
      <c r="RIS79" s="180"/>
      <c r="RIT79" s="180"/>
      <c r="RIU79" s="180"/>
      <c r="RIV79" s="180"/>
      <c r="RIW79" s="180"/>
      <c r="RIX79" s="180"/>
      <c r="RIY79" s="180"/>
      <c r="RIZ79" s="180"/>
      <c r="RJA79" s="180"/>
      <c r="RJB79" s="180"/>
      <c r="RJC79" s="180"/>
      <c r="RJD79" s="180"/>
      <c r="RJE79" s="180"/>
      <c r="RJF79" s="180"/>
      <c r="RJG79" s="180"/>
      <c r="RJH79" s="180"/>
      <c r="RJI79" s="180"/>
      <c r="RJJ79" s="180"/>
      <c r="RJK79" s="180"/>
      <c r="RJL79" s="180"/>
      <c r="RJM79" s="180"/>
      <c r="RJN79" s="180"/>
      <c r="RJO79" s="180"/>
      <c r="RJP79" s="180"/>
      <c r="RJQ79" s="180"/>
      <c r="RJR79" s="180"/>
      <c r="RJS79" s="180"/>
      <c r="RJT79" s="180"/>
      <c r="RJU79" s="180"/>
      <c r="RJV79" s="180"/>
      <c r="RJW79" s="180"/>
      <c r="RJX79" s="180"/>
      <c r="RJY79" s="180"/>
      <c r="RJZ79" s="180"/>
      <c r="RKA79" s="180"/>
      <c r="RKB79" s="180"/>
      <c r="RKC79" s="180"/>
      <c r="RKD79" s="180"/>
      <c r="RKE79" s="180"/>
      <c r="RKF79" s="180"/>
      <c r="RKG79" s="180"/>
      <c r="RKH79" s="180"/>
      <c r="RKI79" s="180"/>
      <c r="RKJ79" s="180"/>
      <c r="RKK79" s="180"/>
      <c r="RKL79" s="180"/>
      <c r="RKM79" s="180"/>
      <c r="RKN79" s="180"/>
      <c r="RKO79" s="180"/>
      <c r="RKP79" s="180"/>
      <c r="RKQ79" s="180"/>
      <c r="RKR79" s="180"/>
      <c r="RKS79" s="180"/>
      <c r="RKT79" s="180"/>
      <c r="RKU79" s="180"/>
      <c r="RKV79" s="180"/>
      <c r="RKW79" s="180"/>
      <c r="RKX79" s="180"/>
      <c r="RKY79" s="180"/>
      <c r="RKZ79" s="180"/>
      <c r="RLA79" s="180"/>
      <c r="RLB79" s="180"/>
      <c r="RLC79" s="180"/>
      <c r="RLD79" s="180"/>
      <c r="RLE79" s="180"/>
      <c r="RLF79" s="180"/>
      <c r="RLG79" s="180"/>
      <c r="RLH79" s="180"/>
      <c r="RLI79" s="180"/>
      <c r="RLJ79" s="180"/>
      <c r="RLK79" s="180"/>
      <c r="RLL79" s="180"/>
      <c r="RLM79" s="180"/>
      <c r="RLN79" s="180"/>
      <c r="RLO79" s="180"/>
      <c r="RLP79" s="180"/>
      <c r="RLQ79" s="180"/>
      <c r="RLR79" s="180"/>
      <c r="RLS79" s="180"/>
      <c r="RLT79" s="180"/>
      <c r="RLU79" s="180"/>
      <c r="RLV79" s="180"/>
      <c r="RLW79" s="180"/>
      <c r="RLX79" s="180"/>
      <c r="RLY79" s="180"/>
      <c r="RLZ79" s="180"/>
      <c r="RMA79" s="180"/>
      <c r="RMB79" s="180"/>
      <c r="RMC79" s="180"/>
      <c r="RMD79" s="180"/>
      <c r="RME79" s="180"/>
      <c r="RMF79" s="180"/>
      <c r="RMG79" s="180"/>
      <c r="RMH79" s="180"/>
      <c r="RMI79" s="180"/>
      <c r="RMJ79" s="180"/>
      <c r="RMK79" s="180"/>
      <c r="RML79" s="180"/>
      <c r="RMM79" s="180"/>
      <c r="RMN79" s="180"/>
      <c r="RMO79" s="180"/>
      <c r="RMP79" s="180"/>
      <c r="RMQ79" s="180"/>
      <c r="RMR79" s="180"/>
      <c r="RMS79" s="180"/>
      <c r="RMT79" s="180"/>
      <c r="RMU79" s="180"/>
      <c r="RMV79" s="180"/>
      <c r="RMW79" s="180"/>
      <c r="RMX79" s="180"/>
      <c r="RMY79" s="180"/>
      <c r="RMZ79" s="180"/>
      <c r="RNA79" s="180"/>
      <c r="RNB79" s="180"/>
      <c r="RNC79" s="180"/>
      <c r="RND79" s="180"/>
      <c r="RNE79" s="180"/>
      <c r="RNF79" s="180"/>
      <c r="RNG79" s="180"/>
      <c r="RNH79" s="180"/>
      <c r="RNI79" s="180"/>
      <c r="RNJ79" s="180"/>
      <c r="RNK79" s="180"/>
      <c r="RNL79" s="180"/>
      <c r="RNM79" s="180"/>
      <c r="RNN79" s="180"/>
      <c r="RNO79" s="180"/>
      <c r="RNP79" s="180"/>
      <c r="RNQ79" s="180"/>
      <c r="RNR79" s="180"/>
      <c r="RNS79" s="180"/>
      <c r="RNT79" s="180"/>
      <c r="RNU79" s="180"/>
      <c r="RNV79" s="180"/>
      <c r="RNW79" s="180"/>
      <c r="RNX79" s="180"/>
      <c r="RNY79" s="180"/>
      <c r="RNZ79" s="180"/>
      <c r="ROA79" s="180"/>
      <c r="ROB79" s="180"/>
      <c r="ROC79" s="180"/>
      <c r="ROD79" s="180"/>
      <c r="ROE79" s="180"/>
      <c r="ROF79" s="180"/>
      <c r="ROG79" s="180"/>
      <c r="ROH79" s="180"/>
      <c r="ROI79" s="180"/>
      <c r="ROJ79" s="180"/>
      <c r="ROK79" s="180"/>
      <c r="ROL79" s="180"/>
      <c r="ROM79" s="180"/>
      <c r="RON79" s="180"/>
      <c r="ROO79" s="180"/>
      <c r="ROP79" s="180"/>
      <c r="ROQ79" s="180"/>
      <c r="ROR79" s="180"/>
      <c r="ROS79" s="180"/>
      <c r="ROT79" s="180"/>
      <c r="ROU79" s="180"/>
      <c r="ROV79" s="180"/>
      <c r="ROW79" s="180"/>
      <c r="ROX79" s="180"/>
      <c r="ROY79" s="180"/>
      <c r="ROZ79" s="180"/>
      <c r="RPA79" s="180"/>
      <c r="RPB79" s="180"/>
      <c r="RPC79" s="180"/>
      <c r="RPD79" s="180"/>
      <c r="RPE79" s="180"/>
      <c r="RPF79" s="180"/>
      <c r="RPG79" s="180"/>
      <c r="RPH79" s="180"/>
      <c r="RPI79" s="180"/>
      <c r="RPJ79" s="180"/>
      <c r="RPK79" s="180"/>
      <c r="RPL79" s="180"/>
      <c r="RPM79" s="180"/>
      <c r="RPN79" s="180"/>
      <c r="RPO79" s="180"/>
      <c r="RPP79" s="180"/>
      <c r="RPQ79" s="180"/>
      <c r="RPR79" s="180"/>
      <c r="RPS79" s="180"/>
      <c r="RPT79" s="180"/>
      <c r="RPU79" s="180"/>
      <c r="RPV79" s="180"/>
      <c r="RPW79" s="180"/>
      <c r="RPX79" s="180"/>
      <c r="RPY79" s="180"/>
      <c r="RPZ79" s="180"/>
      <c r="RQA79" s="180"/>
      <c r="RQB79" s="180"/>
      <c r="RQC79" s="180"/>
      <c r="RQD79" s="180"/>
      <c r="RQE79" s="180"/>
      <c r="RQF79" s="180"/>
      <c r="RQG79" s="180"/>
      <c r="RQH79" s="180"/>
      <c r="RQI79" s="180"/>
      <c r="RQJ79" s="180"/>
      <c r="RQK79" s="180"/>
      <c r="RQL79" s="180"/>
      <c r="RQM79" s="180"/>
      <c r="RQN79" s="180"/>
      <c r="RQO79" s="180"/>
      <c r="RQP79" s="180"/>
      <c r="RQQ79" s="180"/>
      <c r="RQR79" s="180"/>
      <c r="RQS79" s="180"/>
      <c r="RQT79" s="180"/>
      <c r="RQU79" s="180"/>
      <c r="RQV79" s="180"/>
      <c r="RQW79" s="180"/>
      <c r="RQX79" s="180"/>
      <c r="RQY79" s="180"/>
      <c r="RQZ79" s="180"/>
      <c r="RRA79" s="180"/>
      <c r="RRB79" s="180"/>
      <c r="RRC79" s="180"/>
      <c r="RRD79" s="180"/>
      <c r="RRE79" s="180"/>
      <c r="RRF79" s="180"/>
      <c r="RRG79" s="180"/>
      <c r="RRH79" s="180"/>
      <c r="RRI79" s="180"/>
      <c r="RRJ79" s="180"/>
      <c r="RRK79" s="180"/>
      <c r="RRL79" s="180"/>
      <c r="RRM79" s="180"/>
      <c r="RRN79" s="180"/>
      <c r="RRO79" s="180"/>
      <c r="RRP79" s="180"/>
      <c r="RRQ79" s="180"/>
      <c r="RRR79" s="180"/>
      <c r="RRS79" s="180"/>
      <c r="RRT79" s="180"/>
      <c r="RRU79" s="180"/>
      <c r="RRV79" s="180"/>
      <c r="RRW79" s="180"/>
      <c r="RRX79" s="180"/>
      <c r="RRY79" s="180"/>
      <c r="RRZ79" s="180"/>
      <c r="RSA79" s="180"/>
      <c r="RSB79" s="180"/>
      <c r="RSC79" s="180"/>
      <c r="RSD79" s="180"/>
      <c r="RSE79" s="180"/>
      <c r="RSF79" s="180"/>
      <c r="RSG79" s="180"/>
      <c r="RSH79" s="180"/>
      <c r="RSI79" s="180"/>
      <c r="RSJ79" s="180"/>
      <c r="RSK79" s="180"/>
      <c r="RSL79" s="180"/>
      <c r="RSM79" s="180"/>
      <c r="RSN79" s="180"/>
      <c r="RSO79" s="180"/>
      <c r="RSP79" s="180"/>
      <c r="RSQ79" s="180"/>
      <c r="RSR79" s="180"/>
      <c r="RSS79" s="180"/>
      <c r="RST79" s="180"/>
      <c r="RSU79" s="180"/>
      <c r="RSV79" s="180"/>
      <c r="RSW79" s="180"/>
      <c r="RSX79" s="180"/>
      <c r="RSY79" s="180"/>
      <c r="RSZ79" s="180"/>
      <c r="RTA79" s="180"/>
      <c r="RTB79" s="180"/>
      <c r="RTC79" s="180"/>
      <c r="RTD79" s="180"/>
      <c r="RTE79" s="180"/>
      <c r="RTF79" s="180"/>
      <c r="RTG79" s="180"/>
      <c r="RTH79" s="180"/>
      <c r="RTI79" s="180"/>
      <c r="RTJ79" s="180"/>
      <c r="RTK79" s="180"/>
      <c r="RTL79" s="180"/>
      <c r="RTM79" s="180"/>
      <c r="RTN79" s="180"/>
      <c r="RTO79" s="180"/>
      <c r="RTP79" s="180"/>
      <c r="RTQ79" s="180"/>
      <c r="RTR79" s="180"/>
      <c r="RTS79" s="180"/>
      <c r="RTT79" s="180"/>
      <c r="RTU79" s="180"/>
      <c r="RTV79" s="180"/>
      <c r="RTW79" s="180"/>
      <c r="RTX79" s="180"/>
      <c r="RTY79" s="180"/>
      <c r="RTZ79" s="180"/>
      <c r="RUA79" s="180"/>
      <c r="RUB79" s="180"/>
      <c r="RUC79" s="180"/>
      <c r="RUD79" s="180"/>
      <c r="RUE79" s="180"/>
      <c r="RUF79" s="180"/>
      <c r="RUG79" s="180"/>
      <c r="RUH79" s="180"/>
      <c r="RUI79" s="180"/>
      <c r="RUJ79" s="180"/>
      <c r="RUK79" s="180"/>
      <c r="RUL79" s="180"/>
      <c r="RUM79" s="180"/>
      <c r="RUN79" s="180"/>
      <c r="RUO79" s="180"/>
      <c r="RUP79" s="180"/>
      <c r="RUQ79" s="180"/>
      <c r="RUR79" s="180"/>
      <c r="RUS79" s="180"/>
      <c r="RUT79" s="180"/>
      <c r="RUU79" s="180"/>
      <c r="RUV79" s="180"/>
      <c r="RUW79" s="180"/>
      <c r="RUX79" s="180"/>
      <c r="RUY79" s="180"/>
      <c r="RUZ79" s="180"/>
      <c r="RVA79" s="180"/>
      <c r="RVB79" s="180"/>
      <c r="RVC79" s="180"/>
      <c r="RVD79" s="180"/>
      <c r="RVE79" s="180"/>
      <c r="RVF79" s="180"/>
      <c r="RVG79" s="180"/>
      <c r="RVH79" s="180"/>
      <c r="RVI79" s="180"/>
      <c r="RVJ79" s="180"/>
      <c r="RVK79" s="180"/>
      <c r="RVL79" s="180"/>
      <c r="RVM79" s="180"/>
      <c r="RVN79" s="180"/>
      <c r="RVO79" s="180"/>
      <c r="RVP79" s="180"/>
      <c r="RVQ79" s="180"/>
      <c r="RVR79" s="180"/>
      <c r="RVS79" s="180"/>
      <c r="RVT79" s="180"/>
      <c r="RVU79" s="180"/>
      <c r="RVV79" s="180"/>
      <c r="RVW79" s="180"/>
      <c r="RVX79" s="180"/>
      <c r="RVY79" s="180"/>
      <c r="RVZ79" s="180"/>
      <c r="RWA79" s="180"/>
      <c r="RWB79" s="180"/>
      <c r="RWC79" s="180"/>
      <c r="RWD79" s="180"/>
      <c r="RWE79" s="180"/>
      <c r="RWF79" s="180"/>
      <c r="RWG79" s="180"/>
      <c r="RWH79" s="180"/>
      <c r="RWI79" s="180"/>
      <c r="RWJ79" s="180"/>
      <c r="RWK79" s="180"/>
      <c r="RWL79" s="180"/>
      <c r="RWM79" s="180"/>
      <c r="RWN79" s="180"/>
      <c r="RWO79" s="180"/>
      <c r="RWP79" s="180"/>
      <c r="RWQ79" s="180"/>
      <c r="RWR79" s="180"/>
      <c r="RWS79" s="180"/>
      <c r="RWT79" s="180"/>
      <c r="RWU79" s="180"/>
      <c r="RWV79" s="180"/>
      <c r="RWW79" s="180"/>
      <c r="RWX79" s="180"/>
      <c r="RWY79" s="180"/>
      <c r="RWZ79" s="180"/>
      <c r="RXA79" s="180"/>
      <c r="RXB79" s="180"/>
      <c r="RXC79" s="180"/>
      <c r="RXD79" s="180"/>
      <c r="RXE79" s="180"/>
      <c r="RXF79" s="180"/>
      <c r="RXG79" s="180"/>
      <c r="RXH79" s="180"/>
      <c r="RXI79" s="180"/>
      <c r="RXJ79" s="180"/>
      <c r="RXK79" s="180"/>
      <c r="RXL79" s="180"/>
      <c r="RXM79" s="180"/>
      <c r="RXN79" s="180"/>
      <c r="RXO79" s="180"/>
      <c r="RXP79" s="180"/>
      <c r="RXQ79" s="180"/>
      <c r="RXR79" s="180"/>
      <c r="RXS79" s="180"/>
      <c r="RXT79" s="180"/>
      <c r="RXU79" s="180"/>
      <c r="RXV79" s="180"/>
      <c r="RXW79" s="180"/>
      <c r="RXX79" s="180"/>
      <c r="RXY79" s="180"/>
      <c r="RXZ79" s="180"/>
      <c r="RYA79" s="180"/>
      <c r="RYB79" s="180"/>
      <c r="RYC79" s="180"/>
      <c r="RYD79" s="180"/>
      <c r="RYE79" s="180"/>
      <c r="RYF79" s="180"/>
      <c r="RYG79" s="180"/>
      <c r="RYH79" s="180"/>
      <c r="RYI79" s="180"/>
      <c r="RYJ79" s="180"/>
      <c r="RYK79" s="180"/>
      <c r="RYL79" s="180"/>
      <c r="RYM79" s="180"/>
      <c r="RYN79" s="180"/>
      <c r="RYO79" s="180"/>
      <c r="RYP79" s="180"/>
      <c r="RYQ79" s="180"/>
      <c r="RYR79" s="180"/>
      <c r="RYS79" s="180"/>
      <c r="RYT79" s="180"/>
      <c r="RYU79" s="180"/>
      <c r="RYV79" s="180"/>
      <c r="RYW79" s="180"/>
      <c r="RYX79" s="180"/>
      <c r="RYY79" s="180"/>
      <c r="RYZ79" s="180"/>
      <c r="RZA79" s="180"/>
      <c r="RZB79" s="180"/>
      <c r="RZC79" s="180"/>
      <c r="RZD79" s="180"/>
      <c r="RZE79" s="180"/>
      <c r="RZF79" s="180"/>
      <c r="RZG79" s="180"/>
      <c r="RZH79" s="180"/>
      <c r="RZI79" s="180"/>
      <c r="RZJ79" s="180"/>
      <c r="RZK79" s="180"/>
      <c r="RZL79" s="180"/>
      <c r="RZM79" s="180"/>
      <c r="RZN79" s="180"/>
      <c r="RZO79" s="180"/>
      <c r="RZP79" s="180"/>
      <c r="RZQ79" s="180"/>
      <c r="RZR79" s="180"/>
      <c r="RZS79" s="180"/>
      <c r="RZT79" s="180"/>
      <c r="RZU79" s="180"/>
      <c r="RZV79" s="180"/>
      <c r="RZW79" s="180"/>
      <c r="RZX79" s="180"/>
      <c r="RZY79" s="180"/>
      <c r="RZZ79" s="180"/>
      <c r="SAA79" s="180"/>
      <c r="SAB79" s="180"/>
      <c r="SAC79" s="180"/>
      <c r="SAD79" s="180"/>
      <c r="SAE79" s="180"/>
      <c r="SAF79" s="180"/>
      <c r="SAG79" s="180"/>
      <c r="SAH79" s="180"/>
      <c r="SAI79" s="180"/>
      <c r="SAJ79" s="180"/>
      <c r="SAK79" s="180"/>
      <c r="SAL79" s="180"/>
      <c r="SAM79" s="180"/>
      <c r="SAN79" s="180"/>
      <c r="SAO79" s="180"/>
      <c r="SAP79" s="180"/>
      <c r="SAQ79" s="180"/>
      <c r="SAR79" s="180"/>
      <c r="SAS79" s="180"/>
      <c r="SAT79" s="180"/>
      <c r="SAU79" s="180"/>
      <c r="SAV79" s="180"/>
      <c r="SAW79" s="180"/>
      <c r="SAX79" s="180"/>
      <c r="SAY79" s="180"/>
      <c r="SAZ79" s="180"/>
      <c r="SBA79" s="180"/>
      <c r="SBB79" s="180"/>
      <c r="SBC79" s="180"/>
      <c r="SBD79" s="180"/>
      <c r="SBE79" s="180"/>
      <c r="SBF79" s="180"/>
      <c r="SBG79" s="180"/>
      <c r="SBH79" s="180"/>
      <c r="SBI79" s="180"/>
      <c r="SBJ79" s="180"/>
      <c r="SBK79" s="180"/>
      <c r="SBL79" s="180"/>
      <c r="SBM79" s="180"/>
      <c r="SBN79" s="180"/>
      <c r="SBO79" s="180"/>
      <c r="SBP79" s="180"/>
      <c r="SBQ79" s="180"/>
      <c r="SBR79" s="180"/>
      <c r="SBS79" s="180"/>
      <c r="SBT79" s="180"/>
      <c r="SBU79" s="180"/>
      <c r="SBV79" s="180"/>
      <c r="SBW79" s="180"/>
      <c r="SBX79" s="180"/>
      <c r="SBY79" s="180"/>
      <c r="SBZ79" s="180"/>
      <c r="SCA79" s="180"/>
      <c r="SCB79" s="180"/>
      <c r="SCC79" s="180"/>
      <c r="SCD79" s="180"/>
      <c r="SCE79" s="180"/>
      <c r="SCF79" s="180"/>
      <c r="SCG79" s="180"/>
      <c r="SCH79" s="180"/>
      <c r="SCI79" s="180"/>
      <c r="SCJ79" s="180"/>
      <c r="SCK79" s="180"/>
      <c r="SCL79" s="180"/>
      <c r="SCM79" s="180"/>
      <c r="SCN79" s="180"/>
      <c r="SCO79" s="180"/>
      <c r="SCP79" s="180"/>
      <c r="SCQ79" s="180"/>
      <c r="SCR79" s="180"/>
      <c r="SCS79" s="180"/>
      <c r="SCT79" s="180"/>
      <c r="SCU79" s="180"/>
      <c r="SCV79" s="180"/>
      <c r="SCW79" s="180"/>
      <c r="SCX79" s="180"/>
      <c r="SCY79" s="180"/>
      <c r="SCZ79" s="180"/>
      <c r="SDA79" s="180"/>
      <c r="SDB79" s="180"/>
      <c r="SDC79" s="180"/>
      <c r="SDD79" s="180"/>
      <c r="SDE79" s="180"/>
      <c r="SDF79" s="180"/>
      <c r="SDG79" s="180"/>
      <c r="SDH79" s="180"/>
      <c r="SDI79" s="180"/>
      <c r="SDJ79" s="180"/>
      <c r="SDK79" s="180"/>
      <c r="SDL79" s="180"/>
      <c r="SDM79" s="180"/>
      <c r="SDN79" s="180"/>
      <c r="SDO79" s="180"/>
      <c r="SDP79" s="180"/>
      <c r="SDQ79" s="180"/>
      <c r="SDR79" s="180"/>
      <c r="SDS79" s="180"/>
      <c r="SDT79" s="180"/>
      <c r="SDU79" s="180"/>
      <c r="SDV79" s="180"/>
      <c r="SDW79" s="180"/>
      <c r="SDX79" s="180"/>
      <c r="SDY79" s="180"/>
      <c r="SDZ79" s="180"/>
      <c r="SEA79" s="180"/>
      <c r="SEB79" s="180"/>
      <c r="SEC79" s="180"/>
      <c r="SED79" s="180"/>
      <c r="SEE79" s="180"/>
      <c r="SEF79" s="180"/>
      <c r="SEG79" s="180"/>
      <c r="SEH79" s="180"/>
      <c r="SEI79" s="180"/>
      <c r="SEJ79" s="180"/>
      <c r="SEK79" s="180"/>
      <c r="SEL79" s="180"/>
      <c r="SEM79" s="180"/>
      <c r="SEN79" s="180"/>
      <c r="SEO79" s="180"/>
      <c r="SEP79" s="180"/>
      <c r="SEQ79" s="180"/>
      <c r="SER79" s="180"/>
      <c r="SES79" s="180"/>
      <c r="SET79" s="180"/>
      <c r="SEU79" s="180"/>
      <c r="SEV79" s="180"/>
      <c r="SEW79" s="180"/>
      <c r="SEX79" s="180"/>
      <c r="SEY79" s="180"/>
      <c r="SEZ79" s="180"/>
      <c r="SFA79" s="180"/>
      <c r="SFB79" s="180"/>
      <c r="SFC79" s="180"/>
      <c r="SFD79" s="180"/>
      <c r="SFE79" s="180"/>
      <c r="SFF79" s="180"/>
      <c r="SFG79" s="180"/>
      <c r="SFH79" s="180"/>
      <c r="SFI79" s="180"/>
      <c r="SFJ79" s="180"/>
      <c r="SFK79" s="180"/>
      <c r="SFL79" s="180"/>
      <c r="SFM79" s="180"/>
      <c r="SFN79" s="180"/>
      <c r="SFO79" s="180"/>
      <c r="SFP79" s="180"/>
      <c r="SFQ79" s="180"/>
      <c r="SFR79" s="180"/>
      <c r="SFS79" s="180"/>
      <c r="SFT79" s="180"/>
      <c r="SFU79" s="180"/>
      <c r="SFV79" s="180"/>
      <c r="SFW79" s="180"/>
      <c r="SFX79" s="180"/>
      <c r="SFY79" s="180"/>
      <c r="SFZ79" s="180"/>
      <c r="SGA79" s="180"/>
      <c r="SGB79" s="180"/>
      <c r="SGC79" s="180"/>
      <c r="SGD79" s="180"/>
      <c r="SGE79" s="180"/>
      <c r="SGF79" s="180"/>
      <c r="SGG79" s="180"/>
      <c r="SGH79" s="180"/>
      <c r="SGI79" s="180"/>
      <c r="SGJ79" s="180"/>
      <c r="SGK79" s="180"/>
      <c r="SGL79" s="180"/>
      <c r="SGM79" s="180"/>
      <c r="SGN79" s="180"/>
      <c r="SGO79" s="180"/>
      <c r="SGP79" s="180"/>
      <c r="SGQ79" s="180"/>
      <c r="SGR79" s="180"/>
      <c r="SGS79" s="180"/>
      <c r="SGT79" s="180"/>
      <c r="SGU79" s="180"/>
      <c r="SGV79" s="180"/>
      <c r="SGW79" s="180"/>
      <c r="SGX79" s="180"/>
      <c r="SGY79" s="180"/>
      <c r="SGZ79" s="180"/>
      <c r="SHA79" s="180"/>
      <c r="SHB79" s="180"/>
      <c r="SHC79" s="180"/>
      <c r="SHD79" s="180"/>
      <c r="SHE79" s="180"/>
      <c r="SHF79" s="180"/>
      <c r="SHG79" s="180"/>
      <c r="SHH79" s="180"/>
      <c r="SHI79" s="180"/>
      <c r="SHJ79" s="180"/>
      <c r="SHK79" s="180"/>
      <c r="SHL79" s="180"/>
      <c r="SHM79" s="180"/>
      <c r="SHN79" s="180"/>
      <c r="SHO79" s="180"/>
      <c r="SHP79" s="180"/>
      <c r="SHQ79" s="180"/>
      <c r="SHR79" s="180"/>
      <c r="SHS79" s="180"/>
      <c r="SHT79" s="180"/>
      <c r="SHU79" s="180"/>
      <c r="SHV79" s="180"/>
      <c r="SHW79" s="180"/>
      <c r="SHX79" s="180"/>
      <c r="SHY79" s="180"/>
      <c r="SHZ79" s="180"/>
      <c r="SIA79" s="180"/>
      <c r="SIB79" s="180"/>
      <c r="SIC79" s="180"/>
      <c r="SID79" s="180"/>
      <c r="SIE79" s="180"/>
      <c r="SIF79" s="180"/>
      <c r="SIG79" s="180"/>
      <c r="SIH79" s="180"/>
      <c r="SII79" s="180"/>
      <c r="SIJ79" s="180"/>
      <c r="SIK79" s="180"/>
      <c r="SIL79" s="180"/>
      <c r="SIM79" s="180"/>
      <c r="SIN79" s="180"/>
      <c r="SIO79" s="180"/>
      <c r="SIP79" s="180"/>
      <c r="SIQ79" s="180"/>
      <c r="SIR79" s="180"/>
      <c r="SIS79" s="180"/>
      <c r="SIT79" s="180"/>
      <c r="SIU79" s="180"/>
      <c r="SIV79" s="180"/>
      <c r="SIW79" s="180"/>
      <c r="SIX79" s="180"/>
      <c r="SIY79" s="180"/>
      <c r="SIZ79" s="180"/>
      <c r="SJA79" s="180"/>
      <c r="SJB79" s="180"/>
      <c r="SJC79" s="180"/>
      <c r="SJD79" s="180"/>
      <c r="SJE79" s="180"/>
      <c r="SJF79" s="180"/>
      <c r="SJG79" s="180"/>
      <c r="SJH79" s="180"/>
      <c r="SJI79" s="180"/>
      <c r="SJJ79" s="180"/>
      <c r="SJK79" s="180"/>
      <c r="SJL79" s="180"/>
      <c r="SJM79" s="180"/>
      <c r="SJN79" s="180"/>
      <c r="SJO79" s="180"/>
      <c r="SJP79" s="180"/>
      <c r="SJQ79" s="180"/>
      <c r="SJR79" s="180"/>
      <c r="SJS79" s="180"/>
      <c r="SJT79" s="180"/>
      <c r="SJU79" s="180"/>
      <c r="SJV79" s="180"/>
      <c r="SJW79" s="180"/>
      <c r="SJX79" s="180"/>
      <c r="SJY79" s="180"/>
      <c r="SJZ79" s="180"/>
      <c r="SKA79" s="180"/>
      <c r="SKB79" s="180"/>
      <c r="SKC79" s="180"/>
      <c r="SKD79" s="180"/>
      <c r="SKE79" s="180"/>
      <c r="SKF79" s="180"/>
      <c r="SKG79" s="180"/>
      <c r="SKH79" s="180"/>
      <c r="SKI79" s="180"/>
      <c r="SKJ79" s="180"/>
      <c r="SKK79" s="180"/>
      <c r="SKL79" s="180"/>
      <c r="SKM79" s="180"/>
      <c r="SKN79" s="180"/>
      <c r="SKO79" s="180"/>
      <c r="SKP79" s="180"/>
      <c r="SKQ79" s="180"/>
      <c r="SKR79" s="180"/>
      <c r="SKS79" s="180"/>
      <c r="SKT79" s="180"/>
      <c r="SKU79" s="180"/>
      <c r="SKV79" s="180"/>
      <c r="SKW79" s="180"/>
      <c r="SKX79" s="180"/>
      <c r="SKY79" s="180"/>
      <c r="SKZ79" s="180"/>
      <c r="SLA79" s="180"/>
      <c r="SLB79" s="180"/>
      <c r="SLC79" s="180"/>
      <c r="SLD79" s="180"/>
      <c r="SLE79" s="180"/>
      <c r="SLF79" s="180"/>
      <c r="SLG79" s="180"/>
      <c r="SLH79" s="180"/>
      <c r="SLI79" s="180"/>
      <c r="SLJ79" s="180"/>
      <c r="SLK79" s="180"/>
      <c r="SLL79" s="180"/>
      <c r="SLM79" s="180"/>
      <c r="SLN79" s="180"/>
      <c r="SLO79" s="180"/>
      <c r="SLP79" s="180"/>
      <c r="SLQ79" s="180"/>
      <c r="SLR79" s="180"/>
      <c r="SLS79" s="180"/>
      <c r="SLT79" s="180"/>
      <c r="SLU79" s="180"/>
      <c r="SLV79" s="180"/>
      <c r="SLW79" s="180"/>
      <c r="SLX79" s="180"/>
      <c r="SLY79" s="180"/>
      <c r="SLZ79" s="180"/>
      <c r="SMA79" s="180"/>
      <c r="SMB79" s="180"/>
      <c r="SMC79" s="180"/>
      <c r="SMD79" s="180"/>
      <c r="SME79" s="180"/>
      <c r="SMF79" s="180"/>
      <c r="SMG79" s="180"/>
      <c r="SMH79" s="180"/>
      <c r="SMI79" s="180"/>
      <c r="SMJ79" s="180"/>
      <c r="SMK79" s="180"/>
      <c r="SML79" s="180"/>
      <c r="SMM79" s="180"/>
      <c r="SMN79" s="180"/>
      <c r="SMO79" s="180"/>
      <c r="SMP79" s="180"/>
      <c r="SMQ79" s="180"/>
      <c r="SMR79" s="180"/>
      <c r="SMS79" s="180"/>
      <c r="SMT79" s="180"/>
      <c r="SMU79" s="180"/>
      <c r="SMV79" s="180"/>
      <c r="SMW79" s="180"/>
      <c r="SMX79" s="180"/>
      <c r="SMY79" s="180"/>
      <c r="SMZ79" s="180"/>
      <c r="SNA79" s="180"/>
      <c r="SNB79" s="180"/>
      <c r="SNC79" s="180"/>
      <c r="SND79" s="180"/>
      <c r="SNE79" s="180"/>
      <c r="SNF79" s="180"/>
      <c r="SNG79" s="180"/>
      <c r="SNH79" s="180"/>
      <c r="SNI79" s="180"/>
      <c r="SNJ79" s="180"/>
      <c r="SNK79" s="180"/>
      <c r="SNL79" s="180"/>
      <c r="SNM79" s="180"/>
      <c r="SNN79" s="180"/>
      <c r="SNO79" s="180"/>
      <c r="SNP79" s="180"/>
      <c r="SNQ79" s="180"/>
      <c r="SNR79" s="180"/>
      <c r="SNS79" s="180"/>
      <c r="SNT79" s="180"/>
      <c r="SNU79" s="180"/>
      <c r="SNV79" s="180"/>
      <c r="SNW79" s="180"/>
      <c r="SNX79" s="180"/>
      <c r="SNY79" s="180"/>
      <c r="SNZ79" s="180"/>
      <c r="SOA79" s="180"/>
      <c r="SOB79" s="180"/>
      <c r="SOC79" s="180"/>
      <c r="SOD79" s="180"/>
      <c r="SOE79" s="180"/>
      <c r="SOF79" s="180"/>
      <c r="SOG79" s="180"/>
      <c r="SOH79" s="180"/>
      <c r="SOI79" s="180"/>
      <c r="SOJ79" s="180"/>
      <c r="SOK79" s="180"/>
      <c r="SOL79" s="180"/>
      <c r="SOM79" s="180"/>
      <c r="SON79" s="180"/>
      <c r="SOO79" s="180"/>
      <c r="SOP79" s="180"/>
      <c r="SOQ79" s="180"/>
      <c r="SOR79" s="180"/>
      <c r="SOS79" s="180"/>
      <c r="SOT79" s="180"/>
      <c r="SOU79" s="180"/>
      <c r="SOV79" s="180"/>
      <c r="SOW79" s="180"/>
      <c r="SOX79" s="180"/>
      <c r="SOY79" s="180"/>
      <c r="SOZ79" s="180"/>
      <c r="SPA79" s="180"/>
      <c r="SPB79" s="180"/>
      <c r="SPC79" s="180"/>
      <c r="SPD79" s="180"/>
      <c r="SPE79" s="180"/>
      <c r="SPF79" s="180"/>
      <c r="SPG79" s="180"/>
      <c r="SPH79" s="180"/>
      <c r="SPI79" s="180"/>
      <c r="SPJ79" s="180"/>
      <c r="SPK79" s="180"/>
      <c r="SPL79" s="180"/>
      <c r="SPM79" s="180"/>
      <c r="SPN79" s="180"/>
      <c r="SPO79" s="180"/>
      <c r="SPP79" s="180"/>
      <c r="SPQ79" s="180"/>
      <c r="SPR79" s="180"/>
      <c r="SPS79" s="180"/>
      <c r="SPT79" s="180"/>
      <c r="SPU79" s="180"/>
      <c r="SPV79" s="180"/>
      <c r="SPW79" s="180"/>
      <c r="SPX79" s="180"/>
      <c r="SPY79" s="180"/>
      <c r="SPZ79" s="180"/>
      <c r="SQA79" s="180"/>
      <c r="SQB79" s="180"/>
      <c r="SQC79" s="180"/>
      <c r="SQD79" s="180"/>
      <c r="SQE79" s="180"/>
      <c r="SQF79" s="180"/>
      <c r="SQG79" s="180"/>
      <c r="SQH79" s="180"/>
      <c r="SQI79" s="180"/>
      <c r="SQJ79" s="180"/>
      <c r="SQK79" s="180"/>
      <c r="SQL79" s="180"/>
      <c r="SQM79" s="180"/>
      <c r="SQN79" s="180"/>
      <c r="SQO79" s="180"/>
      <c r="SQP79" s="180"/>
      <c r="SQQ79" s="180"/>
      <c r="SQR79" s="180"/>
      <c r="SQS79" s="180"/>
      <c r="SQT79" s="180"/>
      <c r="SQU79" s="180"/>
      <c r="SQV79" s="180"/>
      <c r="SQW79" s="180"/>
      <c r="SQX79" s="180"/>
      <c r="SQY79" s="180"/>
      <c r="SQZ79" s="180"/>
      <c r="SRA79" s="180"/>
      <c r="SRB79" s="180"/>
      <c r="SRC79" s="180"/>
      <c r="SRD79" s="180"/>
      <c r="SRE79" s="180"/>
      <c r="SRF79" s="180"/>
      <c r="SRG79" s="180"/>
      <c r="SRH79" s="180"/>
      <c r="SRI79" s="180"/>
      <c r="SRJ79" s="180"/>
      <c r="SRK79" s="180"/>
      <c r="SRL79" s="180"/>
      <c r="SRM79" s="180"/>
      <c r="SRN79" s="180"/>
      <c r="SRO79" s="180"/>
      <c r="SRP79" s="180"/>
      <c r="SRQ79" s="180"/>
      <c r="SRR79" s="180"/>
      <c r="SRS79" s="180"/>
      <c r="SRT79" s="180"/>
      <c r="SRU79" s="180"/>
      <c r="SRV79" s="180"/>
      <c r="SRW79" s="180"/>
      <c r="SRX79" s="180"/>
      <c r="SRY79" s="180"/>
      <c r="SRZ79" s="180"/>
      <c r="SSA79" s="180"/>
      <c r="SSB79" s="180"/>
      <c r="SSC79" s="180"/>
      <c r="SSD79" s="180"/>
      <c r="SSE79" s="180"/>
      <c r="SSF79" s="180"/>
      <c r="SSG79" s="180"/>
      <c r="SSH79" s="180"/>
      <c r="SSI79" s="180"/>
      <c r="SSJ79" s="180"/>
      <c r="SSK79" s="180"/>
      <c r="SSL79" s="180"/>
      <c r="SSM79" s="180"/>
      <c r="SSN79" s="180"/>
      <c r="SSO79" s="180"/>
      <c r="SSP79" s="180"/>
      <c r="SSQ79" s="180"/>
      <c r="SSR79" s="180"/>
      <c r="SSS79" s="180"/>
      <c r="SST79" s="180"/>
      <c r="SSU79" s="180"/>
      <c r="SSV79" s="180"/>
      <c r="SSW79" s="180"/>
      <c r="SSX79" s="180"/>
      <c r="SSY79" s="180"/>
      <c r="SSZ79" s="180"/>
      <c r="STA79" s="180"/>
      <c r="STB79" s="180"/>
      <c r="STC79" s="180"/>
      <c r="STD79" s="180"/>
      <c r="STE79" s="180"/>
      <c r="STF79" s="180"/>
      <c r="STG79" s="180"/>
      <c r="STH79" s="180"/>
      <c r="STI79" s="180"/>
      <c r="STJ79" s="180"/>
      <c r="STK79" s="180"/>
      <c r="STL79" s="180"/>
      <c r="STM79" s="180"/>
      <c r="STN79" s="180"/>
      <c r="STO79" s="180"/>
      <c r="STP79" s="180"/>
      <c r="STQ79" s="180"/>
      <c r="STR79" s="180"/>
      <c r="STS79" s="180"/>
      <c r="STT79" s="180"/>
      <c r="STU79" s="180"/>
      <c r="STV79" s="180"/>
      <c r="STW79" s="180"/>
      <c r="STX79" s="180"/>
      <c r="STY79" s="180"/>
      <c r="STZ79" s="180"/>
      <c r="SUA79" s="180"/>
      <c r="SUB79" s="180"/>
      <c r="SUC79" s="180"/>
      <c r="SUD79" s="180"/>
      <c r="SUE79" s="180"/>
      <c r="SUF79" s="180"/>
      <c r="SUG79" s="180"/>
      <c r="SUH79" s="180"/>
      <c r="SUI79" s="180"/>
      <c r="SUJ79" s="180"/>
      <c r="SUK79" s="180"/>
      <c r="SUL79" s="180"/>
      <c r="SUM79" s="180"/>
      <c r="SUN79" s="180"/>
      <c r="SUO79" s="180"/>
      <c r="SUP79" s="180"/>
      <c r="SUQ79" s="180"/>
      <c r="SUR79" s="180"/>
      <c r="SUS79" s="180"/>
      <c r="SUT79" s="180"/>
      <c r="SUU79" s="180"/>
      <c r="SUV79" s="180"/>
      <c r="SUW79" s="180"/>
      <c r="SUX79" s="180"/>
      <c r="SUY79" s="180"/>
      <c r="SUZ79" s="180"/>
      <c r="SVA79" s="180"/>
      <c r="SVB79" s="180"/>
      <c r="SVC79" s="180"/>
      <c r="SVD79" s="180"/>
      <c r="SVE79" s="180"/>
      <c r="SVF79" s="180"/>
      <c r="SVG79" s="180"/>
      <c r="SVH79" s="180"/>
      <c r="SVI79" s="180"/>
      <c r="SVJ79" s="180"/>
      <c r="SVK79" s="180"/>
      <c r="SVL79" s="180"/>
      <c r="SVM79" s="180"/>
      <c r="SVN79" s="180"/>
      <c r="SVO79" s="180"/>
      <c r="SVP79" s="180"/>
      <c r="SVQ79" s="180"/>
      <c r="SVR79" s="180"/>
      <c r="SVS79" s="180"/>
      <c r="SVT79" s="180"/>
      <c r="SVU79" s="180"/>
      <c r="SVV79" s="180"/>
      <c r="SVW79" s="180"/>
      <c r="SVX79" s="180"/>
      <c r="SVY79" s="180"/>
      <c r="SVZ79" s="180"/>
      <c r="SWA79" s="180"/>
      <c r="SWB79" s="180"/>
      <c r="SWC79" s="180"/>
      <c r="SWD79" s="180"/>
      <c r="SWE79" s="180"/>
      <c r="SWF79" s="180"/>
      <c r="SWG79" s="180"/>
      <c r="SWH79" s="180"/>
      <c r="SWI79" s="180"/>
      <c r="SWJ79" s="180"/>
      <c r="SWK79" s="180"/>
      <c r="SWL79" s="180"/>
      <c r="SWM79" s="180"/>
      <c r="SWN79" s="180"/>
      <c r="SWO79" s="180"/>
      <c r="SWP79" s="180"/>
      <c r="SWQ79" s="180"/>
      <c r="SWR79" s="180"/>
      <c r="SWS79" s="180"/>
      <c r="SWT79" s="180"/>
      <c r="SWU79" s="180"/>
      <c r="SWV79" s="180"/>
      <c r="SWW79" s="180"/>
      <c r="SWX79" s="180"/>
      <c r="SWY79" s="180"/>
      <c r="SWZ79" s="180"/>
      <c r="SXA79" s="180"/>
      <c r="SXB79" s="180"/>
      <c r="SXC79" s="180"/>
      <c r="SXD79" s="180"/>
      <c r="SXE79" s="180"/>
      <c r="SXF79" s="180"/>
      <c r="SXG79" s="180"/>
      <c r="SXH79" s="180"/>
      <c r="SXI79" s="180"/>
      <c r="SXJ79" s="180"/>
      <c r="SXK79" s="180"/>
      <c r="SXL79" s="180"/>
      <c r="SXM79" s="180"/>
      <c r="SXN79" s="180"/>
      <c r="SXO79" s="180"/>
      <c r="SXP79" s="180"/>
      <c r="SXQ79" s="180"/>
      <c r="SXR79" s="180"/>
      <c r="SXS79" s="180"/>
      <c r="SXT79" s="180"/>
      <c r="SXU79" s="180"/>
      <c r="SXV79" s="180"/>
      <c r="SXW79" s="180"/>
      <c r="SXX79" s="180"/>
      <c r="SXY79" s="180"/>
      <c r="SXZ79" s="180"/>
      <c r="SYA79" s="180"/>
      <c r="SYB79" s="180"/>
      <c r="SYC79" s="180"/>
      <c r="SYD79" s="180"/>
      <c r="SYE79" s="180"/>
      <c r="SYF79" s="180"/>
      <c r="SYG79" s="180"/>
      <c r="SYH79" s="180"/>
      <c r="SYI79" s="180"/>
      <c r="SYJ79" s="180"/>
      <c r="SYK79" s="180"/>
      <c r="SYL79" s="180"/>
      <c r="SYM79" s="180"/>
      <c r="SYN79" s="180"/>
      <c r="SYO79" s="180"/>
      <c r="SYP79" s="180"/>
      <c r="SYQ79" s="180"/>
      <c r="SYR79" s="180"/>
      <c r="SYS79" s="180"/>
      <c r="SYT79" s="180"/>
      <c r="SYU79" s="180"/>
      <c r="SYV79" s="180"/>
      <c r="SYW79" s="180"/>
      <c r="SYX79" s="180"/>
      <c r="SYY79" s="180"/>
      <c r="SYZ79" s="180"/>
      <c r="SZA79" s="180"/>
      <c r="SZB79" s="180"/>
      <c r="SZC79" s="180"/>
      <c r="SZD79" s="180"/>
      <c r="SZE79" s="180"/>
      <c r="SZF79" s="180"/>
      <c r="SZG79" s="180"/>
      <c r="SZH79" s="180"/>
      <c r="SZI79" s="180"/>
      <c r="SZJ79" s="180"/>
      <c r="SZK79" s="180"/>
      <c r="SZL79" s="180"/>
      <c r="SZM79" s="180"/>
      <c r="SZN79" s="180"/>
      <c r="SZO79" s="180"/>
      <c r="SZP79" s="180"/>
      <c r="SZQ79" s="180"/>
      <c r="SZR79" s="180"/>
      <c r="SZS79" s="180"/>
      <c r="SZT79" s="180"/>
      <c r="SZU79" s="180"/>
      <c r="SZV79" s="180"/>
      <c r="SZW79" s="180"/>
      <c r="SZX79" s="180"/>
      <c r="SZY79" s="180"/>
      <c r="SZZ79" s="180"/>
      <c r="TAA79" s="180"/>
      <c r="TAB79" s="180"/>
      <c r="TAC79" s="180"/>
      <c r="TAD79" s="180"/>
      <c r="TAE79" s="180"/>
      <c r="TAF79" s="180"/>
      <c r="TAG79" s="180"/>
      <c r="TAH79" s="180"/>
      <c r="TAI79" s="180"/>
      <c r="TAJ79" s="180"/>
      <c r="TAK79" s="180"/>
      <c r="TAL79" s="180"/>
      <c r="TAM79" s="180"/>
      <c r="TAN79" s="180"/>
      <c r="TAO79" s="180"/>
      <c r="TAP79" s="180"/>
      <c r="TAQ79" s="180"/>
      <c r="TAR79" s="180"/>
      <c r="TAS79" s="180"/>
      <c r="TAT79" s="180"/>
      <c r="TAU79" s="180"/>
      <c r="TAV79" s="180"/>
      <c r="TAW79" s="180"/>
      <c r="TAX79" s="180"/>
      <c r="TAY79" s="180"/>
      <c r="TAZ79" s="180"/>
      <c r="TBA79" s="180"/>
      <c r="TBB79" s="180"/>
      <c r="TBC79" s="180"/>
      <c r="TBD79" s="180"/>
      <c r="TBE79" s="180"/>
      <c r="TBF79" s="180"/>
      <c r="TBG79" s="180"/>
      <c r="TBH79" s="180"/>
      <c r="TBI79" s="180"/>
      <c r="TBJ79" s="180"/>
      <c r="TBK79" s="180"/>
      <c r="TBL79" s="180"/>
      <c r="TBM79" s="180"/>
      <c r="TBN79" s="180"/>
      <c r="TBO79" s="180"/>
      <c r="TBP79" s="180"/>
      <c r="TBQ79" s="180"/>
      <c r="TBR79" s="180"/>
      <c r="TBS79" s="180"/>
      <c r="TBT79" s="180"/>
      <c r="TBU79" s="180"/>
      <c r="TBV79" s="180"/>
      <c r="TBW79" s="180"/>
      <c r="TBX79" s="180"/>
      <c r="TBY79" s="180"/>
      <c r="TBZ79" s="180"/>
      <c r="TCA79" s="180"/>
      <c r="TCB79" s="180"/>
      <c r="TCC79" s="180"/>
      <c r="TCD79" s="180"/>
      <c r="TCE79" s="180"/>
      <c r="TCF79" s="180"/>
      <c r="TCG79" s="180"/>
      <c r="TCH79" s="180"/>
      <c r="TCI79" s="180"/>
      <c r="TCJ79" s="180"/>
      <c r="TCK79" s="180"/>
      <c r="TCL79" s="180"/>
      <c r="TCM79" s="180"/>
      <c r="TCN79" s="180"/>
      <c r="TCO79" s="180"/>
      <c r="TCP79" s="180"/>
      <c r="TCQ79" s="180"/>
      <c r="TCR79" s="180"/>
      <c r="TCS79" s="180"/>
      <c r="TCT79" s="180"/>
      <c r="TCU79" s="180"/>
      <c r="TCV79" s="180"/>
      <c r="TCW79" s="180"/>
      <c r="TCX79" s="180"/>
      <c r="TCY79" s="180"/>
      <c r="TCZ79" s="180"/>
      <c r="TDA79" s="180"/>
      <c r="TDB79" s="180"/>
      <c r="TDC79" s="180"/>
      <c r="TDD79" s="180"/>
      <c r="TDE79" s="180"/>
      <c r="TDF79" s="180"/>
      <c r="TDG79" s="180"/>
      <c r="TDH79" s="180"/>
      <c r="TDI79" s="180"/>
      <c r="TDJ79" s="180"/>
      <c r="TDK79" s="180"/>
      <c r="TDL79" s="180"/>
      <c r="TDM79" s="180"/>
      <c r="TDN79" s="180"/>
      <c r="TDO79" s="180"/>
      <c r="TDP79" s="180"/>
      <c r="TDQ79" s="180"/>
      <c r="TDR79" s="180"/>
      <c r="TDS79" s="180"/>
      <c r="TDT79" s="180"/>
      <c r="TDU79" s="180"/>
      <c r="TDV79" s="180"/>
      <c r="TDW79" s="180"/>
      <c r="TDX79" s="180"/>
      <c r="TDY79" s="180"/>
      <c r="TDZ79" s="180"/>
      <c r="TEA79" s="180"/>
      <c r="TEB79" s="180"/>
      <c r="TEC79" s="180"/>
      <c r="TED79" s="180"/>
      <c r="TEE79" s="180"/>
      <c r="TEF79" s="180"/>
      <c r="TEG79" s="180"/>
      <c r="TEH79" s="180"/>
      <c r="TEI79" s="180"/>
      <c r="TEJ79" s="180"/>
      <c r="TEK79" s="180"/>
      <c r="TEL79" s="180"/>
      <c r="TEM79" s="180"/>
      <c r="TEN79" s="180"/>
      <c r="TEO79" s="180"/>
      <c r="TEP79" s="180"/>
      <c r="TEQ79" s="180"/>
      <c r="TER79" s="180"/>
      <c r="TES79" s="180"/>
      <c r="TET79" s="180"/>
      <c r="TEU79" s="180"/>
      <c r="TEV79" s="180"/>
      <c r="TEW79" s="180"/>
      <c r="TEX79" s="180"/>
      <c r="TEY79" s="180"/>
      <c r="TEZ79" s="180"/>
      <c r="TFA79" s="180"/>
      <c r="TFB79" s="180"/>
      <c r="TFC79" s="180"/>
      <c r="TFD79" s="180"/>
      <c r="TFE79" s="180"/>
      <c r="TFF79" s="180"/>
      <c r="TFG79" s="180"/>
      <c r="TFH79" s="180"/>
      <c r="TFI79" s="180"/>
      <c r="TFJ79" s="180"/>
      <c r="TFK79" s="180"/>
      <c r="TFL79" s="180"/>
      <c r="TFM79" s="180"/>
      <c r="TFN79" s="180"/>
      <c r="TFO79" s="180"/>
      <c r="TFP79" s="180"/>
      <c r="TFQ79" s="180"/>
      <c r="TFR79" s="180"/>
      <c r="TFS79" s="180"/>
      <c r="TFT79" s="180"/>
      <c r="TFU79" s="180"/>
      <c r="TFV79" s="180"/>
      <c r="TFW79" s="180"/>
      <c r="TFX79" s="180"/>
      <c r="TFY79" s="180"/>
      <c r="TFZ79" s="180"/>
      <c r="TGA79" s="180"/>
      <c r="TGB79" s="180"/>
      <c r="TGC79" s="180"/>
      <c r="TGD79" s="180"/>
      <c r="TGE79" s="180"/>
      <c r="TGF79" s="180"/>
      <c r="TGG79" s="180"/>
      <c r="TGH79" s="180"/>
      <c r="TGI79" s="180"/>
      <c r="TGJ79" s="180"/>
      <c r="TGK79" s="180"/>
      <c r="TGL79" s="180"/>
      <c r="TGM79" s="180"/>
      <c r="TGN79" s="180"/>
      <c r="TGO79" s="180"/>
      <c r="TGP79" s="180"/>
      <c r="TGQ79" s="180"/>
      <c r="TGR79" s="180"/>
      <c r="TGS79" s="180"/>
      <c r="TGT79" s="180"/>
      <c r="TGU79" s="180"/>
      <c r="TGV79" s="180"/>
      <c r="TGW79" s="180"/>
      <c r="TGX79" s="180"/>
      <c r="TGY79" s="180"/>
      <c r="TGZ79" s="180"/>
      <c r="THA79" s="180"/>
      <c r="THB79" s="180"/>
      <c r="THC79" s="180"/>
      <c r="THD79" s="180"/>
      <c r="THE79" s="180"/>
      <c r="THF79" s="180"/>
      <c r="THG79" s="180"/>
      <c r="THH79" s="180"/>
      <c r="THI79" s="180"/>
      <c r="THJ79" s="180"/>
      <c r="THK79" s="180"/>
      <c r="THL79" s="180"/>
      <c r="THM79" s="180"/>
      <c r="THN79" s="180"/>
      <c r="THO79" s="180"/>
      <c r="THP79" s="180"/>
      <c r="THQ79" s="180"/>
      <c r="THR79" s="180"/>
      <c r="THS79" s="180"/>
      <c r="THT79" s="180"/>
      <c r="THU79" s="180"/>
      <c r="THV79" s="180"/>
      <c r="THW79" s="180"/>
      <c r="THX79" s="180"/>
      <c r="THY79" s="180"/>
      <c r="THZ79" s="180"/>
      <c r="TIA79" s="180"/>
      <c r="TIB79" s="180"/>
      <c r="TIC79" s="180"/>
      <c r="TID79" s="180"/>
      <c r="TIE79" s="180"/>
      <c r="TIF79" s="180"/>
      <c r="TIG79" s="180"/>
      <c r="TIH79" s="180"/>
      <c r="TII79" s="180"/>
      <c r="TIJ79" s="180"/>
      <c r="TIK79" s="180"/>
      <c r="TIL79" s="180"/>
      <c r="TIM79" s="180"/>
      <c r="TIN79" s="180"/>
      <c r="TIO79" s="180"/>
      <c r="TIP79" s="180"/>
      <c r="TIQ79" s="180"/>
      <c r="TIR79" s="180"/>
      <c r="TIS79" s="180"/>
      <c r="TIT79" s="180"/>
      <c r="TIU79" s="180"/>
      <c r="TIV79" s="180"/>
      <c r="TIW79" s="180"/>
      <c r="TIX79" s="180"/>
      <c r="TIY79" s="180"/>
      <c r="TIZ79" s="180"/>
      <c r="TJA79" s="180"/>
      <c r="TJB79" s="180"/>
      <c r="TJC79" s="180"/>
      <c r="TJD79" s="180"/>
      <c r="TJE79" s="180"/>
      <c r="TJF79" s="180"/>
      <c r="TJG79" s="180"/>
      <c r="TJH79" s="180"/>
      <c r="TJI79" s="180"/>
      <c r="TJJ79" s="180"/>
      <c r="TJK79" s="180"/>
      <c r="TJL79" s="180"/>
      <c r="TJM79" s="180"/>
      <c r="TJN79" s="180"/>
      <c r="TJO79" s="180"/>
      <c r="TJP79" s="180"/>
      <c r="TJQ79" s="180"/>
      <c r="TJR79" s="180"/>
      <c r="TJS79" s="180"/>
      <c r="TJT79" s="180"/>
      <c r="TJU79" s="180"/>
      <c r="TJV79" s="180"/>
      <c r="TJW79" s="180"/>
      <c r="TJX79" s="180"/>
      <c r="TJY79" s="180"/>
      <c r="TJZ79" s="180"/>
      <c r="TKA79" s="180"/>
      <c r="TKB79" s="180"/>
      <c r="TKC79" s="180"/>
      <c r="TKD79" s="180"/>
      <c r="TKE79" s="180"/>
      <c r="TKF79" s="180"/>
      <c r="TKG79" s="180"/>
      <c r="TKH79" s="180"/>
      <c r="TKI79" s="180"/>
      <c r="TKJ79" s="180"/>
      <c r="TKK79" s="180"/>
      <c r="TKL79" s="180"/>
      <c r="TKM79" s="180"/>
      <c r="TKN79" s="180"/>
      <c r="TKO79" s="180"/>
      <c r="TKP79" s="180"/>
      <c r="TKQ79" s="180"/>
      <c r="TKR79" s="180"/>
      <c r="TKS79" s="180"/>
      <c r="TKT79" s="180"/>
      <c r="TKU79" s="180"/>
      <c r="TKV79" s="180"/>
      <c r="TKW79" s="180"/>
      <c r="TKX79" s="180"/>
      <c r="TKY79" s="180"/>
      <c r="TKZ79" s="180"/>
      <c r="TLA79" s="180"/>
      <c r="TLB79" s="180"/>
      <c r="TLC79" s="180"/>
      <c r="TLD79" s="180"/>
      <c r="TLE79" s="180"/>
      <c r="TLF79" s="180"/>
      <c r="TLG79" s="180"/>
      <c r="TLH79" s="180"/>
      <c r="TLI79" s="180"/>
      <c r="TLJ79" s="180"/>
      <c r="TLK79" s="180"/>
      <c r="TLL79" s="180"/>
      <c r="TLM79" s="180"/>
      <c r="TLN79" s="180"/>
      <c r="TLO79" s="180"/>
      <c r="TLP79" s="180"/>
      <c r="TLQ79" s="180"/>
      <c r="TLR79" s="180"/>
      <c r="TLS79" s="180"/>
      <c r="TLT79" s="180"/>
      <c r="TLU79" s="180"/>
      <c r="TLV79" s="180"/>
      <c r="TLW79" s="180"/>
      <c r="TLX79" s="180"/>
      <c r="TLY79" s="180"/>
      <c r="TLZ79" s="180"/>
      <c r="TMA79" s="180"/>
      <c r="TMB79" s="180"/>
      <c r="TMC79" s="180"/>
      <c r="TMD79" s="180"/>
      <c r="TME79" s="180"/>
      <c r="TMF79" s="180"/>
      <c r="TMG79" s="180"/>
      <c r="TMH79" s="180"/>
      <c r="TMI79" s="180"/>
      <c r="TMJ79" s="180"/>
      <c r="TMK79" s="180"/>
      <c r="TML79" s="180"/>
      <c r="TMM79" s="180"/>
      <c r="TMN79" s="180"/>
      <c r="TMO79" s="180"/>
      <c r="TMP79" s="180"/>
      <c r="TMQ79" s="180"/>
      <c r="TMR79" s="180"/>
      <c r="TMS79" s="180"/>
      <c r="TMT79" s="180"/>
      <c r="TMU79" s="180"/>
      <c r="TMV79" s="180"/>
      <c r="TMW79" s="180"/>
      <c r="TMX79" s="180"/>
      <c r="TMY79" s="180"/>
      <c r="TMZ79" s="180"/>
      <c r="TNA79" s="180"/>
      <c r="TNB79" s="180"/>
      <c r="TNC79" s="180"/>
      <c r="TND79" s="180"/>
      <c r="TNE79" s="180"/>
      <c r="TNF79" s="180"/>
      <c r="TNG79" s="180"/>
      <c r="TNH79" s="180"/>
      <c r="TNI79" s="180"/>
      <c r="TNJ79" s="180"/>
      <c r="TNK79" s="180"/>
      <c r="TNL79" s="180"/>
      <c r="TNM79" s="180"/>
      <c r="TNN79" s="180"/>
      <c r="TNO79" s="180"/>
      <c r="TNP79" s="180"/>
      <c r="TNQ79" s="180"/>
      <c r="TNR79" s="180"/>
      <c r="TNS79" s="180"/>
      <c r="TNT79" s="180"/>
      <c r="TNU79" s="180"/>
      <c r="TNV79" s="180"/>
      <c r="TNW79" s="180"/>
      <c r="TNX79" s="180"/>
      <c r="TNY79" s="180"/>
      <c r="TNZ79" s="180"/>
      <c r="TOA79" s="180"/>
      <c r="TOB79" s="180"/>
      <c r="TOC79" s="180"/>
      <c r="TOD79" s="180"/>
      <c r="TOE79" s="180"/>
      <c r="TOF79" s="180"/>
      <c r="TOG79" s="180"/>
      <c r="TOH79" s="180"/>
      <c r="TOI79" s="180"/>
      <c r="TOJ79" s="180"/>
      <c r="TOK79" s="180"/>
      <c r="TOL79" s="180"/>
      <c r="TOM79" s="180"/>
      <c r="TON79" s="180"/>
      <c r="TOO79" s="180"/>
      <c r="TOP79" s="180"/>
      <c r="TOQ79" s="180"/>
      <c r="TOR79" s="180"/>
      <c r="TOS79" s="180"/>
      <c r="TOT79" s="180"/>
      <c r="TOU79" s="180"/>
      <c r="TOV79" s="180"/>
      <c r="TOW79" s="180"/>
      <c r="TOX79" s="180"/>
      <c r="TOY79" s="180"/>
      <c r="TOZ79" s="180"/>
      <c r="TPA79" s="180"/>
      <c r="TPB79" s="180"/>
      <c r="TPC79" s="180"/>
      <c r="TPD79" s="180"/>
      <c r="TPE79" s="180"/>
      <c r="TPF79" s="180"/>
      <c r="TPG79" s="180"/>
      <c r="TPH79" s="180"/>
      <c r="TPI79" s="180"/>
      <c r="TPJ79" s="180"/>
      <c r="TPK79" s="180"/>
      <c r="TPL79" s="180"/>
      <c r="TPM79" s="180"/>
      <c r="TPN79" s="180"/>
      <c r="TPO79" s="180"/>
      <c r="TPP79" s="180"/>
      <c r="TPQ79" s="180"/>
      <c r="TPR79" s="180"/>
      <c r="TPS79" s="180"/>
      <c r="TPT79" s="180"/>
      <c r="TPU79" s="180"/>
      <c r="TPV79" s="180"/>
      <c r="TPW79" s="180"/>
      <c r="TPX79" s="180"/>
      <c r="TPY79" s="180"/>
      <c r="TPZ79" s="180"/>
      <c r="TQA79" s="180"/>
      <c r="TQB79" s="180"/>
      <c r="TQC79" s="180"/>
      <c r="TQD79" s="180"/>
      <c r="TQE79" s="180"/>
      <c r="TQF79" s="180"/>
      <c r="TQG79" s="180"/>
      <c r="TQH79" s="180"/>
      <c r="TQI79" s="180"/>
      <c r="TQJ79" s="180"/>
      <c r="TQK79" s="180"/>
      <c r="TQL79" s="180"/>
      <c r="TQM79" s="180"/>
      <c r="TQN79" s="180"/>
      <c r="TQO79" s="180"/>
      <c r="TQP79" s="180"/>
      <c r="TQQ79" s="180"/>
      <c r="TQR79" s="180"/>
      <c r="TQS79" s="180"/>
      <c r="TQT79" s="180"/>
      <c r="TQU79" s="180"/>
      <c r="TQV79" s="180"/>
      <c r="TQW79" s="180"/>
      <c r="TQX79" s="180"/>
      <c r="TQY79" s="180"/>
      <c r="TQZ79" s="180"/>
      <c r="TRA79" s="180"/>
      <c r="TRB79" s="180"/>
      <c r="TRC79" s="180"/>
      <c r="TRD79" s="180"/>
      <c r="TRE79" s="180"/>
      <c r="TRF79" s="180"/>
      <c r="TRG79" s="180"/>
      <c r="TRH79" s="180"/>
      <c r="TRI79" s="180"/>
      <c r="TRJ79" s="180"/>
      <c r="TRK79" s="180"/>
      <c r="TRL79" s="180"/>
      <c r="TRM79" s="180"/>
      <c r="TRN79" s="180"/>
      <c r="TRO79" s="180"/>
      <c r="TRP79" s="180"/>
      <c r="TRQ79" s="180"/>
      <c r="TRR79" s="180"/>
      <c r="TRS79" s="180"/>
      <c r="TRT79" s="180"/>
      <c r="TRU79" s="180"/>
      <c r="TRV79" s="180"/>
      <c r="TRW79" s="180"/>
      <c r="TRX79" s="180"/>
      <c r="TRY79" s="180"/>
      <c r="TRZ79" s="180"/>
      <c r="TSA79" s="180"/>
      <c r="TSB79" s="180"/>
      <c r="TSC79" s="180"/>
      <c r="TSD79" s="180"/>
      <c r="TSE79" s="180"/>
      <c r="TSF79" s="180"/>
      <c r="TSG79" s="180"/>
      <c r="TSH79" s="180"/>
      <c r="TSI79" s="180"/>
      <c r="TSJ79" s="180"/>
      <c r="TSK79" s="180"/>
      <c r="TSL79" s="180"/>
      <c r="TSM79" s="180"/>
      <c r="TSN79" s="180"/>
      <c r="TSO79" s="180"/>
      <c r="TSP79" s="180"/>
      <c r="TSQ79" s="180"/>
      <c r="TSR79" s="180"/>
      <c r="TSS79" s="180"/>
      <c r="TST79" s="180"/>
      <c r="TSU79" s="180"/>
      <c r="TSV79" s="180"/>
      <c r="TSW79" s="180"/>
      <c r="TSX79" s="180"/>
      <c r="TSY79" s="180"/>
      <c r="TSZ79" s="180"/>
      <c r="TTA79" s="180"/>
      <c r="TTB79" s="180"/>
      <c r="TTC79" s="180"/>
      <c r="TTD79" s="180"/>
      <c r="TTE79" s="180"/>
      <c r="TTF79" s="180"/>
      <c r="TTG79" s="180"/>
      <c r="TTH79" s="180"/>
      <c r="TTI79" s="180"/>
      <c r="TTJ79" s="180"/>
      <c r="TTK79" s="180"/>
      <c r="TTL79" s="180"/>
      <c r="TTM79" s="180"/>
      <c r="TTN79" s="180"/>
      <c r="TTO79" s="180"/>
      <c r="TTP79" s="180"/>
      <c r="TTQ79" s="180"/>
      <c r="TTR79" s="180"/>
      <c r="TTS79" s="180"/>
      <c r="TTT79" s="180"/>
      <c r="TTU79" s="180"/>
      <c r="TTV79" s="180"/>
      <c r="TTW79" s="180"/>
      <c r="TTX79" s="180"/>
      <c r="TTY79" s="180"/>
      <c r="TTZ79" s="180"/>
      <c r="TUA79" s="180"/>
      <c r="TUB79" s="180"/>
      <c r="TUC79" s="180"/>
      <c r="TUD79" s="180"/>
      <c r="TUE79" s="180"/>
      <c r="TUF79" s="180"/>
      <c r="TUG79" s="180"/>
      <c r="TUH79" s="180"/>
      <c r="TUI79" s="180"/>
      <c r="TUJ79" s="180"/>
      <c r="TUK79" s="180"/>
      <c r="TUL79" s="180"/>
      <c r="TUM79" s="180"/>
      <c r="TUN79" s="180"/>
      <c r="TUO79" s="180"/>
      <c r="TUP79" s="180"/>
      <c r="TUQ79" s="180"/>
      <c r="TUR79" s="180"/>
      <c r="TUS79" s="180"/>
      <c r="TUT79" s="180"/>
      <c r="TUU79" s="180"/>
      <c r="TUV79" s="180"/>
      <c r="TUW79" s="180"/>
      <c r="TUX79" s="180"/>
      <c r="TUY79" s="180"/>
      <c r="TUZ79" s="180"/>
      <c r="TVA79" s="180"/>
      <c r="TVB79" s="180"/>
      <c r="TVC79" s="180"/>
      <c r="TVD79" s="180"/>
      <c r="TVE79" s="180"/>
      <c r="TVF79" s="180"/>
      <c r="TVG79" s="180"/>
      <c r="TVH79" s="180"/>
      <c r="TVI79" s="180"/>
      <c r="TVJ79" s="180"/>
      <c r="TVK79" s="180"/>
      <c r="TVL79" s="180"/>
      <c r="TVM79" s="180"/>
      <c r="TVN79" s="180"/>
      <c r="TVO79" s="180"/>
      <c r="TVP79" s="180"/>
      <c r="TVQ79" s="180"/>
      <c r="TVR79" s="180"/>
      <c r="TVS79" s="180"/>
      <c r="TVT79" s="180"/>
      <c r="TVU79" s="180"/>
      <c r="TVV79" s="180"/>
      <c r="TVW79" s="180"/>
      <c r="TVX79" s="180"/>
      <c r="TVY79" s="180"/>
      <c r="TVZ79" s="180"/>
      <c r="TWA79" s="180"/>
      <c r="TWB79" s="180"/>
      <c r="TWC79" s="180"/>
      <c r="TWD79" s="180"/>
      <c r="TWE79" s="180"/>
      <c r="TWF79" s="180"/>
      <c r="TWG79" s="180"/>
      <c r="TWH79" s="180"/>
      <c r="TWI79" s="180"/>
      <c r="TWJ79" s="180"/>
      <c r="TWK79" s="180"/>
      <c r="TWL79" s="180"/>
      <c r="TWM79" s="180"/>
      <c r="TWN79" s="180"/>
      <c r="TWO79" s="180"/>
      <c r="TWP79" s="180"/>
      <c r="TWQ79" s="180"/>
      <c r="TWR79" s="180"/>
      <c r="TWS79" s="180"/>
      <c r="TWT79" s="180"/>
      <c r="TWU79" s="180"/>
      <c r="TWV79" s="180"/>
      <c r="TWW79" s="180"/>
      <c r="TWX79" s="180"/>
      <c r="TWY79" s="180"/>
      <c r="TWZ79" s="180"/>
      <c r="TXA79" s="180"/>
      <c r="TXB79" s="180"/>
      <c r="TXC79" s="180"/>
      <c r="TXD79" s="180"/>
      <c r="TXE79" s="180"/>
      <c r="TXF79" s="180"/>
      <c r="TXG79" s="180"/>
      <c r="TXH79" s="180"/>
      <c r="TXI79" s="180"/>
      <c r="TXJ79" s="180"/>
      <c r="TXK79" s="180"/>
      <c r="TXL79" s="180"/>
      <c r="TXM79" s="180"/>
      <c r="TXN79" s="180"/>
      <c r="TXO79" s="180"/>
      <c r="TXP79" s="180"/>
      <c r="TXQ79" s="180"/>
      <c r="TXR79" s="180"/>
      <c r="TXS79" s="180"/>
      <c r="TXT79" s="180"/>
      <c r="TXU79" s="180"/>
      <c r="TXV79" s="180"/>
      <c r="TXW79" s="180"/>
      <c r="TXX79" s="180"/>
      <c r="TXY79" s="180"/>
      <c r="TXZ79" s="180"/>
      <c r="TYA79" s="180"/>
      <c r="TYB79" s="180"/>
      <c r="TYC79" s="180"/>
      <c r="TYD79" s="180"/>
      <c r="TYE79" s="180"/>
      <c r="TYF79" s="180"/>
      <c r="TYG79" s="180"/>
      <c r="TYH79" s="180"/>
      <c r="TYI79" s="180"/>
      <c r="TYJ79" s="180"/>
      <c r="TYK79" s="180"/>
      <c r="TYL79" s="180"/>
      <c r="TYM79" s="180"/>
      <c r="TYN79" s="180"/>
      <c r="TYO79" s="180"/>
      <c r="TYP79" s="180"/>
      <c r="TYQ79" s="180"/>
      <c r="TYR79" s="180"/>
      <c r="TYS79" s="180"/>
      <c r="TYT79" s="180"/>
      <c r="TYU79" s="180"/>
      <c r="TYV79" s="180"/>
      <c r="TYW79" s="180"/>
      <c r="TYX79" s="180"/>
      <c r="TYY79" s="180"/>
      <c r="TYZ79" s="180"/>
      <c r="TZA79" s="180"/>
      <c r="TZB79" s="180"/>
      <c r="TZC79" s="180"/>
      <c r="TZD79" s="180"/>
      <c r="TZE79" s="180"/>
      <c r="TZF79" s="180"/>
      <c r="TZG79" s="180"/>
      <c r="TZH79" s="180"/>
      <c r="TZI79" s="180"/>
      <c r="TZJ79" s="180"/>
      <c r="TZK79" s="180"/>
      <c r="TZL79" s="180"/>
      <c r="TZM79" s="180"/>
      <c r="TZN79" s="180"/>
      <c r="TZO79" s="180"/>
      <c r="TZP79" s="180"/>
      <c r="TZQ79" s="180"/>
      <c r="TZR79" s="180"/>
      <c r="TZS79" s="180"/>
      <c r="TZT79" s="180"/>
      <c r="TZU79" s="180"/>
      <c r="TZV79" s="180"/>
      <c r="TZW79" s="180"/>
      <c r="TZX79" s="180"/>
      <c r="TZY79" s="180"/>
      <c r="TZZ79" s="180"/>
      <c r="UAA79" s="180"/>
      <c r="UAB79" s="180"/>
      <c r="UAC79" s="180"/>
      <c r="UAD79" s="180"/>
      <c r="UAE79" s="180"/>
      <c r="UAF79" s="180"/>
      <c r="UAG79" s="180"/>
      <c r="UAH79" s="180"/>
      <c r="UAI79" s="180"/>
      <c r="UAJ79" s="180"/>
      <c r="UAK79" s="180"/>
      <c r="UAL79" s="180"/>
      <c r="UAM79" s="180"/>
      <c r="UAN79" s="180"/>
      <c r="UAO79" s="180"/>
      <c r="UAP79" s="180"/>
      <c r="UAQ79" s="180"/>
      <c r="UAR79" s="180"/>
      <c r="UAS79" s="180"/>
      <c r="UAT79" s="180"/>
      <c r="UAU79" s="180"/>
      <c r="UAV79" s="180"/>
      <c r="UAW79" s="180"/>
      <c r="UAX79" s="180"/>
      <c r="UAY79" s="180"/>
      <c r="UAZ79" s="180"/>
      <c r="UBA79" s="180"/>
      <c r="UBB79" s="180"/>
      <c r="UBC79" s="180"/>
      <c r="UBD79" s="180"/>
      <c r="UBE79" s="180"/>
      <c r="UBF79" s="180"/>
      <c r="UBG79" s="180"/>
      <c r="UBH79" s="180"/>
      <c r="UBI79" s="180"/>
      <c r="UBJ79" s="180"/>
      <c r="UBK79" s="180"/>
      <c r="UBL79" s="180"/>
      <c r="UBM79" s="180"/>
      <c r="UBN79" s="180"/>
      <c r="UBO79" s="180"/>
      <c r="UBP79" s="180"/>
      <c r="UBQ79" s="180"/>
      <c r="UBR79" s="180"/>
      <c r="UBS79" s="180"/>
      <c r="UBT79" s="180"/>
      <c r="UBU79" s="180"/>
      <c r="UBV79" s="180"/>
      <c r="UBW79" s="180"/>
      <c r="UBX79" s="180"/>
      <c r="UBY79" s="180"/>
      <c r="UBZ79" s="180"/>
      <c r="UCA79" s="180"/>
      <c r="UCB79" s="180"/>
      <c r="UCC79" s="180"/>
      <c r="UCD79" s="180"/>
      <c r="UCE79" s="180"/>
      <c r="UCF79" s="180"/>
      <c r="UCG79" s="180"/>
      <c r="UCH79" s="180"/>
      <c r="UCI79" s="180"/>
      <c r="UCJ79" s="180"/>
      <c r="UCK79" s="180"/>
      <c r="UCL79" s="180"/>
      <c r="UCM79" s="180"/>
      <c r="UCN79" s="180"/>
      <c r="UCO79" s="180"/>
      <c r="UCP79" s="180"/>
      <c r="UCQ79" s="180"/>
      <c r="UCR79" s="180"/>
      <c r="UCS79" s="180"/>
      <c r="UCT79" s="180"/>
      <c r="UCU79" s="180"/>
      <c r="UCV79" s="180"/>
      <c r="UCW79" s="180"/>
      <c r="UCX79" s="180"/>
      <c r="UCY79" s="180"/>
      <c r="UCZ79" s="180"/>
      <c r="UDA79" s="180"/>
      <c r="UDB79" s="180"/>
      <c r="UDC79" s="180"/>
      <c r="UDD79" s="180"/>
      <c r="UDE79" s="180"/>
      <c r="UDF79" s="180"/>
      <c r="UDG79" s="180"/>
      <c r="UDH79" s="180"/>
      <c r="UDI79" s="180"/>
      <c r="UDJ79" s="180"/>
      <c r="UDK79" s="180"/>
      <c r="UDL79" s="180"/>
      <c r="UDM79" s="180"/>
      <c r="UDN79" s="180"/>
      <c r="UDO79" s="180"/>
      <c r="UDP79" s="180"/>
      <c r="UDQ79" s="180"/>
      <c r="UDR79" s="180"/>
      <c r="UDS79" s="180"/>
      <c r="UDT79" s="180"/>
      <c r="UDU79" s="180"/>
      <c r="UDV79" s="180"/>
      <c r="UDW79" s="180"/>
      <c r="UDX79" s="180"/>
      <c r="UDY79" s="180"/>
      <c r="UDZ79" s="180"/>
      <c r="UEA79" s="180"/>
      <c r="UEB79" s="180"/>
      <c r="UEC79" s="180"/>
      <c r="UED79" s="180"/>
      <c r="UEE79" s="180"/>
      <c r="UEF79" s="180"/>
      <c r="UEG79" s="180"/>
      <c r="UEH79" s="180"/>
      <c r="UEI79" s="180"/>
      <c r="UEJ79" s="180"/>
      <c r="UEK79" s="180"/>
      <c r="UEL79" s="180"/>
      <c r="UEM79" s="180"/>
      <c r="UEN79" s="180"/>
      <c r="UEO79" s="180"/>
      <c r="UEP79" s="180"/>
      <c r="UEQ79" s="180"/>
      <c r="UER79" s="180"/>
      <c r="UES79" s="180"/>
      <c r="UET79" s="180"/>
      <c r="UEU79" s="180"/>
      <c r="UEV79" s="180"/>
      <c r="UEW79" s="180"/>
      <c r="UEX79" s="180"/>
      <c r="UEY79" s="180"/>
      <c r="UEZ79" s="180"/>
      <c r="UFA79" s="180"/>
      <c r="UFB79" s="180"/>
      <c r="UFC79" s="180"/>
      <c r="UFD79" s="180"/>
      <c r="UFE79" s="180"/>
      <c r="UFF79" s="180"/>
      <c r="UFG79" s="180"/>
      <c r="UFH79" s="180"/>
      <c r="UFI79" s="180"/>
      <c r="UFJ79" s="180"/>
      <c r="UFK79" s="180"/>
      <c r="UFL79" s="180"/>
      <c r="UFM79" s="180"/>
      <c r="UFN79" s="180"/>
      <c r="UFO79" s="180"/>
      <c r="UFP79" s="180"/>
      <c r="UFQ79" s="180"/>
      <c r="UFR79" s="180"/>
      <c r="UFS79" s="180"/>
      <c r="UFT79" s="180"/>
      <c r="UFU79" s="180"/>
      <c r="UFV79" s="180"/>
      <c r="UFW79" s="180"/>
      <c r="UFX79" s="180"/>
      <c r="UFY79" s="180"/>
      <c r="UFZ79" s="180"/>
      <c r="UGA79" s="180"/>
      <c r="UGB79" s="180"/>
      <c r="UGC79" s="180"/>
      <c r="UGD79" s="180"/>
      <c r="UGE79" s="180"/>
      <c r="UGF79" s="180"/>
      <c r="UGG79" s="180"/>
      <c r="UGH79" s="180"/>
      <c r="UGI79" s="180"/>
      <c r="UGJ79" s="180"/>
      <c r="UGK79" s="180"/>
      <c r="UGL79" s="180"/>
      <c r="UGM79" s="180"/>
      <c r="UGN79" s="180"/>
      <c r="UGO79" s="180"/>
      <c r="UGP79" s="180"/>
      <c r="UGQ79" s="180"/>
      <c r="UGR79" s="180"/>
      <c r="UGS79" s="180"/>
      <c r="UGT79" s="180"/>
      <c r="UGU79" s="180"/>
      <c r="UGV79" s="180"/>
      <c r="UGW79" s="180"/>
      <c r="UGX79" s="180"/>
      <c r="UGY79" s="180"/>
      <c r="UGZ79" s="180"/>
      <c r="UHA79" s="180"/>
      <c r="UHB79" s="180"/>
      <c r="UHC79" s="180"/>
      <c r="UHD79" s="180"/>
      <c r="UHE79" s="180"/>
      <c r="UHF79" s="180"/>
      <c r="UHG79" s="180"/>
      <c r="UHH79" s="180"/>
      <c r="UHI79" s="180"/>
      <c r="UHJ79" s="180"/>
      <c r="UHK79" s="180"/>
      <c r="UHL79" s="180"/>
      <c r="UHM79" s="180"/>
      <c r="UHN79" s="180"/>
      <c r="UHO79" s="180"/>
      <c r="UHP79" s="180"/>
      <c r="UHQ79" s="180"/>
      <c r="UHR79" s="180"/>
      <c r="UHS79" s="180"/>
      <c r="UHT79" s="180"/>
      <c r="UHU79" s="180"/>
      <c r="UHV79" s="180"/>
      <c r="UHW79" s="180"/>
      <c r="UHX79" s="180"/>
      <c r="UHY79" s="180"/>
      <c r="UHZ79" s="180"/>
      <c r="UIA79" s="180"/>
      <c r="UIB79" s="180"/>
      <c r="UIC79" s="180"/>
      <c r="UID79" s="180"/>
      <c r="UIE79" s="180"/>
      <c r="UIF79" s="180"/>
      <c r="UIG79" s="180"/>
      <c r="UIH79" s="180"/>
      <c r="UII79" s="180"/>
      <c r="UIJ79" s="180"/>
      <c r="UIK79" s="180"/>
      <c r="UIL79" s="180"/>
      <c r="UIM79" s="180"/>
      <c r="UIN79" s="180"/>
      <c r="UIO79" s="180"/>
      <c r="UIP79" s="180"/>
      <c r="UIQ79" s="180"/>
      <c r="UIR79" s="180"/>
      <c r="UIS79" s="180"/>
      <c r="UIT79" s="180"/>
      <c r="UIU79" s="180"/>
      <c r="UIV79" s="180"/>
      <c r="UIW79" s="180"/>
      <c r="UIX79" s="180"/>
      <c r="UIY79" s="180"/>
      <c r="UIZ79" s="180"/>
      <c r="UJA79" s="180"/>
      <c r="UJB79" s="180"/>
      <c r="UJC79" s="180"/>
      <c r="UJD79" s="180"/>
      <c r="UJE79" s="180"/>
      <c r="UJF79" s="180"/>
      <c r="UJG79" s="180"/>
      <c r="UJH79" s="180"/>
      <c r="UJI79" s="180"/>
      <c r="UJJ79" s="180"/>
      <c r="UJK79" s="180"/>
      <c r="UJL79" s="180"/>
      <c r="UJM79" s="180"/>
      <c r="UJN79" s="180"/>
      <c r="UJO79" s="180"/>
      <c r="UJP79" s="180"/>
      <c r="UJQ79" s="180"/>
      <c r="UJR79" s="180"/>
      <c r="UJS79" s="180"/>
      <c r="UJT79" s="180"/>
      <c r="UJU79" s="180"/>
      <c r="UJV79" s="180"/>
      <c r="UJW79" s="180"/>
      <c r="UJX79" s="180"/>
      <c r="UJY79" s="180"/>
      <c r="UJZ79" s="180"/>
      <c r="UKA79" s="180"/>
      <c r="UKB79" s="180"/>
      <c r="UKC79" s="180"/>
      <c r="UKD79" s="180"/>
      <c r="UKE79" s="180"/>
      <c r="UKF79" s="180"/>
      <c r="UKG79" s="180"/>
      <c r="UKH79" s="180"/>
      <c r="UKI79" s="180"/>
      <c r="UKJ79" s="180"/>
      <c r="UKK79" s="180"/>
      <c r="UKL79" s="180"/>
      <c r="UKM79" s="180"/>
      <c r="UKN79" s="180"/>
      <c r="UKO79" s="180"/>
      <c r="UKP79" s="180"/>
      <c r="UKQ79" s="180"/>
      <c r="UKR79" s="180"/>
      <c r="UKS79" s="180"/>
      <c r="UKT79" s="180"/>
      <c r="UKU79" s="180"/>
      <c r="UKV79" s="180"/>
      <c r="UKW79" s="180"/>
      <c r="UKX79" s="180"/>
      <c r="UKY79" s="180"/>
      <c r="UKZ79" s="180"/>
      <c r="ULA79" s="180"/>
      <c r="ULB79" s="180"/>
      <c r="ULC79" s="180"/>
      <c r="ULD79" s="180"/>
      <c r="ULE79" s="180"/>
      <c r="ULF79" s="180"/>
      <c r="ULG79" s="180"/>
      <c r="ULH79" s="180"/>
      <c r="ULI79" s="180"/>
      <c r="ULJ79" s="180"/>
      <c r="ULK79" s="180"/>
      <c r="ULL79" s="180"/>
      <c r="ULM79" s="180"/>
      <c r="ULN79" s="180"/>
      <c r="ULO79" s="180"/>
      <c r="ULP79" s="180"/>
      <c r="ULQ79" s="180"/>
      <c r="ULR79" s="180"/>
      <c r="ULS79" s="180"/>
      <c r="ULT79" s="180"/>
      <c r="ULU79" s="180"/>
      <c r="ULV79" s="180"/>
      <c r="ULW79" s="180"/>
      <c r="ULX79" s="180"/>
      <c r="ULY79" s="180"/>
      <c r="ULZ79" s="180"/>
      <c r="UMA79" s="180"/>
      <c r="UMB79" s="180"/>
      <c r="UMC79" s="180"/>
      <c r="UMD79" s="180"/>
      <c r="UME79" s="180"/>
      <c r="UMF79" s="180"/>
      <c r="UMG79" s="180"/>
      <c r="UMH79" s="180"/>
      <c r="UMI79" s="180"/>
      <c r="UMJ79" s="180"/>
      <c r="UMK79" s="180"/>
      <c r="UML79" s="180"/>
      <c r="UMM79" s="180"/>
      <c r="UMN79" s="180"/>
      <c r="UMO79" s="180"/>
      <c r="UMP79" s="180"/>
      <c r="UMQ79" s="180"/>
      <c r="UMR79" s="180"/>
      <c r="UMS79" s="180"/>
      <c r="UMT79" s="180"/>
      <c r="UMU79" s="180"/>
      <c r="UMV79" s="180"/>
      <c r="UMW79" s="180"/>
      <c r="UMX79" s="180"/>
      <c r="UMY79" s="180"/>
      <c r="UMZ79" s="180"/>
      <c r="UNA79" s="180"/>
      <c r="UNB79" s="180"/>
      <c r="UNC79" s="180"/>
      <c r="UND79" s="180"/>
      <c r="UNE79" s="180"/>
      <c r="UNF79" s="180"/>
      <c r="UNG79" s="180"/>
      <c r="UNH79" s="180"/>
      <c r="UNI79" s="180"/>
      <c r="UNJ79" s="180"/>
      <c r="UNK79" s="180"/>
      <c r="UNL79" s="180"/>
      <c r="UNM79" s="180"/>
      <c r="UNN79" s="180"/>
      <c r="UNO79" s="180"/>
      <c r="UNP79" s="180"/>
      <c r="UNQ79" s="180"/>
      <c r="UNR79" s="180"/>
      <c r="UNS79" s="180"/>
      <c r="UNT79" s="180"/>
      <c r="UNU79" s="180"/>
      <c r="UNV79" s="180"/>
      <c r="UNW79" s="180"/>
      <c r="UNX79" s="180"/>
      <c r="UNY79" s="180"/>
      <c r="UNZ79" s="180"/>
      <c r="UOA79" s="180"/>
      <c r="UOB79" s="180"/>
      <c r="UOC79" s="180"/>
      <c r="UOD79" s="180"/>
      <c r="UOE79" s="180"/>
      <c r="UOF79" s="180"/>
      <c r="UOG79" s="180"/>
      <c r="UOH79" s="180"/>
      <c r="UOI79" s="180"/>
      <c r="UOJ79" s="180"/>
      <c r="UOK79" s="180"/>
      <c r="UOL79" s="180"/>
      <c r="UOM79" s="180"/>
      <c r="UON79" s="180"/>
      <c r="UOO79" s="180"/>
      <c r="UOP79" s="180"/>
      <c r="UOQ79" s="180"/>
      <c r="UOR79" s="180"/>
      <c r="UOS79" s="180"/>
      <c r="UOT79" s="180"/>
      <c r="UOU79" s="180"/>
      <c r="UOV79" s="180"/>
      <c r="UOW79" s="180"/>
      <c r="UOX79" s="180"/>
      <c r="UOY79" s="180"/>
      <c r="UOZ79" s="180"/>
      <c r="UPA79" s="180"/>
      <c r="UPB79" s="180"/>
      <c r="UPC79" s="180"/>
      <c r="UPD79" s="180"/>
      <c r="UPE79" s="180"/>
      <c r="UPF79" s="180"/>
      <c r="UPG79" s="180"/>
      <c r="UPH79" s="180"/>
      <c r="UPI79" s="180"/>
      <c r="UPJ79" s="180"/>
      <c r="UPK79" s="180"/>
      <c r="UPL79" s="180"/>
      <c r="UPM79" s="180"/>
      <c r="UPN79" s="180"/>
      <c r="UPO79" s="180"/>
      <c r="UPP79" s="180"/>
      <c r="UPQ79" s="180"/>
      <c r="UPR79" s="180"/>
      <c r="UPS79" s="180"/>
      <c r="UPT79" s="180"/>
      <c r="UPU79" s="180"/>
      <c r="UPV79" s="180"/>
      <c r="UPW79" s="180"/>
      <c r="UPX79" s="180"/>
      <c r="UPY79" s="180"/>
      <c r="UPZ79" s="180"/>
      <c r="UQA79" s="180"/>
      <c r="UQB79" s="180"/>
      <c r="UQC79" s="180"/>
      <c r="UQD79" s="180"/>
      <c r="UQE79" s="180"/>
      <c r="UQF79" s="180"/>
      <c r="UQG79" s="180"/>
      <c r="UQH79" s="180"/>
      <c r="UQI79" s="180"/>
      <c r="UQJ79" s="180"/>
      <c r="UQK79" s="180"/>
      <c r="UQL79" s="180"/>
      <c r="UQM79" s="180"/>
      <c r="UQN79" s="180"/>
      <c r="UQO79" s="180"/>
      <c r="UQP79" s="180"/>
      <c r="UQQ79" s="180"/>
      <c r="UQR79" s="180"/>
      <c r="UQS79" s="180"/>
      <c r="UQT79" s="180"/>
      <c r="UQU79" s="180"/>
      <c r="UQV79" s="180"/>
      <c r="UQW79" s="180"/>
      <c r="UQX79" s="180"/>
      <c r="UQY79" s="180"/>
      <c r="UQZ79" s="180"/>
      <c r="URA79" s="180"/>
      <c r="URB79" s="180"/>
      <c r="URC79" s="180"/>
      <c r="URD79" s="180"/>
      <c r="URE79" s="180"/>
      <c r="URF79" s="180"/>
      <c r="URG79" s="180"/>
      <c r="URH79" s="180"/>
      <c r="URI79" s="180"/>
      <c r="URJ79" s="180"/>
      <c r="URK79" s="180"/>
      <c r="URL79" s="180"/>
      <c r="URM79" s="180"/>
      <c r="URN79" s="180"/>
      <c r="URO79" s="180"/>
      <c r="URP79" s="180"/>
      <c r="URQ79" s="180"/>
      <c r="URR79" s="180"/>
      <c r="URS79" s="180"/>
      <c r="URT79" s="180"/>
      <c r="URU79" s="180"/>
      <c r="URV79" s="180"/>
      <c r="URW79" s="180"/>
      <c r="URX79" s="180"/>
      <c r="URY79" s="180"/>
      <c r="URZ79" s="180"/>
      <c r="USA79" s="180"/>
      <c r="USB79" s="180"/>
      <c r="USC79" s="180"/>
      <c r="USD79" s="180"/>
      <c r="USE79" s="180"/>
      <c r="USF79" s="180"/>
      <c r="USG79" s="180"/>
      <c r="USH79" s="180"/>
      <c r="USI79" s="180"/>
      <c r="USJ79" s="180"/>
      <c r="USK79" s="180"/>
      <c r="USL79" s="180"/>
      <c r="USM79" s="180"/>
      <c r="USN79" s="180"/>
      <c r="USO79" s="180"/>
      <c r="USP79" s="180"/>
      <c r="USQ79" s="180"/>
      <c r="USR79" s="180"/>
      <c r="USS79" s="180"/>
      <c r="UST79" s="180"/>
      <c r="USU79" s="180"/>
      <c r="USV79" s="180"/>
      <c r="USW79" s="180"/>
      <c r="USX79" s="180"/>
      <c r="USY79" s="180"/>
      <c r="USZ79" s="180"/>
      <c r="UTA79" s="180"/>
      <c r="UTB79" s="180"/>
      <c r="UTC79" s="180"/>
      <c r="UTD79" s="180"/>
      <c r="UTE79" s="180"/>
      <c r="UTF79" s="180"/>
      <c r="UTG79" s="180"/>
      <c r="UTH79" s="180"/>
      <c r="UTI79" s="180"/>
      <c r="UTJ79" s="180"/>
      <c r="UTK79" s="180"/>
      <c r="UTL79" s="180"/>
      <c r="UTM79" s="180"/>
      <c r="UTN79" s="180"/>
      <c r="UTO79" s="180"/>
      <c r="UTP79" s="180"/>
      <c r="UTQ79" s="180"/>
      <c r="UTR79" s="180"/>
      <c r="UTS79" s="180"/>
      <c r="UTT79" s="180"/>
      <c r="UTU79" s="180"/>
      <c r="UTV79" s="180"/>
      <c r="UTW79" s="180"/>
      <c r="UTX79" s="180"/>
      <c r="UTY79" s="180"/>
      <c r="UTZ79" s="180"/>
      <c r="UUA79" s="180"/>
      <c r="UUB79" s="180"/>
      <c r="UUC79" s="180"/>
      <c r="UUD79" s="180"/>
      <c r="UUE79" s="180"/>
      <c r="UUF79" s="180"/>
      <c r="UUG79" s="180"/>
      <c r="UUH79" s="180"/>
      <c r="UUI79" s="180"/>
      <c r="UUJ79" s="180"/>
      <c r="UUK79" s="180"/>
      <c r="UUL79" s="180"/>
      <c r="UUM79" s="180"/>
      <c r="UUN79" s="180"/>
      <c r="UUO79" s="180"/>
      <c r="UUP79" s="180"/>
      <c r="UUQ79" s="180"/>
      <c r="UUR79" s="180"/>
      <c r="UUS79" s="180"/>
      <c r="UUT79" s="180"/>
      <c r="UUU79" s="180"/>
      <c r="UUV79" s="180"/>
      <c r="UUW79" s="180"/>
      <c r="UUX79" s="180"/>
      <c r="UUY79" s="180"/>
      <c r="UUZ79" s="180"/>
      <c r="UVA79" s="180"/>
      <c r="UVB79" s="180"/>
      <c r="UVC79" s="180"/>
      <c r="UVD79" s="180"/>
      <c r="UVE79" s="180"/>
      <c r="UVF79" s="180"/>
      <c r="UVG79" s="180"/>
      <c r="UVH79" s="180"/>
      <c r="UVI79" s="180"/>
      <c r="UVJ79" s="180"/>
      <c r="UVK79" s="180"/>
      <c r="UVL79" s="180"/>
      <c r="UVM79" s="180"/>
      <c r="UVN79" s="180"/>
      <c r="UVO79" s="180"/>
      <c r="UVP79" s="180"/>
      <c r="UVQ79" s="180"/>
      <c r="UVR79" s="180"/>
      <c r="UVS79" s="180"/>
      <c r="UVT79" s="180"/>
      <c r="UVU79" s="180"/>
      <c r="UVV79" s="180"/>
      <c r="UVW79" s="180"/>
      <c r="UVX79" s="180"/>
      <c r="UVY79" s="180"/>
      <c r="UVZ79" s="180"/>
      <c r="UWA79" s="180"/>
      <c r="UWB79" s="180"/>
      <c r="UWC79" s="180"/>
      <c r="UWD79" s="180"/>
      <c r="UWE79" s="180"/>
      <c r="UWF79" s="180"/>
      <c r="UWG79" s="180"/>
      <c r="UWH79" s="180"/>
      <c r="UWI79" s="180"/>
      <c r="UWJ79" s="180"/>
      <c r="UWK79" s="180"/>
      <c r="UWL79" s="180"/>
      <c r="UWM79" s="180"/>
      <c r="UWN79" s="180"/>
      <c r="UWO79" s="180"/>
      <c r="UWP79" s="180"/>
      <c r="UWQ79" s="180"/>
      <c r="UWR79" s="180"/>
      <c r="UWS79" s="180"/>
      <c r="UWT79" s="180"/>
      <c r="UWU79" s="180"/>
      <c r="UWV79" s="180"/>
      <c r="UWW79" s="180"/>
      <c r="UWX79" s="180"/>
      <c r="UWY79" s="180"/>
      <c r="UWZ79" s="180"/>
      <c r="UXA79" s="180"/>
      <c r="UXB79" s="180"/>
      <c r="UXC79" s="180"/>
      <c r="UXD79" s="180"/>
      <c r="UXE79" s="180"/>
      <c r="UXF79" s="180"/>
      <c r="UXG79" s="180"/>
      <c r="UXH79" s="180"/>
      <c r="UXI79" s="180"/>
      <c r="UXJ79" s="180"/>
      <c r="UXK79" s="180"/>
      <c r="UXL79" s="180"/>
      <c r="UXM79" s="180"/>
      <c r="UXN79" s="180"/>
      <c r="UXO79" s="180"/>
      <c r="UXP79" s="180"/>
      <c r="UXQ79" s="180"/>
      <c r="UXR79" s="180"/>
      <c r="UXS79" s="180"/>
      <c r="UXT79" s="180"/>
      <c r="UXU79" s="180"/>
      <c r="UXV79" s="180"/>
      <c r="UXW79" s="180"/>
      <c r="UXX79" s="180"/>
      <c r="UXY79" s="180"/>
      <c r="UXZ79" s="180"/>
      <c r="UYA79" s="180"/>
      <c r="UYB79" s="180"/>
      <c r="UYC79" s="180"/>
      <c r="UYD79" s="180"/>
      <c r="UYE79" s="180"/>
      <c r="UYF79" s="180"/>
      <c r="UYG79" s="180"/>
      <c r="UYH79" s="180"/>
      <c r="UYI79" s="180"/>
      <c r="UYJ79" s="180"/>
      <c r="UYK79" s="180"/>
      <c r="UYL79" s="180"/>
      <c r="UYM79" s="180"/>
      <c r="UYN79" s="180"/>
      <c r="UYO79" s="180"/>
      <c r="UYP79" s="180"/>
      <c r="UYQ79" s="180"/>
      <c r="UYR79" s="180"/>
      <c r="UYS79" s="180"/>
      <c r="UYT79" s="180"/>
      <c r="UYU79" s="180"/>
      <c r="UYV79" s="180"/>
      <c r="UYW79" s="180"/>
      <c r="UYX79" s="180"/>
      <c r="UYY79" s="180"/>
      <c r="UYZ79" s="180"/>
      <c r="UZA79" s="180"/>
      <c r="UZB79" s="180"/>
      <c r="UZC79" s="180"/>
      <c r="UZD79" s="180"/>
      <c r="UZE79" s="180"/>
      <c r="UZF79" s="180"/>
      <c r="UZG79" s="180"/>
      <c r="UZH79" s="180"/>
      <c r="UZI79" s="180"/>
      <c r="UZJ79" s="180"/>
      <c r="UZK79" s="180"/>
      <c r="UZL79" s="180"/>
      <c r="UZM79" s="180"/>
      <c r="UZN79" s="180"/>
      <c r="UZO79" s="180"/>
      <c r="UZP79" s="180"/>
      <c r="UZQ79" s="180"/>
      <c r="UZR79" s="180"/>
      <c r="UZS79" s="180"/>
      <c r="UZT79" s="180"/>
      <c r="UZU79" s="180"/>
      <c r="UZV79" s="180"/>
      <c r="UZW79" s="180"/>
      <c r="UZX79" s="180"/>
      <c r="UZY79" s="180"/>
      <c r="UZZ79" s="180"/>
      <c r="VAA79" s="180"/>
      <c r="VAB79" s="180"/>
      <c r="VAC79" s="180"/>
      <c r="VAD79" s="180"/>
      <c r="VAE79" s="180"/>
      <c r="VAF79" s="180"/>
      <c r="VAG79" s="180"/>
      <c r="VAH79" s="180"/>
      <c r="VAI79" s="180"/>
      <c r="VAJ79" s="180"/>
      <c r="VAK79" s="180"/>
      <c r="VAL79" s="180"/>
      <c r="VAM79" s="180"/>
      <c r="VAN79" s="180"/>
      <c r="VAO79" s="180"/>
      <c r="VAP79" s="180"/>
      <c r="VAQ79" s="180"/>
      <c r="VAR79" s="180"/>
      <c r="VAS79" s="180"/>
      <c r="VAT79" s="180"/>
      <c r="VAU79" s="180"/>
      <c r="VAV79" s="180"/>
      <c r="VAW79" s="180"/>
      <c r="VAX79" s="180"/>
      <c r="VAY79" s="180"/>
      <c r="VAZ79" s="180"/>
      <c r="VBA79" s="180"/>
      <c r="VBB79" s="180"/>
      <c r="VBC79" s="180"/>
      <c r="VBD79" s="180"/>
      <c r="VBE79" s="180"/>
      <c r="VBF79" s="180"/>
      <c r="VBG79" s="180"/>
      <c r="VBH79" s="180"/>
      <c r="VBI79" s="180"/>
      <c r="VBJ79" s="180"/>
      <c r="VBK79" s="180"/>
      <c r="VBL79" s="180"/>
      <c r="VBM79" s="180"/>
      <c r="VBN79" s="180"/>
      <c r="VBO79" s="180"/>
      <c r="VBP79" s="180"/>
      <c r="VBQ79" s="180"/>
      <c r="VBR79" s="180"/>
      <c r="VBS79" s="180"/>
      <c r="VBT79" s="180"/>
      <c r="VBU79" s="180"/>
      <c r="VBV79" s="180"/>
      <c r="VBW79" s="180"/>
      <c r="VBX79" s="180"/>
      <c r="VBY79" s="180"/>
      <c r="VBZ79" s="180"/>
      <c r="VCA79" s="180"/>
      <c r="VCB79" s="180"/>
      <c r="VCC79" s="180"/>
      <c r="VCD79" s="180"/>
      <c r="VCE79" s="180"/>
      <c r="VCF79" s="180"/>
      <c r="VCG79" s="180"/>
      <c r="VCH79" s="180"/>
      <c r="VCI79" s="180"/>
      <c r="VCJ79" s="180"/>
      <c r="VCK79" s="180"/>
      <c r="VCL79" s="180"/>
      <c r="VCM79" s="180"/>
      <c r="VCN79" s="180"/>
      <c r="VCO79" s="180"/>
      <c r="VCP79" s="180"/>
      <c r="VCQ79" s="180"/>
      <c r="VCR79" s="180"/>
      <c r="VCS79" s="180"/>
      <c r="VCT79" s="180"/>
      <c r="VCU79" s="180"/>
      <c r="VCV79" s="180"/>
      <c r="VCW79" s="180"/>
      <c r="VCX79" s="180"/>
      <c r="VCY79" s="180"/>
      <c r="VCZ79" s="180"/>
      <c r="VDA79" s="180"/>
      <c r="VDB79" s="180"/>
      <c r="VDC79" s="180"/>
      <c r="VDD79" s="180"/>
      <c r="VDE79" s="180"/>
      <c r="VDF79" s="180"/>
      <c r="VDG79" s="180"/>
      <c r="VDH79" s="180"/>
      <c r="VDI79" s="180"/>
      <c r="VDJ79" s="180"/>
      <c r="VDK79" s="180"/>
      <c r="VDL79" s="180"/>
      <c r="VDM79" s="180"/>
      <c r="VDN79" s="180"/>
      <c r="VDO79" s="180"/>
      <c r="VDP79" s="180"/>
      <c r="VDQ79" s="180"/>
      <c r="VDR79" s="180"/>
      <c r="VDS79" s="180"/>
      <c r="VDT79" s="180"/>
      <c r="VDU79" s="180"/>
      <c r="VDV79" s="180"/>
      <c r="VDW79" s="180"/>
      <c r="VDX79" s="180"/>
      <c r="VDY79" s="180"/>
      <c r="VDZ79" s="180"/>
      <c r="VEA79" s="180"/>
      <c r="VEB79" s="180"/>
      <c r="VEC79" s="180"/>
      <c r="VED79" s="180"/>
      <c r="VEE79" s="180"/>
      <c r="VEF79" s="180"/>
      <c r="VEG79" s="180"/>
      <c r="VEH79" s="180"/>
      <c r="VEI79" s="180"/>
      <c r="VEJ79" s="180"/>
      <c r="VEK79" s="180"/>
      <c r="VEL79" s="180"/>
      <c r="VEM79" s="180"/>
      <c r="VEN79" s="180"/>
      <c r="VEO79" s="180"/>
      <c r="VEP79" s="180"/>
      <c r="VEQ79" s="180"/>
      <c r="VER79" s="180"/>
      <c r="VES79" s="180"/>
      <c r="VET79" s="180"/>
      <c r="VEU79" s="180"/>
      <c r="VEV79" s="180"/>
      <c r="VEW79" s="180"/>
      <c r="VEX79" s="180"/>
      <c r="VEY79" s="180"/>
      <c r="VEZ79" s="180"/>
      <c r="VFA79" s="180"/>
      <c r="VFB79" s="180"/>
      <c r="VFC79" s="180"/>
      <c r="VFD79" s="180"/>
      <c r="VFE79" s="180"/>
      <c r="VFF79" s="180"/>
      <c r="VFG79" s="180"/>
      <c r="VFH79" s="180"/>
      <c r="VFI79" s="180"/>
      <c r="VFJ79" s="180"/>
      <c r="VFK79" s="180"/>
      <c r="VFL79" s="180"/>
      <c r="VFM79" s="180"/>
      <c r="VFN79" s="180"/>
      <c r="VFO79" s="180"/>
      <c r="VFP79" s="180"/>
      <c r="VFQ79" s="180"/>
      <c r="VFR79" s="180"/>
      <c r="VFS79" s="180"/>
      <c r="VFT79" s="180"/>
      <c r="VFU79" s="180"/>
      <c r="VFV79" s="180"/>
      <c r="VFW79" s="180"/>
      <c r="VFX79" s="180"/>
      <c r="VFY79" s="180"/>
      <c r="VFZ79" s="180"/>
      <c r="VGA79" s="180"/>
      <c r="VGB79" s="180"/>
      <c r="VGC79" s="180"/>
      <c r="VGD79" s="180"/>
      <c r="VGE79" s="180"/>
      <c r="VGF79" s="180"/>
      <c r="VGG79" s="180"/>
      <c r="VGH79" s="180"/>
      <c r="VGI79" s="180"/>
      <c r="VGJ79" s="180"/>
      <c r="VGK79" s="180"/>
      <c r="VGL79" s="180"/>
      <c r="VGM79" s="180"/>
      <c r="VGN79" s="180"/>
      <c r="VGO79" s="180"/>
      <c r="VGP79" s="180"/>
      <c r="VGQ79" s="180"/>
      <c r="VGR79" s="180"/>
      <c r="VGS79" s="180"/>
      <c r="VGT79" s="180"/>
      <c r="VGU79" s="180"/>
      <c r="VGV79" s="180"/>
      <c r="VGW79" s="180"/>
      <c r="VGX79" s="180"/>
      <c r="VGY79" s="180"/>
      <c r="VGZ79" s="180"/>
      <c r="VHA79" s="180"/>
      <c r="VHB79" s="180"/>
      <c r="VHC79" s="180"/>
      <c r="VHD79" s="180"/>
      <c r="VHE79" s="180"/>
      <c r="VHF79" s="180"/>
      <c r="VHG79" s="180"/>
      <c r="VHH79" s="180"/>
      <c r="VHI79" s="180"/>
      <c r="VHJ79" s="180"/>
      <c r="VHK79" s="180"/>
      <c r="VHL79" s="180"/>
      <c r="VHM79" s="180"/>
      <c r="VHN79" s="180"/>
      <c r="VHO79" s="180"/>
      <c r="VHP79" s="180"/>
      <c r="VHQ79" s="180"/>
      <c r="VHR79" s="180"/>
      <c r="VHS79" s="180"/>
      <c r="VHT79" s="180"/>
      <c r="VHU79" s="180"/>
      <c r="VHV79" s="180"/>
      <c r="VHW79" s="180"/>
      <c r="VHX79" s="180"/>
      <c r="VHY79" s="180"/>
      <c r="VHZ79" s="180"/>
      <c r="VIA79" s="180"/>
      <c r="VIB79" s="180"/>
      <c r="VIC79" s="180"/>
      <c r="VID79" s="180"/>
      <c r="VIE79" s="180"/>
      <c r="VIF79" s="180"/>
      <c r="VIG79" s="180"/>
      <c r="VIH79" s="180"/>
      <c r="VII79" s="180"/>
      <c r="VIJ79" s="180"/>
      <c r="VIK79" s="180"/>
      <c r="VIL79" s="180"/>
      <c r="VIM79" s="180"/>
      <c r="VIN79" s="180"/>
      <c r="VIO79" s="180"/>
      <c r="VIP79" s="180"/>
      <c r="VIQ79" s="180"/>
      <c r="VIR79" s="180"/>
      <c r="VIS79" s="180"/>
      <c r="VIT79" s="180"/>
      <c r="VIU79" s="180"/>
      <c r="VIV79" s="180"/>
      <c r="VIW79" s="180"/>
      <c r="VIX79" s="180"/>
      <c r="VIY79" s="180"/>
      <c r="VIZ79" s="180"/>
      <c r="VJA79" s="180"/>
      <c r="VJB79" s="180"/>
      <c r="VJC79" s="180"/>
      <c r="VJD79" s="180"/>
      <c r="VJE79" s="180"/>
      <c r="VJF79" s="180"/>
      <c r="VJG79" s="180"/>
      <c r="VJH79" s="180"/>
      <c r="VJI79" s="180"/>
      <c r="VJJ79" s="180"/>
      <c r="VJK79" s="180"/>
      <c r="VJL79" s="180"/>
      <c r="VJM79" s="180"/>
      <c r="VJN79" s="180"/>
      <c r="VJO79" s="180"/>
      <c r="VJP79" s="180"/>
      <c r="VJQ79" s="180"/>
      <c r="VJR79" s="180"/>
      <c r="VJS79" s="180"/>
      <c r="VJT79" s="180"/>
      <c r="VJU79" s="180"/>
      <c r="VJV79" s="180"/>
      <c r="VJW79" s="180"/>
      <c r="VJX79" s="180"/>
      <c r="VJY79" s="180"/>
      <c r="VJZ79" s="180"/>
      <c r="VKA79" s="180"/>
      <c r="VKB79" s="180"/>
      <c r="VKC79" s="180"/>
      <c r="VKD79" s="180"/>
      <c r="VKE79" s="180"/>
      <c r="VKF79" s="180"/>
      <c r="VKG79" s="180"/>
      <c r="VKH79" s="180"/>
      <c r="VKI79" s="180"/>
      <c r="VKJ79" s="180"/>
      <c r="VKK79" s="180"/>
      <c r="VKL79" s="180"/>
      <c r="VKM79" s="180"/>
      <c r="VKN79" s="180"/>
      <c r="VKO79" s="180"/>
      <c r="VKP79" s="180"/>
      <c r="VKQ79" s="180"/>
      <c r="VKR79" s="180"/>
      <c r="VKS79" s="180"/>
      <c r="VKT79" s="180"/>
      <c r="VKU79" s="180"/>
      <c r="VKV79" s="180"/>
      <c r="VKW79" s="180"/>
      <c r="VKX79" s="180"/>
      <c r="VKY79" s="180"/>
      <c r="VKZ79" s="180"/>
      <c r="VLA79" s="180"/>
      <c r="VLB79" s="180"/>
      <c r="VLC79" s="180"/>
      <c r="VLD79" s="180"/>
      <c r="VLE79" s="180"/>
      <c r="VLF79" s="180"/>
      <c r="VLG79" s="180"/>
      <c r="VLH79" s="180"/>
      <c r="VLI79" s="180"/>
      <c r="VLJ79" s="180"/>
      <c r="VLK79" s="180"/>
      <c r="VLL79" s="180"/>
      <c r="VLM79" s="180"/>
      <c r="VLN79" s="180"/>
      <c r="VLO79" s="180"/>
      <c r="VLP79" s="180"/>
      <c r="VLQ79" s="180"/>
      <c r="VLR79" s="180"/>
      <c r="VLS79" s="180"/>
      <c r="VLT79" s="180"/>
      <c r="VLU79" s="180"/>
      <c r="VLV79" s="180"/>
      <c r="VLW79" s="180"/>
      <c r="VLX79" s="180"/>
      <c r="VLY79" s="180"/>
      <c r="VLZ79" s="180"/>
      <c r="VMA79" s="180"/>
      <c r="VMB79" s="180"/>
      <c r="VMC79" s="180"/>
      <c r="VMD79" s="180"/>
      <c r="VME79" s="180"/>
      <c r="VMF79" s="180"/>
      <c r="VMG79" s="180"/>
      <c r="VMH79" s="180"/>
      <c r="VMI79" s="180"/>
      <c r="VMJ79" s="180"/>
      <c r="VMK79" s="180"/>
      <c r="VML79" s="180"/>
      <c r="VMM79" s="180"/>
      <c r="VMN79" s="180"/>
      <c r="VMO79" s="180"/>
      <c r="VMP79" s="180"/>
      <c r="VMQ79" s="180"/>
      <c r="VMR79" s="180"/>
      <c r="VMS79" s="180"/>
      <c r="VMT79" s="180"/>
      <c r="VMU79" s="180"/>
      <c r="VMV79" s="180"/>
      <c r="VMW79" s="180"/>
      <c r="VMX79" s="180"/>
      <c r="VMY79" s="180"/>
      <c r="VMZ79" s="180"/>
      <c r="VNA79" s="180"/>
      <c r="VNB79" s="180"/>
      <c r="VNC79" s="180"/>
      <c r="VND79" s="180"/>
      <c r="VNE79" s="180"/>
      <c r="VNF79" s="180"/>
      <c r="VNG79" s="180"/>
      <c r="VNH79" s="180"/>
      <c r="VNI79" s="180"/>
      <c r="VNJ79" s="180"/>
      <c r="VNK79" s="180"/>
      <c r="VNL79" s="180"/>
      <c r="VNM79" s="180"/>
      <c r="VNN79" s="180"/>
      <c r="VNO79" s="180"/>
      <c r="VNP79" s="180"/>
      <c r="VNQ79" s="180"/>
      <c r="VNR79" s="180"/>
      <c r="VNS79" s="180"/>
      <c r="VNT79" s="180"/>
      <c r="VNU79" s="180"/>
      <c r="VNV79" s="180"/>
      <c r="VNW79" s="180"/>
      <c r="VNX79" s="180"/>
      <c r="VNY79" s="180"/>
      <c r="VNZ79" s="180"/>
      <c r="VOA79" s="180"/>
      <c r="VOB79" s="180"/>
      <c r="VOC79" s="180"/>
      <c r="VOD79" s="180"/>
      <c r="VOE79" s="180"/>
      <c r="VOF79" s="180"/>
      <c r="VOG79" s="180"/>
      <c r="VOH79" s="180"/>
      <c r="VOI79" s="180"/>
      <c r="VOJ79" s="180"/>
      <c r="VOK79" s="180"/>
      <c r="VOL79" s="180"/>
      <c r="VOM79" s="180"/>
      <c r="VON79" s="180"/>
      <c r="VOO79" s="180"/>
      <c r="VOP79" s="180"/>
      <c r="VOQ79" s="180"/>
      <c r="VOR79" s="180"/>
      <c r="VOS79" s="180"/>
      <c r="VOT79" s="180"/>
      <c r="VOU79" s="180"/>
      <c r="VOV79" s="180"/>
      <c r="VOW79" s="180"/>
      <c r="VOX79" s="180"/>
      <c r="VOY79" s="180"/>
      <c r="VOZ79" s="180"/>
      <c r="VPA79" s="180"/>
      <c r="VPB79" s="180"/>
      <c r="VPC79" s="180"/>
      <c r="VPD79" s="180"/>
      <c r="VPE79" s="180"/>
      <c r="VPF79" s="180"/>
      <c r="VPG79" s="180"/>
      <c r="VPH79" s="180"/>
      <c r="VPI79" s="180"/>
      <c r="VPJ79" s="180"/>
      <c r="VPK79" s="180"/>
      <c r="VPL79" s="180"/>
      <c r="VPM79" s="180"/>
      <c r="VPN79" s="180"/>
      <c r="VPO79" s="180"/>
      <c r="VPP79" s="180"/>
      <c r="VPQ79" s="180"/>
      <c r="VPR79" s="180"/>
      <c r="VPS79" s="180"/>
      <c r="VPT79" s="180"/>
      <c r="VPU79" s="180"/>
      <c r="VPV79" s="180"/>
      <c r="VPW79" s="180"/>
      <c r="VPX79" s="180"/>
      <c r="VPY79" s="180"/>
      <c r="VPZ79" s="180"/>
      <c r="VQA79" s="180"/>
      <c r="VQB79" s="180"/>
      <c r="VQC79" s="180"/>
      <c r="VQD79" s="180"/>
      <c r="VQE79" s="180"/>
      <c r="VQF79" s="180"/>
      <c r="VQG79" s="180"/>
      <c r="VQH79" s="180"/>
      <c r="VQI79" s="180"/>
      <c r="VQJ79" s="180"/>
      <c r="VQK79" s="180"/>
      <c r="VQL79" s="180"/>
      <c r="VQM79" s="180"/>
      <c r="VQN79" s="180"/>
      <c r="VQO79" s="180"/>
      <c r="VQP79" s="180"/>
      <c r="VQQ79" s="180"/>
      <c r="VQR79" s="180"/>
      <c r="VQS79" s="180"/>
      <c r="VQT79" s="180"/>
      <c r="VQU79" s="180"/>
      <c r="VQV79" s="180"/>
      <c r="VQW79" s="180"/>
      <c r="VQX79" s="180"/>
      <c r="VQY79" s="180"/>
      <c r="VQZ79" s="180"/>
      <c r="VRA79" s="180"/>
      <c r="VRB79" s="180"/>
      <c r="VRC79" s="180"/>
      <c r="VRD79" s="180"/>
      <c r="VRE79" s="180"/>
      <c r="VRF79" s="180"/>
      <c r="VRG79" s="180"/>
      <c r="VRH79" s="180"/>
      <c r="VRI79" s="180"/>
      <c r="VRJ79" s="180"/>
      <c r="VRK79" s="180"/>
      <c r="VRL79" s="180"/>
      <c r="VRM79" s="180"/>
      <c r="VRN79" s="180"/>
      <c r="VRO79" s="180"/>
      <c r="VRP79" s="180"/>
      <c r="VRQ79" s="180"/>
      <c r="VRR79" s="180"/>
      <c r="VRS79" s="180"/>
      <c r="VRT79" s="180"/>
      <c r="VRU79" s="180"/>
      <c r="VRV79" s="180"/>
      <c r="VRW79" s="180"/>
      <c r="VRX79" s="180"/>
      <c r="VRY79" s="180"/>
      <c r="VRZ79" s="180"/>
      <c r="VSA79" s="180"/>
      <c r="VSB79" s="180"/>
      <c r="VSC79" s="180"/>
      <c r="VSD79" s="180"/>
      <c r="VSE79" s="180"/>
      <c r="VSF79" s="180"/>
      <c r="VSG79" s="180"/>
      <c r="VSH79" s="180"/>
      <c r="VSI79" s="180"/>
      <c r="VSJ79" s="180"/>
      <c r="VSK79" s="180"/>
      <c r="VSL79" s="180"/>
      <c r="VSM79" s="180"/>
      <c r="VSN79" s="180"/>
      <c r="VSO79" s="180"/>
      <c r="VSP79" s="180"/>
      <c r="VSQ79" s="180"/>
      <c r="VSR79" s="180"/>
      <c r="VSS79" s="180"/>
      <c r="VST79" s="180"/>
      <c r="VSU79" s="180"/>
      <c r="VSV79" s="180"/>
      <c r="VSW79" s="180"/>
      <c r="VSX79" s="180"/>
      <c r="VSY79" s="180"/>
      <c r="VSZ79" s="180"/>
      <c r="VTA79" s="180"/>
      <c r="VTB79" s="180"/>
      <c r="VTC79" s="180"/>
      <c r="VTD79" s="180"/>
      <c r="VTE79" s="180"/>
      <c r="VTF79" s="180"/>
      <c r="VTG79" s="180"/>
      <c r="VTH79" s="180"/>
      <c r="VTI79" s="180"/>
      <c r="VTJ79" s="180"/>
      <c r="VTK79" s="180"/>
      <c r="VTL79" s="180"/>
      <c r="VTM79" s="180"/>
      <c r="VTN79" s="180"/>
      <c r="VTO79" s="180"/>
      <c r="VTP79" s="180"/>
      <c r="VTQ79" s="180"/>
      <c r="VTR79" s="180"/>
      <c r="VTS79" s="180"/>
      <c r="VTT79" s="180"/>
      <c r="VTU79" s="180"/>
      <c r="VTV79" s="180"/>
      <c r="VTW79" s="180"/>
      <c r="VTX79" s="180"/>
      <c r="VTY79" s="180"/>
      <c r="VTZ79" s="180"/>
      <c r="VUA79" s="180"/>
      <c r="VUB79" s="180"/>
      <c r="VUC79" s="180"/>
      <c r="VUD79" s="180"/>
      <c r="VUE79" s="180"/>
      <c r="VUF79" s="180"/>
      <c r="VUG79" s="180"/>
      <c r="VUH79" s="180"/>
      <c r="VUI79" s="180"/>
      <c r="VUJ79" s="180"/>
      <c r="VUK79" s="180"/>
      <c r="VUL79" s="180"/>
      <c r="VUM79" s="180"/>
      <c r="VUN79" s="180"/>
      <c r="VUO79" s="180"/>
      <c r="VUP79" s="180"/>
      <c r="VUQ79" s="180"/>
      <c r="VUR79" s="180"/>
      <c r="VUS79" s="180"/>
      <c r="VUT79" s="180"/>
      <c r="VUU79" s="180"/>
      <c r="VUV79" s="180"/>
      <c r="VUW79" s="180"/>
      <c r="VUX79" s="180"/>
      <c r="VUY79" s="180"/>
      <c r="VUZ79" s="180"/>
      <c r="VVA79" s="180"/>
      <c r="VVB79" s="180"/>
      <c r="VVC79" s="180"/>
      <c r="VVD79" s="180"/>
      <c r="VVE79" s="180"/>
      <c r="VVF79" s="180"/>
      <c r="VVG79" s="180"/>
      <c r="VVH79" s="180"/>
      <c r="VVI79" s="180"/>
      <c r="VVJ79" s="180"/>
      <c r="VVK79" s="180"/>
      <c r="VVL79" s="180"/>
      <c r="VVM79" s="180"/>
      <c r="VVN79" s="180"/>
      <c r="VVO79" s="180"/>
      <c r="VVP79" s="180"/>
      <c r="VVQ79" s="180"/>
      <c r="VVR79" s="180"/>
      <c r="VVS79" s="180"/>
      <c r="VVT79" s="180"/>
      <c r="VVU79" s="180"/>
      <c r="VVV79" s="180"/>
      <c r="VVW79" s="180"/>
      <c r="VVX79" s="180"/>
      <c r="VVY79" s="180"/>
      <c r="VVZ79" s="180"/>
      <c r="VWA79" s="180"/>
      <c r="VWB79" s="180"/>
      <c r="VWC79" s="180"/>
      <c r="VWD79" s="180"/>
      <c r="VWE79" s="180"/>
      <c r="VWF79" s="180"/>
      <c r="VWG79" s="180"/>
      <c r="VWH79" s="180"/>
      <c r="VWI79" s="180"/>
      <c r="VWJ79" s="180"/>
      <c r="VWK79" s="180"/>
      <c r="VWL79" s="180"/>
      <c r="VWM79" s="180"/>
      <c r="VWN79" s="180"/>
      <c r="VWO79" s="180"/>
      <c r="VWP79" s="180"/>
      <c r="VWQ79" s="180"/>
      <c r="VWR79" s="180"/>
      <c r="VWS79" s="180"/>
      <c r="VWT79" s="180"/>
      <c r="VWU79" s="180"/>
      <c r="VWV79" s="180"/>
      <c r="VWW79" s="180"/>
      <c r="VWX79" s="180"/>
      <c r="VWY79" s="180"/>
      <c r="VWZ79" s="180"/>
      <c r="VXA79" s="180"/>
      <c r="VXB79" s="180"/>
      <c r="VXC79" s="180"/>
      <c r="VXD79" s="180"/>
      <c r="VXE79" s="180"/>
      <c r="VXF79" s="180"/>
      <c r="VXG79" s="180"/>
      <c r="VXH79" s="180"/>
      <c r="VXI79" s="180"/>
      <c r="VXJ79" s="180"/>
      <c r="VXK79" s="180"/>
      <c r="VXL79" s="180"/>
      <c r="VXM79" s="180"/>
      <c r="VXN79" s="180"/>
      <c r="VXO79" s="180"/>
      <c r="VXP79" s="180"/>
      <c r="VXQ79" s="180"/>
      <c r="VXR79" s="180"/>
      <c r="VXS79" s="180"/>
      <c r="VXT79" s="180"/>
      <c r="VXU79" s="180"/>
      <c r="VXV79" s="180"/>
      <c r="VXW79" s="180"/>
      <c r="VXX79" s="180"/>
      <c r="VXY79" s="180"/>
      <c r="VXZ79" s="180"/>
      <c r="VYA79" s="180"/>
      <c r="VYB79" s="180"/>
      <c r="VYC79" s="180"/>
      <c r="VYD79" s="180"/>
      <c r="VYE79" s="180"/>
      <c r="VYF79" s="180"/>
      <c r="VYG79" s="180"/>
      <c r="VYH79" s="180"/>
      <c r="VYI79" s="180"/>
      <c r="VYJ79" s="180"/>
      <c r="VYK79" s="180"/>
      <c r="VYL79" s="180"/>
      <c r="VYM79" s="180"/>
      <c r="VYN79" s="180"/>
      <c r="VYO79" s="180"/>
      <c r="VYP79" s="180"/>
      <c r="VYQ79" s="180"/>
      <c r="VYR79" s="180"/>
      <c r="VYS79" s="180"/>
      <c r="VYT79" s="180"/>
      <c r="VYU79" s="180"/>
      <c r="VYV79" s="180"/>
      <c r="VYW79" s="180"/>
      <c r="VYX79" s="180"/>
      <c r="VYY79" s="180"/>
      <c r="VYZ79" s="180"/>
      <c r="VZA79" s="180"/>
      <c r="VZB79" s="180"/>
      <c r="VZC79" s="180"/>
      <c r="VZD79" s="180"/>
      <c r="VZE79" s="180"/>
      <c r="VZF79" s="180"/>
      <c r="VZG79" s="180"/>
      <c r="VZH79" s="180"/>
      <c r="VZI79" s="180"/>
      <c r="VZJ79" s="180"/>
      <c r="VZK79" s="180"/>
      <c r="VZL79" s="180"/>
      <c r="VZM79" s="180"/>
      <c r="VZN79" s="180"/>
      <c r="VZO79" s="180"/>
      <c r="VZP79" s="180"/>
      <c r="VZQ79" s="180"/>
      <c r="VZR79" s="180"/>
      <c r="VZS79" s="180"/>
      <c r="VZT79" s="180"/>
      <c r="VZU79" s="180"/>
      <c r="VZV79" s="180"/>
      <c r="VZW79" s="180"/>
      <c r="VZX79" s="180"/>
      <c r="VZY79" s="180"/>
      <c r="VZZ79" s="180"/>
      <c r="WAA79" s="180"/>
      <c r="WAB79" s="180"/>
      <c r="WAC79" s="180"/>
      <c r="WAD79" s="180"/>
      <c r="WAE79" s="180"/>
      <c r="WAF79" s="180"/>
      <c r="WAG79" s="180"/>
      <c r="WAH79" s="180"/>
      <c r="WAI79" s="180"/>
      <c r="WAJ79" s="180"/>
      <c r="WAK79" s="180"/>
      <c r="WAL79" s="180"/>
      <c r="WAM79" s="180"/>
      <c r="WAN79" s="180"/>
      <c r="WAO79" s="180"/>
      <c r="WAP79" s="180"/>
      <c r="WAQ79" s="180"/>
      <c r="WAR79" s="180"/>
      <c r="WAS79" s="180"/>
      <c r="WAT79" s="180"/>
      <c r="WAU79" s="180"/>
      <c r="WAV79" s="180"/>
      <c r="WAW79" s="180"/>
      <c r="WAX79" s="180"/>
      <c r="WAY79" s="180"/>
      <c r="WAZ79" s="180"/>
      <c r="WBA79" s="180"/>
      <c r="WBB79" s="180"/>
      <c r="WBC79" s="180"/>
      <c r="WBD79" s="180"/>
      <c r="WBE79" s="180"/>
      <c r="WBF79" s="180"/>
      <c r="WBG79" s="180"/>
      <c r="WBH79" s="180"/>
      <c r="WBI79" s="180"/>
      <c r="WBJ79" s="180"/>
      <c r="WBK79" s="180"/>
      <c r="WBL79" s="180"/>
      <c r="WBM79" s="180"/>
      <c r="WBN79" s="180"/>
      <c r="WBO79" s="180"/>
      <c r="WBP79" s="180"/>
      <c r="WBQ79" s="180"/>
      <c r="WBR79" s="180"/>
      <c r="WBS79" s="180"/>
      <c r="WBT79" s="180"/>
      <c r="WBU79" s="180"/>
      <c r="WBV79" s="180"/>
      <c r="WBW79" s="180"/>
      <c r="WBX79" s="180"/>
      <c r="WBY79" s="180"/>
      <c r="WBZ79" s="180"/>
      <c r="WCA79" s="180"/>
      <c r="WCB79" s="180"/>
      <c r="WCC79" s="180"/>
      <c r="WCD79" s="180"/>
      <c r="WCE79" s="180"/>
      <c r="WCF79" s="180"/>
      <c r="WCG79" s="180"/>
      <c r="WCH79" s="180"/>
      <c r="WCI79" s="180"/>
      <c r="WCJ79" s="180"/>
      <c r="WCK79" s="180"/>
      <c r="WCL79" s="180"/>
      <c r="WCM79" s="180"/>
      <c r="WCN79" s="180"/>
      <c r="WCO79" s="180"/>
      <c r="WCP79" s="180"/>
      <c r="WCQ79" s="180"/>
      <c r="WCR79" s="180"/>
      <c r="WCS79" s="180"/>
      <c r="WCT79" s="180"/>
      <c r="WCU79" s="180"/>
      <c r="WCV79" s="180"/>
      <c r="WCW79" s="180"/>
      <c r="WCX79" s="180"/>
      <c r="WCY79" s="180"/>
      <c r="WCZ79" s="180"/>
      <c r="WDA79" s="180"/>
      <c r="WDB79" s="180"/>
      <c r="WDC79" s="180"/>
      <c r="WDD79" s="180"/>
      <c r="WDE79" s="180"/>
      <c r="WDF79" s="180"/>
      <c r="WDG79" s="180"/>
      <c r="WDH79" s="180"/>
      <c r="WDI79" s="180"/>
      <c r="WDJ79" s="180"/>
      <c r="WDK79" s="180"/>
      <c r="WDL79" s="180"/>
      <c r="WDM79" s="180"/>
      <c r="WDN79" s="180"/>
      <c r="WDO79" s="180"/>
      <c r="WDP79" s="180"/>
      <c r="WDQ79" s="180"/>
      <c r="WDR79" s="180"/>
      <c r="WDS79" s="180"/>
      <c r="WDT79" s="180"/>
      <c r="WDU79" s="180"/>
      <c r="WDV79" s="180"/>
      <c r="WDW79" s="180"/>
      <c r="WDX79" s="180"/>
      <c r="WDY79" s="180"/>
      <c r="WDZ79" s="180"/>
      <c r="WEA79" s="180"/>
      <c r="WEB79" s="180"/>
      <c r="WEC79" s="180"/>
      <c r="WED79" s="180"/>
      <c r="WEE79" s="180"/>
      <c r="WEF79" s="180"/>
      <c r="WEG79" s="180"/>
      <c r="WEH79" s="180"/>
      <c r="WEI79" s="180"/>
      <c r="WEJ79" s="180"/>
      <c r="WEK79" s="180"/>
      <c r="WEL79" s="180"/>
      <c r="WEM79" s="180"/>
      <c r="WEN79" s="180"/>
      <c r="WEO79" s="180"/>
      <c r="WEP79" s="180"/>
      <c r="WEQ79" s="180"/>
      <c r="WER79" s="180"/>
      <c r="WES79" s="180"/>
      <c r="WET79" s="180"/>
      <c r="WEU79" s="180"/>
      <c r="WEV79" s="180"/>
      <c r="WEW79" s="180"/>
      <c r="WEX79" s="180"/>
      <c r="WEY79" s="180"/>
      <c r="WEZ79" s="180"/>
      <c r="WFA79" s="180"/>
      <c r="WFB79" s="180"/>
      <c r="WFC79" s="180"/>
      <c r="WFD79" s="180"/>
      <c r="WFE79" s="180"/>
      <c r="WFF79" s="180"/>
      <c r="WFG79" s="180"/>
      <c r="WFH79" s="180"/>
      <c r="WFI79" s="180"/>
      <c r="WFJ79" s="180"/>
      <c r="WFK79" s="180"/>
      <c r="WFL79" s="180"/>
      <c r="WFM79" s="180"/>
      <c r="WFN79" s="180"/>
      <c r="WFO79" s="180"/>
      <c r="WFP79" s="180"/>
      <c r="WFQ79" s="180"/>
      <c r="WFR79" s="180"/>
      <c r="WFS79" s="180"/>
      <c r="WFT79" s="180"/>
      <c r="WFU79" s="180"/>
      <c r="WFV79" s="180"/>
      <c r="WFW79" s="180"/>
      <c r="WFX79" s="180"/>
      <c r="WFY79" s="180"/>
      <c r="WFZ79" s="180"/>
      <c r="WGA79" s="180"/>
      <c r="WGB79" s="180"/>
      <c r="WGC79" s="180"/>
      <c r="WGD79" s="180"/>
      <c r="WGE79" s="180"/>
      <c r="WGF79" s="180"/>
      <c r="WGG79" s="180"/>
      <c r="WGH79" s="180"/>
      <c r="WGI79" s="180"/>
      <c r="WGJ79" s="180"/>
      <c r="WGK79" s="180"/>
      <c r="WGL79" s="180"/>
      <c r="WGM79" s="180"/>
      <c r="WGN79" s="180"/>
      <c r="WGO79" s="180"/>
      <c r="WGP79" s="180"/>
      <c r="WGQ79" s="180"/>
      <c r="WGR79" s="180"/>
      <c r="WGS79" s="180"/>
      <c r="WGT79" s="180"/>
      <c r="WGU79" s="180"/>
      <c r="WGV79" s="180"/>
      <c r="WGW79" s="180"/>
      <c r="WGX79" s="180"/>
      <c r="WGY79" s="180"/>
      <c r="WGZ79" s="180"/>
      <c r="WHA79" s="180"/>
      <c r="WHB79" s="180"/>
      <c r="WHC79" s="180"/>
      <c r="WHD79" s="180"/>
      <c r="WHE79" s="180"/>
      <c r="WHF79" s="180"/>
      <c r="WHG79" s="180"/>
      <c r="WHH79" s="180"/>
      <c r="WHI79" s="180"/>
      <c r="WHJ79" s="180"/>
      <c r="WHK79" s="180"/>
      <c r="WHL79" s="180"/>
      <c r="WHM79" s="180"/>
      <c r="WHN79" s="180"/>
      <c r="WHO79" s="180"/>
      <c r="WHP79" s="180"/>
      <c r="WHQ79" s="180"/>
      <c r="WHR79" s="180"/>
      <c r="WHS79" s="180"/>
      <c r="WHT79" s="180"/>
      <c r="WHU79" s="180"/>
      <c r="WHV79" s="180"/>
      <c r="WHW79" s="180"/>
      <c r="WHX79" s="180"/>
      <c r="WHY79" s="180"/>
      <c r="WHZ79" s="180"/>
      <c r="WIA79" s="180"/>
      <c r="WIB79" s="180"/>
      <c r="WIC79" s="180"/>
      <c r="WID79" s="180"/>
      <c r="WIE79" s="180"/>
      <c r="WIF79" s="180"/>
      <c r="WIG79" s="180"/>
      <c r="WIH79" s="180"/>
      <c r="WII79" s="180"/>
      <c r="WIJ79" s="180"/>
      <c r="WIK79" s="180"/>
      <c r="WIL79" s="180"/>
      <c r="WIM79" s="180"/>
      <c r="WIN79" s="180"/>
      <c r="WIO79" s="180"/>
      <c r="WIP79" s="180"/>
      <c r="WIQ79" s="180"/>
      <c r="WIR79" s="180"/>
      <c r="WIS79" s="180"/>
      <c r="WIT79" s="180"/>
      <c r="WIU79" s="180"/>
      <c r="WIV79" s="180"/>
      <c r="WIW79" s="180"/>
      <c r="WIX79" s="180"/>
      <c r="WIY79" s="180"/>
      <c r="WIZ79" s="180"/>
      <c r="WJA79" s="180"/>
      <c r="WJB79" s="180"/>
      <c r="WJC79" s="180"/>
      <c r="WJD79" s="180"/>
      <c r="WJE79" s="180"/>
      <c r="WJF79" s="180"/>
      <c r="WJG79" s="180"/>
      <c r="WJH79" s="180"/>
      <c r="WJI79" s="180"/>
      <c r="WJJ79" s="180"/>
      <c r="WJK79" s="180"/>
      <c r="WJL79" s="180"/>
      <c r="WJM79" s="180"/>
      <c r="WJN79" s="180"/>
      <c r="WJO79" s="180"/>
      <c r="WJP79" s="180"/>
      <c r="WJQ79" s="180"/>
      <c r="WJR79" s="180"/>
      <c r="WJS79" s="180"/>
      <c r="WJT79" s="180"/>
      <c r="WJU79" s="180"/>
      <c r="WJV79" s="180"/>
      <c r="WJW79" s="180"/>
      <c r="WJX79" s="180"/>
      <c r="WJY79" s="180"/>
      <c r="WJZ79" s="180"/>
      <c r="WKA79" s="180"/>
      <c r="WKB79" s="180"/>
      <c r="WKC79" s="180"/>
      <c r="WKD79" s="180"/>
      <c r="WKE79" s="180"/>
      <c r="WKF79" s="180"/>
      <c r="WKG79" s="180"/>
      <c r="WKH79" s="180"/>
      <c r="WKI79" s="180"/>
      <c r="WKJ79" s="180"/>
      <c r="WKK79" s="180"/>
      <c r="WKL79" s="180"/>
      <c r="WKM79" s="180"/>
      <c r="WKN79" s="180"/>
      <c r="WKO79" s="180"/>
      <c r="WKP79" s="180"/>
      <c r="WKQ79" s="180"/>
      <c r="WKR79" s="180"/>
      <c r="WKS79" s="180"/>
      <c r="WKT79" s="180"/>
      <c r="WKU79" s="180"/>
      <c r="WKV79" s="180"/>
      <c r="WKW79" s="180"/>
      <c r="WKX79" s="180"/>
      <c r="WKY79" s="180"/>
      <c r="WKZ79" s="180"/>
      <c r="WLA79" s="180"/>
      <c r="WLB79" s="180"/>
      <c r="WLC79" s="180"/>
      <c r="WLD79" s="180"/>
      <c r="WLE79" s="180"/>
      <c r="WLF79" s="180"/>
      <c r="WLG79" s="180"/>
      <c r="WLH79" s="180"/>
      <c r="WLI79" s="180"/>
      <c r="WLJ79" s="180"/>
      <c r="WLK79" s="180"/>
      <c r="WLL79" s="180"/>
      <c r="WLM79" s="180"/>
      <c r="WLN79" s="180"/>
      <c r="WLO79" s="180"/>
      <c r="WLP79" s="180"/>
      <c r="WLQ79" s="180"/>
      <c r="WLR79" s="180"/>
      <c r="WLS79" s="180"/>
      <c r="WLT79" s="180"/>
      <c r="WLU79" s="180"/>
      <c r="WLV79" s="180"/>
      <c r="WLW79" s="180"/>
      <c r="WLX79" s="180"/>
      <c r="WLY79" s="180"/>
      <c r="WLZ79" s="180"/>
      <c r="WMA79" s="180"/>
      <c r="WMB79" s="180"/>
      <c r="WMC79" s="180"/>
      <c r="WMD79" s="180"/>
      <c r="WME79" s="180"/>
      <c r="WMF79" s="180"/>
      <c r="WMG79" s="180"/>
      <c r="WMH79" s="180"/>
      <c r="WMI79" s="180"/>
      <c r="WMJ79" s="180"/>
      <c r="WMK79" s="180"/>
      <c r="WML79" s="180"/>
      <c r="WMM79" s="180"/>
      <c r="WMN79" s="180"/>
      <c r="WMO79" s="180"/>
      <c r="WMP79" s="180"/>
      <c r="WMQ79" s="180"/>
      <c r="WMR79" s="180"/>
      <c r="WMS79" s="180"/>
      <c r="WMT79" s="180"/>
      <c r="WMU79" s="180"/>
      <c r="WMV79" s="180"/>
      <c r="WMW79" s="180"/>
      <c r="WMX79" s="180"/>
      <c r="WMY79" s="180"/>
      <c r="WMZ79" s="180"/>
      <c r="WNA79" s="180"/>
      <c r="WNB79" s="180"/>
      <c r="WNC79" s="180"/>
      <c r="WND79" s="180"/>
      <c r="WNE79" s="180"/>
      <c r="WNF79" s="180"/>
      <c r="WNG79" s="180"/>
      <c r="WNH79" s="180"/>
      <c r="WNI79" s="180"/>
      <c r="WNJ79" s="180"/>
      <c r="WNK79" s="180"/>
      <c r="WNL79" s="180"/>
      <c r="WNM79" s="180"/>
      <c r="WNN79" s="180"/>
      <c r="WNO79" s="180"/>
      <c r="WNP79" s="180"/>
      <c r="WNQ79" s="180"/>
      <c r="WNR79" s="180"/>
      <c r="WNS79" s="180"/>
      <c r="WNT79" s="180"/>
      <c r="WNU79" s="180"/>
      <c r="WNV79" s="180"/>
      <c r="WNW79" s="180"/>
      <c r="WNX79" s="180"/>
      <c r="WNY79" s="180"/>
      <c r="WNZ79" s="180"/>
      <c r="WOA79" s="180"/>
      <c r="WOB79" s="180"/>
      <c r="WOC79" s="180"/>
      <c r="WOD79" s="180"/>
      <c r="WOE79" s="180"/>
      <c r="WOF79" s="180"/>
      <c r="WOG79" s="180"/>
      <c r="WOH79" s="180"/>
      <c r="WOI79" s="180"/>
      <c r="WOJ79" s="180"/>
      <c r="WOK79" s="180"/>
      <c r="WOL79" s="180"/>
      <c r="WOM79" s="180"/>
      <c r="WON79" s="180"/>
      <c r="WOO79" s="180"/>
      <c r="WOP79" s="180"/>
      <c r="WOQ79" s="180"/>
      <c r="WOR79" s="180"/>
      <c r="WOS79" s="180"/>
      <c r="WOT79" s="180"/>
      <c r="WOU79" s="180"/>
      <c r="WOV79" s="180"/>
      <c r="WOW79" s="180"/>
      <c r="WOX79" s="180"/>
      <c r="WOY79" s="180"/>
      <c r="WOZ79" s="180"/>
      <c r="WPA79" s="180"/>
      <c r="WPB79" s="180"/>
      <c r="WPC79" s="180"/>
      <c r="WPD79" s="180"/>
      <c r="WPE79" s="180"/>
      <c r="WPF79" s="180"/>
      <c r="WPG79" s="180"/>
      <c r="WPH79" s="180"/>
      <c r="WPI79" s="180"/>
      <c r="WPJ79" s="180"/>
      <c r="WPK79" s="180"/>
      <c r="WPL79" s="180"/>
      <c r="WPM79" s="180"/>
      <c r="WPN79" s="180"/>
      <c r="WPO79" s="180"/>
      <c r="WPP79" s="180"/>
      <c r="WPQ79" s="180"/>
      <c r="WPR79" s="180"/>
      <c r="WPS79" s="180"/>
      <c r="WPT79" s="180"/>
      <c r="WPU79" s="180"/>
      <c r="WPV79" s="180"/>
      <c r="WPW79" s="180"/>
      <c r="WPX79" s="180"/>
      <c r="WPY79" s="180"/>
      <c r="WPZ79" s="180"/>
      <c r="WQA79" s="180"/>
      <c r="WQB79" s="180"/>
      <c r="WQC79" s="180"/>
      <c r="WQD79" s="180"/>
      <c r="WQE79" s="180"/>
      <c r="WQF79" s="180"/>
      <c r="WQG79" s="180"/>
      <c r="WQH79" s="180"/>
      <c r="WQI79" s="180"/>
      <c r="WQJ79" s="180"/>
      <c r="WQK79" s="180"/>
      <c r="WQL79" s="180"/>
      <c r="WQM79" s="180"/>
      <c r="WQN79" s="180"/>
      <c r="WQO79" s="180"/>
      <c r="WQP79" s="180"/>
      <c r="WQQ79" s="180"/>
      <c r="WQR79" s="180"/>
      <c r="WQS79" s="180"/>
      <c r="WQT79" s="180"/>
      <c r="WQU79" s="180"/>
      <c r="WQV79" s="180"/>
      <c r="WQW79" s="180"/>
      <c r="WQX79" s="180"/>
      <c r="WQY79" s="180"/>
      <c r="WQZ79" s="180"/>
      <c r="WRA79" s="180"/>
      <c r="WRB79" s="180"/>
      <c r="WRC79" s="180"/>
      <c r="WRD79" s="180"/>
      <c r="WRE79" s="180"/>
      <c r="WRF79" s="180"/>
      <c r="WRG79" s="180"/>
      <c r="WRH79" s="180"/>
      <c r="WRI79" s="180"/>
      <c r="WRJ79" s="180"/>
      <c r="WRK79" s="180"/>
      <c r="WRL79" s="180"/>
      <c r="WRM79" s="180"/>
      <c r="WRN79" s="180"/>
      <c r="WRO79" s="180"/>
      <c r="WRP79" s="180"/>
      <c r="WRQ79" s="180"/>
      <c r="WRR79" s="180"/>
      <c r="WRS79" s="180"/>
      <c r="WRT79" s="180"/>
      <c r="WRU79" s="180"/>
      <c r="WRV79" s="180"/>
      <c r="WRW79" s="180"/>
      <c r="WRX79" s="180"/>
      <c r="WRY79" s="180"/>
      <c r="WRZ79" s="180"/>
      <c r="WSA79" s="180"/>
      <c r="WSB79" s="180"/>
      <c r="WSC79" s="180"/>
      <c r="WSD79" s="180"/>
      <c r="WSE79" s="180"/>
      <c r="WSF79" s="180"/>
      <c r="WSG79" s="180"/>
      <c r="WSH79" s="180"/>
      <c r="WSI79" s="180"/>
      <c r="WSJ79" s="180"/>
      <c r="WSK79" s="180"/>
      <c r="WSL79" s="180"/>
      <c r="WSM79" s="180"/>
      <c r="WSN79" s="180"/>
      <c r="WSO79" s="180"/>
      <c r="WSP79" s="180"/>
      <c r="WSQ79" s="180"/>
      <c r="WSR79" s="180"/>
      <c r="WSS79" s="180"/>
      <c r="WST79" s="180"/>
      <c r="WSU79" s="180"/>
      <c r="WSV79" s="180"/>
      <c r="WSW79" s="180"/>
      <c r="WSX79" s="180"/>
      <c r="WSY79" s="180"/>
      <c r="WSZ79" s="180"/>
      <c r="WTA79" s="180"/>
      <c r="WTB79" s="180"/>
      <c r="WTC79" s="180"/>
      <c r="WTD79" s="180"/>
      <c r="WTE79" s="180"/>
      <c r="WTF79" s="180"/>
      <c r="WTG79" s="180"/>
      <c r="WTH79" s="180"/>
      <c r="WTI79" s="180"/>
      <c r="WTJ79" s="180"/>
      <c r="WTK79" s="180"/>
      <c r="WTL79" s="180"/>
      <c r="WTM79" s="180"/>
      <c r="WTN79" s="180"/>
      <c r="WTO79" s="180"/>
      <c r="WTP79" s="180"/>
      <c r="WTQ79" s="180"/>
      <c r="WTR79" s="180"/>
      <c r="WTS79" s="180"/>
      <c r="WTT79" s="180"/>
      <c r="WTU79" s="180"/>
      <c r="WTV79" s="180"/>
      <c r="WTW79" s="180"/>
      <c r="WTX79" s="180"/>
      <c r="WTY79" s="180"/>
      <c r="WTZ79" s="180"/>
      <c r="WUA79" s="180"/>
      <c r="WUB79" s="180"/>
      <c r="WUC79" s="180"/>
      <c r="WUD79" s="180"/>
      <c r="WUE79" s="180"/>
      <c r="WUF79" s="180"/>
      <c r="WUG79" s="180"/>
      <c r="WUH79" s="180"/>
      <c r="WUI79" s="180"/>
      <c r="WUJ79" s="180"/>
      <c r="WUK79" s="180"/>
      <c r="WUL79" s="180"/>
      <c r="WUM79" s="180"/>
      <c r="WUN79" s="180"/>
      <c r="WUO79" s="180"/>
      <c r="WUP79" s="180"/>
      <c r="WUQ79" s="180"/>
      <c r="WUR79" s="180"/>
      <c r="WUS79" s="180"/>
      <c r="WUT79" s="180"/>
      <c r="WUU79" s="180"/>
      <c r="WUV79" s="180"/>
      <c r="WUW79" s="180"/>
      <c r="WUX79" s="180"/>
      <c r="WUY79" s="180"/>
      <c r="WUZ79" s="180"/>
      <c r="WVA79" s="180"/>
      <c r="WVB79" s="180"/>
      <c r="WVC79" s="180"/>
      <c r="WVD79" s="180"/>
      <c r="WVE79" s="180"/>
      <c r="WVF79" s="180"/>
      <c r="WVG79" s="180"/>
      <c r="WVH79" s="180"/>
      <c r="WVI79" s="180"/>
      <c r="WVJ79" s="180"/>
      <c r="WVK79" s="180"/>
      <c r="WVL79" s="180"/>
      <c r="WVM79" s="180"/>
      <c r="WVN79" s="180"/>
      <c r="WVO79" s="180"/>
      <c r="WVP79" s="180"/>
      <c r="WVQ79" s="180"/>
      <c r="WVR79" s="180"/>
      <c r="WVS79" s="180"/>
      <c r="WVT79" s="180"/>
      <c r="WVU79" s="180"/>
      <c r="WVV79" s="180"/>
      <c r="WVW79" s="180"/>
      <c r="WVX79" s="180"/>
      <c r="WVY79" s="180"/>
      <c r="WVZ79" s="180"/>
      <c r="WWA79" s="180"/>
      <c r="WWB79" s="180"/>
      <c r="WWC79" s="180"/>
      <c r="WWD79" s="180"/>
      <c r="WWE79" s="180"/>
      <c r="WWF79" s="180"/>
      <c r="WWG79" s="180"/>
      <c r="WWH79" s="180"/>
      <c r="WWI79" s="180"/>
      <c r="WWJ79" s="180"/>
      <c r="WWK79" s="180"/>
      <c r="WWL79" s="180"/>
      <c r="WWM79" s="180"/>
      <c r="WWN79" s="180"/>
      <c r="WWO79" s="180"/>
      <c r="WWP79" s="180"/>
      <c r="WWQ79" s="180"/>
      <c r="WWR79" s="180"/>
      <c r="WWS79" s="180"/>
      <c r="WWT79" s="180"/>
      <c r="WWU79" s="180"/>
      <c r="WWV79" s="180"/>
      <c r="WWW79" s="180"/>
      <c r="WWX79" s="180"/>
      <c r="WWY79" s="180"/>
      <c r="WWZ79" s="180"/>
      <c r="WXA79" s="180"/>
      <c r="WXB79" s="180"/>
      <c r="WXC79" s="180"/>
      <c r="WXD79" s="180"/>
      <c r="WXE79" s="180"/>
      <c r="WXF79" s="180"/>
      <c r="WXG79" s="180"/>
      <c r="WXH79" s="180"/>
      <c r="WXI79" s="180"/>
      <c r="WXJ79" s="180"/>
      <c r="WXK79" s="180"/>
      <c r="WXL79" s="180"/>
      <c r="WXM79" s="180"/>
      <c r="WXN79" s="180"/>
      <c r="WXO79" s="180"/>
      <c r="WXP79" s="180"/>
      <c r="WXQ79" s="180"/>
      <c r="WXR79" s="180"/>
      <c r="WXS79" s="180"/>
      <c r="WXT79" s="180"/>
      <c r="WXU79" s="180"/>
      <c r="WXV79" s="180"/>
      <c r="WXW79" s="180"/>
      <c r="WXX79" s="180"/>
      <c r="WXY79" s="180"/>
      <c r="WXZ79" s="180"/>
      <c r="WYA79" s="180"/>
      <c r="WYB79" s="180"/>
      <c r="WYC79" s="180"/>
      <c r="WYD79" s="180"/>
      <c r="WYE79" s="180"/>
      <c r="WYF79" s="180"/>
      <c r="WYG79" s="180"/>
      <c r="WYH79" s="180"/>
      <c r="WYI79" s="180"/>
      <c r="WYJ79" s="180"/>
      <c r="WYK79" s="180"/>
      <c r="WYL79" s="180"/>
      <c r="WYM79" s="180"/>
      <c r="WYN79" s="180"/>
      <c r="WYO79" s="180"/>
      <c r="WYP79" s="180"/>
      <c r="WYQ79" s="180"/>
      <c r="WYR79" s="180"/>
      <c r="WYS79" s="180"/>
      <c r="WYT79" s="180"/>
      <c r="WYU79" s="180"/>
      <c r="WYV79" s="180"/>
      <c r="WYW79" s="180"/>
      <c r="WYX79" s="180"/>
      <c r="WYY79" s="180"/>
      <c r="WYZ79" s="180"/>
      <c r="WZA79" s="180"/>
      <c r="WZB79" s="180"/>
      <c r="WZC79" s="180"/>
      <c r="WZD79" s="180"/>
      <c r="WZE79" s="180"/>
      <c r="WZF79" s="180"/>
      <c r="WZG79" s="180"/>
      <c r="WZH79" s="180"/>
      <c r="WZI79" s="180"/>
      <c r="WZJ79" s="180"/>
      <c r="WZK79" s="180"/>
      <c r="WZL79" s="180"/>
      <c r="WZM79" s="180"/>
      <c r="WZN79" s="180"/>
      <c r="WZO79" s="180"/>
      <c r="WZP79" s="180"/>
      <c r="WZQ79" s="180"/>
      <c r="WZR79" s="180"/>
      <c r="WZS79" s="180"/>
      <c r="WZT79" s="180"/>
      <c r="WZU79" s="180"/>
      <c r="WZV79" s="180"/>
      <c r="WZW79" s="180"/>
      <c r="WZX79" s="180"/>
      <c r="WZY79" s="180"/>
      <c r="WZZ79" s="180"/>
      <c r="XAA79" s="180"/>
      <c r="XAB79" s="180"/>
      <c r="XAC79" s="180"/>
      <c r="XAD79" s="180"/>
      <c r="XAE79" s="180"/>
      <c r="XAF79" s="180"/>
      <c r="XAG79" s="180"/>
      <c r="XAH79" s="180"/>
      <c r="XAI79" s="180"/>
      <c r="XAJ79" s="180"/>
      <c r="XAK79" s="180"/>
      <c r="XAL79" s="180"/>
      <c r="XAM79" s="180"/>
      <c r="XAN79" s="180"/>
      <c r="XAO79" s="180"/>
      <c r="XAP79" s="180"/>
      <c r="XAQ79" s="180"/>
      <c r="XAR79" s="180"/>
      <c r="XAS79" s="180"/>
      <c r="XAT79" s="180"/>
      <c r="XAU79" s="180"/>
      <c r="XAV79" s="180"/>
      <c r="XAW79" s="180"/>
      <c r="XAX79" s="180"/>
      <c r="XAY79" s="180"/>
      <c r="XAZ79" s="180"/>
      <c r="XBA79" s="180"/>
      <c r="XBB79" s="180"/>
      <c r="XBC79" s="180"/>
      <c r="XBD79" s="180"/>
      <c r="XBE79" s="180"/>
      <c r="XBF79" s="180"/>
      <c r="XBG79" s="180"/>
      <c r="XBH79" s="180"/>
      <c r="XBI79" s="180"/>
      <c r="XBJ79" s="180"/>
      <c r="XBK79" s="180"/>
      <c r="XBL79" s="180"/>
      <c r="XBM79" s="180"/>
      <c r="XBN79" s="180"/>
      <c r="XBO79" s="180"/>
      <c r="XBP79" s="180"/>
      <c r="XBQ79" s="180"/>
      <c r="XBR79" s="180"/>
      <c r="XBS79" s="180"/>
      <c r="XBT79" s="180"/>
      <c r="XBU79" s="180"/>
      <c r="XBV79" s="180"/>
      <c r="XBW79" s="180"/>
      <c r="XBX79" s="180"/>
      <c r="XBY79" s="180"/>
      <c r="XBZ79" s="180"/>
      <c r="XCA79" s="180"/>
      <c r="XCB79" s="180"/>
      <c r="XCC79" s="180"/>
      <c r="XCD79" s="180"/>
      <c r="XCE79" s="180"/>
      <c r="XCF79" s="180"/>
      <c r="XCG79" s="180"/>
      <c r="XCH79" s="180"/>
      <c r="XCI79" s="180"/>
      <c r="XCJ79" s="180"/>
      <c r="XCK79" s="180"/>
      <c r="XCL79" s="180"/>
      <c r="XCM79" s="180"/>
      <c r="XCN79" s="180"/>
      <c r="XCO79" s="180"/>
      <c r="XCP79" s="180"/>
      <c r="XCQ79" s="180"/>
      <c r="XCR79" s="180"/>
      <c r="XCS79" s="180"/>
      <c r="XCT79" s="180"/>
      <c r="XCU79" s="180"/>
      <c r="XCV79" s="180"/>
      <c r="XCW79" s="180"/>
      <c r="XCX79" s="180"/>
      <c r="XCY79" s="180"/>
      <c r="XCZ79" s="180"/>
      <c r="XDA79" s="180"/>
      <c r="XDB79" s="180"/>
      <c r="XDC79" s="180"/>
      <c r="XDD79" s="180"/>
      <c r="XDE79" s="180"/>
      <c r="XDF79" s="180"/>
      <c r="XDG79" s="180"/>
      <c r="XDH79" s="180"/>
      <c r="XDI79" s="180"/>
      <c r="XDJ79" s="180"/>
      <c r="XDK79" s="180"/>
      <c r="XDL79" s="180"/>
      <c r="XDM79" s="180"/>
      <c r="XDN79" s="180"/>
      <c r="XDO79" s="180"/>
      <c r="XDP79" s="180"/>
      <c r="XDQ79" s="180"/>
      <c r="XDR79" s="180"/>
      <c r="XDS79" s="180"/>
      <c r="XDT79" s="180"/>
      <c r="XDU79" s="180"/>
      <c r="XDV79" s="180"/>
      <c r="XDW79" s="180"/>
      <c r="XDX79" s="180"/>
      <c r="XDY79" s="180"/>
      <c r="XDZ79" s="180"/>
      <c r="XEA79" s="180"/>
      <c r="XEB79" s="180"/>
      <c r="XEC79" s="180"/>
      <c r="XED79" s="180"/>
      <c r="XEE79" s="180"/>
      <c r="XEF79" s="180"/>
      <c r="XEG79" s="180"/>
      <c r="XEH79" s="180"/>
      <c r="XEI79" s="180"/>
      <c r="XEJ79" s="180"/>
      <c r="XEK79" s="180"/>
      <c r="XEL79" s="180"/>
      <c r="XEM79" s="180"/>
      <c r="XEN79" s="180"/>
      <c r="XEO79" s="180"/>
      <c r="XEP79" s="180"/>
      <c r="XEQ79" s="180"/>
      <c r="XER79" s="180"/>
      <c r="XES79" s="180"/>
      <c r="XET79" s="180"/>
      <c r="XEU79" s="180"/>
      <c r="XEV79" s="180"/>
      <c r="XEW79" s="180"/>
      <c r="XEX79" s="180"/>
      <c r="XEY79" s="180"/>
    </row>
    <row r="80" spans="1:16379" s="80" customFormat="1" ht="15" customHeight="1">
      <c r="A80" s="295" t="s">
        <v>64</v>
      </c>
      <c r="B80" s="295" t="s">
        <v>70</v>
      </c>
      <c r="C80" s="181" t="s">
        <v>55</v>
      </c>
      <c r="D80" s="180" t="s">
        <v>71</v>
      </c>
      <c r="E80" s="91"/>
      <c r="F80" s="91"/>
      <c r="G80" s="181" t="s">
        <v>0</v>
      </c>
      <c r="H80" s="195" t="s">
        <v>72</v>
      </c>
      <c r="I80" s="195"/>
      <c r="J80" s="196"/>
      <c r="K80" s="185"/>
      <c r="L80" s="181" t="s">
        <v>58</v>
      </c>
      <c r="M80" s="194" t="s">
        <v>68</v>
      </c>
      <c r="N80" s="91"/>
      <c r="O80" s="181"/>
      <c r="P80" s="183" t="s">
        <v>60</v>
      </c>
      <c r="Q80" s="112" t="s">
        <v>69</v>
      </c>
      <c r="R80" s="190"/>
      <c r="S80" s="180"/>
      <c r="T80" s="197"/>
      <c r="U80" s="94"/>
      <c r="V80" s="94"/>
      <c r="W80" s="94"/>
      <c r="X80" s="94"/>
      <c r="Y80" s="94"/>
      <c r="Z80" s="94"/>
      <c r="AA80" s="94"/>
      <c r="AB80" s="94"/>
      <c r="AC80" s="94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180"/>
      <c r="BZ80" s="180"/>
      <c r="CA80" s="180"/>
      <c r="CB80" s="180"/>
      <c r="CC80" s="180"/>
      <c r="CD80" s="180"/>
      <c r="CE80" s="180"/>
      <c r="CF80" s="180"/>
      <c r="CG80" s="180"/>
      <c r="CH80" s="180"/>
      <c r="CI80" s="180"/>
      <c r="CJ80" s="180"/>
      <c r="CK80" s="180"/>
      <c r="CL80" s="180"/>
      <c r="CM80" s="180"/>
      <c r="CN80" s="180"/>
      <c r="CO80" s="180"/>
      <c r="CP80" s="180"/>
      <c r="CQ80" s="180"/>
      <c r="CR80" s="180"/>
      <c r="CS80" s="180"/>
      <c r="CT80" s="180"/>
      <c r="CU80" s="180"/>
      <c r="CV80" s="180"/>
      <c r="CW80" s="180"/>
      <c r="CX80" s="180"/>
      <c r="CY80" s="180"/>
      <c r="CZ80" s="180"/>
      <c r="DA80" s="180"/>
      <c r="DB80" s="180"/>
      <c r="DC80" s="180"/>
      <c r="DD80" s="180"/>
      <c r="DE80" s="180"/>
      <c r="DF80" s="180"/>
      <c r="DG80" s="180"/>
      <c r="DH80" s="180"/>
      <c r="DI80" s="180"/>
      <c r="DJ80" s="180"/>
      <c r="DK80" s="180"/>
      <c r="DL80" s="180"/>
      <c r="DM80" s="180"/>
      <c r="DN80" s="180"/>
      <c r="DO80" s="180"/>
      <c r="DP80" s="180"/>
      <c r="DQ80" s="180"/>
      <c r="DR80" s="180"/>
      <c r="DS80" s="180"/>
      <c r="DT80" s="180"/>
      <c r="DU80" s="180"/>
      <c r="DV80" s="180"/>
      <c r="DW80" s="180"/>
      <c r="DX80" s="180"/>
      <c r="DY80" s="180"/>
      <c r="DZ80" s="180"/>
      <c r="EA80" s="180"/>
      <c r="EB80" s="180"/>
      <c r="EC80" s="180"/>
      <c r="ED80" s="180"/>
      <c r="EE80" s="180"/>
      <c r="EF80" s="180"/>
      <c r="EG80" s="180"/>
      <c r="EH80" s="180"/>
      <c r="EI80" s="180"/>
      <c r="EJ80" s="180"/>
      <c r="EK80" s="180"/>
      <c r="EL80" s="180"/>
      <c r="EM80" s="180"/>
      <c r="EN80" s="180"/>
      <c r="EO80" s="180"/>
      <c r="EP80" s="180"/>
      <c r="EQ80" s="180"/>
      <c r="ER80" s="180"/>
      <c r="ES80" s="180"/>
      <c r="ET80" s="180"/>
      <c r="EU80" s="180"/>
      <c r="EV80" s="180"/>
      <c r="EW80" s="180"/>
      <c r="EX80" s="180"/>
      <c r="EY80" s="180"/>
      <c r="EZ80" s="180"/>
      <c r="FA80" s="180"/>
      <c r="FB80" s="180"/>
      <c r="FC80" s="180"/>
      <c r="FD80" s="180"/>
      <c r="FE80" s="180"/>
      <c r="FF80" s="180"/>
      <c r="FG80" s="180"/>
      <c r="FH80" s="180"/>
      <c r="FI80" s="180"/>
      <c r="FJ80" s="180"/>
      <c r="FK80" s="180"/>
      <c r="FL80" s="180"/>
      <c r="FM80" s="180"/>
      <c r="FN80" s="180"/>
      <c r="FO80" s="180"/>
      <c r="FP80" s="180"/>
      <c r="FQ80" s="180"/>
      <c r="FR80" s="180"/>
      <c r="FS80" s="180"/>
      <c r="FT80" s="180"/>
      <c r="FU80" s="180"/>
      <c r="FV80" s="180"/>
      <c r="FW80" s="180"/>
      <c r="FX80" s="180"/>
      <c r="FY80" s="180"/>
      <c r="FZ80" s="180"/>
      <c r="GA80" s="180"/>
      <c r="GB80" s="180"/>
      <c r="GC80" s="180"/>
      <c r="GD80" s="180"/>
      <c r="GE80" s="180"/>
      <c r="GF80" s="180"/>
      <c r="GG80" s="180"/>
      <c r="GH80" s="180"/>
      <c r="GI80" s="180"/>
      <c r="GJ80" s="180"/>
      <c r="GK80" s="180"/>
      <c r="GL80" s="180"/>
      <c r="GM80" s="180"/>
      <c r="GN80" s="180"/>
      <c r="GO80" s="180"/>
      <c r="GP80" s="180"/>
      <c r="GQ80" s="180"/>
      <c r="GR80" s="180"/>
      <c r="GS80" s="180"/>
      <c r="GT80" s="180"/>
      <c r="GU80" s="180"/>
      <c r="GV80" s="180"/>
      <c r="GW80" s="180"/>
      <c r="GX80" s="180"/>
      <c r="GY80" s="180"/>
      <c r="GZ80" s="180"/>
      <c r="HA80" s="180"/>
      <c r="HB80" s="180"/>
      <c r="HC80" s="180"/>
      <c r="HD80" s="180"/>
      <c r="HE80" s="180"/>
      <c r="HF80" s="180"/>
      <c r="HG80" s="180"/>
      <c r="HH80" s="180"/>
      <c r="HI80" s="180"/>
      <c r="HJ80" s="180"/>
      <c r="HK80" s="180"/>
      <c r="HL80" s="180"/>
      <c r="HM80" s="180"/>
      <c r="HN80" s="180"/>
      <c r="HO80" s="180"/>
      <c r="HP80" s="180"/>
      <c r="HQ80" s="180"/>
      <c r="HR80" s="180"/>
      <c r="HS80" s="180"/>
      <c r="HT80" s="180"/>
      <c r="HU80" s="180"/>
      <c r="HV80" s="180"/>
      <c r="HW80" s="180"/>
      <c r="HX80" s="180"/>
      <c r="HY80" s="180"/>
      <c r="HZ80" s="180"/>
      <c r="IA80" s="180"/>
      <c r="IB80" s="180"/>
      <c r="IC80" s="180"/>
      <c r="ID80" s="180"/>
      <c r="IE80" s="180"/>
      <c r="IF80" s="180"/>
      <c r="IG80" s="180"/>
      <c r="IH80" s="180"/>
      <c r="II80" s="180"/>
      <c r="IJ80" s="180"/>
      <c r="IK80" s="180"/>
      <c r="IL80" s="180"/>
      <c r="IM80" s="180"/>
      <c r="IN80" s="180"/>
      <c r="IO80" s="180"/>
      <c r="IP80" s="180"/>
      <c r="IQ80" s="180"/>
      <c r="IR80" s="180"/>
      <c r="IS80" s="180"/>
      <c r="IT80" s="180"/>
      <c r="IU80" s="180"/>
      <c r="IV80" s="180"/>
      <c r="IW80" s="180"/>
      <c r="IX80" s="180"/>
      <c r="IY80" s="180"/>
      <c r="IZ80" s="180"/>
      <c r="JA80" s="180"/>
      <c r="JB80" s="180"/>
      <c r="JC80" s="180"/>
      <c r="JD80" s="180"/>
      <c r="JE80" s="180"/>
      <c r="JF80" s="180"/>
      <c r="JG80" s="180"/>
      <c r="JH80" s="180"/>
      <c r="JI80" s="180"/>
      <c r="JJ80" s="180"/>
      <c r="JK80" s="180"/>
      <c r="JL80" s="180"/>
      <c r="JM80" s="180"/>
      <c r="JN80" s="180"/>
      <c r="JO80" s="180"/>
      <c r="JP80" s="180"/>
      <c r="JQ80" s="180"/>
      <c r="JR80" s="180"/>
      <c r="JS80" s="180"/>
      <c r="JT80" s="180"/>
      <c r="JU80" s="180"/>
      <c r="JV80" s="180"/>
      <c r="JW80" s="180"/>
      <c r="JX80" s="180"/>
      <c r="JY80" s="180"/>
      <c r="JZ80" s="180"/>
      <c r="KA80" s="180"/>
      <c r="KB80" s="180"/>
      <c r="KC80" s="180"/>
      <c r="KD80" s="180"/>
      <c r="KE80" s="180"/>
      <c r="KF80" s="180"/>
      <c r="KG80" s="180"/>
      <c r="KH80" s="180"/>
      <c r="KI80" s="180"/>
      <c r="KJ80" s="180"/>
      <c r="KK80" s="180"/>
      <c r="KL80" s="180"/>
      <c r="KM80" s="180"/>
      <c r="KN80" s="180"/>
      <c r="KO80" s="180"/>
      <c r="KP80" s="180"/>
      <c r="KQ80" s="180"/>
      <c r="KR80" s="180"/>
      <c r="KS80" s="180"/>
      <c r="KT80" s="180"/>
      <c r="KU80" s="180"/>
      <c r="KV80" s="180"/>
      <c r="KW80" s="180"/>
      <c r="KX80" s="180"/>
      <c r="KY80" s="180"/>
      <c r="KZ80" s="180"/>
      <c r="LA80" s="180"/>
      <c r="LB80" s="180"/>
      <c r="LC80" s="180"/>
      <c r="LD80" s="180"/>
      <c r="LE80" s="180"/>
      <c r="LF80" s="180"/>
      <c r="LG80" s="180"/>
      <c r="LH80" s="180"/>
      <c r="LI80" s="180"/>
      <c r="LJ80" s="180"/>
      <c r="LK80" s="180"/>
      <c r="LL80" s="180"/>
      <c r="LM80" s="180"/>
      <c r="LN80" s="180"/>
      <c r="LO80" s="180"/>
      <c r="LP80" s="180"/>
      <c r="LQ80" s="180"/>
      <c r="LR80" s="180"/>
      <c r="LS80" s="180"/>
      <c r="LT80" s="180"/>
      <c r="LU80" s="180"/>
      <c r="LV80" s="180"/>
      <c r="LW80" s="180"/>
      <c r="LX80" s="180"/>
      <c r="LY80" s="180"/>
      <c r="LZ80" s="180"/>
      <c r="MA80" s="180"/>
      <c r="MB80" s="180"/>
      <c r="MC80" s="180"/>
      <c r="MD80" s="180"/>
      <c r="ME80" s="180"/>
      <c r="MF80" s="180"/>
      <c r="MG80" s="180"/>
      <c r="MH80" s="180"/>
      <c r="MI80" s="180"/>
      <c r="MJ80" s="180"/>
      <c r="MK80" s="180"/>
      <c r="ML80" s="180"/>
      <c r="MM80" s="180"/>
      <c r="MN80" s="180"/>
      <c r="MO80" s="180"/>
      <c r="MP80" s="180"/>
      <c r="MQ80" s="180"/>
      <c r="MR80" s="180"/>
      <c r="MS80" s="180"/>
      <c r="MT80" s="180"/>
      <c r="MU80" s="180"/>
      <c r="MV80" s="180"/>
      <c r="MW80" s="180"/>
      <c r="MX80" s="180"/>
      <c r="MY80" s="180"/>
      <c r="MZ80" s="180"/>
      <c r="NA80" s="180"/>
      <c r="NB80" s="180"/>
      <c r="NC80" s="180"/>
      <c r="ND80" s="180"/>
      <c r="NE80" s="180"/>
      <c r="NF80" s="180"/>
      <c r="NG80" s="180"/>
      <c r="NH80" s="180"/>
      <c r="NI80" s="180"/>
      <c r="NJ80" s="180"/>
      <c r="NK80" s="180"/>
      <c r="NL80" s="180"/>
      <c r="NM80" s="180"/>
      <c r="NN80" s="180"/>
      <c r="NO80" s="180"/>
      <c r="NP80" s="180"/>
      <c r="NQ80" s="180"/>
      <c r="NR80" s="180"/>
      <c r="NS80" s="180"/>
      <c r="NT80" s="180"/>
      <c r="NU80" s="180"/>
      <c r="NV80" s="180"/>
      <c r="NW80" s="180"/>
      <c r="NX80" s="180"/>
      <c r="NY80" s="180"/>
      <c r="NZ80" s="180"/>
      <c r="OA80" s="180"/>
      <c r="OB80" s="180"/>
      <c r="OC80" s="180"/>
      <c r="OD80" s="180"/>
      <c r="OE80" s="180"/>
      <c r="OF80" s="180"/>
      <c r="OG80" s="180"/>
      <c r="OH80" s="180"/>
      <c r="OI80" s="180"/>
      <c r="OJ80" s="180"/>
      <c r="OK80" s="180"/>
      <c r="OL80" s="180"/>
      <c r="OM80" s="180"/>
      <c r="ON80" s="180"/>
      <c r="OO80" s="180"/>
      <c r="OP80" s="180"/>
      <c r="OQ80" s="180"/>
      <c r="OR80" s="180"/>
      <c r="OS80" s="180"/>
      <c r="OT80" s="180"/>
      <c r="OU80" s="180"/>
      <c r="OV80" s="180"/>
      <c r="OW80" s="180"/>
      <c r="OX80" s="180"/>
      <c r="OY80" s="180"/>
      <c r="OZ80" s="180"/>
      <c r="PA80" s="180"/>
      <c r="PB80" s="180"/>
      <c r="PC80" s="180"/>
      <c r="PD80" s="180"/>
      <c r="PE80" s="180"/>
      <c r="PF80" s="180"/>
      <c r="PG80" s="180"/>
      <c r="PH80" s="180"/>
      <c r="PI80" s="180"/>
      <c r="PJ80" s="180"/>
      <c r="PK80" s="180"/>
      <c r="PL80" s="180"/>
      <c r="PM80" s="180"/>
      <c r="PN80" s="180"/>
      <c r="PO80" s="180"/>
      <c r="PP80" s="180"/>
      <c r="PQ80" s="180"/>
      <c r="PR80" s="180"/>
      <c r="PS80" s="180"/>
      <c r="PT80" s="180"/>
      <c r="PU80" s="180"/>
      <c r="PV80" s="180"/>
      <c r="PW80" s="180"/>
      <c r="PX80" s="180"/>
      <c r="PY80" s="180"/>
      <c r="PZ80" s="180"/>
      <c r="QA80" s="180"/>
      <c r="QB80" s="180"/>
      <c r="QC80" s="180"/>
      <c r="QD80" s="180"/>
      <c r="QE80" s="180"/>
      <c r="QF80" s="180"/>
      <c r="QG80" s="180"/>
      <c r="QH80" s="180"/>
      <c r="QI80" s="180"/>
      <c r="QJ80" s="180"/>
      <c r="QK80" s="180"/>
      <c r="QL80" s="180"/>
      <c r="QM80" s="180"/>
      <c r="QN80" s="180"/>
      <c r="QO80" s="180"/>
      <c r="QP80" s="180"/>
      <c r="QQ80" s="180"/>
      <c r="QR80" s="180"/>
      <c r="QS80" s="180"/>
      <c r="QT80" s="180"/>
      <c r="QU80" s="180"/>
      <c r="QV80" s="180"/>
      <c r="QW80" s="180"/>
      <c r="QX80" s="180"/>
      <c r="QY80" s="180"/>
      <c r="QZ80" s="180"/>
      <c r="RA80" s="180"/>
      <c r="RB80" s="180"/>
      <c r="RC80" s="180"/>
      <c r="RD80" s="180"/>
      <c r="RE80" s="180"/>
      <c r="RF80" s="180"/>
      <c r="RG80" s="180"/>
      <c r="RH80" s="180"/>
      <c r="RI80" s="180"/>
      <c r="RJ80" s="180"/>
      <c r="RK80" s="180"/>
      <c r="RL80" s="180"/>
      <c r="RM80" s="180"/>
      <c r="RN80" s="180"/>
      <c r="RO80" s="180"/>
      <c r="RP80" s="180"/>
      <c r="RQ80" s="180"/>
      <c r="RR80" s="180"/>
      <c r="RS80" s="180"/>
      <c r="RT80" s="180"/>
      <c r="RU80" s="180"/>
      <c r="RV80" s="180"/>
      <c r="RW80" s="180"/>
      <c r="RX80" s="180"/>
      <c r="RY80" s="180"/>
      <c r="RZ80" s="180"/>
      <c r="SA80" s="180"/>
      <c r="SB80" s="180"/>
      <c r="SC80" s="180"/>
      <c r="SD80" s="180"/>
      <c r="SE80" s="180"/>
      <c r="SF80" s="180"/>
      <c r="SG80" s="180"/>
      <c r="SH80" s="180"/>
      <c r="SI80" s="180"/>
      <c r="SJ80" s="180"/>
      <c r="SK80" s="180"/>
      <c r="SL80" s="180"/>
      <c r="SM80" s="180"/>
      <c r="SN80" s="180"/>
      <c r="SO80" s="180"/>
      <c r="SP80" s="180"/>
      <c r="SQ80" s="180"/>
      <c r="SR80" s="180"/>
      <c r="SS80" s="180"/>
      <c r="ST80" s="180"/>
      <c r="SU80" s="180"/>
      <c r="SV80" s="180"/>
      <c r="SW80" s="180"/>
      <c r="SX80" s="180"/>
      <c r="SY80" s="180"/>
      <c r="SZ80" s="180"/>
      <c r="TA80" s="180"/>
      <c r="TB80" s="180"/>
      <c r="TC80" s="180"/>
      <c r="TD80" s="180"/>
      <c r="TE80" s="180"/>
      <c r="TF80" s="180"/>
      <c r="TG80" s="180"/>
      <c r="TH80" s="180"/>
      <c r="TI80" s="180"/>
      <c r="TJ80" s="180"/>
      <c r="TK80" s="180"/>
      <c r="TL80" s="180"/>
      <c r="TM80" s="180"/>
      <c r="TN80" s="180"/>
      <c r="TO80" s="180"/>
      <c r="TP80" s="180"/>
      <c r="TQ80" s="180"/>
      <c r="TR80" s="180"/>
      <c r="TS80" s="180"/>
      <c r="TT80" s="180"/>
      <c r="TU80" s="180"/>
      <c r="TV80" s="180"/>
      <c r="TW80" s="180"/>
      <c r="TX80" s="180"/>
      <c r="TY80" s="180"/>
      <c r="TZ80" s="180"/>
      <c r="UA80" s="180"/>
      <c r="UB80" s="180"/>
      <c r="UC80" s="180"/>
      <c r="UD80" s="180"/>
      <c r="UE80" s="180"/>
      <c r="UF80" s="180"/>
      <c r="UG80" s="180"/>
      <c r="UH80" s="180"/>
      <c r="UI80" s="180"/>
      <c r="UJ80" s="180"/>
      <c r="UK80" s="180"/>
      <c r="UL80" s="180"/>
      <c r="UM80" s="180"/>
      <c r="UN80" s="180"/>
      <c r="UO80" s="180"/>
      <c r="UP80" s="180"/>
      <c r="UQ80" s="180"/>
      <c r="UR80" s="180"/>
      <c r="US80" s="180"/>
      <c r="UT80" s="180"/>
      <c r="UU80" s="180"/>
      <c r="UV80" s="180"/>
      <c r="UW80" s="180"/>
      <c r="UX80" s="180"/>
      <c r="UY80" s="180"/>
      <c r="UZ80" s="180"/>
      <c r="VA80" s="180"/>
      <c r="VB80" s="180"/>
      <c r="VC80" s="180"/>
      <c r="VD80" s="180"/>
      <c r="VE80" s="180"/>
      <c r="VF80" s="180"/>
      <c r="VG80" s="180"/>
      <c r="VH80" s="180"/>
      <c r="VI80" s="180"/>
      <c r="VJ80" s="180"/>
      <c r="VK80" s="180"/>
      <c r="VL80" s="180"/>
      <c r="VM80" s="180"/>
      <c r="VN80" s="180"/>
      <c r="VO80" s="180"/>
      <c r="VP80" s="180"/>
      <c r="VQ80" s="180"/>
      <c r="VR80" s="180"/>
      <c r="VS80" s="180"/>
      <c r="VT80" s="180"/>
      <c r="VU80" s="180"/>
      <c r="VV80" s="180"/>
      <c r="VW80" s="180"/>
      <c r="VX80" s="180"/>
      <c r="VY80" s="180"/>
      <c r="VZ80" s="180"/>
      <c r="WA80" s="180"/>
      <c r="WB80" s="180"/>
      <c r="WC80" s="180"/>
      <c r="WD80" s="180"/>
      <c r="WE80" s="180"/>
      <c r="WF80" s="180"/>
      <c r="WG80" s="180"/>
      <c r="WH80" s="180"/>
      <c r="WI80" s="180"/>
      <c r="WJ80" s="180"/>
      <c r="WK80" s="180"/>
      <c r="WL80" s="180"/>
      <c r="WM80" s="180"/>
      <c r="WN80" s="180"/>
      <c r="WO80" s="180"/>
      <c r="WP80" s="180"/>
      <c r="WQ80" s="180"/>
      <c r="WR80" s="180"/>
      <c r="WS80" s="180"/>
      <c r="WT80" s="180"/>
      <c r="WU80" s="180"/>
      <c r="WV80" s="180"/>
      <c r="WW80" s="180"/>
      <c r="WX80" s="180"/>
      <c r="WY80" s="180"/>
      <c r="WZ80" s="180"/>
      <c r="XA80" s="180"/>
      <c r="XB80" s="180"/>
      <c r="XC80" s="180"/>
      <c r="XD80" s="180"/>
      <c r="XE80" s="180"/>
      <c r="XF80" s="180"/>
      <c r="XG80" s="180"/>
      <c r="XH80" s="180"/>
      <c r="XI80" s="180"/>
      <c r="XJ80" s="180"/>
      <c r="XK80" s="180"/>
      <c r="XL80" s="180"/>
      <c r="XM80" s="180"/>
      <c r="XN80" s="180"/>
      <c r="XO80" s="180"/>
      <c r="XP80" s="180"/>
      <c r="XQ80" s="180"/>
      <c r="XR80" s="180"/>
      <c r="XS80" s="180"/>
      <c r="XT80" s="180"/>
      <c r="XU80" s="180"/>
      <c r="XV80" s="180"/>
      <c r="XW80" s="180"/>
      <c r="XX80" s="180"/>
      <c r="XY80" s="180"/>
      <c r="XZ80" s="180"/>
      <c r="YA80" s="180"/>
      <c r="YB80" s="180"/>
      <c r="YC80" s="180"/>
      <c r="YD80" s="180"/>
      <c r="YE80" s="180"/>
      <c r="YF80" s="180"/>
      <c r="YG80" s="180"/>
      <c r="YH80" s="180"/>
      <c r="YI80" s="180"/>
      <c r="YJ80" s="180"/>
      <c r="YK80" s="180"/>
      <c r="YL80" s="180"/>
      <c r="YM80" s="180"/>
      <c r="YN80" s="180"/>
      <c r="YO80" s="180"/>
      <c r="YP80" s="180"/>
      <c r="YQ80" s="180"/>
      <c r="YR80" s="180"/>
      <c r="YS80" s="180"/>
      <c r="YT80" s="180"/>
      <c r="YU80" s="180"/>
      <c r="YV80" s="180"/>
      <c r="YW80" s="180"/>
      <c r="YX80" s="180"/>
      <c r="YY80" s="180"/>
      <c r="YZ80" s="180"/>
      <c r="ZA80" s="180"/>
      <c r="ZB80" s="180"/>
      <c r="ZC80" s="180"/>
      <c r="ZD80" s="180"/>
      <c r="ZE80" s="180"/>
      <c r="ZF80" s="180"/>
      <c r="ZG80" s="180"/>
      <c r="ZH80" s="180"/>
      <c r="ZI80" s="180"/>
      <c r="ZJ80" s="180"/>
      <c r="ZK80" s="180"/>
      <c r="ZL80" s="180"/>
      <c r="ZM80" s="180"/>
      <c r="ZN80" s="180"/>
      <c r="ZO80" s="180"/>
      <c r="ZP80" s="180"/>
      <c r="ZQ80" s="180"/>
      <c r="ZR80" s="180"/>
      <c r="ZS80" s="180"/>
      <c r="ZT80" s="180"/>
      <c r="ZU80" s="180"/>
      <c r="ZV80" s="180"/>
      <c r="ZW80" s="180"/>
      <c r="ZX80" s="180"/>
      <c r="ZY80" s="180"/>
      <c r="ZZ80" s="180"/>
      <c r="AAA80" s="180"/>
      <c r="AAB80" s="180"/>
      <c r="AAC80" s="180"/>
      <c r="AAD80" s="180"/>
      <c r="AAE80" s="180"/>
      <c r="AAF80" s="180"/>
      <c r="AAG80" s="180"/>
      <c r="AAH80" s="180"/>
      <c r="AAI80" s="180"/>
      <c r="AAJ80" s="180"/>
      <c r="AAK80" s="180"/>
      <c r="AAL80" s="180"/>
      <c r="AAM80" s="180"/>
      <c r="AAN80" s="180"/>
      <c r="AAO80" s="180"/>
      <c r="AAP80" s="180"/>
      <c r="AAQ80" s="180"/>
      <c r="AAR80" s="180"/>
      <c r="AAS80" s="180"/>
      <c r="AAT80" s="180"/>
      <c r="AAU80" s="180"/>
      <c r="AAV80" s="180"/>
      <c r="AAW80" s="180"/>
      <c r="AAX80" s="180"/>
      <c r="AAY80" s="180"/>
      <c r="AAZ80" s="180"/>
      <c r="ABA80" s="180"/>
      <c r="ABB80" s="180"/>
      <c r="ABC80" s="180"/>
      <c r="ABD80" s="180"/>
      <c r="ABE80" s="180"/>
      <c r="ABF80" s="180"/>
      <c r="ABG80" s="180"/>
      <c r="ABH80" s="180"/>
      <c r="ABI80" s="180"/>
      <c r="ABJ80" s="180"/>
      <c r="ABK80" s="180"/>
      <c r="ABL80" s="180"/>
      <c r="ABM80" s="180"/>
      <c r="ABN80" s="180"/>
      <c r="ABO80" s="180"/>
      <c r="ABP80" s="180"/>
      <c r="ABQ80" s="180"/>
      <c r="ABR80" s="180"/>
      <c r="ABS80" s="180"/>
      <c r="ABT80" s="180"/>
      <c r="ABU80" s="180"/>
      <c r="ABV80" s="180"/>
      <c r="ABW80" s="180"/>
      <c r="ABX80" s="180"/>
      <c r="ABY80" s="180"/>
      <c r="ABZ80" s="180"/>
      <c r="ACA80" s="180"/>
      <c r="ACB80" s="180"/>
      <c r="ACC80" s="180"/>
      <c r="ACD80" s="180"/>
      <c r="ACE80" s="180"/>
      <c r="ACF80" s="180"/>
      <c r="ACG80" s="180"/>
      <c r="ACH80" s="180"/>
      <c r="ACI80" s="180"/>
      <c r="ACJ80" s="180"/>
      <c r="ACK80" s="180"/>
      <c r="ACL80" s="180"/>
      <c r="ACM80" s="180"/>
      <c r="ACN80" s="180"/>
      <c r="ACO80" s="180"/>
      <c r="ACP80" s="180"/>
      <c r="ACQ80" s="180"/>
      <c r="ACR80" s="180"/>
      <c r="ACS80" s="180"/>
      <c r="ACT80" s="180"/>
      <c r="ACU80" s="180"/>
      <c r="ACV80" s="180"/>
      <c r="ACW80" s="180"/>
      <c r="ACX80" s="180"/>
      <c r="ACY80" s="180"/>
      <c r="ACZ80" s="180"/>
      <c r="ADA80" s="180"/>
      <c r="ADB80" s="180"/>
      <c r="ADC80" s="180"/>
      <c r="ADD80" s="180"/>
      <c r="ADE80" s="180"/>
      <c r="ADF80" s="180"/>
      <c r="ADG80" s="180"/>
      <c r="ADH80" s="180"/>
      <c r="ADI80" s="180"/>
      <c r="ADJ80" s="180"/>
      <c r="ADK80" s="180"/>
      <c r="ADL80" s="180"/>
      <c r="ADM80" s="180"/>
      <c r="ADN80" s="180"/>
      <c r="ADO80" s="180"/>
      <c r="ADP80" s="180"/>
      <c r="ADQ80" s="180"/>
      <c r="ADR80" s="180"/>
      <c r="ADS80" s="180"/>
      <c r="ADT80" s="180"/>
      <c r="ADU80" s="180"/>
      <c r="ADV80" s="180"/>
      <c r="ADW80" s="180"/>
      <c r="ADX80" s="180"/>
      <c r="ADY80" s="180"/>
      <c r="ADZ80" s="180"/>
      <c r="AEA80" s="180"/>
      <c r="AEB80" s="180"/>
      <c r="AEC80" s="180"/>
      <c r="AED80" s="180"/>
      <c r="AEE80" s="180"/>
      <c r="AEF80" s="180"/>
      <c r="AEG80" s="180"/>
      <c r="AEH80" s="180"/>
      <c r="AEI80" s="180"/>
      <c r="AEJ80" s="180"/>
      <c r="AEK80" s="180"/>
      <c r="AEL80" s="180"/>
      <c r="AEM80" s="180"/>
      <c r="AEN80" s="180"/>
      <c r="AEO80" s="180"/>
      <c r="AEP80" s="180"/>
      <c r="AEQ80" s="180"/>
      <c r="AER80" s="180"/>
      <c r="AES80" s="180"/>
      <c r="AET80" s="180"/>
      <c r="AEU80" s="180"/>
      <c r="AEV80" s="180"/>
      <c r="AEW80" s="180"/>
      <c r="AEX80" s="180"/>
      <c r="AEY80" s="180"/>
      <c r="AEZ80" s="180"/>
      <c r="AFA80" s="180"/>
      <c r="AFB80" s="180"/>
      <c r="AFC80" s="180"/>
      <c r="AFD80" s="180"/>
      <c r="AFE80" s="180"/>
      <c r="AFF80" s="180"/>
      <c r="AFG80" s="180"/>
      <c r="AFH80" s="180"/>
      <c r="AFI80" s="180"/>
      <c r="AFJ80" s="180"/>
      <c r="AFK80" s="180"/>
      <c r="AFL80" s="180"/>
      <c r="AFM80" s="180"/>
      <c r="AFN80" s="180"/>
      <c r="AFO80" s="180"/>
      <c r="AFP80" s="180"/>
      <c r="AFQ80" s="180"/>
      <c r="AFR80" s="180"/>
      <c r="AFS80" s="180"/>
      <c r="AFT80" s="180"/>
      <c r="AFU80" s="180"/>
      <c r="AFV80" s="180"/>
      <c r="AFW80" s="180"/>
      <c r="AFX80" s="180"/>
      <c r="AFY80" s="180"/>
      <c r="AFZ80" s="180"/>
      <c r="AGA80" s="180"/>
      <c r="AGB80" s="180"/>
      <c r="AGC80" s="180"/>
      <c r="AGD80" s="180"/>
      <c r="AGE80" s="180"/>
      <c r="AGF80" s="180"/>
      <c r="AGG80" s="180"/>
      <c r="AGH80" s="180"/>
      <c r="AGI80" s="180"/>
      <c r="AGJ80" s="180"/>
      <c r="AGK80" s="180"/>
      <c r="AGL80" s="180"/>
      <c r="AGM80" s="180"/>
      <c r="AGN80" s="180"/>
      <c r="AGO80" s="180"/>
      <c r="AGP80" s="180"/>
      <c r="AGQ80" s="180"/>
      <c r="AGR80" s="180"/>
      <c r="AGS80" s="180"/>
      <c r="AGT80" s="180"/>
      <c r="AGU80" s="180"/>
      <c r="AGV80" s="180"/>
      <c r="AGW80" s="180"/>
      <c r="AGX80" s="180"/>
      <c r="AGY80" s="180"/>
      <c r="AGZ80" s="180"/>
      <c r="AHA80" s="180"/>
      <c r="AHB80" s="180"/>
      <c r="AHC80" s="180"/>
      <c r="AHD80" s="180"/>
      <c r="AHE80" s="180"/>
      <c r="AHF80" s="180"/>
      <c r="AHG80" s="180"/>
      <c r="AHH80" s="180"/>
      <c r="AHI80" s="180"/>
      <c r="AHJ80" s="180"/>
      <c r="AHK80" s="180"/>
      <c r="AHL80" s="180"/>
      <c r="AHM80" s="180"/>
      <c r="AHN80" s="180"/>
      <c r="AHO80" s="180"/>
      <c r="AHP80" s="180"/>
      <c r="AHQ80" s="180"/>
      <c r="AHR80" s="180"/>
      <c r="AHS80" s="180"/>
      <c r="AHT80" s="180"/>
      <c r="AHU80" s="180"/>
      <c r="AHV80" s="180"/>
      <c r="AHW80" s="180"/>
      <c r="AHX80" s="180"/>
      <c r="AHY80" s="180"/>
      <c r="AHZ80" s="180"/>
      <c r="AIA80" s="180"/>
      <c r="AIB80" s="180"/>
      <c r="AIC80" s="180"/>
      <c r="AID80" s="180"/>
      <c r="AIE80" s="180"/>
      <c r="AIF80" s="180"/>
      <c r="AIG80" s="180"/>
      <c r="AIH80" s="180"/>
      <c r="AII80" s="180"/>
      <c r="AIJ80" s="180"/>
      <c r="AIK80" s="180"/>
      <c r="AIL80" s="180"/>
      <c r="AIM80" s="180"/>
      <c r="AIN80" s="180"/>
      <c r="AIO80" s="180"/>
      <c r="AIP80" s="180"/>
      <c r="AIQ80" s="180"/>
      <c r="AIR80" s="180"/>
      <c r="AIS80" s="180"/>
      <c r="AIT80" s="180"/>
      <c r="AIU80" s="180"/>
      <c r="AIV80" s="180"/>
      <c r="AIW80" s="180"/>
      <c r="AIX80" s="180"/>
      <c r="AIY80" s="180"/>
      <c r="AIZ80" s="180"/>
      <c r="AJA80" s="180"/>
      <c r="AJB80" s="180"/>
      <c r="AJC80" s="180"/>
      <c r="AJD80" s="180"/>
      <c r="AJE80" s="180"/>
      <c r="AJF80" s="180"/>
      <c r="AJG80" s="180"/>
      <c r="AJH80" s="180"/>
      <c r="AJI80" s="180"/>
      <c r="AJJ80" s="180"/>
      <c r="AJK80" s="180"/>
      <c r="AJL80" s="180"/>
      <c r="AJM80" s="180"/>
      <c r="AJN80" s="180"/>
      <c r="AJO80" s="180"/>
      <c r="AJP80" s="180"/>
      <c r="AJQ80" s="180"/>
      <c r="AJR80" s="180"/>
      <c r="AJS80" s="180"/>
      <c r="AJT80" s="180"/>
      <c r="AJU80" s="180"/>
      <c r="AJV80" s="180"/>
      <c r="AJW80" s="180"/>
      <c r="AJX80" s="180"/>
      <c r="AJY80" s="180"/>
      <c r="AJZ80" s="180"/>
      <c r="AKA80" s="180"/>
      <c r="AKB80" s="180"/>
      <c r="AKC80" s="180"/>
      <c r="AKD80" s="180"/>
      <c r="AKE80" s="180"/>
      <c r="AKF80" s="180"/>
      <c r="AKG80" s="180"/>
      <c r="AKH80" s="180"/>
      <c r="AKI80" s="180"/>
      <c r="AKJ80" s="180"/>
      <c r="AKK80" s="180"/>
      <c r="AKL80" s="180"/>
      <c r="AKM80" s="180"/>
      <c r="AKN80" s="180"/>
      <c r="AKO80" s="180"/>
      <c r="AKP80" s="180"/>
      <c r="AKQ80" s="180"/>
      <c r="AKR80" s="180"/>
      <c r="AKS80" s="180"/>
      <c r="AKT80" s="180"/>
      <c r="AKU80" s="180"/>
      <c r="AKV80" s="180"/>
      <c r="AKW80" s="180"/>
      <c r="AKX80" s="180"/>
      <c r="AKY80" s="180"/>
      <c r="AKZ80" s="180"/>
      <c r="ALA80" s="180"/>
      <c r="ALB80" s="180"/>
      <c r="ALC80" s="180"/>
      <c r="ALD80" s="180"/>
      <c r="ALE80" s="180"/>
      <c r="ALF80" s="180"/>
      <c r="ALG80" s="180"/>
      <c r="ALH80" s="180"/>
      <c r="ALI80" s="180"/>
      <c r="ALJ80" s="180"/>
      <c r="ALK80" s="180"/>
      <c r="ALL80" s="180"/>
      <c r="ALM80" s="180"/>
      <c r="ALN80" s="180"/>
      <c r="ALO80" s="180"/>
      <c r="ALP80" s="180"/>
      <c r="ALQ80" s="180"/>
      <c r="ALR80" s="180"/>
      <c r="ALS80" s="180"/>
      <c r="ALT80" s="180"/>
      <c r="ALU80" s="180"/>
      <c r="ALV80" s="180"/>
      <c r="ALW80" s="180"/>
      <c r="ALX80" s="180"/>
      <c r="ALY80" s="180"/>
      <c r="ALZ80" s="180"/>
      <c r="AMA80" s="180"/>
      <c r="AMB80" s="180"/>
      <c r="AMC80" s="180"/>
      <c r="AMD80" s="180"/>
      <c r="AME80" s="180"/>
      <c r="AMF80" s="180"/>
      <c r="AMG80" s="180"/>
      <c r="AMH80" s="180"/>
      <c r="AMI80" s="180"/>
      <c r="AMJ80" s="180"/>
      <c r="AMK80" s="180"/>
      <c r="AML80" s="180"/>
      <c r="AMM80" s="180"/>
      <c r="AMN80" s="180"/>
      <c r="AMO80" s="180"/>
      <c r="AMP80" s="180"/>
      <c r="AMQ80" s="180"/>
      <c r="AMR80" s="180"/>
      <c r="AMS80" s="180"/>
      <c r="AMT80" s="180"/>
      <c r="AMU80" s="180"/>
      <c r="AMV80" s="180"/>
      <c r="AMW80" s="180"/>
      <c r="AMX80" s="180"/>
      <c r="AMY80" s="180"/>
      <c r="AMZ80" s="180"/>
      <c r="ANA80" s="180"/>
      <c r="ANB80" s="180"/>
      <c r="ANC80" s="180"/>
      <c r="AND80" s="180"/>
      <c r="ANE80" s="180"/>
      <c r="ANF80" s="180"/>
      <c r="ANG80" s="180"/>
      <c r="ANH80" s="180"/>
      <c r="ANI80" s="180"/>
      <c r="ANJ80" s="180"/>
      <c r="ANK80" s="180"/>
      <c r="ANL80" s="180"/>
      <c r="ANM80" s="180"/>
      <c r="ANN80" s="180"/>
      <c r="ANO80" s="180"/>
      <c r="ANP80" s="180"/>
      <c r="ANQ80" s="180"/>
      <c r="ANR80" s="180"/>
      <c r="ANS80" s="180"/>
      <c r="ANT80" s="180"/>
      <c r="ANU80" s="180"/>
      <c r="ANV80" s="180"/>
      <c r="ANW80" s="180"/>
      <c r="ANX80" s="180"/>
      <c r="ANY80" s="180"/>
      <c r="ANZ80" s="180"/>
      <c r="AOA80" s="180"/>
      <c r="AOB80" s="180"/>
      <c r="AOC80" s="180"/>
      <c r="AOD80" s="180"/>
      <c r="AOE80" s="180"/>
      <c r="AOF80" s="180"/>
      <c r="AOG80" s="180"/>
      <c r="AOH80" s="180"/>
      <c r="AOI80" s="180"/>
      <c r="AOJ80" s="180"/>
      <c r="AOK80" s="180"/>
      <c r="AOL80" s="180"/>
      <c r="AOM80" s="180"/>
      <c r="AON80" s="180"/>
      <c r="AOO80" s="180"/>
      <c r="AOP80" s="180"/>
      <c r="AOQ80" s="180"/>
      <c r="AOR80" s="180"/>
      <c r="AOS80" s="180"/>
      <c r="AOT80" s="180"/>
      <c r="AOU80" s="180"/>
      <c r="AOV80" s="180"/>
      <c r="AOW80" s="180"/>
      <c r="AOX80" s="180"/>
      <c r="AOY80" s="180"/>
      <c r="AOZ80" s="180"/>
      <c r="APA80" s="180"/>
      <c r="APB80" s="180"/>
      <c r="APC80" s="180"/>
      <c r="APD80" s="180"/>
      <c r="APE80" s="180"/>
      <c r="APF80" s="180"/>
      <c r="APG80" s="180"/>
      <c r="APH80" s="180"/>
      <c r="API80" s="180"/>
      <c r="APJ80" s="180"/>
      <c r="APK80" s="180"/>
      <c r="APL80" s="180"/>
      <c r="APM80" s="180"/>
      <c r="APN80" s="180"/>
      <c r="APO80" s="180"/>
      <c r="APP80" s="180"/>
      <c r="APQ80" s="180"/>
      <c r="APR80" s="180"/>
      <c r="APS80" s="180"/>
      <c r="APT80" s="180"/>
      <c r="APU80" s="180"/>
      <c r="APV80" s="180"/>
      <c r="APW80" s="180"/>
      <c r="APX80" s="180"/>
      <c r="APY80" s="180"/>
      <c r="APZ80" s="180"/>
      <c r="AQA80" s="180"/>
      <c r="AQB80" s="180"/>
      <c r="AQC80" s="180"/>
      <c r="AQD80" s="180"/>
      <c r="AQE80" s="180"/>
      <c r="AQF80" s="180"/>
      <c r="AQG80" s="180"/>
      <c r="AQH80" s="180"/>
      <c r="AQI80" s="180"/>
      <c r="AQJ80" s="180"/>
      <c r="AQK80" s="180"/>
      <c r="AQL80" s="180"/>
      <c r="AQM80" s="180"/>
      <c r="AQN80" s="180"/>
      <c r="AQO80" s="180"/>
      <c r="AQP80" s="180"/>
      <c r="AQQ80" s="180"/>
      <c r="AQR80" s="180"/>
      <c r="AQS80" s="180"/>
      <c r="AQT80" s="180"/>
      <c r="AQU80" s="180"/>
      <c r="AQV80" s="180"/>
      <c r="AQW80" s="180"/>
      <c r="AQX80" s="180"/>
      <c r="AQY80" s="180"/>
      <c r="AQZ80" s="180"/>
      <c r="ARA80" s="180"/>
      <c r="ARB80" s="180"/>
      <c r="ARC80" s="180"/>
      <c r="ARD80" s="180"/>
      <c r="ARE80" s="180"/>
      <c r="ARF80" s="180"/>
      <c r="ARG80" s="180"/>
      <c r="ARH80" s="180"/>
      <c r="ARI80" s="180"/>
      <c r="ARJ80" s="180"/>
      <c r="ARK80" s="180"/>
      <c r="ARL80" s="180"/>
      <c r="ARM80" s="180"/>
      <c r="ARN80" s="180"/>
      <c r="ARO80" s="180"/>
      <c r="ARP80" s="180"/>
      <c r="ARQ80" s="180"/>
      <c r="ARR80" s="180"/>
      <c r="ARS80" s="180"/>
      <c r="ART80" s="180"/>
      <c r="ARU80" s="180"/>
      <c r="ARV80" s="180"/>
      <c r="ARW80" s="180"/>
      <c r="ARX80" s="180"/>
      <c r="ARY80" s="180"/>
      <c r="ARZ80" s="180"/>
      <c r="ASA80" s="180"/>
      <c r="ASB80" s="180"/>
      <c r="ASC80" s="180"/>
      <c r="ASD80" s="180"/>
      <c r="ASE80" s="180"/>
      <c r="ASF80" s="180"/>
      <c r="ASG80" s="180"/>
      <c r="ASH80" s="180"/>
      <c r="ASI80" s="180"/>
      <c r="ASJ80" s="180"/>
      <c r="ASK80" s="180"/>
      <c r="ASL80" s="180"/>
      <c r="ASM80" s="180"/>
      <c r="ASN80" s="180"/>
      <c r="ASO80" s="180"/>
      <c r="ASP80" s="180"/>
      <c r="ASQ80" s="180"/>
      <c r="ASR80" s="180"/>
      <c r="ASS80" s="180"/>
      <c r="AST80" s="180"/>
      <c r="ASU80" s="180"/>
      <c r="ASV80" s="180"/>
      <c r="ASW80" s="180"/>
      <c r="ASX80" s="180"/>
      <c r="ASY80" s="180"/>
      <c r="ASZ80" s="180"/>
      <c r="ATA80" s="180"/>
      <c r="ATB80" s="180"/>
      <c r="ATC80" s="180"/>
      <c r="ATD80" s="180"/>
      <c r="ATE80" s="180"/>
      <c r="ATF80" s="180"/>
      <c r="ATG80" s="180"/>
      <c r="ATH80" s="180"/>
      <c r="ATI80" s="180"/>
      <c r="ATJ80" s="180"/>
      <c r="ATK80" s="180"/>
      <c r="ATL80" s="180"/>
      <c r="ATM80" s="180"/>
      <c r="ATN80" s="180"/>
      <c r="ATO80" s="180"/>
      <c r="ATP80" s="180"/>
      <c r="ATQ80" s="180"/>
      <c r="ATR80" s="180"/>
      <c r="ATS80" s="180"/>
      <c r="ATT80" s="180"/>
      <c r="ATU80" s="180"/>
      <c r="ATV80" s="180"/>
      <c r="ATW80" s="180"/>
      <c r="ATX80" s="180"/>
      <c r="ATY80" s="180"/>
      <c r="ATZ80" s="180"/>
      <c r="AUA80" s="180"/>
      <c r="AUB80" s="180"/>
      <c r="AUC80" s="180"/>
      <c r="AUD80" s="180"/>
      <c r="AUE80" s="180"/>
      <c r="AUF80" s="180"/>
      <c r="AUG80" s="180"/>
      <c r="AUH80" s="180"/>
      <c r="AUI80" s="180"/>
      <c r="AUJ80" s="180"/>
      <c r="AUK80" s="180"/>
      <c r="AUL80" s="180"/>
      <c r="AUM80" s="180"/>
      <c r="AUN80" s="180"/>
      <c r="AUO80" s="180"/>
      <c r="AUP80" s="180"/>
      <c r="AUQ80" s="180"/>
      <c r="AUR80" s="180"/>
      <c r="AUS80" s="180"/>
      <c r="AUT80" s="180"/>
      <c r="AUU80" s="180"/>
      <c r="AUV80" s="180"/>
      <c r="AUW80" s="180"/>
      <c r="AUX80" s="180"/>
      <c r="AUY80" s="180"/>
      <c r="AUZ80" s="180"/>
      <c r="AVA80" s="180"/>
      <c r="AVB80" s="180"/>
      <c r="AVC80" s="180"/>
      <c r="AVD80" s="180"/>
      <c r="AVE80" s="180"/>
      <c r="AVF80" s="180"/>
      <c r="AVG80" s="180"/>
      <c r="AVH80" s="180"/>
      <c r="AVI80" s="180"/>
      <c r="AVJ80" s="180"/>
      <c r="AVK80" s="180"/>
      <c r="AVL80" s="180"/>
      <c r="AVM80" s="180"/>
      <c r="AVN80" s="180"/>
      <c r="AVO80" s="180"/>
      <c r="AVP80" s="180"/>
      <c r="AVQ80" s="180"/>
      <c r="AVR80" s="180"/>
      <c r="AVS80" s="180"/>
      <c r="AVT80" s="180"/>
      <c r="AVU80" s="180"/>
      <c r="AVV80" s="180"/>
      <c r="AVW80" s="180"/>
      <c r="AVX80" s="180"/>
      <c r="AVY80" s="180"/>
      <c r="AVZ80" s="180"/>
      <c r="AWA80" s="180"/>
      <c r="AWB80" s="180"/>
      <c r="AWC80" s="180"/>
      <c r="AWD80" s="180"/>
      <c r="AWE80" s="180"/>
      <c r="AWF80" s="180"/>
      <c r="AWG80" s="180"/>
      <c r="AWH80" s="180"/>
      <c r="AWI80" s="180"/>
      <c r="AWJ80" s="180"/>
      <c r="AWK80" s="180"/>
      <c r="AWL80" s="180"/>
      <c r="AWM80" s="180"/>
      <c r="AWN80" s="180"/>
      <c r="AWO80" s="180"/>
      <c r="AWP80" s="180"/>
      <c r="AWQ80" s="180"/>
      <c r="AWR80" s="180"/>
      <c r="AWS80" s="180"/>
      <c r="AWT80" s="180"/>
      <c r="AWU80" s="180"/>
      <c r="AWV80" s="180"/>
      <c r="AWW80" s="180"/>
      <c r="AWX80" s="180"/>
      <c r="AWY80" s="180"/>
      <c r="AWZ80" s="180"/>
      <c r="AXA80" s="180"/>
      <c r="AXB80" s="180"/>
      <c r="AXC80" s="180"/>
      <c r="AXD80" s="180"/>
      <c r="AXE80" s="180"/>
      <c r="AXF80" s="180"/>
      <c r="AXG80" s="180"/>
      <c r="AXH80" s="180"/>
      <c r="AXI80" s="180"/>
      <c r="AXJ80" s="180"/>
      <c r="AXK80" s="180"/>
      <c r="AXL80" s="180"/>
      <c r="AXM80" s="180"/>
      <c r="AXN80" s="180"/>
      <c r="AXO80" s="180"/>
      <c r="AXP80" s="180"/>
      <c r="AXQ80" s="180"/>
      <c r="AXR80" s="180"/>
      <c r="AXS80" s="180"/>
      <c r="AXT80" s="180"/>
      <c r="AXU80" s="180"/>
      <c r="AXV80" s="180"/>
      <c r="AXW80" s="180"/>
      <c r="AXX80" s="180"/>
      <c r="AXY80" s="180"/>
      <c r="AXZ80" s="180"/>
      <c r="AYA80" s="180"/>
      <c r="AYB80" s="180"/>
      <c r="AYC80" s="180"/>
      <c r="AYD80" s="180"/>
      <c r="AYE80" s="180"/>
      <c r="AYF80" s="180"/>
      <c r="AYG80" s="180"/>
      <c r="AYH80" s="180"/>
      <c r="AYI80" s="180"/>
      <c r="AYJ80" s="180"/>
      <c r="AYK80" s="180"/>
      <c r="AYL80" s="180"/>
      <c r="AYM80" s="180"/>
      <c r="AYN80" s="180"/>
      <c r="AYO80" s="180"/>
      <c r="AYP80" s="180"/>
      <c r="AYQ80" s="180"/>
      <c r="AYR80" s="180"/>
      <c r="AYS80" s="180"/>
      <c r="AYT80" s="180"/>
      <c r="AYU80" s="180"/>
      <c r="AYV80" s="180"/>
      <c r="AYW80" s="180"/>
      <c r="AYX80" s="180"/>
      <c r="AYY80" s="180"/>
      <c r="AYZ80" s="180"/>
      <c r="AZA80" s="180"/>
      <c r="AZB80" s="180"/>
      <c r="AZC80" s="180"/>
      <c r="AZD80" s="180"/>
      <c r="AZE80" s="180"/>
      <c r="AZF80" s="180"/>
      <c r="AZG80" s="180"/>
      <c r="AZH80" s="180"/>
      <c r="AZI80" s="180"/>
      <c r="AZJ80" s="180"/>
      <c r="AZK80" s="180"/>
      <c r="AZL80" s="180"/>
      <c r="AZM80" s="180"/>
      <c r="AZN80" s="180"/>
      <c r="AZO80" s="180"/>
      <c r="AZP80" s="180"/>
      <c r="AZQ80" s="180"/>
      <c r="AZR80" s="180"/>
      <c r="AZS80" s="180"/>
      <c r="AZT80" s="180"/>
      <c r="AZU80" s="180"/>
      <c r="AZV80" s="180"/>
      <c r="AZW80" s="180"/>
      <c r="AZX80" s="180"/>
      <c r="AZY80" s="180"/>
      <c r="AZZ80" s="180"/>
      <c r="BAA80" s="180"/>
      <c r="BAB80" s="180"/>
      <c r="BAC80" s="180"/>
      <c r="BAD80" s="180"/>
      <c r="BAE80" s="180"/>
      <c r="BAF80" s="180"/>
      <c r="BAG80" s="180"/>
      <c r="BAH80" s="180"/>
      <c r="BAI80" s="180"/>
      <c r="BAJ80" s="180"/>
      <c r="BAK80" s="180"/>
      <c r="BAL80" s="180"/>
      <c r="BAM80" s="180"/>
      <c r="BAN80" s="180"/>
      <c r="BAO80" s="180"/>
      <c r="BAP80" s="180"/>
      <c r="BAQ80" s="180"/>
      <c r="BAR80" s="180"/>
      <c r="BAS80" s="180"/>
      <c r="BAT80" s="180"/>
      <c r="BAU80" s="180"/>
      <c r="BAV80" s="180"/>
      <c r="BAW80" s="180"/>
      <c r="BAX80" s="180"/>
      <c r="BAY80" s="180"/>
      <c r="BAZ80" s="180"/>
      <c r="BBA80" s="180"/>
      <c r="BBB80" s="180"/>
      <c r="BBC80" s="180"/>
      <c r="BBD80" s="180"/>
      <c r="BBE80" s="180"/>
      <c r="BBF80" s="180"/>
      <c r="BBG80" s="180"/>
      <c r="BBH80" s="180"/>
      <c r="BBI80" s="180"/>
      <c r="BBJ80" s="180"/>
      <c r="BBK80" s="180"/>
      <c r="BBL80" s="180"/>
      <c r="BBM80" s="180"/>
      <c r="BBN80" s="180"/>
      <c r="BBO80" s="180"/>
      <c r="BBP80" s="180"/>
      <c r="BBQ80" s="180"/>
      <c r="BBR80" s="180"/>
      <c r="BBS80" s="180"/>
      <c r="BBT80" s="180"/>
      <c r="BBU80" s="180"/>
      <c r="BBV80" s="180"/>
      <c r="BBW80" s="180"/>
      <c r="BBX80" s="180"/>
      <c r="BBY80" s="180"/>
      <c r="BBZ80" s="180"/>
      <c r="BCA80" s="180"/>
      <c r="BCB80" s="180"/>
      <c r="BCC80" s="180"/>
      <c r="BCD80" s="180"/>
      <c r="BCE80" s="180"/>
      <c r="BCF80" s="180"/>
      <c r="BCG80" s="180"/>
      <c r="BCH80" s="180"/>
      <c r="BCI80" s="180"/>
      <c r="BCJ80" s="180"/>
      <c r="BCK80" s="180"/>
      <c r="BCL80" s="180"/>
      <c r="BCM80" s="180"/>
      <c r="BCN80" s="180"/>
      <c r="BCO80" s="180"/>
      <c r="BCP80" s="180"/>
      <c r="BCQ80" s="180"/>
      <c r="BCR80" s="180"/>
      <c r="BCS80" s="180"/>
      <c r="BCT80" s="180"/>
      <c r="BCU80" s="180"/>
      <c r="BCV80" s="180"/>
      <c r="BCW80" s="180"/>
      <c r="BCX80" s="180"/>
      <c r="BCY80" s="180"/>
      <c r="BCZ80" s="180"/>
      <c r="BDA80" s="180"/>
      <c r="BDB80" s="180"/>
      <c r="BDC80" s="180"/>
      <c r="BDD80" s="180"/>
      <c r="BDE80" s="180"/>
      <c r="BDF80" s="180"/>
      <c r="BDG80" s="180"/>
      <c r="BDH80" s="180"/>
      <c r="BDI80" s="180"/>
      <c r="BDJ80" s="180"/>
      <c r="BDK80" s="180"/>
      <c r="BDL80" s="180"/>
      <c r="BDM80" s="180"/>
      <c r="BDN80" s="180"/>
      <c r="BDO80" s="180"/>
      <c r="BDP80" s="180"/>
      <c r="BDQ80" s="180"/>
      <c r="BDR80" s="180"/>
      <c r="BDS80" s="180"/>
      <c r="BDT80" s="180"/>
      <c r="BDU80" s="180"/>
      <c r="BDV80" s="180"/>
      <c r="BDW80" s="180"/>
      <c r="BDX80" s="180"/>
      <c r="BDY80" s="180"/>
      <c r="BDZ80" s="180"/>
      <c r="BEA80" s="180"/>
      <c r="BEB80" s="180"/>
      <c r="BEC80" s="180"/>
      <c r="BED80" s="180"/>
      <c r="BEE80" s="180"/>
      <c r="BEF80" s="180"/>
      <c r="BEG80" s="180"/>
      <c r="BEH80" s="180"/>
      <c r="BEI80" s="180"/>
      <c r="BEJ80" s="180"/>
      <c r="BEK80" s="180"/>
      <c r="BEL80" s="180"/>
      <c r="BEM80" s="180"/>
      <c r="BEN80" s="180"/>
      <c r="BEO80" s="180"/>
      <c r="BEP80" s="180"/>
      <c r="BEQ80" s="180"/>
      <c r="BER80" s="180"/>
      <c r="BES80" s="180"/>
      <c r="BET80" s="180"/>
      <c r="BEU80" s="180"/>
      <c r="BEV80" s="180"/>
      <c r="BEW80" s="180"/>
      <c r="BEX80" s="180"/>
      <c r="BEY80" s="180"/>
      <c r="BEZ80" s="180"/>
      <c r="BFA80" s="180"/>
      <c r="BFB80" s="180"/>
      <c r="BFC80" s="180"/>
      <c r="BFD80" s="180"/>
      <c r="BFE80" s="180"/>
      <c r="BFF80" s="180"/>
      <c r="BFG80" s="180"/>
      <c r="BFH80" s="180"/>
      <c r="BFI80" s="180"/>
      <c r="BFJ80" s="180"/>
      <c r="BFK80" s="180"/>
      <c r="BFL80" s="180"/>
      <c r="BFM80" s="180"/>
      <c r="BFN80" s="180"/>
      <c r="BFO80" s="180"/>
      <c r="BFP80" s="180"/>
      <c r="BFQ80" s="180"/>
      <c r="BFR80" s="180"/>
      <c r="BFS80" s="180"/>
      <c r="BFT80" s="180"/>
      <c r="BFU80" s="180"/>
      <c r="BFV80" s="180"/>
      <c r="BFW80" s="180"/>
      <c r="BFX80" s="180"/>
      <c r="BFY80" s="180"/>
      <c r="BFZ80" s="180"/>
      <c r="BGA80" s="180"/>
      <c r="BGB80" s="180"/>
      <c r="BGC80" s="180"/>
      <c r="BGD80" s="180"/>
      <c r="BGE80" s="180"/>
      <c r="BGF80" s="180"/>
      <c r="BGG80" s="180"/>
      <c r="BGH80" s="180"/>
      <c r="BGI80" s="180"/>
      <c r="BGJ80" s="180"/>
      <c r="BGK80" s="180"/>
      <c r="BGL80" s="180"/>
      <c r="BGM80" s="180"/>
      <c r="BGN80" s="180"/>
      <c r="BGO80" s="180"/>
      <c r="BGP80" s="180"/>
      <c r="BGQ80" s="180"/>
      <c r="BGR80" s="180"/>
      <c r="BGS80" s="180"/>
      <c r="BGT80" s="180"/>
      <c r="BGU80" s="180"/>
      <c r="BGV80" s="180"/>
      <c r="BGW80" s="180"/>
      <c r="BGX80" s="180"/>
      <c r="BGY80" s="180"/>
      <c r="BGZ80" s="180"/>
      <c r="BHA80" s="180"/>
      <c r="BHB80" s="180"/>
      <c r="BHC80" s="180"/>
      <c r="BHD80" s="180"/>
      <c r="BHE80" s="180"/>
      <c r="BHF80" s="180"/>
      <c r="BHG80" s="180"/>
      <c r="BHH80" s="180"/>
      <c r="BHI80" s="180"/>
      <c r="BHJ80" s="180"/>
      <c r="BHK80" s="180"/>
      <c r="BHL80" s="180"/>
      <c r="BHM80" s="180"/>
      <c r="BHN80" s="180"/>
      <c r="BHO80" s="180"/>
      <c r="BHP80" s="180"/>
      <c r="BHQ80" s="180"/>
      <c r="BHR80" s="180"/>
      <c r="BHS80" s="180"/>
      <c r="BHT80" s="180"/>
      <c r="BHU80" s="180"/>
      <c r="BHV80" s="180"/>
      <c r="BHW80" s="180"/>
      <c r="BHX80" s="180"/>
      <c r="BHY80" s="180"/>
      <c r="BHZ80" s="180"/>
      <c r="BIA80" s="180"/>
      <c r="BIB80" s="180"/>
      <c r="BIC80" s="180"/>
      <c r="BID80" s="180"/>
      <c r="BIE80" s="180"/>
      <c r="BIF80" s="180"/>
      <c r="BIG80" s="180"/>
      <c r="BIH80" s="180"/>
      <c r="BII80" s="180"/>
      <c r="BIJ80" s="180"/>
      <c r="BIK80" s="180"/>
      <c r="BIL80" s="180"/>
      <c r="BIM80" s="180"/>
      <c r="BIN80" s="180"/>
      <c r="BIO80" s="180"/>
      <c r="BIP80" s="180"/>
      <c r="BIQ80" s="180"/>
      <c r="BIR80" s="180"/>
      <c r="BIS80" s="180"/>
      <c r="BIT80" s="180"/>
      <c r="BIU80" s="180"/>
      <c r="BIV80" s="180"/>
      <c r="BIW80" s="180"/>
      <c r="BIX80" s="180"/>
      <c r="BIY80" s="180"/>
      <c r="BIZ80" s="180"/>
      <c r="BJA80" s="180"/>
      <c r="BJB80" s="180"/>
      <c r="BJC80" s="180"/>
      <c r="BJD80" s="180"/>
      <c r="BJE80" s="180"/>
      <c r="BJF80" s="180"/>
      <c r="BJG80" s="180"/>
      <c r="BJH80" s="180"/>
      <c r="BJI80" s="180"/>
      <c r="BJJ80" s="180"/>
      <c r="BJK80" s="180"/>
      <c r="BJL80" s="180"/>
      <c r="BJM80" s="180"/>
      <c r="BJN80" s="180"/>
      <c r="BJO80" s="180"/>
      <c r="BJP80" s="180"/>
      <c r="BJQ80" s="180"/>
      <c r="BJR80" s="180"/>
      <c r="BJS80" s="180"/>
      <c r="BJT80" s="180"/>
      <c r="BJU80" s="180"/>
      <c r="BJV80" s="180"/>
      <c r="BJW80" s="180"/>
      <c r="BJX80" s="180"/>
      <c r="BJY80" s="180"/>
      <c r="BJZ80" s="180"/>
      <c r="BKA80" s="180"/>
      <c r="BKB80" s="180"/>
      <c r="BKC80" s="180"/>
      <c r="BKD80" s="180"/>
      <c r="BKE80" s="180"/>
      <c r="BKF80" s="180"/>
      <c r="BKG80" s="180"/>
      <c r="BKH80" s="180"/>
      <c r="BKI80" s="180"/>
      <c r="BKJ80" s="180"/>
      <c r="BKK80" s="180"/>
      <c r="BKL80" s="180"/>
      <c r="BKM80" s="180"/>
      <c r="BKN80" s="180"/>
      <c r="BKO80" s="180"/>
      <c r="BKP80" s="180"/>
      <c r="BKQ80" s="180"/>
      <c r="BKR80" s="180"/>
      <c r="BKS80" s="180"/>
      <c r="BKT80" s="180"/>
      <c r="BKU80" s="180"/>
      <c r="BKV80" s="180"/>
      <c r="BKW80" s="180"/>
      <c r="BKX80" s="180"/>
      <c r="BKY80" s="180"/>
      <c r="BKZ80" s="180"/>
      <c r="BLA80" s="180"/>
      <c r="BLB80" s="180"/>
      <c r="BLC80" s="180"/>
      <c r="BLD80" s="180"/>
      <c r="BLE80" s="180"/>
      <c r="BLF80" s="180"/>
      <c r="BLG80" s="180"/>
      <c r="BLH80" s="180"/>
      <c r="BLI80" s="180"/>
      <c r="BLJ80" s="180"/>
      <c r="BLK80" s="180"/>
      <c r="BLL80" s="180"/>
      <c r="BLM80" s="180"/>
      <c r="BLN80" s="180"/>
      <c r="BLO80" s="180"/>
      <c r="BLP80" s="180"/>
      <c r="BLQ80" s="180"/>
      <c r="BLR80" s="180"/>
      <c r="BLS80" s="180"/>
      <c r="BLT80" s="180"/>
      <c r="BLU80" s="180"/>
      <c r="BLV80" s="180"/>
      <c r="BLW80" s="180"/>
      <c r="BLX80" s="180"/>
      <c r="BLY80" s="180"/>
      <c r="BLZ80" s="180"/>
      <c r="BMA80" s="180"/>
      <c r="BMB80" s="180"/>
      <c r="BMC80" s="180"/>
      <c r="BMD80" s="180"/>
      <c r="BME80" s="180"/>
      <c r="BMF80" s="180"/>
      <c r="BMG80" s="180"/>
      <c r="BMH80" s="180"/>
      <c r="BMI80" s="180"/>
      <c r="BMJ80" s="180"/>
      <c r="BMK80" s="180"/>
      <c r="BML80" s="180"/>
      <c r="BMM80" s="180"/>
      <c r="BMN80" s="180"/>
      <c r="BMO80" s="180"/>
      <c r="BMP80" s="180"/>
      <c r="BMQ80" s="180"/>
      <c r="BMR80" s="180"/>
      <c r="BMS80" s="180"/>
      <c r="BMT80" s="180"/>
      <c r="BMU80" s="180"/>
      <c r="BMV80" s="180"/>
      <c r="BMW80" s="180"/>
      <c r="BMX80" s="180"/>
      <c r="BMY80" s="180"/>
      <c r="BMZ80" s="180"/>
      <c r="BNA80" s="180"/>
      <c r="BNB80" s="180"/>
      <c r="BNC80" s="180"/>
      <c r="BND80" s="180"/>
      <c r="BNE80" s="180"/>
      <c r="BNF80" s="180"/>
      <c r="BNG80" s="180"/>
      <c r="BNH80" s="180"/>
      <c r="BNI80" s="180"/>
      <c r="BNJ80" s="180"/>
      <c r="BNK80" s="180"/>
      <c r="BNL80" s="180"/>
      <c r="BNM80" s="180"/>
      <c r="BNN80" s="180"/>
      <c r="BNO80" s="180"/>
      <c r="BNP80" s="180"/>
      <c r="BNQ80" s="180"/>
      <c r="BNR80" s="180"/>
      <c r="BNS80" s="180"/>
      <c r="BNT80" s="180"/>
      <c r="BNU80" s="180"/>
      <c r="BNV80" s="180"/>
      <c r="BNW80" s="180"/>
      <c r="BNX80" s="180"/>
      <c r="BNY80" s="180"/>
      <c r="BNZ80" s="180"/>
      <c r="BOA80" s="180"/>
      <c r="BOB80" s="180"/>
      <c r="BOC80" s="180"/>
      <c r="BOD80" s="180"/>
      <c r="BOE80" s="180"/>
      <c r="BOF80" s="180"/>
      <c r="BOG80" s="180"/>
      <c r="BOH80" s="180"/>
      <c r="BOI80" s="180"/>
      <c r="BOJ80" s="180"/>
      <c r="BOK80" s="180"/>
      <c r="BOL80" s="180"/>
      <c r="BOM80" s="180"/>
      <c r="BON80" s="180"/>
      <c r="BOO80" s="180"/>
      <c r="BOP80" s="180"/>
      <c r="BOQ80" s="180"/>
      <c r="BOR80" s="180"/>
      <c r="BOS80" s="180"/>
      <c r="BOT80" s="180"/>
      <c r="BOU80" s="180"/>
      <c r="BOV80" s="180"/>
      <c r="BOW80" s="180"/>
      <c r="BOX80" s="180"/>
      <c r="BOY80" s="180"/>
      <c r="BOZ80" s="180"/>
      <c r="BPA80" s="180"/>
      <c r="BPB80" s="180"/>
      <c r="BPC80" s="180"/>
      <c r="BPD80" s="180"/>
      <c r="BPE80" s="180"/>
      <c r="BPF80" s="180"/>
      <c r="BPG80" s="180"/>
      <c r="BPH80" s="180"/>
      <c r="BPI80" s="180"/>
      <c r="BPJ80" s="180"/>
      <c r="BPK80" s="180"/>
      <c r="BPL80" s="180"/>
      <c r="BPM80" s="180"/>
      <c r="BPN80" s="180"/>
      <c r="BPO80" s="180"/>
      <c r="BPP80" s="180"/>
      <c r="BPQ80" s="180"/>
      <c r="BPR80" s="180"/>
      <c r="BPS80" s="180"/>
      <c r="BPT80" s="180"/>
      <c r="BPU80" s="180"/>
      <c r="BPV80" s="180"/>
      <c r="BPW80" s="180"/>
      <c r="BPX80" s="180"/>
      <c r="BPY80" s="180"/>
      <c r="BPZ80" s="180"/>
      <c r="BQA80" s="180"/>
      <c r="BQB80" s="180"/>
      <c r="BQC80" s="180"/>
      <c r="BQD80" s="180"/>
      <c r="BQE80" s="180"/>
      <c r="BQF80" s="180"/>
      <c r="BQG80" s="180"/>
      <c r="BQH80" s="180"/>
      <c r="BQI80" s="180"/>
      <c r="BQJ80" s="180"/>
      <c r="BQK80" s="180"/>
      <c r="BQL80" s="180"/>
      <c r="BQM80" s="180"/>
      <c r="BQN80" s="180"/>
      <c r="BQO80" s="180"/>
      <c r="BQP80" s="180"/>
      <c r="BQQ80" s="180"/>
      <c r="BQR80" s="180"/>
      <c r="BQS80" s="180"/>
      <c r="BQT80" s="180"/>
      <c r="BQU80" s="180"/>
      <c r="BQV80" s="180"/>
      <c r="BQW80" s="180"/>
      <c r="BQX80" s="180"/>
      <c r="BQY80" s="180"/>
      <c r="BQZ80" s="180"/>
      <c r="BRA80" s="180"/>
      <c r="BRB80" s="180"/>
      <c r="BRC80" s="180"/>
      <c r="BRD80" s="180"/>
      <c r="BRE80" s="180"/>
      <c r="BRF80" s="180"/>
      <c r="BRG80" s="180"/>
      <c r="BRH80" s="180"/>
      <c r="BRI80" s="180"/>
      <c r="BRJ80" s="180"/>
      <c r="BRK80" s="180"/>
      <c r="BRL80" s="180"/>
      <c r="BRM80" s="180"/>
      <c r="BRN80" s="180"/>
      <c r="BRO80" s="180"/>
      <c r="BRP80" s="180"/>
      <c r="BRQ80" s="180"/>
      <c r="BRR80" s="180"/>
      <c r="BRS80" s="180"/>
      <c r="BRT80" s="180"/>
      <c r="BRU80" s="180"/>
      <c r="BRV80" s="180"/>
      <c r="BRW80" s="180"/>
      <c r="BRX80" s="180"/>
      <c r="BRY80" s="180"/>
      <c r="BRZ80" s="180"/>
      <c r="BSA80" s="180"/>
      <c r="BSB80" s="180"/>
      <c r="BSC80" s="180"/>
      <c r="BSD80" s="180"/>
      <c r="BSE80" s="180"/>
      <c r="BSF80" s="180"/>
      <c r="BSG80" s="180"/>
      <c r="BSH80" s="180"/>
      <c r="BSI80" s="180"/>
      <c r="BSJ80" s="180"/>
      <c r="BSK80" s="180"/>
      <c r="BSL80" s="180"/>
      <c r="BSM80" s="180"/>
      <c r="BSN80" s="180"/>
      <c r="BSO80" s="180"/>
      <c r="BSP80" s="180"/>
      <c r="BSQ80" s="180"/>
      <c r="BSR80" s="180"/>
      <c r="BSS80" s="180"/>
      <c r="BST80" s="180"/>
      <c r="BSU80" s="180"/>
      <c r="BSV80" s="180"/>
      <c r="BSW80" s="180"/>
      <c r="BSX80" s="180"/>
      <c r="BSY80" s="180"/>
      <c r="BSZ80" s="180"/>
      <c r="BTA80" s="180"/>
      <c r="BTB80" s="180"/>
      <c r="BTC80" s="180"/>
      <c r="BTD80" s="180"/>
      <c r="BTE80" s="180"/>
      <c r="BTF80" s="180"/>
      <c r="BTG80" s="180"/>
      <c r="BTH80" s="180"/>
      <c r="BTI80" s="180"/>
      <c r="BTJ80" s="180"/>
      <c r="BTK80" s="180"/>
      <c r="BTL80" s="180"/>
      <c r="BTM80" s="180"/>
      <c r="BTN80" s="180"/>
      <c r="BTO80" s="180"/>
      <c r="BTP80" s="180"/>
      <c r="BTQ80" s="180"/>
      <c r="BTR80" s="180"/>
      <c r="BTS80" s="180"/>
      <c r="BTT80" s="180"/>
      <c r="BTU80" s="180"/>
      <c r="BTV80" s="180"/>
      <c r="BTW80" s="180"/>
      <c r="BTX80" s="180"/>
      <c r="BTY80" s="180"/>
      <c r="BTZ80" s="180"/>
      <c r="BUA80" s="180"/>
      <c r="BUB80" s="180"/>
      <c r="BUC80" s="180"/>
      <c r="BUD80" s="180"/>
      <c r="BUE80" s="180"/>
      <c r="BUF80" s="180"/>
      <c r="BUG80" s="180"/>
      <c r="BUH80" s="180"/>
      <c r="BUI80" s="180"/>
      <c r="BUJ80" s="180"/>
      <c r="BUK80" s="180"/>
      <c r="BUL80" s="180"/>
      <c r="BUM80" s="180"/>
      <c r="BUN80" s="180"/>
      <c r="BUO80" s="180"/>
      <c r="BUP80" s="180"/>
      <c r="BUQ80" s="180"/>
      <c r="BUR80" s="180"/>
      <c r="BUS80" s="180"/>
      <c r="BUT80" s="180"/>
      <c r="BUU80" s="180"/>
      <c r="BUV80" s="180"/>
      <c r="BUW80" s="180"/>
      <c r="BUX80" s="180"/>
      <c r="BUY80" s="180"/>
      <c r="BUZ80" s="180"/>
      <c r="BVA80" s="180"/>
      <c r="BVB80" s="180"/>
      <c r="BVC80" s="180"/>
      <c r="BVD80" s="180"/>
      <c r="BVE80" s="180"/>
      <c r="BVF80" s="180"/>
      <c r="BVG80" s="180"/>
      <c r="BVH80" s="180"/>
      <c r="BVI80" s="180"/>
      <c r="BVJ80" s="180"/>
      <c r="BVK80" s="180"/>
      <c r="BVL80" s="180"/>
      <c r="BVM80" s="180"/>
      <c r="BVN80" s="180"/>
      <c r="BVO80" s="180"/>
      <c r="BVP80" s="180"/>
      <c r="BVQ80" s="180"/>
      <c r="BVR80" s="180"/>
      <c r="BVS80" s="180"/>
      <c r="BVT80" s="180"/>
      <c r="BVU80" s="180"/>
      <c r="BVV80" s="180"/>
      <c r="BVW80" s="180"/>
      <c r="BVX80" s="180"/>
      <c r="BVY80" s="180"/>
      <c r="BVZ80" s="180"/>
      <c r="BWA80" s="180"/>
      <c r="BWB80" s="180"/>
      <c r="BWC80" s="180"/>
      <c r="BWD80" s="180"/>
      <c r="BWE80" s="180"/>
      <c r="BWF80" s="180"/>
      <c r="BWG80" s="180"/>
      <c r="BWH80" s="180"/>
      <c r="BWI80" s="180"/>
      <c r="BWJ80" s="180"/>
      <c r="BWK80" s="180"/>
      <c r="BWL80" s="180"/>
      <c r="BWM80" s="180"/>
      <c r="BWN80" s="180"/>
      <c r="BWO80" s="180"/>
      <c r="BWP80" s="180"/>
      <c r="BWQ80" s="180"/>
      <c r="BWR80" s="180"/>
      <c r="BWS80" s="180"/>
      <c r="BWT80" s="180"/>
      <c r="BWU80" s="180"/>
      <c r="BWV80" s="180"/>
      <c r="BWW80" s="180"/>
      <c r="BWX80" s="180"/>
      <c r="BWY80" s="180"/>
      <c r="BWZ80" s="180"/>
      <c r="BXA80" s="180"/>
      <c r="BXB80" s="180"/>
      <c r="BXC80" s="180"/>
      <c r="BXD80" s="180"/>
      <c r="BXE80" s="180"/>
      <c r="BXF80" s="180"/>
      <c r="BXG80" s="180"/>
      <c r="BXH80" s="180"/>
      <c r="BXI80" s="180"/>
      <c r="BXJ80" s="180"/>
      <c r="BXK80" s="180"/>
      <c r="BXL80" s="180"/>
      <c r="BXM80" s="180"/>
      <c r="BXN80" s="180"/>
      <c r="BXO80" s="180"/>
      <c r="BXP80" s="180"/>
      <c r="BXQ80" s="180"/>
      <c r="BXR80" s="180"/>
      <c r="BXS80" s="180"/>
      <c r="BXT80" s="180"/>
      <c r="BXU80" s="180"/>
      <c r="BXV80" s="180"/>
      <c r="BXW80" s="180"/>
      <c r="BXX80" s="180"/>
      <c r="BXY80" s="180"/>
      <c r="BXZ80" s="180"/>
      <c r="BYA80" s="180"/>
      <c r="BYB80" s="180"/>
      <c r="BYC80" s="180"/>
      <c r="BYD80" s="180"/>
      <c r="BYE80" s="180"/>
      <c r="BYF80" s="180"/>
      <c r="BYG80" s="180"/>
      <c r="BYH80" s="180"/>
      <c r="BYI80" s="180"/>
      <c r="BYJ80" s="180"/>
      <c r="BYK80" s="180"/>
      <c r="BYL80" s="180"/>
      <c r="BYM80" s="180"/>
      <c r="BYN80" s="180"/>
      <c r="BYO80" s="180"/>
      <c r="BYP80" s="180"/>
      <c r="BYQ80" s="180"/>
      <c r="BYR80" s="180"/>
      <c r="BYS80" s="180"/>
      <c r="BYT80" s="180"/>
      <c r="BYU80" s="180"/>
      <c r="BYV80" s="180"/>
      <c r="BYW80" s="180"/>
      <c r="BYX80" s="180"/>
      <c r="BYY80" s="180"/>
      <c r="BYZ80" s="180"/>
      <c r="BZA80" s="180"/>
      <c r="BZB80" s="180"/>
      <c r="BZC80" s="180"/>
      <c r="BZD80" s="180"/>
      <c r="BZE80" s="180"/>
      <c r="BZF80" s="180"/>
      <c r="BZG80" s="180"/>
      <c r="BZH80" s="180"/>
      <c r="BZI80" s="180"/>
      <c r="BZJ80" s="180"/>
      <c r="BZK80" s="180"/>
      <c r="BZL80" s="180"/>
      <c r="BZM80" s="180"/>
      <c r="BZN80" s="180"/>
      <c r="BZO80" s="180"/>
      <c r="BZP80" s="180"/>
      <c r="BZQ80" s="180"/>
      <c r="BZR80" s="180"/>
      <c r="BZS80" s="180"/>
      <c r="BZT80" s="180"/>
      <c r="BZU80" s="180"/>
      <c r="BZV80" s="180"/>
      <c r="BZW80" s="180"/>
      <c r="BZX80" s="180"/>
      <c r="BZY80" s="180"/>
      <c r="BZZ80" s="180"/>
      <c r="CAA80" s="180"/>
      <c r="CAB80" s="180"/>
      <c r="CAC80" s="180"/>
      <c r="CAD80" s="180"/>
      <c r="CAE80" s="180"/>
      <c r="CAF80" s="180"/>
      <c r="CAG80" s="180"/>
      <c r="CAH80" s="180"/>
      <c r="CAI80" s="180"/>
      <c r="CAJ80" s="180"/>
      <c r="CAK80" s="180"/>
      <c r="CAL80" s="180"/>
      <c r="CAM80" s="180"/>
      <c r="CAN80" s="180"/>
      <c r="CAO80" s="180"/>
      <c r="CAP80" s="180"/>
      <c r="CAQ80" s="180"/>
      <c r="CAR80" s="180"/>
      <c r="CAS80" s="180"/>
      <c r="CAT80" s="180"/>
      <c r="CAU80" s="180"/>
      <c r="CAV80" s="180"/>
      <c r="CAW80" s="180"/>
      <c r="CAX80" s="180"/>
      <c r="CAY80" s="180"/>
      <c r="CAZ80" s="180"/>
      <c r="CBA80" s="180"/>
      <c r="CBB80" s="180"/>
      <c r="CBC80" s="180"/>
      <c r="CBD80" s="180"/>
      <c r="CBE80" s="180"/>
      <c r="CBF80" s="180"/>
      <c r="CBG80" s="180"/>
      <c r="CBH80" s="180"/>
      <c r="CBI80" s="180"/>
      <c r="CBJ80" s="180"/>
      <c r="CBK80" s="180"/>
      <c r="CBL80" s="180"/>
      <c r="CBM80" s="180"/>
      <c r="CBN80" s="180"/>
      <c r="CBO80" s="180"/>
      <c r="CBP80" s="180"/>
      <c r="CBQ80" s="180"/>
      <c r="CBR80" s="180"/>
      <c r="CBS80" s="180"/>
      <c r="CBT80" s="180"/>
      <c r="CBU80" s="180"/>
      <c r="CBV80" s="180"/>
      <c r="CBW80" s="180"/>
      <c r="CBX80" s="180"/>
      <c r="CBY80" s="180"/>
      <c r="CBZ80" s="180"/>
      <c r="CCA80" s="180"/>
      <c r="CCB80" s="180"/>
      <c r="CCC80" s="180"/>
      <c r="CCD80" s="180"/>
      <c r="CCE80" s="180"/>
      <c r="CCF80" s="180"/>
      <c r="CCG80" s="180"/>
      <c r="CCH80" s="180"/>
      <c r="CCI80" s="180"/>
      <c r="CCJ80" s="180"/>
      <c r="CCK80" s="180"/>
      <c r="CCL80" s="180"/>
      <c r="CCM80" s="180"/>
      <c r="CCN80" s="180"/>
      <c r="CCO80" s="180"/>
      <c r="CCP80" s="180"/>
      <c r="CCQ80" s="180"/>
      <c r="CCR80" s="180"/>
      <c r="CCS80" s="180"/>
      <c r="CCT80" s="180"/>
      <c r="CCU80" s="180"/>
      <c r="CCV80" s="180"/>
      <c r="CCW80" s="180"/>
      <c r="CCX80" s="180"/>
      <c r="CCY80" s="180"/>
      <c r="CCZ80" s="180"/>
      <c r="CDA80" s="180"/>
      <c r="CDB80" s="180"/>
      <c r="CDC80" s="180"/>
      <c r="CDD80" s="180"/>
      <c r="CDE80" s="180"/>
      <c r="CDF80" s="180"/>
      <c r="CDG80" s="180"/>
      <c r="CDH80" s="180"/>
      <c r="CDI80" s="180"/>
      <c r="CDJ80" s="180"/>
      <c r="CDK80" s="180"/>
      <c r="CDL80" s="180"/>
      <c r="CDM80" s="180"/>
      <c r="CDN80" s="180"/>
      <c r="CDO80" s="180"/>
      <c r="CDP80" s="180"/>
      <c r="CDQ80" s="180"/>
      <c r="CDR80" s="180"/>
      <c r="CDS80" s="180"/>
      <c r="CDT80" s="180"/>
      <c r="CDU80" s="180"/>
      <c r="CDV80" s="180"/>
      <c r="CDW80" s="180"/>
      <c r="CDX80" s="180"/>
      <c r="CDY80" s="180"/>
      <c r="CDZ80" s="180"/>
      <c r="CEA80" s="180"/>
      <c r="CEB80" s="180"/>
      <c r="CEC80" s="180"/>
      <c r="CED80" s="180"/>
      <c r="CEE80" s="180"/>
      <c r="CEF80" s="180"/>
      <c r="CEG80" s="180"/>
      <c r="CEH80" s="180"/>
      <c r="CEI80" s="180"/>
      <c r="CEJ80" s="180"/>
      <c r="CEK80" s="180"/>
      <c r="CEL80" s="180"/>
      <c r="CEM80" s="180"/>
      <c r="CEN80" s="180"/>
      <c r="CEO80" s="180"/>
      <c r="CEP80" s="180"/>
      <c r="CEQ80" s="180"/>
      <c r="CER80" s="180"/>
      <c r="CES80" s="180"/>
      <c r="CET80" s="180"/>
      <c r="CEU80" s="180"/>
      <c r="CEV80" s="180"/>
      <c r="CEW80" s="180"/>
      <c r="CEX80" s="180"/>
      <c r="CEY80" s="180"/>
      <c r="CEZ80" s="180"/>
      <c r="CFA80" s="180"/>
      <c r="CFB80" s="180"/>
      <c r="CFC80" s="180"/>
      <c r="CFD80" s="180"/>
      <c r="CFE80" s="180"/>
      <c r="CFF80" s="180"/>
      <c r="CFG80" s="180"/>
      <c r="CFH80" s="180"/>
      <c r="CFI80" s="180"/>
      <c r="CFJ80" s="180"/>
      <c r="CFK80" s="180"/>
      <c r="CFL80" s="180"/>
      <c r="CFM80" s="180"/>
      <c r="CFN80" s="180"/>
      <c r="CFO80" s="180"/>
      <c r="CFP80" s="180"/>
      <c r="CFQ80" s="180"/>
      <c r="CFR80" s="180"/>
      <c r="CFS80" s="180"/>
      <c r="CFT80" s="180"/>
      <c r="CFU80" s="180"/>
      <c r="CFV80" s="180"/>
      <c r="CFW80" s="180"/>
      <c r="CFX80" s="180"/>
      <c r="CFY80" s="180"/>
      <c r="CFZ80" s="180"/>
      <c r="CGA80" s="180"/>
      <c r="CGB80" s="180"/>
      <c r="CGC80" s="180"/>
      <c r="CGD80" s="180"/>
      <c r="CGE80" s="180"/>
      <c r="CGF80" s="180"/>
      <c r="CGG80" s="180"/>
      <c r="CGH80" s="180"/>
      <c r="CGI80" s="180"/>
      <c r="CGJ80" s="180"/>
      <c r="CGK80" s="180"/>
      <c r="CGL80" s="180"/>
      <c r="CGM80" s="180"/>
      <c r="CGN80" s="180"/>
      <c r="CGO80" s="180"/>
      <c r="CGP80" s="180"/>
      <c r="CGQ80" s="180"/>
      <c r="CGR80" s="180"/>
      <c r="CGS80" s="180"/>
      <c r="CGT80" s="180"/>
      <c r="CGU80" s="180"/>
      <c r="CGV80" s="180"/>
      <c r="CGW80" s="180"/>
      <c r="CGX80" s="180"/>
      <c r="CGY80" s="180"/>
      <c r="CGZ80" s="180"/>
      <c r="CHA80" s="180"/>
      <c r="CHB80" s="180"/>
      <c r="CHC80" s="180"/>
      <c r="CHD80" s="180"/>
      <c r="CHE80" s="180"/>
      <c r="CHF80" s="180"/>
      <c r="CHG80" s="180"/>
      <c r="CHH80" s="180"/>
      <c r="CHI80" s="180"/>
      <c r="CHJ80" s="180"/>
      <c r="CHK80" s="180"/>
      <c r="CHL80" s="180"/>
      <c r="CHM80" s="180"/>
      <c r="CHN80" s="180"/>
      <c r="CHO80" s="180"/>
      <c r="CHP80" s="180"/>
      <c r="CHQ80" s="180"/>
      <c r="CHR80" s="180"/>
      <c r="CHS80" s="180"/>
      <c r="CHT80" s="180"/>
      <c r="CHU80" s="180"/>
      <c r="CHV80" s="180"/>
      <c r="CHW80" s="180"/>
      <c r="CHX80" s="180"/>
      <c r="CHY80" s="180"/>
      <c r="CHZ80" s="180"/>
      <c r="CIA80" s="180"/>
      <c r="CIB80" s="180"/>
      <c r="CIC80" s="180"/>
      <c r="CID80" s="180"/>
      <c r="CIE80" s="180"/>
      <c r="CIF80" s="180"/>
      <c r="CIG80" s="180"/>
      <c r="CIH80" s="180"/>
      <c r="CII80" s="180"/>
      <c r="CIJ80" s="180"/>
      <c r="CIK80" s="180"/>
      <c r="CIL80" s="180"/>
      <c r="CIM80" s="180"/>
      <c r="CIN80" s="180"/>
      <c r="CIO80" s="180"/>
      <c r="CIP80" s="180"/>
      <c r="CIQ80" s="180"/>
      <c r="CIR80" s="180"/>
      <c r="CIS80" s="180"/>
      <c r="CIT80" s="180"/>
      <c r="CIU80" s="180"/>
      <c r="CIV80" s="180"/>
      <c r="CIW80" s="180"/>
      <c r="CIX80" s="180"/>
      <c r="CIY80" s="180"/>
      <c r="CIZ80" s="180"/>
      <c r="CJA80" s="180"/>
      <c r="CJB80" s="180"/>
      <c r="CJC80" s="180"/>
      <c r="CJD80" s="180"/>
      <c r="CJE80" s="180"/>
      <c r="CJF80" s="180"/>
      <c r="CJG80" s="180"/>
      <c r="CJH80" s="180"/>
      <c r="CJI80" s="180"/>
      <c r="CJJ80" s="180"/>
      <c r="CJK80" s="180"/>
      <c r="CJL80" s="180"/>
      <c r="CJM80" s="180"/>
      <c r="CJN80" s="180"/>
      <c r="CJO80" s="180"/>
      <c r="CJP80" s="180"/>
      <c r="CJQ80" s="180"/>
      <c r="CJR80" s="180"/>
      <c r="CJS80" s="180"/>
      <c r="CJT80" s="180"/>
      <c r="CJU80" s="180"/>
      <c r="CJV80" s="180"/>
      <c r="CJW80" s="180"/>
      <c r="CJX80" s="180"/>
      <c r="CJY80" s="180"/>
      <c r="CJZ80" s="180"/>
      <c r="CKA80" s="180"/>
      <c r="CKB80" s="180"/>
      <c r="CKC80" s="180"/>
      <c r="CKD80" s="180"/>
      <c r="CKE80" s="180"/>
      <c r="CKF80" s="180"/>
      <c r="CKG80" s="180"/>
      <c r="CKH80" s="180"/>
      <c r="CKI80" s="180"/>
      <c r="CKJ80" s="180"/>
      <c r="CKK80" s="180"/>
      <c r="CKL80" s="180"/>
      <c r="CKM80" s="180"/>
      <c r="CKN80" s="180"/>
      <c r="CKO80" s="180"/>
      <c r="CKP80" s="180"/>
      <c r="CKQ80" s="180"/>
      <c r="CKR80" s="180"/>
      <c r="CKS80" s="180"/>
      <c r="CKT80" s="180"/>
      <c r="CKU80" s="180"/>
      <c r="CKV80" s="180"/>
      <c r="CKW80" s="180"/>
      <c r="CKX80" s="180"/>
      <c r="CKY80" s="180"/>
      <c r="CKZ80" s="180"/>
      <c r="CLA80" s="180"/>
      <c r="CLB80" s="180"/>
      <c r="CLC80" s="180"/>
      <c r="CLD80" s="180"/>
      <c r="CLE80" s="180"/>
      <c r="CLF80" s="180"/>
      <c r="CLG80" s="180"/>
      <c r="CLH80" s="180"/>
      <c r="CLI80" s="180"/>
      <c r="CLJ80" s="180"/>
      <c r="CLK80" s="180"/>
      <c r="CLL80" s="180"/>
      <c r="CLM80" s="180"/>
      <c r="CLN80" s="180"/>
      <c r="CLO80" s="180"/>
      <c r="CLP80" s="180"/>
      <c r="CLQ80" s="180"/>
      <c r="CLR80" s="180"/>
      <c r="CLS80" s="180"/>
      <c r="CLT80" s="180"/>
      <c r="CLU80" s="180"/>
      <c r="CLV80" s="180"/>
      <c r="CLW80" s="180"/>
      <c r="CLX80" s="180"/>
      <c r="CLY80" s="180"/>
      <c r="CLZ80" s="180"/>
      <c r="CMA80" s="180"/>
      <c r="CMB80" s="180"/>
      <c r="CMC80" s="180"/>
      <c r="CMD80" s="180"/>
      <c r="CME80" s="180"/>
      <c r="CMF80" s="180"/>
      <c r="CMG80" s="180"/>
      <c r="CMH80" s="180"/>
      <c r="CMI80" s="180"/>
      <c r="CMJ80" s="180"/>
      <c r="CMK80" s="180"/>
      <c r="CML80" s="180"/>
      <c r="CMM80" s="180"/>
      <c r="CMN80" s="180"/>
      <c r="CMO80" s="180"/>
      <c r="CMP80" s="180"/>
      <c r="CMQ80" s="180"/>
      <c r="CMR80" s="180"/>
      <c r="CMS80" s="180"/>
      <c r="CMT80" s="180"/>
      <c r="CMU80" s="180"/>
      <c r="CMV80" s="180"/>
      <c r="CMW80" s="180"/>
      <c r="CMX80" s="180"/>
      <c r="CMY80" s="180"/>
      <c r="CMZ80" s="180"/>
      <c r="CNA80" s="180"/>
      <c r="CNB80" s="180"/>
      <c r="CNC80" s="180"/>
      <c r="CND80" s="180"/>
      <c r="CNE80" s="180"/>
      <c r="CNF80" s="180"/>
      <c r="CNG80" s="180"/>
      <c r="CNH80" s="180"/>
      <c r="CNI80" s="180"/>
      <c r="CNJ80" s="180"/>
      <c r="CNK80" s="180"/>
      <c r="CNL80" s="180"/>
      <c r="CNM80" s="180"/>
      <c r="CNN80" s="180"/>
      <c r="CNO80" s="180"/>
      <c r="CNP80" s="180"/>
      <c r="CNQ80" s="180"/>
      <c r="CNR80" s="180"/>
      <c r="CNS80" s="180"/>
      <c r="CNT80" s="180"/>
      <c r="CNU80" s="180"/>
      <c r="CNV80" s="180"/>
      <c r="CNW80" s="180"/>
      <c r="CNX80" s="180"/>
      <c r="CNY80" s="180"/>
      <c r="CNZ80" s="180"/>
      <c r="COA80" s="180"/>
      <c r="COB80" s="180"/>
      <c r="COC80" s="180"/>
      <c r="COD80" s="180"/>
      <c r="COE80" s="180"/>
      <c r="COF80" s="180"/>
      <c r="COG80" s="180"/>
      <c r="COH80" s="180"/>
      <c r="COI80" s="180"/>
      <c r="COJ80" s="180"/>
      <c r="COK80" s="180"/>
      <c r="COL80" s="180"/>
      <c r="COM80" s="180"/>
      <c r="CON80" s="180"/>
      <c r="COO80" s="180"/>
      <c r="COP80" s="180"/>
      <c r="COQ80" s="180"/>
      <c r="COR80" s="180"/>
      <c r="COS80" s="180"/>
      <c r="COT80" s="180"/>
      <c r="COU80" s="180"/>
      <c r="COV80" s="180"/>
      <c r="COW80" s="180"/>
      <c r="COX80" s="180"/>
      <c r="COY80" s="180"/>
      <c r="COZ80" s="180"/>
      <c r="CPA80" s="180"/>
      <c r="CPB80" s="180"/>
      <c r="CPC80" s="180"/>
      <c r="CPD80" s="180"/>
      <c r="CPE80" s="180"/>
      <c r="CPF80" s="180"/>
      <c r="CPG80" s="180"/>
      <c r="CPH80" s="180"/>
      <c r="CPI80" s="180"/>
      <c r="CPJ80" s="180"/>
      <c r="CPK80" s="180"/>
      <c r="CPL80" s="180"/>
      <c r="CPM80" s="180"/>
      <c r="CPN80" s="180"/>
      <c r="CPO80" s="180"/>
      <c r="CPP80" s="180"/>
      <c r="CPQ80" s="180"/>
      <c r="CPR80" s="180"/>
      <c r="CPS80" s="180"/>
      <c r="CPT80" s="180"/>
      <c r="CPU80" s="180"/>
      <c r="CPV80" s="180"/>
      <c r="CPW80" s="180"/>
      <c r="CPX80" s="180"/>
      <c r="CPY80" s="180"/>
      <c r="CPZ80" s="180"/>
      <c r="CQA80" s="180"/>
      <c r="CQB80" s="180"/>
      <c r="CQC80" s="180"/>
      <c r="CQD80" s="180"/>
      <c r="CQE80" s="180"/>
      <c r="CQF80" s="180"/>
      <c r="CQG80" s="180"/>
      <c r="CQH80" s="180"/>
      <c r="CQI80" s="180"/>
      <c r="CQJ80" s="180"/>
      <c r="CQK80" s="180"/>
      <c r="CQL80" s="180"/>
      <c r="CQM80" s="180"/>
      <c r="CQN80" s="180"/>
      <c r="CQO80" s="180"/>
      <c r="CQP80" s="180"/>
      <c r="CQQ80" s="180"/>
      <c r="CQR80" s="180"/>
      <c r="CQS80" s="180"/>
      <c r="CQT80" s="180"/>
      <c r="CQU80" s="180"/>
      <c r="CQV80" s="180"/>
      <c r="CQW80" s="180"/>
      <c r="CQX80" s="180"/>
      <c r="CQY80" s="180"/>
      <c r="CQZ80" s="180"/>
      <c r="CRA80" s="180"/>
      <c r="CRB80" s="180"/>
      <c r="CRC80" s="180"/>
      <c r="CRD80" s="180"/>
      <c r="CRE80" s="180"/>
      <c r="CRF80" s="180"/>
      <c r="CRG80" s="180"/>
      <c r="CRH80" s="180"/>
      <c r="CRI80" s="180"/>
      <c r="CRJ80" s="180"/>
      <c r="CRK80" s="180"/>
      <c r="CRL80" s="180"/>
      <c r="CRM80" s="180"/>
      <c r="CRN80" s="180"/>
      <c r="CRO80" s="180"/>
      <c r="CRP80" s="180"/>
      <c r="CRQ80" s="180"/>
      <c r="CRR80" s="180"/>
      <c r="CRS80" s="180"/>
      <c r="CRT80" s="180"/>
      <c r="CRU80" s="180"/>
      <c r="CRV80" s="180"/>
      <c r="CRW80" s="180"/>
      <c r="CRX80" s="180"/>
      <c r="CRY80" s="180"/>
      <c r="CRZ80" s="180"/>
      <c r="CSA80" s="180"/>
      <c r="CSB80" s="180"/>
      <c r="CSC80" s="180"/>
      <c r="CSD80" s="180"/>
      <c r="CSE80" s="180"/>
      <c r="CSF80" s="180"/>
      <c r="CSG80" s="180"/>
      <c r="CSH80" s="180"/>
      <c r="CSI80" s="180"/>
      <c r="CSJ80" s="180"/>
      <c r="CSK80" s="180"/>
      <c r="CSL80" s="180"/>
      <c r="CSM80" s="180"/>
      <c r="CSN80" s="180"/>
      <c r="CSO80" s="180"/>
      <c r="CSP80" s="180"/>
      <c r="CSQ80" s="180"/>
      <c r="CSR80" s="180"/>
      <c r="CSS80" s="180"/>
      <c r="CST80" s="180"/>
      <c r="CSU80" s="180"/>
      <c r="CSV80" s="180"/>
      <c r="CSW80" s="180"/>
      <c r="CSX80" s="180"/>
      <c r="CSY80" s="180"/>
      <c r="CSZ80" s="180"/>
      <c r="CTA80" s="180"/>
      <c r="CTB80" s="180"/>
      <c r="CTC80" s="180"/>
      <c r="CTD80" s="180"/>
      <c r="CTE80" s="180"/>
      <c r="CTF80" s="180"/>
      <c r="CTG80" s="180"/>
      <c r="CTH80" s="180"/>
      <c r="CTI80" s="180"/>
      <c r="CTJ80" s="180"/>
      <c r="CTK80" s="180"/>
      <c r="CTL80" s="180"/>
      <c r="CTM80" s="180"/>
      <c r="CTN80" s="180"/>
      <c r="CTO80" s="180"/>
      <c r="CTP80" s="180"/>
      <c r="CTQ80" s="180"/>
      <c r="CTR80" s="180"/>
      <c r="CTS80" s="180"/>
      <c r="CTT80" s="180"/>
      <c r="CTU80" s="180"/>
      <c r="CTV80" s="180"/>
      <c r="CTW80" s="180"/>
      <c r="CTX80" s="180"/>
      <c r="CTY80" s="180"/>
      <c r="CTZ80" s="180"/>
      <c r="CUA80" s="180"/>
      <c r="CUB80" s="180"/>
      <c r="CUC80" s="180"/>
      <c r="CUD80" s="180"/>
      <c r="CUE80" s="180"/>
      <c r="CUF80" s="180"/>
      <c r="CUG80" s="180"/>
      <c r="CUH80" s="180"/>
      <c r="CUI80" s="180"/>
      <c r="CUJ80" s="180"/>
      <c r="CUK80" s="180"/>
      <c r="CUL80" s="180"/>
      <c r="CUM80" s="180"/>
      <c r="CUN80" s="180"/>
      <c r="CUO80" s="180"/>
      <c r="CUP80" s="180"/>
      <c r="CUQ80" s="180"/>
      <c r="CUR80" s="180"/>
      <c r="CUS80" s="180"/>
      <c r="CUT80" s="180"/>
      <c r="CUU80" s="180"/>
      <c r="CUV80" s="180"/>
      <c r="CUW80" s="180"/>
      <c r="CUX80" s="180"/>
      <c r="CUY80" s="180"/>
      <c r="CUZ80" s="180"/>
      <c r="CVA80" s="180"/>
      <c r="CVB80" s="180"/>
      <c r="CVC80" s="180"/>
      <c r="CVD80" s="180"/>
      <c r="CVE80" s="180"/>
      <c r="CVF80" s="180"/>
      <c r="CVG80" s="180"/>
      <c r="CVH80" s="180"/>
      <c r="CVI80" s="180"/>
      <c r="CVJ80" s="180"/>
      <c r="CVK80" s="180"/>
      <c r="CVL80" s="180"/>
      <c r="CVM80" s="180"/>
      <c r="CVN80" s="180"/>
      <c r="CVO80" s="180"/>
      <c r="CVP80" s="180"/>
      <c r="CVQ80" s="180"/>
      <c r="CVR80" s="180"/>
      <c r="CVS80" s="180"/>
      <c r="CVT80" s="180"/>
      <c r="CVU80" s="180"/>
      <c r="CVV80" s="180"/>
      <c r="CVW80" s="180"/>
      <c r="CVX80" s="180"/>
      <c r="CVY80" s="180"/>
      <c r="CVZ80" s="180"/>
      <c r="CWA80" s="180"/>
      <c r="CWB80" s="180"/>
      <c r="CWC80" s="180"/>
      <c r="CWD80" s="180"/>
      <c r="CWE80" s="180"/>
      <c r="CWF80" s="180"/>
      <c r="CWG80" s="180"/>
      <c r="CWH80" s="180"/>
      <c r="CWI80" s="180"/>
      <c r="CWJ80" s="180"/>
      <c r="CWK80" s="180"/>
      <c r="CWL80" s="180"/>
      <c r="CWM80" s="180"/>
      <c r="CWN80" s="180"/>
      <c r="CWO80" s="180"/>
      <c r="CWP80" s="180"/>
      <c r="CWQ80" s="180"/>
      <c r="CWR80" s="180"/>
      <c r="CWS80" s="180"/>
      <c r="CWT80" s="180"/>
      <c r="CWU80" s="180"/>
      <c r="CWV80" s="180"/>
      <c r="CWW80" s="180"/>
      <c r="CWX80" s="180"/>
      <c r="CWY80" s="180"/>
      <c r="CWZ80" s="180"/>
      <c r="CXA80" s="180"/>
      <c r="CXB80" s="180"/>
      <c r="CXC80" s="180"/>
      <c r="CXD80" s="180"/>
      <c r="CXE80" s="180"/>
      <c r="CXF80" s="180"/>
      <c r="CXG80" s="180"/>
      <c r="CXH80" s="180"/>
      <c r="CXI80" s="180"/>
      <c r="CXJ80" s="180"/>
      <c r="CXK80" s="180"/>
      <c r="CXL80" s="180"/>
      <c r="CXM80" s="180"/>
      <c r="CXN80" s="180"/>
      <c r="CXO80" s="180"/>
      <c r="CXP80" s="180"/>
      <c r="CXQ80" s="180"/>
      <c r="CXR80" s="180"/>
      <c r="CXS80" s="180"/>
      <c r="CXT80" s="180"/>
      <c r="CXU80" s="180"/>
      <c r="CXV80" s="180"/>
      <c r="CXW80" s="180"/>
      <c r="CXX80" s="180"/>
      <c r="CXY80" s="180"/>
      <c r="CXZ80" s="180"/>
      <c r="CYA80" s="180"/>
      <c r="CYB80" s="180"/>
      <c r="CYC80" s="180"/>
      <c r="CYD80" s="180"/>
      <c r="CYE80" s="180"/>
      <c r="CYF80" s="180"/>
      <c r="CYG80" s="180"/>
      <c r="CYH80" s="180"/>
      <c r="CYI80" s="180"/>
      <c r="CYJ80" s="180"/>
      <c r="CYK80" s="180"/>
      <c r="CYL80" s="180"/>
      <c r="CYM80" s="180"/>
      <c r="CYN80" s="180"/>
      <c r="CYO80" s="180"/>
      <c r="CYP80" s="180"/>
      <c r="CYQ80" s="180"/>
      <c r="CYR80" s="180"/>
      <c r="CYS80" s="180"/>
      <c r="CYT80" s="180"/>
      <c r="CYU80" s="180"/>
      <c r="CYV80" s="180"/>
      <c r="CYW80" s="180"/>
      <c r="CYX80" s="180"/>
      <c r="CYY80" s="180"/>
      <c r="CYZ80" s="180"/>
      <c r="CZA80" s="180"/>
      <c r="CZB80" s="180"/>
      <c r="CZC80" s="180"/>
      <c r="CZD80" s="180"/>
      <c r="CZE80" s="180"/>
      <c r="CZF80" s="180"/>
      <c r="CZG80" s="180"/>
      <c r="CZH80" s="180"/>
      <c r="CZI80" s="180"/>
      <c r="CZJ80" s="180"/>
      <c r="CZK80" s="180"/>
      <c r="CZL80" s="180"/>
      <c r="CZM80" s="180"/>
      <c r="CZN80" s="180"/>
      <c r="CZO80" s="180"/>
      <c r="CZP80" s="180"/>
      <c r="CZQ80" s="180"/>
      <c r="CZR80" s="180"/>
      <c r="CZS80" s="180"/>
      <c r="CZT80" s="180"/>
      <c r="CZU80" s="180"/>
      <c r="CZV80" s="180"/>
      <c r="CZW80" s="180"/>
      <c r="CZX80" s="180"/>
      <c r="CZY80" s="180"/>
      <c r="CZZ80" s="180"/>
      <c r="DAA80" s="180"/>
      <c r="DAB80" s="180"/>
      <c r="DAC80" s="180"/>
      <c r="DAD80" s="180"/>
      <c r="DAE80" s="180"/>
      <c r="DAF80" s="180"/>
      <c r="DAG80" s="180"/>
      <c r="DAH80" s="180"/>
      <c r="DAI80" s="180"/>
      <c r="DAJ80" s="180"/>
      <c r="DAK80" s="180"/>
      <c r="DAL80" s="180"/>
      <c r="DAM80" s="180"/>
      <c r="DAN80" s="180"/>
      <c r="DAO80" s="180"/>
      <c r="DAP80" s="180"/>
      <c r="DAQ80" s="180"/>
      <c r="DAR80" s="180"/>
      <c r="DAS80" s="180"/>
      <c r="DAT80" s="180"/>
      <c r="DAU80" s="180"/>
      <c r="DAV80" s="180"/>
      <c r="DAW80" s="180"/>
      <c r="DAX80" s="180"/>
      <c r="DAY80" s="180"/>
      <c r="DAZ80" s="180"/>
      <c r="DBA80" s="180"/>
      <c r="DBB80" s="180"/>
      <c r="DBC80" s="180"/>
      <c r="DBD80" s="180"/>
      <c r="DBE80" s="180"/>
      <c r="DBF80" s="180"/>
      <c r="DBG80" s="180"/>
      <c r="DBH80" s="180"/>
      <c r="DBI80" s="180"/>
      <c r="DBJ80" s="180"/>
      <c r="DBK80" s="180"/>
      <c r="DBL80" s="180"/>
      <c r="DBM80" s="180"/>
      <c r="DBN80" s="180"/>
      <c r="DBO80" s="180"/>
      <c r="DBP80" s="180"/>
      <c r="DBQ80" s="180"/>
      <c r="DBR80" s="180"/>
      <c r="DBS80" s="180"/>
      <c r="DBT80" s="180"/>
      <c r="DBU80" s="180"/>
      <c r="DBV80" s="180"/>
      <c r="DBW80" s="180"/>
      <c r="DBX80" s="180"/>
      <c r="DBY80" s="180"/>
      <c r="DBZ80" s="180"/>
      <c r="DCA80" s="180"/>
      <c r="DCB80" s="180"/>
      <c r="DCC80" s="180"/>
      <c r="DCD80" s="180"/>
      <c r="DCE80" s="180"/>
      <c r="DCF80" s="180"/>
      <c r="DCG80" s="180"/>
      <c r="DCH80" s="180"/>
      <c r="DCI80" s="180"/>
      <c r="DCJ80" s="180"/>
      <c r="DCK80" s="180"/>
      <c r="DCL80" s="180"/>
      <c r="DCM80" s="180"/>
      <c r="DCN80" s="180"/>
      <c r="DCO80" s="180"/>
      <c r="DCP80" s="180"/>
      <c r="DCQ80" s="180"/>
      <c r="DCR80" s="180"/>
      <c r="DCS80" s="180"/>
      <c r="DCT80" s="180"/>
      <c r="DCU80" s="180"/>
      <c r="DCV80" s="180"/>
      <c r="DCW80" s="180"/>
      <c r="DCX80" s="180"/>
      <c r="DCY80" s="180"/>
      <c r="DCZ80" s="180"/>
      <c r="DDA80" s="180"/>
      <c r="DDB80" s="180"/>
      <c r="DDC80" s="180"/>
      <c r="DDD80" s="180"/>
      <c r="DDE80" s="180"/>
      <c r="DDF80" s="180"/>
      <c r="DDG80" s="180"/>
      <c r="DDH80" s="180"/>
      <c r="DDI80" s="180"/>
      <c r="DDJ80" s="180"/>
      <c r="DDK80" s="180"/>
      <c r="DDL80" s="180"/>
      <c r="DDM80" s="180"/>
      <c r="DDN80" s="180"/>
      <c r="DDO80" s="180"/>
      <c r="DDP80" s="180"/>
      <c r="DDQ80" s="180"/>
      <c r="DDR80" s="180"/>
      <c r="DDS80" s="180"/>
      <c r="DDT80" s="180"/>
      <c r="DDU80" s="180"/>
      <c r="DDV80" s="180"/>
      <c r="DDW80" s="180"/>
      <c r="DDX80" s="180"/>
      <c r="DDY80" s="180"/>
      <c r="DDZ80" s="180"/>
      <c r="DEA80" s="180"/>
      <c r="DEB80" s="180"/>
      <c r="DEC80" s="180"/>
      <c r="DED80" s="180"/>
      <c r="DEE80" s="180"/>
      <c r="DEF80" s="180"/>
      <c r="DEG80" s="180"/>
      <c r="DEH80" s="180"/>
      <c r="DEI80" s="180"/>
      <c r="DEJ80" s="180"/>
      <c r="DEK80" s="180"/>
      <c r="DEL80" s="180"/>
      <c r="DEM80" s="180"/>
      <c r="DEN80" s="180"/>
      <c r="DEO80" s="180"/>
      <c r="DEP80" s="180"/>
      <c r="DEQ80" s="180"/>
      <c r="DER80" s="180"/>
      <c r="DES80" s="180"/>
      <c r="DET80" s="180"/>
      <c r="DEU80" s="180"/>
      <c r="DEV80" s="180"/>
      <c r="DEW80" s="180"/>
      <c r="DEX80" s="180"/>
      <c r="DEY80" s="180"/>
      <c r="DEZ80" s="180"/>
      <c r="DFA80" s="180"/>
      <c r="DFB80" s="180"/>
      <c r="DFC80" s="180"/>
      <c r="DFD80" s="180"/>
      <c r="DFE80" s="180"/>
      <c r="DFF80" s="180"/>
      <c r="DFG80" s="180"/>
      <c r="DFH80" s="180"/>
      <c r="DFI80" s="180"/>
      <c r="DFJ80" s="180"/>
      <c r="DFK80" s="180"/>
      <c r="DFL80" s="180"/>
      <c r="DFM80" s="180"/>
      <c r="DFN80" s="180"/>
      <c r="DFO80" s="180"/>
      <c r="DFP80" s="180"/>
      <c r="DFQ80" s="180"/>
      <c r="DFR80" s="180"/>
      <c r="DFS80" s="180"/>
      <c r="DFT80" s="180"/>
      <c r="DFU80" s="180"/>
      <c r="DFV80" s="180"/>
      <c r="DFW80" s="180"/>
      <c r="DFX80" s="180"/>
      <c r="DFY80" s="180"/>
      <c r="DFZ80" s="180"/>
      <c r="DGA80" s="180"/>
      <c r="DGB80" s="180"/>
      <c r="DGC80" s="180"/>
      <c r="DGD80" s="180"/>
      <c r="DGE80" s="180"/>
      <c r="DGF80" s="180"/>
      <c r="DGG80" s="180"/>
      <c r="DGH80" s="180"/>
      <c r="DGI80" s="180"/>
      <c r="DGJ80" s="180"/>
      <c r="DGK80" s="180"/>
      <c r="DGL80" s="180"/>
      <c r="DGM80" s="180"/>
      <c r="DGN80" s="180"/>
      <c r="DGO80" s="180"/>
      <c r="DGP80" s="180"/>
      <c r="DGQ80" s="180"/>
      <c r="DGR80" s="180"/>
      <c r="DGS80" s="180"/>
      <c r="DGT80" s="180"/>
      <c r="DGU80" s="180"/>
      <c r="DGV80" s="180"/>
      <c r="DGW80" s="180"/>
      <c r="DGX80" s="180"/>
      <c r="DGY80" s="180"/>
      <c r="DGZ80" s="180"/>
      <c r="DHA80" s="180"/>
      <c r="DHB80" s="180"/>
      <c r="DHC80" s="180"/>
      <c r="DHD80" s="180"/>
      <c r="DHE80" s="180"/>
      <c r="DHF80" s="180"/>
      <c r="DHG80" s="180"/>
      <c r="DHH80" s="180"/>
      <c r="DHI80" s="180"/>
      <c r="DHJ80" s="180"/>
      <c r="DHK80" s="180"/>
      <c r="DHL80" s="180"/>
      <c r="DHM80" s="180"/>
      <c r="DHN80" s="180"/>
      <c r="DHO80" s="180"/>
      <c r="DHP80" s="180"/>
      <c r="DHQ80" s="180"/>
      <c r="DHR80" s="180"/>
      <c r="DHS80" s="180"/>
      <c r="DHT80" s="180"/>
      <c r="DHU80" s="180"/>
      <c r="DHV80" s="180"/>
      <c r="DHW80" s="180"/>
      <c r="DHX80" s="180"/>
      <c r="DHY80" s="180"/>
      <c r="DHZ80" s="180"/>
      <c r="DIA80" s="180"/>
      <c r="DIB80" s="180"/>
      <c r="DIC80" s="180"/>
      <c r="DID80" s="180"/>
      <c r="DIE80" s="180"/>
      <c r="DIF80" s="180"/>
      <c r="DIG80" s="180"/>
      <c r="DIH80" s="180"/>
      <c r="DII80" s="180"/>
      <c r="DIJ80" s="180"/>
      <c r="DIK80" s="180"/>
      <c r="DIL80" s="180"/>
      <c r="DIM80" s="180"/>
      <c r="DIN80" s="180"/>
      <c r="DIO80" s="180"/>
      <c r="DIP80" s="180"/>
      <c r="DIQ80" s="180"/>
      <c r="DIR80" s="180"/>
      <c r="DIS80" s="180"/>
      <c r="DIT80" s="180"/>
      <c r="DIU80" s="180"/>
      <c r="DIV80" s="180"/>
      <c r="DIW80" s="180"/>
      <c r="DIX80" s="180"/>
      <c r="DIY80" s="180"/>
      <c r="DIZ80" s="180"/>
      <c r="DJA80" s="180"/>
      <c r="DJB80" s="180"/>
      <c r="DJC80" s="180"/>
      <c r="DJD80" s="180"/>
      <c r="DJE80" s="180"/>
      <c r="DJF80" s="180"/>
      <c r="DJG80" s="180"/>
      <c r="DJH80" s="180"/>
      <c r="DJI80" s="180"/>
      <c r="DJJ80" s="180"/>
      <c r="DJK80" s="180"/>
      <c r="DJL80" s="180"/>
      <c r="DJM80" s="180"/>
      <c r="DJN80" s="180"/>
      <c r="DJO80" s="180"/>
      <c r="DJP80" s="180"/>
      <c r="DJQ80" s="180"/>
      <c r="DJR80" s="180"/>
      <c r="DJS80" s="180"/>
      <c r="DJT80" s="180"/>
      <c r="DJU80" s="180"/>
      <c r="DJV80" s="180"/>
      <c r="DJW80" s="180"/>
      <c r="DJX80" s="180"/>
      <c r="DJY80" s="180"/>
      <c r="DJZ80" s="180"/>
      <c r="DKA80" s="180"/>
      <c r="DKB80" s="180"/>
      <c r="DKC80" s="180"/>
      <c r="DKD80" s="180"/>
      <c r="DKE80" s="180"/>
      <c r="DKF80" s="180"/>
      <c r="DKG80" s="180"/>
      <c r="DKH80" s="180"/>
      <c r="DKI80" s="180"/>
      <c r="DKJ80" s="180"/>
      <c r="DKK80" s="180"/>
      <c r="DKL80" s="180"/>
      <c r="DKM80" s="180"/>
      <c r="DKN80" s="180"/>
      <c r="DKO80" s="180"/>
      <c r="DKP80" s="180"/>
      <c r="DKQ80" s="180"/>
      <c r="DKR80" s="180"/>
      <c r="DKS80" s="180"/>
      <c r="DKT80" s="180"/>
      <c r="DKU80" s="180"/>
      <c r="DKV80" s="180"/>
      <c r="DKW80" s="180"/>
      <c r="DKX80" s="180"/>
      <c r="DKY80" s="180"/>
      <c r="DKZ80" s="180"/>
      <c r="DLA80" s="180"/>
      <c r="DLB80" s="180"/>
      <c r="DLC80" s="180"/>
      <c r="DLD80" s="180"/>
      <c r="DLE80" s="180"/>
      <c r="DLF80" s="180"/>
      <c r="DLG80" s="180"/>
      <c r="DLH80" s="180"/>
      <c r="DLI80" s="180"/>
      <c r="DLJ80" s="180"/>
      <c r="DLK80" s="180"/>
      <c r="DLL80" s="180"/>
      <c r="DLM80" s="180"/>
      <c r="DLN80" s="180"/>
      <c r="DLO80" s="180"/>
      <c r="DLP80" s="180"/>
      <c r="DLQ80" s="180"/>
      <c r="DLR80" s="180"/>
      <c r="DLS80" s="180"/>
      <c r="DLT80" s="180"/>
      <c r="DLU80" s="180"/>
      <c r="DLV80" s="180"/>
      <c r="DLW80" s="180"/>
      <c r="DLX80" s="180"/>
      <c r="DLY80" s="180"/>
      <c r="DLZ80" s="180"/>
      <c r="DMA80" s="180"/>
      <c r="DMB80" s="180"/>
      <c r="DMC80" s="180"/>
      <c r="DMD80" s="180"/>
      <c r="DME80" s="180"/>
      <c r="DMF80" s="180"/>
      <c r="DMG80" s="180"/>
      <c r="DMH80" s="180"/>
      <c r="DMI80" s="180"/>
      <c r="DMJ80" s="180"/>
      <c r="DMK80" s="180"/>
      <c r="DML80" s="180"/>
      <c r="DMM80" s="180"/>
      <c r="DMN80" s="180"/>
      <c r="DMO80" s="180"/>
      <c r="DMP80" s="180"/>
      <c r="DMQ80" s="180"/>
      <c r="DMR80" s="180"/>
      <c r="DMS80" s="180"/>
      <c r="DMT80" s="180"/>
      <c r="DMU80" s="180"/>
      <c r="DMV80" s="180"/>
      <c r="DMW80" s="180"/>
      <c r="DMX80" s="180"/>
      <c r="DMY80" s="180"/>
      <c r="DMZ80" s="180"/>
      <c r="DNA80" s="180"/>
      <c r="DNB80" s="180"/>
      <c r="DNC80" s="180"/>
      <c r="DND80" s="180"/>
      <c r="DNE80" s="180"/>
      <c r="DNF80" s="180"/>
      <c r="DNG80" s="180"/>
      <c r="DNH80" s="180"/>
      <c r="DNI80" s="180"/>
      <c r="DNJ80" s="180"/>
      <c r="DNK80" s="180"/>
      <c r="DNL80" s="180"/>
      <c r="DNM80" s="180"/>
      <c r="DNN80" s="180"/>
      <c r="DNO80" s="180"/>
      <c r="DNP80" s="180"/>
      <c r="DNQ80" s="180"/>
      <c r="DNR80" s="180"/>
      <c r="DNS80" s="180"/>
      <c r="DNT80" s="180"/>
      <c r="DNU80" s="180"/>
      <c r="DNV80" s="180"/>
      <c r="DNW80" s="180"/>
      <c r="DNX80" s="180"/>
      <c r="DNY80" s="180"/>
      <c r="DNZ80" s="180"/>
      <c r="DOA80" s="180"/>
      <c r="DOB80" s="180"/>
      <c r="DOC80" s="180"/>
      <c r="DOD80" s="180"/>
      <c r="DOE80" s="180"/>
      <c r="DOF80" s="180"/>
      <c r="DOG80" s="180"/>
      <c r="DOH80" s="180"/>
      <c r="DOI80" s="180"/>
      <c r="DOJ80" s="180"/>
      <c r="DOK80" s="180"/>
      <c r="DOL80" s="180"/>
      <c r="DOM80" s="180"/>
      <c r="DON80" s="180"/>
      <c r="DOO80" s="180"/>
      <c r="DOP80" s="180"/>
      <c r="DOQ80" s="180"/>
      <c r="DOR80" s="180"/>
      <c r="DOS80" s="180"/>
      <c r="DOT80" s="180"/>
      <c r="DOU80" s="180"/>
      <c r="DOV80" s="180"/>
      <c r="DOW80" s="180"/>
      <c r="DOX80" s="180"/>
      <c r="DOY80" s="180"/>
      <c r="DOZ80" s="180"/>
      <c r="DPA80" s="180"/>
      <c r="DPB80" s="180"/>
      <c r="DPC80" s="180"/>
      <c r="DPD80" s="180"/>
      <c r="DPE80" s="180"/>
      <c r="DPF80" s="180"/>
      <c r="DPG80" s="180"/>
      <c r="DPH80" s="180"/>
      <c r="DPI80" s="180"/>
      <c r="DPJ80" s="180"/>
      <c r="DPK80" s="180"/>
      <c r="DPL80" s="180"/>
      <c r="DPM80" s="180"/>
      <c r="DPN80" s="180"/>
      <c r="DPO80" s="180"/>
      <c r="DPP80" s="180"/>
      <c r="DPQ80" s="180"/>
      <c r="DPR80" s="180"/>
      <c r="DPS80" s="180"/>
      <c r="DPT80" s="180"/>
      <c r="DPU80" s="180"/>
      <c r="DPV80" s="180"/>
      <c r="DPW80" s="180"/>
      <c r="DPX80" s="180"/>
      <c r="DPY80" s="180"/>
      <c r="DPZ80" s="180"/>
      <c r="DQA80" s="180"/>
      <c r="DQB80" s="180"/>
      <c r="DQC80" s="180"/>
      <c r="DQD80" s="180"/>
      <c r="DQE80" s="180"/>
      <c r="DQF80" s="180"/>
      <c r="DQG80" s="180"/>
      <c r="DQH80" s="180"/>
      <c r="DQI80" s="180"/>
      <c r="DQJ80" s="180"/>
      <c r="DQK80" s="180"/>
      <c r="DQL80" s="180"/>
      <c r="DQM80" s="180"/>
      <c r="DQN80" s="180"/>
      <c r="DQO80" s="180"/>
      <c r="DQP80" s="180"/>
      <c r="DQQ80" s="180"/>
      <c r="DQR80" s="180"/>
      <c r="DQS80" s="180"/>
      <c r="DQT80" s="180"/>
      <c r="DQU80" s="180"/>
      <c r="DQV80" s="180"/>
      <c r="DQW80" s="180"/>
      <c r="DQX80" s="180"/>
      <c r="DQY80" s="180"/>
      <c r="DQZ80" s="180"/>
      <c r="DRA80" s="180"/>
      <c r="DRB80" s="180"/>
      <c r="DRC80" s="180"/>
      <c r="DRD80" s="180"/>
      <c r="DRE80" s="180"/>
      <c r="DRF80" s="180"/>
      <c r="DRG80" s="180"/>
      <c r="DRH80" s="180"/>
      <c r="DRI80" s="180"/>
      <c r="DRJ80" s="180"/>
      <c r="DRK80" s="180"/>
      <c r="DRL80" s="180"/>
      <c r="DRM80" s="180"/>
      <c r="DRN80" s="180"/>
      <c r="DRO80" s="180"/>
      <c r="DRP80" s="180"/>
      <c r="DRQ80" s="180"/>
      <c r="DRR80" s="180"/>
      <c r="DRS80" s="180"/>
      <c r="DRT80" s="180"/>
      <c r="DRU80" s="180"/>
      <c r="DRV80" s="180"/>
      <c r="DRW80" s="180"/>
      <c r="DRX80" s="180"/>
      <c r="DRY80" s="180"/>
      <c r="DRZ80" s="180"/>
      <c r="DSA80" s="180"/>
      <c r="DSB80" s="180"/>
      <c r="DSC80" s="180"/>
      <c r="DSD80" s="180"/>
      <c r="DSE80" s="180"/>
      <c r="DSF80" s="180"/>
      <c r="DSG80" s="180"/>
      <c r="DSH80" s="180"/>
      <c r="DSI80" s="180"/>
      <c r="DSJ80" s="180"/>
      <c r="DSK80" s="180"/>
      <c r="DSL80" s="180"/>
      <c r="DSM80" s="180"/>
      <c r="DSN80" s="180"/>
      <c r="DSO80" s="180"/>
      <c r="DSP80" s="180"/>
      <c r="DSQ80" s="180"/>
      <c r="DSR80" s="180"/>
      <c r="DSS80" s="180"/>
      <c r="DST80" s="180"/>
      <c r="DSU80" s="180"/>
      <c r="DSV80" s="180"/>
      <c r="DSW80" s="180"/>
      <c r="DSX80" s="180"/>
      <c r="DSY80" s="180"/>
      <c r="DSZ80" s="180"/>
      <c r="DTA80" s="180"/>
      <c r="DTB80" s="180"/>
      <c r="DTC80" s="180"/>
      <c r="DTD80" s="180"/>
      <c r="DTE80" s="180"/>
      <c r="DTF80" s="180"/>
      <c r="DTG80" s="180"/>
      <c r="DTH80" s="180"/>
      <c r="DTI80" s="180"/>
      <c r="DTJ80" s="180"/>
      <c r="DTK80" s="180"/>
      <c r="DTL80" s="180"/>
      <c r="DTM80" s="180"/>
      <c r="DTN80" s="180"/>
      <c r="DTO80" s="180"/>
      <c r="DTP80" s="180"/>
      <c r="DTQ80" s="180"/>
      <c r="DTR80" s="180"/>
      <c r="DTS80" s="180"/>
      <c r="DTT80" s="180"/>
      <c r="DTU80" s="180"/>
      <c r="DTV80" s="180"/>
      <c r="DTW80" s="180"/>
      <c r="DTX80" s="180"/>
      <c r="DTY80" s="180"/>
      <c r="DTZ80" s="180"/>
      <c r="DUA80" s="180"/>
      <c r="DUB80" s="180"/>
      <c r="DUC80" s="180"/>
      <c r="DUD80" s="180"/>
      <c r="DUE80" s="180"/>
      <c r="DUF80" s="180"/>
      <c r="DUG80" s="180"/>
      <c r="DUH80" s="180"/>
      <c r="DUI80" s="180"/>
      <c r="DUJ80" s="180"/>
      <c r="DUK80" s="180"/>
      <c r="DUL80" s="180"/>
      <c r="DUM80" s="180"/>
      <c r="DUN80" s="180"/>
      <c r="DUO80" s="180"/>
      <c r="DUP80" s="180"/>
      <c r="DUQ80" s="180"/>
      <c r="DUR80" s="180"/>
      <c r="DUS80" s="180"/>
      <c r="DUT80" s="180"/>
      <c r="DUU80" s="180"/>
      <c r="DUV80" s="180"/>
      <c r="DUW80" s="180"/>
      <c r="DUX80" s="180"/>
      <c r="DUY80" s="180"/>
      <c r="DUZ80" s="180"/>
      <c r="DVA80" s="180"/>
      <c r="DVB80" s="180"/>
      <c r="DVC80" s="180"/>
      <c r="DVD80" s="180"/>
      <c r="DVE80" s="180"/>
      <c r="DVF80" s="180"/>
      <c r="DVG80" s="180"/>
      <c r="DVH80" s="180"/>
      <c r="DVI80" s="180"/>
      <c r="DVJ80" s="180"/>
      <c r="DVK80" s="180"/>
      <c r="DVL80" s="180"/>
      <c r="DVM80" s="180"/>
      <c r="DVN80" s="180"/>
      <c r="DVO80" s="180"/>
      <c r="DVP80" s="180"/>
      <c r="DVQ80" s="180"/>
      <c r="DVR80" s="180"/>
      <c r="DVS80" s="180"/>
      <c r="DVT80" s="180"/>
      <c r="DVU80" s="180"/>
      <c r="DVV80" s="180"/>
      <c r="DVW80" s="180"/>
      <c r="DVX80" s="180"/>
      <c r="DVY80" s="180"/>
      <c r="DVZ80" s="180"/>
      <c r="DWA80" s="180"/>
      <c r="DWB80" s="180"/>
      <c r="DWC80" s="180"/>
      <c r="DWD80" s="180"/>
      <c r="DWE80" s="180"/>
      <c r="DWF80" s="180"/>
      <c r="DWG80" s="180"/>
      <c r="DWH80" s="180"/>
      <c r="DWI80" s="180"/>
      <c r="DWJ80" s="180"/>
      <c r="DWK80" s="180"/>
      <c r="DWL80" s="180"/>
      <c r="DWM80" s="180"/>
      <c r="DWN80" s="180"/>
      <c r="DWO80" s="180"/>
      <c r="DWP80" s="180"/>
      <c r="DWQ80" s="180"/>
      <c r="DWR80" s="180"/>
      <c r="DWS80" s="180"/>
      <c r="DWT80" s="180"/>
      <c r="DWU80" s="180"/>
      <c r="DWV80" s="180"/>
      <c r="DWW80" s="180"/>
      <c r="DWX80" s="180"/>
      <c r="DWY80" s="180"/>
      <c r="DWZ80" s="180"/>
      <c r="DXA80" s="180"/>
      <c r="DXB80" s="180"/>
      <c r="DXC80" s="180"/>
      <c r="DXD80" s="180"/>
      <c r="DXE80" s="180"/>
      <c r="DXF80" s="180"/>
      <c r="DXG80" s="180"/>
      <c r="DXH80" s="180"/>
      <c r="DXI80" s="180"/>
      <c r="DXJ80" s="180"/>
      <c r="DXK80" s="180"/>
      <c r="DXL80" s="180"/>
      <c r="DXM80" s="180"/>
      <c r="DXN80" s="180"/>
      <c r="DXO80" s="180"/>
      <c r="DXP80" s="180"/>
      <c r="DXQ80" s="180"/>
      <c r="DXR80" s="180"/>
      <c r="DXS80" s="180"/>
      <c r="DXT80" s="180"/>
      <c r="DXU80" s="180"/>
      <c r="DXV80" s="180"/>
      <c r="DXW80" s="180"/>
      <c r="DXX80" s="180"/>
      <c r="DXY80" s="180"/>
      <c r="DXZ80" s="180"/>
      <c r="DYA80" s="180"/>
      <c r="DYB80" s="180"/>
      <c r="DYC80" s="180"/>
      <c r="DYD80" s="180"/>
      <c r="DYE80" s="180"/>
      <c r="DYF80" s="180"/>
      <c r="DYG80" s="180"/>
      <c r="DYH80" s="180"/>
      <c r="DYI80" s="180"/>
      <c r="DYJ80" s="180"/>
      <c r="DYK80" s="180"/>
      <c r="DYL80" s="180"/>
      <c r="DYM80" s="180"/>
      <c r="DYN80" s="180"/>
      <c r="DYO80" s="180"/>
      <c r="DYP80" s="180"/>
      <c r="DYQ80" s="180"/>
      <c r="DYR80" s="180"/>
      <c r="DYS80" s="180"/>
      <c r="DYT80" s="180"/>
      <c r="DYU80" s="180"/>
      <c r="DYV80" s="180"/>
      <c r="DYW80" s="180"/>
      <c r="DYX80" s="180"/>
      <c r="DYY80" s="180"/>
      <c r="DYZ80" s="180"/>
      <c r="DZA80" s="180"/>
      <c r="DZB80" s="180"/>
      <c r="DZC80" s="180"/>
      <c r="DZD80" s="180"/>
      <c r="DZE80" s="180"/>
      <c r="DZF80" s="180"/>
      <c r="DZG80" s="180"/>
      <c r="DZH80" s="180"/>
      <c r="DZI80" s="180"/>
      <c r="DZJ80" s="180"/>
      <c r="DZK80" s="180"/>
      <c r="DZL80" s="180"/>
      <c r="DZM80" s="180"/>
      <c r="DZN80" s="180"/>
      <c r="DZO80" s="180"/>
      <c r="DZP80" s="180"/>
      <c r="DZQ80" s="180"/>
      <c r="DZR80" s="180"/>
      <c r="DZS80" s="180"/>
      <c r="DZT80" s="180"/>
      <c r="DZU80" s="180"/>
      <c r="DZV80" s="180"/>
      <c r="DZW80" s="180"/>
      <c r="DZX80" s="180"/>
      <c r="DZY80" s="180"/>
      <c r="DZZ80" s="180"/>
      <c r="EAA80" s="180"/>
      <c r="EAB80" s="180"/>
      <c r="EAC80" s="180"/>
      <c r="EAD80" s="180"/>
      <c r="EAE80" s="180"/>
      <c r="EAF80" s="180"/>
      <c r="EAG80" s="180"/>
      <c r="EAH80" s="180"/>
      <c r="EAI80" s="180"/>
      <c r="EAJ80" s="180"/>
      <c r="EAK80" s="180"/>
      <c r="EAL80" s="180"/>
      <c r="EAM80" s="180"/>
      <c r="EAN80" s="180"/>
      <c r="EAO80" s="180"/>
      <c r="EAP80" s="180"/>
      <c r="EAQ80" s="180"/>
      <c r="EAR80" s="180"/>
      <c r="EAS80" s="180"/>
      <c r="EAT80" s="180"/>
      <c r="EAU80" s="180"/>
      <c r="EAV80" s="180"/>
      <c r="EAW80" s="180"/>
      <c r="EAX80" s="180"/>
      <c r="EAY80" s="180"/>
      <c r="EAZ80" s="180"/>
      <c r="EBA80" s="180"/>
      <c r="EBB80" s="180"/>
      <c r="EBC80" s="180"/>
      <c r="EBD80" s="180"/>
      <c r="EBE80" s="180"/>
      <c r="EBF80" s="180"/>
      <c r="EBG80" s="180"/>
      <c r="EBH80" s="180"/>
      <c r="EBI80" s="180"/>
      <c r="EBJ80" s="180"/>
      <c r="EBK80" s="180"/>
      <c r="EBL80" s="180"/>
      <c r="EBM80" s="180"/>
      <c r="EBN80" s="180"/>
      <c r="EBO80" s="180"/>
      <c r="EBP80" s="180"/>
      <c r="EBQ80" s="180"/>
      <c r="EBR80" s="180"/>
      <c r="EBS80" s="180"/>
      <c r="EBT80" s="180"/>
      <c r="EBU80" s="180"/>
      <c r="EBV80" s="180"/>
      <c r="EBW80" s="180"/>
      <c r="EBX80" s="180"/>
      <c r="EBY80" s="180"/>
      <c r="EBZ80" s="180"/>
      <c r="ECA80" s="180"/>
      <c r="ECB80" s="180"/>
      <c r="ECC80" s="180"/>
      <c r="ECD80" s="180"/>
      <c r="ECE80" s="180"/>
      <c r="ECF80" s="180"/>
      <c r="ECG80" s="180"/>
      <c r="ECH80" s="180"/>
      <c r="ECI80" s="180"/>
      <c r="ECJ80" s="180"/>
      <c r="ECK80" s="180"/>
      <c r="ECL80" s="180"/>
      <c r="ECM80" s="180"/>
      <c r="ECN80" s="180"/>
      <c r="ECO80" s="180"/>
      <c r="ECP80" s="180"/>
      <c r="ECQ80" s="180"/>
      <c r="ECR80" s="180"/>
      <c r="ECS80" s="180"/>
      <c r="ECT80" s="180"/>
      <c r="ECU80" s="180"/>
      <c r="ECV80" s="180"/>
      <c r="ECW80" s="180"/>
      <c r="ECX80" s="180"/>
      <c r="ECY80" s="180"/>
      <c r="ECZ80" s="180"/>
      <c r="EDA80" s="180"/>
      <c r="EDB80" s="180"/>
      <c r="EDC80" s="180"/>
      <c r="EDD80" s="180"/>
      <c r="EDE80" s="180"/>
      <c r="EDF80" s="180"/>
      <c r="EDG80" s="180"/>
      <c r="EDH80" s="180"/>
      <c r="EDI80" s="180"/>
      <c r="EDJ80" s="180"/>
      <c r="EDK80" s="180"/>
      <c r="EDL80" s="180"/>
      <c r="EDM80" s="180"/>
      <c r="EDN80" s="180"/>
      <c r="EDO80" s="180"/>
      <c r="EDP80" s="180"/>
      <c r="EDQ80" s="180"/>
      <c r="EDR80" s="180"/>
      <c r="EDS80" s="180"/>
      <c r="EDT80" s="180"/>
      <c r="EDU80" s="180"/>
      <c r="EDV80" s="180"/>
      <c r="EDW80" s="180"/>
      <c r="EDX80" s="180"/>
      <c r="EDY80" s="180"/>
      <c r="EDZ80" s="180"/>
      <c r="EEA80" s="180"/>
      <c r="EEB80" s="180"/>
      <c r="EEC80" s="180"/>
      <c r="EED80" s="180"/>
      <c r="EEE80" s="180"/>
      <c r="EEF80" s="180"/>
      <c r="EEG80" s="180"/>
      <c r="EEH80" s="180"/>
      <c r="EEI80" s="180"/>
      <c r="EEJ80" s="180"/>
      <c r="EEK80" s="180"/>
      <c r="EEL80" s="180"/>
      <c r="EEM80" s="180"/>
      <c r="EEN80" s="180"/>
      <c r="EEO80" s="180"/>
      <c r="EEP80" s="180"/>
      <c r="EEQ80" s="180"/>
      <c r="EER80" s="180"/>
      <c r="EES80" s="180"/>
      <c r="EET80" s="180"/>
      <c r="EEU80" s="180"/>
      <c r="EEV80" s="180"/>
      <c r="EEW80" s="180"/>
      <c r="EEX80" s="180"/>
      <c r="EEY80" s="180"/>
      <c r="EEZ80" s="180"/>
      <c r="EFA80" s="180"/>
      <c r="EFB80" s="180"/>
      <c r="EFC80" s="180"/>
      <c r="EFD80" s="180"/>
      <c r="EFE80" s="180"/>
      <c r="EFF80" s="180"/>
      <c r="EFG80" s="180"/>
      <c r="EFH80" s="180"/>
      <c r="EFI80" s="180"/>
      <c r="EFJ80" s="180"/>
      <c r="EFK80" s="180"/>
      <c r="EFL80" s="180"/>
      <c r="EFM80" s="180"/>
      <c r="EFN80" s="180"/>
      <c r="EFO80" s="180"/>
      <c r="EFP80" s="180"/>
      <c r="EFQ80" s="180"/>
      <c r="EFR80" s="180"/>
      <c r="EFS80" s="180"/>
      <c r="EFT80" s="180"/>
      <c r="EFU80" s="180"/>
      <c r="EFV80" s="180"/>
      <c r="EFW80" s="180"/>
      <c r="EFX80" s="180"/>
      <c r="EFY80" s="180"/>
      <c r="EFZ80" s="180"/>
      <c r="EGA80" s="180"/>
      <c r="EGB80" s="180"/>
      <c r="EGC80" s="180"/>
      <c r="EGD80" s="180"/>
      <c r="EGE80" s="180"/>
      <c r="EGF80" s="180"/>
      <c r="EGG80" s="180"/>
      <c r="EGH80" s="180"/>
      <c r="EGI80" s="180"/>
      <c r="EGJ80" s="180"/>
      <c r="EGK80" s="180"/>
      <c r="EGL80" s="180"/>
      <c r="EGM80" s="180"/>
      <c r="EGN80" s="180"/>
      <c r="EGO80" s="180"/>
      <c r="EGP80" s="180"/>
      <c r="EGQ80" s="180"/>
      <c r="EGR80" s="180"/>
      <c r="EGS80" s="180"/>
      <c r="EGT80" s="180"/>
      <c r="EGU80" s="180"/>
      <c r="EGV80" s="180"/>
      <c r="EGW80" s="180"/>
      <c r="EGX80" s="180"/>
      <c r="EGY80" s="180"/>
      <c r="EGZ80" s="180"/>
      <c r="EHA80" s="180"/>
      <c r="EHB80" s="180"/>
      <c r="EHC80" s="180"/>
      <c r="EHD80" s="180"/>
      <c r="EHE80" s="180"/>
      <c r="EHF80" s="180"/>
      <c r="EHG80" s="180"/>
      <c r="EHH80" s="180"/>
      <c r="EHI80" s="180"/>
      <c r="EHJ80" s="180"/>
      <c r="EHK80" s="180"/>
      <c r="EHL80" s="180"/>
      <c r="EHM80" s="180"/>
      <c r="EHN80" s="180"/>
      <c r="EHO80" s="180"/>
      <c r="EHP80" s="180"/>
      <c r="EHQ80" s="180"/>
      <c r="EHR80" s="180"/>
      <c r="EHS80" s="180"/>
      <c r="EHT80" s="180"/>
      <c r="EHU80" s="180"/>
      <c r="EHV80" s="180"/>
      <c r="EHW80" s="180"/>
      <c r="EHX80" s="180"/>
      <c r="EHY80" s="180"/>
      <c r="EHZ80" s="180"/>
      <c r="EIA80" s="180"/>
      <c r="EIB80" s="180"/>
      <c r="EIC80" s="180"/>
      <c r="EID80" s="180"/>
      <c r="EIE80" s="180"/>
      <c r="EIF80" s="180"/>
      <c r="EIG80" s="180"/>
      <c r="EIH80" s="180"/>
      <c r="EII80" s="180"/>
      <c r="EIJ80" s="180"/>
      <c r="EIK80" s="180"/>
      <c r="EIL80" s="180"/>
      <c r="EIM80" s="180"/>
      <c r="EIN80" s="180"/>
      <c r="EIO80" s="180"/>
      <c r="EIP80" s="180"/>
      <c r="EIQ80" s="180"/>
      <c r="EIR80" s="180"/>
      <c r="EIS80" s="180"/>
      <c r="EIT80" s="180"/>
      <c r="EIU80" s="180"/>
      <c r="EIV80" s="180"/>
      <c r="EIW80" s="180"/>
      <c r="EIX80" s="180"/>
      <c r="EIY80" s="180"/>
      <c r="EIZ80" s="180"/>
      <c r="EJA80" s="180"/>
      <c r="EJB80" s="180"/>
      <c r="EJC80" s="180"/>
      <c r="EJD80" s="180"/>
      <c r="EJE80" s="180"/>
      <c r="EJF80" s="180"/>
      <c r="EJG80" s="180"/>
      <c r="EJH80" s="180"/>
      <c r="EJI80" s="180"/>
      <c r="EJJ80" s="180"/>
      <c r="EJK80" s="180"/>
      <c r="EJL80" s="180"/>
      <c r="EJM80" s="180"/>
      <c r="EJN80" s="180"/>
      <c r="EJO80" s="180"/>
      <c r="EJP80" s="180"/>
      <c r="EJQ80" s="180"/>
      <c r="EJR80" s="180"/>
      <c r="EJS80" s="180"/>
      <c r="EJT80" s="180"/>
      <c r="EJU80" s="180"/>
      <c r="EJV80" s="180"/>
      <c r="EJW80" s="180"/>
      <c r="EJX80" s="180"/>
      <c r="EJY80" s="180"/>
      <c r="EJZ80" s="180"/>
      <c r="EKA80" s="180"/>
      <c r="EKB80" s="180"/>
      <c r="EKC80" s="180"/>
      <c r="EKD80" s="180"/>
      <c r="EKE80" s="180"/>
      <c r="EKF80" s="180"/>
      <c r="EKG80" s="180"/>
      <c r="EKH80" s="180"/>
      <c r="EKI80" s="180"/>
      <c r="EKJ80" s="180"/>
      <c r="EKK80" s="180"/>
      <c r="EKL80" s="180"/>
      <c r="EKM80" s="180"/>
      <c r="EKN80" s="180"/>
      <c r="EKO80" s="180"/>
      <c r="EKP80" s="180"/>
      <c r="EKQ80" s="180"/>
      <c r="EKR80" s="180"/>
      <c r="EKS80" s="180"/>
      <c r="EKT80" s="180"/>
      <c r="EKU80" s="180"/>
      <c r="EKV80" s="180"/>
      <c r="EKW80" s="180"/>
      <c r="EKX80" s="180"/>
      <c r="EKY80" s="180"/>
      <c r="EKZ80" s="180"/>
      <c r="ELA80" s="180"/>
      <c r="ELB80" s="180"/>
      <c r="ELC80" s="180"/>
      <c r="ELD80" s="180"/>
      <c r="ELE80" s="180"/>
      <c r="ELF80" s="180"/>
      <c r="ELG80" s="180"/>
      <c r="ELH80" s="180"/>
      <c r="ELI80" s="180"/>
      <c r="ELJ80" s="180"/>
      <c r="ELK80" s="180"/>
      <c r="ELL80" s="180"/>
      <c r="ELM80" s="180"/>
      <c r="ELN80" s="180"/>
      <c r="ELO80" s="180"/>
      <c r="ELP80" s="180"/>
      <c r="ELQ80" s="180"/>
      <c r="ELR80" s="180"/>
      <c r="ELS80" s="180"/>
      <c r="ELT80" s="180"/>
      <c r="ELU80" s="180"/>
      <c r="ELV80" s="180"/>
      <c r="ELW80" s="180"/>
      <c r="ELX80" s="180"/>
      <c r="ELY80" s="180"/>
      <c r="ELZ80" s="180"/>
      <c r="EMA80" s="180"/>
      <c r="EMB80" s="180"/>
      <c r="EMC80" s="180"/>
      <c r="EMD80" s="180"/>
      <c r="EME80" s="180"/>
      <c r="EMF80" s="180"/>
      <c r="EMG80" s="180"/>
      <c r="EMH80" s="180"/>
      <c r="EMI80" s="180"/>
      <c r="EMJ80" s="180"/>
      <c r="EMK80" s="180"/>
      <c r="EML80" s="180"/>
      <c r="EMM80" s="180"/>
      <c r="EMN80" s="180"/>
      <c r="EMO80" s="180"/>
      <c r="EMP80" s="180"/>
      <c r="EMQ80" s="180"/>
      <c r="EMR80" s="180"/>
      <c r="EMS80" s="180"/>
      <c r="EMT80" s="180"/>
      <c r="EMU80" s="180"/>
      <c r="EMV80" s="180"/>
      <c r="EMW80" s="180"/>
      <c r="EMX80" s="180"/>
      <c r="EMY80" s="180"/>
      <c r="EMZ80" s="180"/>
      <c r="ENA80" s="180"/>
      <c r="ENB80" s="180"/>
      <c r="ENC80" s="180"/>
      <c r="END80" s="180"/>
      <c r="ENE80" s="180"/>
      <c r="ENF80" s="180"/>
      <c r="ENG80" s="180"/>
      <c r="ENH80" s="180"/>
      <c r="ENI80" s="180"/>
      <c r="ENJ80" s="180"/>
      <c r="ENK80" s="180"/>
      <c r="ENL80" s="180"/>
      <c r="ENM80" s="180"/>
      <c r="ENN80" s="180"/>
      <c r="ENO80" s="180"/>
      <c r="ENP80" s="180"/>
      <c r="ENQ80" s="180"/>
      <c r="ENR80" s="180"/>
      <c r="ENS80" s="180"/>
      <c r="ENT80" s="180"/>
      <c r="ENU80" s="180"/>
      <c r="ENV80" s="180"/>
      <c r="ENW80" s="180"/>
      <c r="ENX80" s="180"/>
      <c r="ENY80" s="180"/>
      <c r="ENZ80" s="180"/>
      <c r="EOA80" s="180"/>
      <c r="EOB80" s="180"/>
      <c r="EOC80" s="180"/>
      <c r="EOD80" s="180"/>
      <c r="EOE80" s="180"/>
      <c r="EOF80" s="180"/>
      <c r="EOG80" s="180"/>
      <c r="EOH80" s="180"/>
      <c r="EOI80" s="180"/>
      <c r="EOJ80" s="180"/>
      <c r="EOK80" s="180"/>
      <c r="EOL80" s="180"/>
      <c r="EOM80" s="180"/>
      <c r="EON80" s="180"/>
      <c r="EOO80" s="180"/>
      <c r="EOP80" s="180"/>
      <c r="EOQ80" s="180"/>
      <c r="EOR80" s="180"/>
      <c r="EOS80" s="180"/>
      <c r="EOT80" s="180"/>
      <c r="EOU80" s="180"/>
      <c r="EOV80" s="180"/>
      <c r="EOW80" s="180"/>
      <c r="EOX80" s="180"/>
      <c r="EOY80" s="180"/>
      <c r="EOZ80" s="180"/>
      <c r="EPA80" s="180"/>
      <c r="EPB80" s="180"/>
      <c r="EPC80" s="180"/>
      <c r="EPD80" s="180"/>
      <c r="EPE80" s="180"/>
      <c r="EPF80" s="180"/>
      <c r="EPG80" s="180"/>
      <c r="EPH80" s="180"/>
      <c r="EPI80" s="180"/>
      <c r="EPJ80" s="180"/>
      <c r="EPK80" s="180"/>
      <c r="EPL80" s="180"/>
      <c r="EPM80" s="180"/>
      <c r="EPN80" s="180"/>
      <c r="EPO80" s="180"/>
      <c r="EPP80" s="180"/>
      <c r="EPQ80" s="180"/>
      <c r="EPR80" s="180"/>
      <c r="EPS80" s="180"/>
      <c r="EPT80" s="180"/>
      <c r="EPU80" s="180"/>
      <c r="EPV80" s="180"/>
      <c r="EPW80" s="180"/>
      <c r="EPX80" s="180"/>
      <c r="EPY80" s="180"/>
      <c r="EPZ80" s="180"/>
      <c r="EQA80" s="180"/>
      <c r="EQB80" s="180"/>
      <c r="EQC80" s="180"/>
      <c r="EQD80" s="180"/>
      <c r="EQE80" s="180"/>
      <c r="EQF80" s="180"/>
      <c r="EQG80" s="180"/>
      <c r="EQH80" s="180"/>
      <c r="EQI80" s="180"/>
      <c r="EQJ80" s="180"/>
      <c r="EQK80" s="180"/>
      <c r="EQL80" s="180"/>
      <c r="EQM80" s="180"/>
      <c r="EQN80" s="180"/>
      <c r="EQO80" s="180"/>
      <c r="EQP80" s="180"/>
      <c r="EQQ80" s="180"/>
      <c r="EQR80" s="180"/>
      <c r="EQS80" s="180"/>
      <c r="EQT80" s="180"/>
      <c r="EQU80" s="180"/>
      <c r="EQV80" s="180"/>
      <c r="EQW80" s="180"/>
      <c r="EQX80" s="180"/>
      <c r="EQY80" s="180"/>
      <c r="EQZ80" s="180"/>
      <c r="ERA80" s="180"/>
      <c r="ERB80" s="180"/>
      <c r="ERC80" s="180"/>
      <c r="ERD80" s="180"/>
      <c r="ERE80" s="180"/>
      <c r="ERF80" s="180"/>
      <c r="ERG80" s="180"/>
      <c r="ERH80" s="180"/>
      <c r="ERI80" s="180"/>
      <c r="ERJ80" s="180"/>
      <c r="ERK80" s="180"/>
      <c r="ERL80" s="180"/>
      <c r="ERM80" s="180"/>
      <c r="ERN80" s="180"/>
      <c r="ERO80" s="180"/>
      <c r="ERP80" s="180"/>
      <c r="ERQ80" s="180"/>
      <c r="ERR80" s="180"/>
      <c r="ERS80" s="180"/>
      <c r="ERT80" s="180"/>
      <c r="ERU80" s="180"/>
      <c r="ERV80" s="180"/>
      <c r="ERW80" s="180"/>
      <c r="ERX80" s="180"/>
      <c r="ERY80" s="180"/>
      <c r="ERZ80" s="180"/>
      <c r="ESA80" s="180"/>
      <c r="ESB80" s="180"/>
      <c r="ESC80" s="180"/>
      <c r="ESD80" s="180"/>
      <c r="ESE80" s="180"/>
      <c r="ESF80" s="180"/>
      <c r="ESG80" s="180"/>
      <c r="ESH80" s="180"/>
      <c r="ESI80" s="180"/>
      <c r="ESJ80" s="180"/>
      <c r="ESK80" s="180"/>
      <c r="ESL80" s="180"/>
      <c r="ESM80" s="180"/>
      <c r="ESN80" s="180"/>
      <c r="ESO80" s="180"/>
      <c r="ESP80" s="180"/>
      <c r="ESQ80" s="180"/>
      <c r="ESR80" s="180"/>
      <c r="ESS80" s="180"/>
      <c r="EST80" s="180"/>
      <c r="ESU80" s="180"/>
      <c r="ESV80" s="180"/>
      <c r="ESW80" s="180"/>
      <c r="ESX80" s="180"/>
      <c r="ESY80" s="180"/>
      <c r="ESZ80" s="180"/>
      <c r="ETA80" s="180"/>
      <c r="ETB80" s="180"/>
      <c r="ETC80" s="180"/>
      <c r="ETD80" s="180"/>
      <c r="ETE80" s="180"/>
      <c r="ETF80" s="180"/>
      <c r="ETG80" s="180"/>
      <c r="ETH80" s="180"/>
      <c r="ETI80" s="180"/>
      <c r="ETJ80" s="180"/>
      <c r="ETK80" s="180"/>
      <c r="ETL80" s="180"/>
      <c r="ETM80" s="180"/>
      <c r="ETN80" s="180"/>
      <c r="ETO80" s="180"/>
      <c r="ETP80" s="180"/>
      <c r="ETQ80" s="180"/>
      <c r="ETR80" s="180"/>
      <c r="ETS80" s="180"/>
      <c r="ETT80" s="180"/>
      <c r="ETU80" s="180"/>
      <c r="ETV80" s="180"/>
      <c r="ETW80" s="180"/>
      <c r="ETX80" s="180"/>
      <c r="ETY80" s="180"/>
      <c r="ETZ80" s="180"/>
      <c r="EUA80" s="180"/>
      <c r="EUB80" s="180"/>
      <c r="EUC80" s="180"/>
      <c r="EUD80" s="180"/>
      <c r="EUE80" s="180"/>
      <c r="EUF80" s="180"/>
      <c r="EUG80" s="180"/>
      <c r="EUH80" s="180"/>
      <c r="EUI80" s="180"/>
      <c r="EUJ80" s="180"/>
      <c r="EUK80" s="180"/>
      <c r="EUL80" s="180"/>
      <c r="EUM80" s="180"/>
      <c r="EUN80" s="180"/>
      <c r="EUO80" s="180"/>
      <c r="EUP80" s="180"/>
      <c r="EUQ80" s="180"/>
      <c r="EUR80" s="180"/>
      <c r="EUS80" s="180"/>
      <c r="EUT80" s="180"/>
      <c r="EUU80" s="180"/>
      <c r="EUV80" s="180"/>
      <c r="EUW80" s="180"/>
      <c r="EUX80" s="180"/>
      <c r="EUY80" s="180"/>
      <c r="EUZ80" s="180"/>
      <c r="EVA80" s="180"/>
      <c r="EVB80" s="180"/>
      <c r="EVC80" s="180"/>
      <c r="EVD80" s="180"/>
      <c r="EVE80" s="180"/>
      <c r="EVF80" s="180"/>
      <c r="EVG80" s="180"/>
      <c r="EVH80" s="180"/>
      <c r="EVI80" s="180"/>
      <c r="EVJ80" s="180"/>
      <c r="EVK80" s="180"/>
      <c r="EVL80" s="180"/>
      <c r="EVM80" s="180"/>
      <c r="EVN80" s="180"/>
      <c r="EVO80" s="180"/>
      <c r="EVP80" s="180"/>
      <c r="EVQ80" s="180"/>
      <c r="EVR80" s="180"/>
      <c r="EVS80" s="180"/>
      <c r="EVT80" s="180"/>
      <c r="EVU80" s="180"/>
      <c r="EVV80" s="180"/>
      <c r="EVW80" s="180"/>
      <c r="EVX80" s="180"/>
      <c r="EVY80" s="180"/>
      <c r="EVZ80" s="180"/>
      <c r="EWA80" s="180"/>
      <c r="EWB80" s="180"/>
      <c r="EWC80" s="180"/>
      <c r="EWD80" s="180"/>
      <c r="EWE80" s="180"/>
      <c r="EWF80" s="180"/>
      <c r="EWG80" s="180"/>
      <c r="EWH80" s="180"/>
      <c r="EWI80" s="180"/>
      <c r="EWJ80" s="180"/>
      <c r="EWK80" s="180"/>
      <c r="EWL80" s="180"/>
      <c r="EWM80" s="180"/>
      <c r="EWN80" s="180"/>
      <c r="EWO80" s="180"/>
      <c r="EWP80" s="180"/>
      <c r="EWQ80" s="180"/>
      <c r="EWR80" s="180"/>
      <c r="EWS80" s="180"/>
      <c r="EWT80" s="180"/>
      <c r="EWU80" s="180"/>
      <c r="EWV80" s="180"/>
      <c r="EWW80" s="180"/>
      <c r="EWX80" s="180"/>
      <c r="EWY80" s="180"/>
      <c r="EWZ80" s="180"/>
      <c r="EXA80" s="180"/>
      <c r="EXB80" s="180"/>
      <c r="EXC80" s="180"/>
      <c r="EXD80" s="180"/>
      <c r="EXE80" s="180"/>
      <c r="EXF80" s="180"/>
      <c r="EXG80" s="180"/>
      <c r="EXH80" s="180"/>
      <c r="EXI80" s="180"/>
      <c r="EXJ80" s="180"/>
      <c r="EXK80" s="180"/>
      <c r="EXL80" s="180"/>
      <c r="EXM80" s="180"/>
      <c r="EXN80" s="180"/>
      <c r="EXO80" s="180"/>
      <c r="EXP80" s="180"/>
      <c r="EXQ80" s="180"/>
      <c r="EXR80" s="180"/>
      <c r="EXS80" s="180"/>
      <c r="EXT80" s="180"/>
      <c r="EXU80" s="180"/>
      <c r="EXV80" s="180"/>
      <c r="EXW80" s="180"/>
      <c r="EXX80" s="180"/>
      <c r="EXY80" s="180"/>
      <c r="EXZ80" s="180"/>
      <c r="EYA80" s="180"/>
      <c r="EYB80" s="180"/>
      <c r="EYC80" s="180"/>
      <c r="EYD80" s="180"/>
      <c r="EYE80" s="180"/>
      <c r="EYF80" s="180"/>
      <c r="EYG80" s="180"/>
      <c r="EYH80" s="180"/>
      <c r="EYI80" s="180"/>
      <c r="EYJ80" s="180"/>
      <c r="EYK80" s="180"/>
      <c r="EYL80" s="180"/>
      <c r="EYM80" s="180"/>
      <c r="EYN80" s="180"/>
      <c r="EYO80" s="180"/>
      <c r="EYP80" s="180"/>
      <c r="EYQ80" s="180"/>
      <c r="EYR80" s="180"/>
      <c r="EYS80" s="180"/>
      <c r="EYT80" s="180"/>
      <c r="EYU80" s="180"/>
      <c r="EYV80" s="180"/>
      <c r="EYW80" s="180"/>
      <c r="EYX80" s="180"/>
      <c r="EYY80" s="180"/>
      <c r="EYZ80" s="180"/>
      <c r="EZA80" s="180"/>
      <c r="EZB80" s="180"/>
      <c r="EZC80" s="180"/>
      <c r="EZD80" s="180"/>
      <c r="EZE80" s="180"/>
      <c r="EZF80" s="180"/>
      <c r="EZG80" s="180"/>
      <c r="EZH80" s="180"/>
      <c r="EZI80" s="180"/>
      <c r="EZJ80" s="180"/>
      <c r="EZK80" s="180"/>
      <c r="EZL80" s="180"/>
      <c r="EZM80" s="180"/>
      <c r="EZN80" s="180"/>
      <c r="EZO80" s="180"/>
      <c r="EZP80" s="180"/>
      <c r="EZQ80" s="180"/>
      <c r="EZR80" s="180"/>
      <c r="EZS80" s="180"/>
      <c r="EZT80" s="180"/>
      <c r="EZU80" s="180"/>
      <c r="EZV80" s="180"/>
      <c r="EZW80" s="180"/>
      <c r="EZX80" s="180"/>
      <c r="EZY80" s="180"/>
      <c r="EZZ80" s="180"/>
      <c r="FAA80" s="180"/>
      <c r="FAB80" s="180"/>
      <c r="FAC80" s="180"/>
      <c r="FAD80" s="180"/>
      <c r="FAE80" s="180"/>
      <c r="FAF80" s="180"/>
      <c r="FAG80" s="180"/>
      <c r="FAH80" s="180"/>
      <c r="FAI80" s="180"/>
      <c r="FAJ80" s="180"/>
      <c r="FAK80" s="180"/>
      <c r="FAL80" s="180"/>
      <c r="FAM80" s="180"/>
      <c r="FAN80" s="180"/>
      <c r="FAO80" s="180"/>
      <c r="FAP80" s="180"/>
      <c r="FAQ80" s="180"/>
      <c r="FAR80" s="180"/>
      <c r="FAS80" s="180"/>
      <c r="FAT80" s="180"/>
      <c r="FAU80" s="180"/>
      <c r="FAV80" s="180"/>
      <c r="FAW80" s="180"/>
      <c r="FAX80" s="180"/>
      <c r="FAY80" s="180"/>
      <c r="FAZ80" s="180"/>
      <c r="FBA80" s="180"/>
      <c r="FBB80" s="180"/>
      <c r="FBC80" s="180"/>
      <c r="FBD80" s="180"/>
      <c r="FBE80" s="180"/>
      <c r="FBF80" s="180"/>
      <c r="FBG80" s="180"/>
      <c r="FBH80" s="180"/>
      <c r="FBI80" s="180"/>
      <c r="FBJ80" s="180"/>
      <c r="FBK80" s="180"/>
      <c r="FBL80" s="180"/>
      <c r="FBM80" s="180"/>
      <c r="FBN80" s="180"/>
      <c r="FBO80" s="180"/>
      <c r="FBP80" s="180"/>
      <c r="FBQ80" s="180"/>
      <c r="FBR80" s="180"/>
      <c r="FBS80" s="180"/>
      <c r="FBT80" s="180"/>
      <c r="FBU80" s="180"/>
      <c r="FBV80" s="180"/>
      <c r="FBW80" s="180"/>
      <c r="FBX80" s="180"/>
      <c r="FBY80" s="180"/>
      <c r="FBZ80" s="180"/>
      <c r="FCA80" s="180"/>
      <c r="FCB80" s="180"/>
      <c r="FCC80" s="180"/>
      <c r="FCD80" s="180"/>
      <c r="FCE80" s="180"/>
      <c r="FCF80" s="180"/>
      <c r="FCG80" s="180"/>
      <c r="FCH80" s="180"/>
      <c r="FCI80" s="180"/>
      <c r="FCJ80" s="180"/>
      <c r="FCK80" s="180"/>
      <c r="FCL80" s="180"/>
      <c r="FCM80" s="180"/>
      <c r="FCN80" s="180"/>
      <c r="FCO80" s="180"/>
      <c r="FCP80" s="180"/>
      <c r="FCQ80" s="180"/>
      <c r="FCR80" s="180"/>
      <c r="FCS80" s="180"/>
      <c r="FCT80" s="180"/>
      <c r="FCU80" s="180"/>
      <c r="FCV80" s="180"/>
      <c r="FCW80" s="180"/>
      <c r="FCX80" s="180"/>
      <c r="FCY80" s="180"/>
      <c r="FCZ80" s="180"/>
      <c r="FDA80" s="180"/>
      <c r="FDB80" s="180"/>
      <c r="FDC80" s="180"/>
      <c r="FDD80" s="180"/>
      <c r="FDE80" s="180"/>
      <c r="FDF80" s="180"/>
      <c r="FDG80" s="180"/>
      <c r="FDH80" s="180"/>
      <c r="FDI80" s="180"/>
      <c r="FDJ80" s="180"/>
      <c r="FDK80" s="180"/>
      <c r="FDL80" s="180"/>
      <c r="FDM80" s="180"/>
      <c r="FDN80" s="180"/>
      <c r="FDO80" s="180"/>
      <c r="FDP80" s="180"/>
      <c r="FDQ80" s="180"/>
      <c r="FDR80" s="180"/>
      <c r="FDS80" s="180"/>
      <c r="FDT80" s="180"/>
      <c r="FDU80" s="180"/>
      <c r="FDV80" s="180"/>
      <c r="FDW80" s="180"/>
      <c r="FDX80" s="180"/>
      <c r="FDY80" s="180"/>
      <c r="FDZ80" s="180"/>
      <c r="FEA80" s="180"/>
      <c r="FEB80" s="180"/>
      <c r="FEC80" s="180"/>
      <c r="FED80" s="180"/>
      <c r="FEE80" s="180"/>
      <c r="FEF80" s="180"/>
      <c r="FEG80" s="180"/>
      <c r="FEH80" s="180"/>
      <c r="FEI80" s="180"/>
      <c r="FEJ80" s="180"/>
      <c r="FEK80" s="180"/>
      <c r="FEL80" s="180"/>
      <c r="FEM80" s="180"/>
      <c r="FEN80" s="180"/>
      <c r="FEO80" s="180"/>
      <c r="FEP80" s="180"/>
      <c r="FEQ80" s="180"/>
      <c r="FER80" s="180"/>
      <c r="FES80" s="180"/>
      <c r="FET80" s="180"/>
      <c r="FEU80" s="180"/>
      <c r="FEV80" s="180"/>
      <c r="FEW80" s="180"/>
      <c r="FEX80" s="180"/>
      <c r="FEY80" s="180"/>
      <c r="FEZ80" s="180"/>
      <c r="FFA80" s="180"/>
      <c r="FFB80" s="180"/>
      <c r="FFC80" s="180"/>
      <c r="FFD80" s="180"/>
      <c r="FFE80" s="180"/>
      <c r="FFF80" s="180"/>
      <c r="FFG80" s="180"/>
      <c r="FFH80" s="180"/>
      <c r="FFI80" s="180"/>
      <c r="FFJ80" s="180"/>
      <c r="FFK80" s="180"/>
      <c r="FFL80" s="180"/>
      <c r="FFM80" s="180"/>
      <c r="FFN80" s="180"/>
      <c r="FFO80" s="180"/>
      <c r="FFP80" s="180"/>
      <c r="FFQ80" s="180"/>
      <c r="FFR80" s="180"/>
      <c r="FFS80" s="180"/>
      <c r="FFT80" s="180"/>
      <c r="FFU80" s="180"/>
      <c r="FFV80" s="180"/>
      <c r="FFW80" s="180"/>
      <c r="FFX80" s="180"/>
      <c r="FFY80" s="180"/>
      <c r="FFZ80" s="180"/>
      <c r="FGA80" s="180"/>
      <c r="FGB80" s="180"/>
      <c r="FGC80" s="180"/>
      <c r="FGD80" s="180"/>
      <c r="FGE80" s="180"/>
      <c r="FGF80" s="180"/>
      <c r="FGG80" s="180"/>
      <c r="FGH80" s="180"/>
      <c r="FGI80" s="180"/>
      <c r="FGJ80" s="180"/>
      <c r="FGK80" s="180"/>
      <c r="FGL80" s="180"/>
      <c r="FGM80" s="180"/>
      <c r="FGN80" s="180"/>
      <c r="FGO80" s="180"/>
      <c r="FGP80" s="180"/>
      <c r="FGQ80" s="180"/>
      <c r="FGR80" s="180"/>
      <c r="FGS80" s="180"/>
      <c r="FGT80" s="180"/>
      <c r="FGU80" s="180"/>
      <c r="FGV80" s="180"/>
      <c r="FGW80" s="180"/>
      <c r="FGX80" s="180"/>
      <c r="FGY80" s="180"/>
      <c r="FGZ80" s="180"/>
      <c r="FHA80" s="180"/>
      <c r="FHB80" s="180"/>
      <c r="FHC80" s="180"/>
      <c r="FHD80" s="180"/>
      <c r="FHE80" s="180"/>
      <c r="FHF80" s="180"/>
      <c r="FHG80" s="180"/>
      <c r="FHH80" s="180"/>
      <c r="FHI80" s="180"/>
      <c r="FHJ80" s="180"/>
      <c r="FHK80" s="180"/>
      <c r="FHL80" s="180"/>
      <c r="FHM80" s="180"/>
      <c r="FHN80" s="180"/>
      <c r="FHO80" s="180"/>
      <c r="FHP80" s="180"/>
      <c r="FHQ80" s="180"/>
      <c r="FHR80" s="180"/>
      <c r="FHS80" s="180"/>
      <c r="FHT80" s="180"/>
      <c r="FHU80" s="180"/>
      <c r="FHV80" s="180"/>
      <c r="FHW80" s="180"/>
      <c r="FHX80" s="180"/>
      <c r="FHY80" s="180"/>
      <c r="FHZ80" s="180"/>
      <c r="FIA80" s="180"/>
      <c r="FIB80" s="180"/>
      <c r="FIC80" s="180"/>
      <c r="FID80" s="180"/>
      <c r="FIE80" s="180"/>
      <c r="FIF80" s="180"/>
      <c r="FIG80" s="180"/>
      <c r="FIH80" s="180"/>
      <c r="FII80" s="180"/>
      <c r="FIJ80" s="180"/>
      <c r="FIK80" s="180"/>
      <c r="FIL80" s="180"/>
      <c r="FIM80" s="180"/>
      <c r="FIN80" s="180"/>
      <c r="FIO80" s="180"/>
      <c r="FIP80" s="180"/>
      <c r="FIQ80" s="180"/>
      <c r="FIR80" s="180"/>
      <c r="FIS80" s="180"/>
      <c r="FIT80" s="180"/>
      <c r="FIU80" s="180"/>
      <c r="FIV80" s="180"/>
      <c r="FIW80" s="180"/>
      <c r="FIX80" s="180"/>
      <c r="FIY80" s="180"/>
      <c r="FIZ80" s="180"/>
      <c r="FJA80" s="180"/>
      <c r="FJB80" s="180"/>
      <c r="FJC80" s="180"/>
      <c r="FJD80" s="180"/>
      <c r="FJE80" s="180"/>
      <c r="FJF80" s="180"/>
      <c r="FJG80" s="180"/>
      <c r="FJH80" s="180"/>
      <c r="FJI80" s="180"/>
      <c r="FJJ80" s="180"/>
      <c r="FJK80" s="180"/>
      <c r="FJL80" s="180"/>
      <c r="FJM80" s="180"/>
      <c r="FJN80" s="180"/>
      <c r="FJO80" s="180"/>
      <c r="FJP80" s="180"/>
      <c r="FJQ80" s="180"/>
      <c r="FJR80" s="180"/>
      <c r="FJS80" s="180"/>
      <c r="FJT80" s="180"/>
      <c r="FJU80" s="180"/>
      <c r="FJV80" s="180"/>
      <c r="FJW80" s="180"/>
      <c r="FJX80" s="180"/>
      <c r="FJY80" s="180"/>
      <c r="FJZ80" s="180"/>
      <c r="FKA80" s="180"/>
      <c r="FKB80" s="180"/>
      <c r="FKC80" s="180"/>
      <c r="FKD80" s="180"/>
      <c r="FKE80" s="180"/>
      <c r="FKF80" s="180"/>
      <c r="FKG80" s="180"/>
      <c r="FKH80" s="180"/>
      <c r="FKI80" s="180"/>
      <c r="FKJ80" s="180"/>
      <c r="FKK80" s="180"/>
      <c r="FKL80" s="180"/>
      <c r="FKM80" s="180"/>
      <c r="FKN80" s="180"/>
      <c r="FKO80" s="180"/>
      <c r="FKP80" s="180"/>
      <c r="FKQ80" s="180"/>
      <c r="FKR80" s="180"/>
      <c r="FKS80" s="180"/>
      <c r="FKT80" s="180"/>
      <c r="FKU80" s="180"/>
      <c r="FKV80" s="180"/>
      <c r="FKW80" s="180"/>
      <c r="FKX80" s="180"/>
      <c r="FKY80" s="180"/>
      <c r="FKZ80" s="180"/>
      <c r="FLA80" s="180"/>
      <c r="FLB80" s="180"/>
      <c r="FLC80" s="180"/>
      <c r="FLD80" s="180"/>
      <c r="FLE80" s="180"/>
      <c r="FLF80" s="180"/>
      <c r="FLG80" s="180"/>
      <c r="FLH80" s="180"/>
      <c r="FLI80" s="180"/>
      <c r="FLJ80" s="180"/>
      <c r="FLK80" s="180"/>
      <c r="FLL80" s="180"/>
      <c r="FLM80" s="180"/>
      <c r="FLN80" s="180"/>
      <c r="FLO80" s="180"/>
      <c r="FLP80" s="180"/>
      <c r="FLQ80" s="180"/>
      <c r="FLR80" s="180"/>
      <c r="FLS80" s="180"/>
      <c r="FLT80" s="180"/>
      <c r="FLU80" s="180"/>
      <c r="FLV80" s="180"/>
      <c r="FLW80" s="180"/>
      <c r="FLX80" s="180"/>
      <c r="FLY80" s="180"/>
      <c r="FLZ80" s="180"/>
      <c r="FMA80" s="180"/>
      <c r="FMB80" s="180"/>
      <c r="FMC80" s="180"/>
      <c r="FMD80" s="180"/>
      <c r="FME80" s="180"/>
      <c r="FMF80" s="180"/>
      <c r="FMG80" s="180"/>
      <c r="FMH80" s="180"/>
      <c r="FMI80" s="180"/>
      <c r="FMJ80" s="180"/>
      <c r="FMK80" s="180"/>
      <c r="FML80" s="180"/>
      <c r="FMM80" s="180"/>
      <c r="FMN80" s="180"/>
      <c r="FMO80" s="180"/>
      <c r="FMP80" s="180"/>
      <c r="FMQ80" s="180"/>
      <c r="FMR80" s="180"/>
      <c r="FMS80" s="180"/>
      <c r="FMT80" s="180"/>
      <c r="FMU80" s="180"/>
      <c r="FMV80" s="180"/>
      <c r="FMW80" s="180"/>
      <c r="FMX80" s="180"/>
      <c r="FMY80" s="180"/>
      <c r="FMZ80" s="180"/>
      <c r="FNA80" s="180"/>
      <c r="FNB80" s="180"/>
      <c r="FNC80" s="180"/>
      <c r="FND80" s="180"/>
      <c r="FNE80" s="180"/>
      <c r="FNF80" s="180"/>
      <c r="FNG80" s="180"/>
      <c r="FNH80" s="180"/>
      <c r="FNI80" s="180"/>
      <c r="FNJ80" s="180"/>
      <c r="FNK80" s="180"/>
      <c r="FNL80" s="180"/>
      <c r="FNM80" s="180"/>
      <c r="FNN80" s="180"/>
      <c r="FNO80" s="180"/>
      <c r="FNP80" s="180"/>
      <c r="FNQ80" s="180"/>
      <c r="FNR80" s="180"/>
      <c r="FNS80" s="180"/>
      <c r="FNT80" s="180"/>
      <c r="FNU80" s="180"/>
      <c r="FNV80" s="180"/>
      <c r="FNW80" s="180"/>
      <c r="FNX80" s="180"/>
      <c r="FNY80" s="180"/>
      <c r="FNZ80" s="180"/>
      <c r="FOA80" s="180"/>
      <c r="FOB80" s="180"/>
      <c r="FOC80" s="180"/>
      <c r="FOD80" s="180"/>
      <c r="FOE80" s="180"/>
      <c r="FOF80" s="180"/>
      <c r="FOG80" s="180"/>
      <c r="FOH80" s="180"/>
      <c r="FOI80" s="180"/>
      <c r="FOJ80" s="180"/>
      <c r="FOK80" s="180"/>
      <c r="FOL80" s="180"/>
      <c r="FOM80" s="180"/>
      <c r="FON80" s="180"/>
      <c r="FOO80" s="180"/>
      <c r="FOP80" s="180"/>
      <c r="FOQ80" s="180"/>
      <c r="FOR80" s="180"/>
      <c r="FOS80" s="180"/>
      <c r="FOT80" s="180"/>
      <c r="FOU80" s="180"/>
      <c r="FOV80" s="180"/>
      <c r="FOW80" s="180"/>
      <c r="FOX80" s="180"/>
      <c r="FOY80" s="180"/>
      <c r="FOZ80" s="180"/>
      <c r="FPA80" s="180"/>
      <c r="FPB80" s="180"/>
      <c r="FPC80" s="180"/>
      <c r="FPD80" s="180"/>
      <c r="FPE80" s="180"/>
      <c r="FPF80" s="180"/>
      <c r="FPG80" s="180"/>
      <c r="FPH80" s="180"/>
      <c r="FPI80" s="180"/>
      <c r="FPJ80" s="180"/>
      <c r="FPK80" s="180"/>
      <c r="FPL80" s="180"/>
      <c r="FPM80" s="180"/>
      <c r="FPN80" s="180"/>
      <c r="FPO80" s="180"/>
      <c r="FPP80" s="180"/>
      <c r="FPQ80" s="180"/>
      <c r="FPR80" s="180"/>
      <c r="FPS80" s="180"/>
      <c r="FPT80" s="180"/>
      <c r="FPU80" s="180"/>
      <c r="FPV80" s="180"/>
      <c r="FPW80" s="180"/>
      <c r="FPX80" s="180"/>
      <c r="FPY80" s="180"/>
      <c r="FPZ80" s="180"/>
      <c r="FQA80" s="180"/>
      <c r="FQB80" s="180"/>
      <c r="FQC80" s="180"/>
      <c r="FQD80" s="180"/>
      <c r="FQE80" s="180"/>
      <c r="FQF80" s="180"/>
      <c r="FQG80" s="180"/>
      <c r="FQH80" s="180"/>
      <c r="FQI80" s="180"/>
      <c r="FQJ80" s="180"/>
      <c r="FQK80" s="180"/>
      <c r="FQL80" s="180"/>
      <c r="FQM80" s="180"/>
      <c r="FQN80" s="180"/>
      <c r="FQO80" s="180"/>
      <c r="FQP80" s="180"/>
      <c r="FQQ80" s="180"/>
      <c r="FQR80" s="180"/>
      <c r="FQS80" s="180"/>
      <c r="FQT80" s="180"/>
      <c r="FQU80" s="180"/>
      <c r="FQV80" s="180"/>
      <c r="FQW80" s="180"/>
      <c r="FQX80" s="180"/>
      <c r="FQY80" s="180"/>
      <c r="FQZ80" s="180"/>
      <c r="FRA80" s="180"/>
      <c r="FRB80" s="180"/>
      <c r="FRC80" s="180"/>
      <c r="FRD80" s="180"/>
      <c r="FRE80" s="180"/>
      <c r="FRF80" s="180"/>
      <c r="FRG80" s="180"/>
      <c r="FRH80" s="180"/>
      <c r="FRI80" s="180"/>
      <c r="FRJ80" s="180"/>
      <c r="FRK80" s="180"/>
      <c r="FRL80" s="180"/>
      <c r="FRM80" s="180"/>
      <c r="FRN80" s="180"/>
      <c r="FRO80" s="180"/>
      <c r="FRP80" s="180"/>
      <c r="FRQ80" s="180"/>
      <c r="FRR80" s="180"/>
      <c r="FRS80" s="180"/>
      <c r="FRT80" s="180"/>
      <c r="FRU80" s="180"/>
      <c r="FRV80" s="180"/>
      <c r="FRW80" s="180"/>
      <c r="FRX80" s="180"/>
      <c r="FRY80" s="180"/>
      <c r="FRZ80" s="180"/>
      <c r="FSA80" s="180"/>
      <c r="FSB80" s="180"/>
      <c r="FSC80" s="180"/>
      <c r="FSD80" s="180"/>
      <c r="FSE80" s="180"/>
      <c r="FSF80" s="180"/>
      <c r="FSG80" s="180"/>
      <c r="FSH80" s="180"/>
      <c r="FSI80" s="180"/>
      <c r="FSJ80" s="180"/>
      <c r="FSK80" s="180"/>
      <c r="FSL80" s="180"/>
      <c r="FSM80" s="180"/>
      <c r="FSN80" s="180"/>
      <c r="FSO80" s="180"/>
      <c r="FSP80" s="180"/>
      <c r="FSQ80" s="180"/>
      <c r="FSR80" s="180"/>
      <c r="FSS80" s="180"/>
      <c r="FST80" s="180"/>
      <c r="FSU80" s="180"/>
      <c r="FSV80" s="180"/>
      <c r="FSW80" s="180"/>
      <c r="FSX80" s="180"/>
      <c r="FSY80" s="180"/>
      <c r="FSZ80" s="180"/>
      <c r="FTA80" s="180"/>
      <c r="FTB80" s="180"/>
      <c r="FTC80" s="180"/>
      <c r="FTD80" s="180"/>
      <c r="FTE80" s="180"/>
      <c r="FTF80" s="180"/>
      <c r="FTG80" s="180"/>
      <c r="FTH80" s="180"/>
      <c r="FTI80" s="180"/>
      <c r="FTJ80" s="180"/>
      <c r="FTK80" s="180"/>
      <c r="FTL80" s="180"/>
      <c r="FTM80" s="180"/>
      <c r="FTN80" s="180"/>
      <c r="FTO80" s="180"/>
      <c r="FTP80" s="180"/>
      <c r="FTQ80" s="180"/>
      <c r="FTR80" s="180"/>
      <c r="FTS80" s="180"/>
      <c r="FTT80" s="180"/>
      <c r="FTU80" s="180"/>
      <c r="FTV80" s="180"/>
      <c r="FTW80" s="180"/>
      <c r="FTX80" s="180"/>
      <c r="FTY80" s="180"/>
      <c r="FTZ80" s="180"/>
      <c r="FUA80" s="180"/>
      <c r="FUB80" s="180"/>
      <c r="FUC80" s="180"/>
      <c r="FUD80" s="180"/>
      <c r="FUE80" s="180"/>
      <c r="FUF80" s="180"/>
      <c r="FUG80" s="180"/>
      <c r="FUH80" s="180"/>
      <c r="FUI80" s="180"/>
      <c r="FUJ80" s="180"/>
      <c r="FUK80" s="180"/>
      <c r="FUL80" s="180"/>
      <c r="FUM80" s="180"/>
      <c r="FUN80" s="180"/>
      <c r="FUO80" s="180"/>
      <c r="FUP80" s="180"/>
      <c r="FUQ80" s="180"/>
      <c r="FUR80" s="180"/>
      <c r="FUS80" s="180"/>
      <c r="FUT80" s="180"/>
      <c r="FUU80" s="180"/>
      <c r="FUV80" s="180"/>
      <c r="FUW80" s="180"/>
      <c r="FUX80" s="180"/>
      <c r="FUY80" s="180"/>
      <c r="FUZ80" s="180"/>
      <c r="FVA80" s="180"/>
      <c r="FVB80" s="180"/>
      <c r="FVC80" s="180"/>
      <c r="FVD80" s="180"/>
      <c r="FVE80" s="180"/>
      <c r="FVF80" s="180"/>
      <c r="FVG80" s="180"/>
      <c r="FVH80" s="180"/>
      <c r="FVI80" s="180"/>
      <c r="FVJ80" s="180"/>
      <c r="FVK80" s="180"/>
      <c r="FVL80" s="180"/>
      <c r="FVM80" s="180"/>
      <c r="FVN80" s="180"/>
      <c r="FVO80" s="180"/>
      <c r="FVP80" s="180"/>
      <c r="FVQ80" s="180"/>
      <c r="FVR80" s="180"/>
      <c r="FVS80" s="180"/>
      <c r="FVT80" s="180"/>
      <c r="FVU80" s="180"/>
      <c r="FVV80" s="180"/>
      <c r="FVW80" s="180"/>
      <c r="FVX80" s="180"/>
      <c r="FVY80" s="180"/>
      <c r="FVZ80" s="180"/>
      <c r="FWA80" s="180"/>
      <c r="FWB80" s="180"/>
      <c r="FWC80" s="180"/>
      <c r="FWD80" s="180"/>
      <c r="FWE80" s="180"/>
      <c r="FWF80" s="180"/>
      <c r="FWG80" s="180"/>
      <c r="FWH80" s="180"/>
      <c r="FWI80" s="180"/>
      <c r="FWJ80" s="180"/>
      <c r="FWK80" s="180"/>
      <c r="FWL80" s="180"/>
      <c r="FWM80" s="180"/>
      <c r="FWN80" s="180"/>
      <c r="FWO80" s="180"/>
      <c r="FWP80" s="180"/>
      <c r="FWQ80" s="180"/>
      <c r="FWR80" s="180"/>
      <c r="FWS80" s="180"/>
      <c r="FWT80" s="180"/>
      <c r="FWU80" s="180"/>
      <c r="FWV80" s="180"/>
      <c r="FWW80" s="180"/>
      <c r="FWX80" s="180"/>
      <c r="FWY80" s="180"/>
      <c r="FWZ80" s="180"/>
      <c r="FXA80" s="180"/>
      <c r="FXB80" s="180"/>
      <c r="FXC80" s="180"/>
      <c r="FXD80" s="180"/>
      <c r="FXE80" s="180"/>
      <c r="FXF80" s="180"/>
      <c r="FXG80" s="180"/>
      <c r="FXH80" s="180"/>
      <c r="FXI80" s="180"/>
      <c r="FXJ80" s="180"/>
      <c r="FXK80" s="180"/>
      <c r="FXL80" s="180"/>
      <c r="FXM80" s="180"/>
      <c r="FXN80" s="180"/>
      <c r="FXO80" s="180"/>
      <c r="FXP80" s="180"/>
      <c r="FXQ80" s="180"/>
      <c r="FXR80" s="180"/>
      <c r="FXS80" s="180"/>
      <c r="FXT80" s="180"/>
      <c r="FXU80" s="180"/>
      <c r="FXV80" s="180"/>
      <c r="FXW80" s="180"/>
      <c r="FXX80" s="180"/>
      <c r="FXY80" s="180"/>
      <c r="FXZ80" s="180"/>
      <c r="FYA80" s="180"/>
      <c r="FYB80" s="180"/>
      <c r="FYC80" s="180"/>
      <c r="FYD80" s="180"/>
      <c r="FYE80" s="180"/>
      <c r="FYF80" s="180"/>
      <c r="FYG80" s="180"/>
      <c r="FYH80" s="180"/>
      <c r="FYI80" s="180"/>
      <c r="FYJ80" s="180"/>
      <c r="FYK80" s="180"/>
      <c r="FYL80" s="180"/>
      <c r="FYM80" s="180"/>
      <c r="FYN80" s="180"/>
      <c r="FYO80" s="180"/>
      <c r="FYP80" s="180"/>
      <c r="FYQ80" s="180"/>
      <c r="FYR80" s="180"/>
      <c r="FYS80" s="180"/>
      <c r="FYT80" s="180"/>
      <c r="FYU80" s="180"/>
      <c r="FYV80" s="180"/>
      <c r="FYW80" s="180"/>
      <c r="FYX80" s="180"/>
      <c r="FYY80" s="180"/>
      <c r="FYZ80" s="180"/>
      <c r="FZA80" s="180"/>
      <c r="FZB80" s="180"/>
      <c r="FZC80" s="180"/>
      <c r="FZD80" s="180"/>
      <c r="FZE80" s="180"/>
      <c r="FZF80" s="180"/>
      <c r="FZG80" s="180"/>
      <c r="FZH80" s="180"/>
      <c r="FZI80" s="180"/>
      <c r="FZJ80" s="180"/>
      <c r="FZK80" s="180"/>
      <c r="FZL80" s="180"/>
      <c r="FZM80" s="180"/>
      <c r="FZN80" s="180"/>
      <c r="FZO80" s="180"/>
      <c r="FZP80" s="180"/>
      <c r="FZQ80" s="180"/>
      <c r="FZR80" s="180"/>
      <c r="FZS80" s="180"/>
      <c r="FZT80" s="180"/>
      <c r="FZU80" s="180"/>
      <c r="FZV80" s="180"/>
      <c r="FZW80" s="180"/>
      <c r="FZX80" s="180"/>
      <c r="FZY80" s="180"/>
      <c r="FZZ80" s="180"/>
      <c r="GAA80" s="180"/>
      <c r="GAB80" s="180"/>
      <c r="GAC80" s="180"/>
      <c r="GAD80" s="180"/>
      <c r="GAE80" s="180"/>
      <c r="GAF80" s="180"/>
      <c r="GAG80" s="180"/>
      <c r="GAH80" s="180"/>
      <c r="GAI80" s="180"/>
      <c r="GAJ80" s="180"/>
      <c r="GAK80" s="180"/>
      <c r="GAL80" s="180"/>
      <c r="GAM80" s="180"/>
      <c r="GAN80" s="180"/>
      <c r="GAO80" s="180"/>
      <c r="GAP80" s="180"/>
      <c r="GAQ80" s="180"/>
      <c r="GAR80" s="180"/>
      <c r="GAS80" s="180"/>
      <c r="GAT80" s="180"/>
      <c r="GAU80" s="180"/>
      <c r="GAV80" s="180"/>
      <c r="GAW80" s="180"/>
      <c r="GAX80" s="180"/>
      <c r="GAY80" s="180"/>
      <c r="GAZ80" s="180"/>
      <c r="GBA80" s="180"/>
      <c r="GBB80" s="180"/>
      <c r="GBC80" s="180"/>
      <c r="GBD80" s="180"/>
      <c r="GBE80" s="180"/>
      <c r="GBF80" s="180"/>
      <c r="GBG80" s="180"/>
      <c r="GBH80" s="180"/>
      <c r="GBI80" s="180"/>
      <c r="GBJ80" s="180"/>
      <c r="GBK80" s="180"/>
      <c r="GBL80" s="180"/>
      <c r="GBM80" s="180"/>
      <c r="GBN80" s="180"/>
      <c r="GBO80" s="180"/>
      <c r="GBP80" s="180"/>
      <c r="GBQ80" s="180"/>
      <c r="GBR80" s="180"/>
      <c r="GBS80" s="180"/>
      <c r="GBT80" s="180"/>
      <c r="GBU80" s="180"/>
      <c r="GBV80" s="180"/>
      <c r="GBW80" s="180"/>
      <c r="GBX80" s="180"/>
      <c r="GBY80" s="180"/>
      <c r="GBZ80" s="180"/>
      <c r="GCA80" s="180"/>
      <c r="GCB80" s="180"/>
      <c r="GCC80" s="180"/>
      <c r="GCD80" s="180"/>
      <c r="GCE80" s="180"/>
      <c r="GCF80" s="180"/>
      <c r="GCG80" s="180"/>
      <c r="GCH80" s="180"/>
      <c r="GCI80" s="180"/>
      <c r="GCJ80" s="180"/>
      <c r="GCK80" s="180"/>
      <c r="GCL80" s="180"/>
      <c r="GCM80" s="180"/>
      <c r="GCN80" s="180"/>
      <c r="GCO80" s="180"/>
      <c r="GCP80" s="180"/>
      <c r="GCQ80" s="180"/>
      <c r="GCR80" s="180"/>
      <c r="GCS80" s="180"/>
      <c r="GCT80" s="180"/>
      <c r="GCU80" s="180"/>
      <c r="GCV80" s="180"/>
      <c r="GCW80" s="180"/>
      <c r="GCX80" s="180"/>
      <c r="GCY80" s="180"/>
      <c r="GCZ80" s="180"/>
      <c r="GDA80" s="180"/>
      <c r="GDB80" s="180"/>
      <c r="GDC80" s="180"/>
      <c r="GDD80" s="180"/>
      <c r="GDE80" s="180"/>
      <c r="GDF80" s="180"/>
      <c r="GDG80" s="180"/>
      <c r="GDH80" s="180"/>
      <c r="GDI80" s="180"/>
      <c r="GDJ80" s="180"/>
      <c r="GDK80" s="180"/>
      <c r="GDL80" s="180"/>
      <c r="GDM80" s="180"/>
      <c r="GDN80" s="180"/>
      <c r="GDO80" s="180"/>
      <c r="GDP80" s="180"/>
      <c r="GDQ80" s="180"/>
      <c r="GDR80" s="180"/>
      <c r="GDS80" s="180"/>
      <c r="GDT80" s="180"/>
      <c r="GDU80" s="180"/>
      <c r="GDV80" s="180"/>
      <c r="GDW80" s="180"/>
      <c r="GDX80" s="180"/>
      <c r="GDY80" s="180"/>
      <c r="GDZ80" s="180"/>
      <c r="GEA80" s="180"/>
      <c r="GEB80" s="180"/>
      <c r="GEC80" s="180"/>
      <c r="GED80" s="180"/>
      <c r="GEE80" s="180"/>
      <c r="GEF80" s="180"/>
      <c r="GEG80" s="180"/>
      <c r="GEH80" s="180"/>
      <c r="GEI80" s="180"/>
      <c r="GEJ80" s="180"/>
      <c r="GEK80" s="180"/>
      <c r="GEL80" s="180"/>
      <c r="GEM80" s="180"/>
      <c r="GEN80" s="180"/>
      <c r="GEO80" s="180"/>
      <c r="GEP80" s="180"/>
      <c r="GEQ80" s="180"/>
      <c r="GER80" s="180"/>
      <c r="GES80" s="180"/>
      <c r="GET80" s="180"/>
      <c r="GEU80" s="180"/>
      <c r="GEV80" s="180"/>
      <c r="GEW80" s="180"/>
      <c r="GEX80" s="180"/>
      <c r="GEY80" s="180"/>
      <c r="GEZ80" s="180"/>
      <c r="GFA80" s="180"/>
      <c r="GFB80" s="180"/>
      <c r="GFC80" s="180"/>
      <c r="GFD80" s="180"/>
      <c r="GFE80" s="180"/>
      <c r="GFF80" s="180"/>
      <c r="GFG80" s="180"/>
      <c r="GFH80" s="180"/>
      <c r="GFI80" s="180"/>
      <c r="GFJ80" s="180"/>
      <c r="GFK80" s="180"/>
      <c r="GFL80" s="180"/>
      <c r="GFM80" s="180"/>
      <c r="GFN80" s="180"/>
      <c r="GFO80" s="180"/>
      <c r="GFP80" s="180"/>
      <c r="GFQ80" s="180"/>
      <c r="GFR80" s="180"/>
      <c r="GFS80" s="180"/>
      <c r="GFT80" s="180"/>
      <c r="GFU80" s="180"/>
      <c r="GFV80" s="180"/>
      <c r="GFW80" s="180"/>
      <c r="GFX80" s="180"/>
      <c r="GFY80" s="180"/>
      <c r="GFZ80" s="180"/>
      <c r="GGA80" s="180"/>
      <c r="GGB80" s="180"/>
      <c r="GGC80" s="180"/>
      <c r="GGD80" s="180"/>
      <c r="GGE80" s="180"/>
      <c r="GGF80" s="180"/>
      <c r="GGG80" s="180"/>
      <c r="GGH80" s="180"/>
      <c r="GGI80" s="180"/>
      <c r="GGJ80" s="180"/>
      <c r="GGK80" s="180"/>
      <c r="GGL80" s="180"/>
      <c r="GGM80" s="180"/>
      <c r="GGN80" s="180"/>
      <c r="GGO80" s="180"/>
      <c r="GGP80" s="180"/>
      <c r="GGQ80" s="180"/>
      <c r="GGR80" s="180"/>
      <c r="GGS80" s="180"/>
      <c r="GGT80" s="180"/>
      <c r="GGU80" s="180"/>
      <c r="GGV80" s="180"/>
      <c r="GGW80" s="180"/>
      <c r="GGX80" s="180"/>
      <c r="GGY80" s="180"/>
      <c r="GGZ80" s="180"/>
      <c r="GHA80" s="180"/>
      <c r="GHB80" s="180"/>
      <c r="GHC80" s="180"/>
      <c r="GHD80" s="180"/>
      <c r="GHE80" s="180"/>
      <c r="GHF80" s="180"/>
      <c r="GHG80" s="180"/>
      <c r="GHH80" s="180"/>
      <c r="GHI80" s="180"/>
      <c r="GHJ80" s="180"/>
      <c r="GHK80" s="180"/>
      <c r="GHL80" s="180"/>
      <c r="GHM80" s="180"/>
      <c r="GHN80" s="180"/>
      <c r="GHO80" s="180"/>
      <c r="GHP80" s="180"/>
      <c r="GHQ80" s="180"/>
      <c r="GHR80" s="180"/>
      <c r="GHS80" s="180"/>
      <c r="GHT80" s="180"/>
      <c r="GHU80" s="180"/>
      <c r="GHV80" s="180"/>
      <c r="GHW80" s="180"/>
      <c r="GHX80" s="180"/>
      <c r="GHY80" s="180"/>
      <c r="GHZ80" s="180"/>
      <c r="GIA80" s="180"/>
      <c r="GIB80" s="180"/>
      <c r="GIC80" s="180"/>
      <c r="GID80" s="180"/>
      <c r="GIE80" s="180"/>
      <c r="GIF80" s="180"/>
      <c r="GIG80" s="180"/>
      <c r="GIH80" s="180"/>
      <c r="GII80" s="180"/>
      <c r="GIJ80" s="180"/>
      <c r="GIK80" s="180"/>
      <c r="GIL80" s="180"/>
      <c r="GIM80" s="180"/>
      <c r="GIN80" s="180"/>
      <c r="GIO80" s="180"/>
      <c r="GIP80" s="180"/>
      <c r="GIQ80" s="180"/>
      <c r="GIR80" s="180"/>
      <c r="GIS80" s="180"/>
      <c r="GIT80" s="180"/>
      <c r="GIU80" s="180"/>
      <c r="GIV80" s="180"/>
      <c r="GIW80" s="180"/>
      <c r="GIX80" s="180"/>
      <c r="GIY80" s="180"/>
      <c r="GIZ80" s="180"/>
      <c r="GJA80" s="180"/>
      <c r="GJB80" s="180"/>
      <c r="GJC80" s="180"/>
      <c r="GJD80" s="180"/>
      <c r="GJE80" s="180"/>
      <c r="GJF80" s="180"/>
      <c r="GJG80" s="180"/>
      <c r="GJH80" s="180"/>
      <c r="GJI80" s="180"/>
      <c r="GJJ80" s="180"/>
      <c r="GJK80" s="180"/>
      <c r="GJL80" s="180"/>
      <c r="GJM80" s="180"/>
      <c r="GJN80" s="180"/>
      <c r="GJO80" s="180"/>
      <c r="GJP80" s="180"/>
      <c r="GJQ80" s="180"/>
      <c r="GJR80" s="180"/>
      <c r="GJS80" s="180"/>
      <c r="GJT80" s="180"/>
      <c r="GJU80" s="180"/>
      <c r="GJV80" s="180"/>
      <c r="GJW80" s="180"/>
      <c r="GJX80" s="180"/>
      <c r="GJY80" s="180"/>
      <c r="GJZ80" s="180"/>
      <c r="GKA80" s="180"/>
      <c r="GKB80" s="180"/>
      <c r="GKC80" s="180"/>
      <c r="GKD80" s="180"/>
      <c r="GKE80" s="180"/>
      <c r="GKF80" s="180"/>
      <c r="GKG80" s="180"/>
      <c r="GKH80" s="180"/>
      <c r="GKI80" s="180"/>
      <c r="GKJ80" s="180"/>
      <c r="GKK80" s="180"/>
      <c r="GKL80" s="180"/>
      <c r="GKM80" s="180"/>
      <c r="GKN80" s="180"/>
      <c r="GKO80" s="180"/>
      <c r="GKP80" s="180"/>
      <c r="GKQ80" s="180"/>
      <c r="GKR80" s="180"/>
      <c r="GKS80" s="180"/>
      <c r="GKT80" s="180"/>
      <c r="GKU80" s="180"/>
      <c r="GKV80" s="180"/>
      <c r="GKW80" s="180"/>
      <c r="GKX80" s="180"/>
      <c r="GKY80" s="180"/>
      <c r="GKZ80" s="180"/>
      <c r="GLA80" s="180"/>
      <c r="GLB80" s="180"/>
      <c r="GLC80" s="180"/>
      <c r="GLD80" s="180"/>
      <c r="GLE80" s="180"/>
      <c r="GLF80" s="180"/>
      <c r="GLG80" s="180"/>
      <c r="GLH80" s="180"/>
      <c r="GLI80" s="180"/>
      <c r="GLJ80" s="180"/>
      <c r="GLK80" s="180"/>
      <c r="GLL80" s="180"/>
      <c r="GLM80" s="180"/>
      <c r="GLN80" s="180"/>
      <c r="GLO80" s="180"/>
      <c r="GLP80" s="180"/>
      <c r="GLQ80" s="180"/>
      <c r="GLR80" s="180"/>
      <c r="GLS80" s="180"/>
      <c r="GLT80" s="180"/>
      <c r="GLU80" s="180"/>
      <c r="GLV80" s="180"/>
      <c r="GLW80" s="180"/>
      <c r="GLX80" s="180"/>
      <c r="GLY80" s="180"/>
      <c r="GLZ80" s="180"/>
      <c r="GMA80" s="180"/>
      <c r="GMB80" s="180"/>
      <c r="GMC80" s="180"/>
      <c r="GMD80" s="180"/>
      <c r="GME80" s="180"/>
      <c r="GMF80" s="180"/>
      <c r="GMG80" s="180"/>
      <c r="GMH80" s="180"/>
      <c r="GMI80" s="180"/>
      <c r="GMJ80" s="180"/>
      <c r="GMK80" s="180"/>
      <c r="GML80" s="180"/>
      <c r="GMM80" s="180"/>
      <c r="GMN80" s="180"/>
      <c r="GMO80" s="180"/>
      <c r="GMP80" s="180"/>
      <c r="GMQ80" s="180"/>
      <c r="GMR80" s="180"/>
      <c r="GMS80" s="180"/>
      <c r="GMT80" s="180"/>
      <c r="GMU80" s="180"/>
      <c r="GMV80" s="180"/>
      <c r="GMW80" s="180"/>
      <c r="GMX80" s="180"/>
      <c r="GMY80" s="180"/>
      <c r="GMZ80" s="180"/>
      <c r="GNA80" s="180"/>
      <c r="GNB80" s="180"/>
      <c r="GNC80" s="180"/>
      <c r="GND80" s="180"/>
      <c r="GNE80" s="180"/>
      <c r="GNF80" s="180"/>
      <c r="GNG80" s="180"/>
      <c r="GNH80" s="180"/>
      <c r="GNI80" s="180"/>
      <c r="GNJ80" s="180"/>
      <c r="GNK80" s="180"/>
      <c r="GNL80" s="180"/>
      <c r="GNM80" s="180"/>
      <c r="GNN80" s="180"/>
      <c r="GNO80" s="180"/>
      <c r="GNP80" s="180"/>
      <c r="GNQ80" s="180"/>
      <c r="GNR80" s="180"/>
      <c r="GNS80" s="180"/>
      <c r="GNT80" s="180"/>
      <c r="GNU80" s="180"/>
      <c r="GNV80" s="180"/>
      <c r="GNW80" s="180"/>
      <c r="GNX80" s="180"/>
      <c r="GNY80" s="180"/>
      <c r="GNZ80" s="180"/>
      <c r="GOA80" s="180"/>
      <c r="GOB80" s="180"/>
      <c r="GOC80" s="180"/>
      <c r="GOD80" s="180"/>
      <c r="GOE80" s="180"/>
      <c r="GOF80" s="180"/>
      <c r="GOG80" s="180"/>
      <c r="GOH80" s="180"/>
      <c r="GOI80" s="180"/>
      <c r="GOJ80" s="180"/>
      <c r="GOK80" s="180"/>
      <c r="GOL80" s="180"/>
      <c r="GOM80" s="180"/>
      <c r="GON80" s="180"/>
      <c r="GOO80" s="180"/>
      <c r="GOP80" s="180"/>
      <c r="GOQ80" s="180"/>
      <c r="GOR80" s="180"/>
      <c r="GOS80" s="180"/>
      <c r="GOT80" s="180"/>
      <c r="GOU80" s="180"/>
      <c r="GOV80" s="180"/>
      <c r="GOW80" s="180"/>
      <c r="GOX80" s="180"/>
      <c r="GOY80" s="180"/>
      <c r="GOZ80" s="180"/>
      <c r="GPA80" s="180"/>
      <c r="GPB80" s="180"/>
      <c r="GPC80" s="180"/>
      <c r="GPD80" s="180"/>
      <c r="GPE80" s="180"/>
      <c r="GPF80" s="180"/>
      <c r="GPG80" s="180"/>
      <c r="GPH80" s="180"/>
      <c r="GPI80" s="180"/>
      <c r="GPJ80" s="180"/>
      <c r="GPK80" s="180"/>
      <c r="GPL80" s="180"/>
      <c r="GPM80" s="180"/>
      <c r="GPN80" s="180"/>
      <c r="GPO80" s="180"/>
      <c r="GPP80" s="180"/>
      <c r="GPQ80" s="180"/>
      <c r="GPR80" s="180"/>
      <c r="GPS80" s="180"/>
      <c r="GPT80" s="180"/>
      <c r="GPU80" s="180"/>
      <c r="GPV80" s="180"/>
      <c r="GPW80" s="180"/>
      <c r="GPX80" s="180"/>
      <c r="GPY80" s="180"/>
      <c r="GPZ80" s="180"/>
      <c r="GQA80" s="180"/>
      <c r="GQB80" s="180"/>
      <c r="GQC80" s="180"/>
      <c r="GQD80" s="180"/>
      <c r="GQE80" s="180"/>
      <c r="GQF80" s="180"/>
      <c r="GQG80" s="180"/>
      <c r="GQH80" s="180"/>
      <c r="GQI80" s="180"/>
      <c r="GQJ80" s="180"/>
      <c r="GQK80" s="180"/>
      <c r="GQL80" s="180"/>
      <c r="GQM80" s="180"/>
      <c r="GQN80" s="180"/>
      <c r="GQO80" s="180"/>
      <c r="GQP80" s="180"/>
      <c r="GQQ80" s="180"/>
      <c r="GQR80" s="180"/>
      <c r="GQS80" s="180"/>
      <c r="GQT80" s="180"/>
      <c r="GQU80" s="180"/>
      <c r="GQV80" s="180"/>
      <c r="GQW80" s="180"/>
      <c r="GQX80" s="180"/>
      <c r="GQY80" s="180"/>
      <c r="GQZ80" s="180"/>
      <c r="GRA80" s="180"/>
      <c r="GRB80" s="180"/>
      <c r="GRC80" s="180"/>
      <c r="GRD80" s="180"/>
      <c r="GRE80" s="180"/>
      <c r="GRF80" s="180"/>
      <c r="GRG80" s="180"/>
      <c r="GRH80" s="180"/>
      <c r="GRI80" s="180"/>
      <c r="GRJ80" s="180"/>
      <c r="GRK80" s="180"/>
      <c r="GRL80" s="180"/>
      <c r="GRM80" s="180"/>
      <c r="GRN80" s="180"/>
      <c r="GRO80" s="180"/>
      <c r="GRP80" s="180"/>
      <c r="GRQ80" s="180"/>
      <c r="GRR80" s="180"/>
      <c r="GRS80" s="180"/>
      <c r="GRT80" s="180"/>
      <c r="GRU80" s="180"/>
      <c r="GRV80" s="180"/>
      <c r="GRW80" s="180"/>
      <c r="GRX80" s="180"/>
      <c r="GRY80" s="180"/>
      <c r="GRZ80" s="180"/>
      <c r="GSA80" s="180"/>
      <c r="GSB80" s="180"/>
      <c r="GSC80" s="180"/>
      <c r="GSD80" s="180"/>
      <c r="GSE80" s="180"/>
      <c r="GSF80" s="180"/>
      <c r="GSG80" s="180"/>
      <c r="GSH80" s="180"/>
      <c r="GSI80" s="180"/>
      <c r="GSJ80" s="180"/>
      <c r="GSK80" s="180"/>
      <c r="GSL80" s="180"/>
      <c r="GSM80" s="180"/>
      <c r="GSN80" s="180"/>
      <c r="GSO80" s="180"/>
      <c r="GSP80" s="180"/>
      <c r="GSQ80" s="180"/>
      <c r="GSR80" s="180"/>
      <c r="GSS80" s="180"/>
      <c r="GST80" s="180"/>
      <c r="GSU80" s="180"/>
      <c r="GSV80" s="180"/>
      <c r="GSW80" s="180"/>
      <c r="GSX80" s="180"/>
      <c r="GSY80" s="180"/>
      <c r="GSZ80" s="180"/>
      <c r="GTA80" s="180"/>
      <c r="GTB80" s="180"/>
      <c r="GTC80" s="180"/>
      <c r="GTD80" s="180"/>
      <c r="GTE80" s="180"/>
      <c r="GTF80" s="180"/>
      <c r="GTG80" s="180"/>
      <c r="GTH80" s="180"/>
      <c r="GTI80" s="180"/>
      <c r="GTJ80" s="180"/>
      <c r="GTK80" s="180"/>
      <c r="GTL80" s="180"/>
      <c r="GTM80" s="180"/>
      <c r="GTN80" s="180"/>
      <c r="GTO80" s="180"/>
      <c r="GTP80" s="180"/>
      <c r="GTQ80" s="180"/>
      <c r="GTR80" s="180"/>
      <c r="GTS80" s="180"/>
      <c r="GTT80" s="180"/>
      <c r="GTU80" s="180"/>
      <c r="GTV80" s="180"/>
      <c r="GTW80" s="180"/>
      <c r="GTX80" s="180"/>
      <c r="GTY80" s="180"/>
      <c r="GTZ80" s="180"/>
      <c r="GUA80" s="180"/>
      <c r="GUB80" s="180"/>
      <c r="GUC80" s="180"/>
      <c r="GUD80" s="180"/>
      <c r="GUE80" s="180"/>
      <c r="GUF80" s="180"/>
      <c r="GUG80" s="180"/>
      <c r="GUH80" s="180"/>
      <c r="GUI80" s="180"/>
      <c r="GUJ80" s="180"/>
      <c r="GUK80" s="180"/>
      <c r="GUL80" s="180"/>
      <c r="GUM80" s="180"/>
      <c r="GUN80" s="180"/>
      <c r="GUO80" s="180"/>
      <c r="GUP80" s="180"/>
      <c r="GUQ80" s="180"/>
      <c r="GUR80" s="180"/>
      <c r="GUS80" s="180"/>
      <c r="GUT80" s="180"/>
      <c r="GUU80" s="180"/>
      <c r="GUV80" s="180"/>
      <c r="GUW80" s="180"/>
      <c r="GUX80" s="180"/>
      <c r="GUY80" s="180"/>
      <c r="GUZ80" s="180"/>
      <c r="GVA80" s="180"/>
      <c r="GVB80" s="180"/>
      <c r="GVC80" s="180"/>
      <c r="GVD80" s="180"/>
      <c r="GVE80" s="180"/>
      <c r="GVF80" s="180"/>
      <c r="GVG80" s="180"/>
      <c r="GVH80" s="180"/>
      <c r="GVI80" s="180"/>
      <c r="GVJ80" s="180"/>
      <c r="GVK80" s="180"/>
      <c r="GVL80" s="180"/>
      <c r="GVM80" s="180"/>
      <c r="GVN80" s="180"/>
      <c r="GVO80" s="180"/>
      <c r="GVP80" s="180"/>
      <c r="GVQ80" s="180"/>
      <c r="GVR80" s="180"/>
      <c r="GVS80" s="180"/>
      <c r="GVT80" s="180"/>
      <c r="GVU80" s="180"/>
      <c r="GVV80" s="180"/>
      <c r="GVW80" s="180"/>
      <c r="GVX80" s="180"/>
      <c r="GVY80" s="180"/>
      <c r="GVZ80" s="180"/>
      <c r="GWA80" s="180"/>
      <c r="GWB80" s="180"/>
      <c r="GWC80" s="180"/>
      <c r="GWD80" s="180"/>
      <c r="GWE80" s="180"/>
      <c r="GWF80" s="180"/>
      <c r="GWG80" s="180"/>
      <c r="GWH80" s="180"/>
      <c r="GWI80" s="180"/>
      <c r="GWJ80" s="180"/>
      <c r="GWK80" s="180"/>
      <c r="GWL80" s="180"/>
      <c r="GWM80" s="180"/>
      <c r="GWN80" s="180"/>
      <c r="GWO80" s="180"/>
      <c r="GWP80" s="180"/>
      <c r="GWQ80" s="180"/>
      <c r="GWR80" s="180"/>
      <c r="GWS80" s="180"/>
      <c r="GWT80" s="180"/>
      <c r="GWU80" s="180"/>
      <c r="GWV80" s="180"/>
      <c r="GWW80" s="180"/>
      <c r="GWX80" s="180"/>
      <c r="GWY80" s="180"/>
      <c r="GWZ80" s="180"/>
      <c r="GXA80" s="180"/>
      <c r="GXB80" s="180"/>
      <c r="GXC80" s="180"/>
      <c r="GXD80" s="180"/>
      <c r="GXE80" s="180"/>
      <c r="GXF80" s="180"/>
      <c r="GXG80" s="180"/>
      <c r="GXH80" s="180"/>
      <c r="GXI80" s="180"/>
      <c r="GXJ80" s="180"/>
      <c r="GXK80" s="180"/>
      <c r="GXL80" s="180"/>
      <c r="GXM80" s="180"/>
      <c r="GXN80" s="180"/>
      <c r="GXO80" s="180"/>
      <c r="GXP80" s="180"/>
      <c r="GXQ80" s="180"/>
      <c r="GXR80" s="180"/>
      <c r="GXS80" s="180"/>
      <c r="GXT80" s="180"/>
      <c r="GXU80" s="180"/>
      <c r="GXV80" s="180"/>
      <c r="GXW80" s="180"/>
      <c r="GXX80" s="180"/>
      <c r="GXY80" s="180"/>
      <c r="GXZ80" s="180"/>
      <c r="GYA80" s="180"/>
      <c r="GYB80" s="180"/>
      <c r="GYC80" s="180"/>
      <c r="GYD80" s="180"/>
      <c r="GYE80" s="180"/>
      <c r="GYF80" s="180"/>
      <c r="GYG80" s="180"/>
      <c r="GYH80" s="180"/>
      <c r="GYI80" s="180"/>
      <c r="GYJ80" s="180"/>
      <c r="GYK80" s="180"/>
      <c r="GYL80" s="180"/>
      <c r="GYM80" s="180"/>
      <c r="GYN80" s="180"/>
      <c r="GYO80" s="180"/>
      <c r="GYP80" s="180"/>
      <c r="GYQ80" s="180"/>
      <c r="GYR80" s="180"/>
      <c r="GYS80" s="180"/>
      <c r="GYT80" s="180"/>
      <c r="GYU80" s="180"/>
      <c r="GYV80" s="180"/>
      <c r="GYW80" s="180"/>
      <c r="GYX80" s="180"/>
      <c r="GYY80" s="180"/>
      <c r="GYZ80" s="180"/>
      <c r="GZA80" s="180"/>
      <c r="GZB80" s="180"/>
      <c r="GZC80" s="180"/>
      <c r="GZD80" s="180"/>
      <c r="GZE80" s="180"/>
      <c r="GZF80" s="180"/>
      <c r="GZG80" s="180"/>
      <c r="GZH80" s="180"/>
      <c r="GZI80" s="180"/>
      <c r="GZJ80" s="180"/>
      <c r="GZK80" s="180"/>
      <c r="GZL80" s="180"/>
      <c r="GZM80" s="180"/>
      <c r="GZN80" s="180"/>
      <c r="GZO80" s="180"/>
      <c r="GZP80" s="180"/>
      <c r="GZQ80" s="180"/>
      <c r="GZR80" s="180"/>
      <c r="GZS80" s="180"/>
      <c r="GZT80" s="180"/>
      <c r="GZU80" s="180"/>
      <c r="GZV80" s="180"/>
      <c r="GZW80" s="180"/>
      <c r="GZX80" s="180"/>
      <c r="GZY80" s="180"/>
      <c r="GZZ80" s="180"/>
      <c r="HAA80" s="180"/>
      <c r="HAB80" s="180"/>
      <c r="HAC80" s="180"/>
      <c r="HAD80" s="180"/>
      <c r="HAE80" s="180"/>
      <c r="HAF80" s="180"/>
      <c r="HAG80" s="180"/>
      <c r="HAH80" s="180"/>
      <c r="HAI80" s="180"/>
      <c r="HAJ80" s="180"/>
      <c r="HAK80" s="180"/>
      <c r="HAL80" s="180"/>
      <c r="HAM80" s="180"/>
      <c r="HAN80" s="180"/>
      <c r="HAO80" s="180"/>
      <c r="HAP80" s="180"/>
      <c r="HAQ80" s="180"/>
      <c r="HAR80" s="180"/>
      <c r="HAS80" s="180"/>
      <c r="HAT80" s="180"/>
      <c r="HAU80" s="180"/>
      <c r="HAV80" s="180"/>
      <c r="HAW80" s="180"/>
      <c r="HAX80" s="180"/>
      <c r="HAY80" s="180"/>
      <c r="HAZ80" s="180"/>
      <c r="HBA80" s="180"/>
      <c r="HBB80" s="180"/>
      <c r="HBC80" s="180"/>
      <c r="HBD80" s="180"/>
      <c r="HBE80" s="180"/>
      <c r="HBF80" s="180"/>
      <c r="HBG80" s="180"/>
      <c r="HBH80" s="180"/>
      <c r="HBI80" s="180"/>
      <c r="HBJ80" s="180"/>
      <c r="HBK80" s="180"/>
      <c r="HBL80" s="180"/>
      <c r="HBM80" s="180"/>
      <c r="HBN80" s="180"/>
      <c r="HBO80" s="180"/>
      <c r="HBP80" s="180"/>
      <c r="HBQ80" s="180"/>
      <c r="HBR80" s="180"/>
      <c r="HBS80" s="180"/>
      <c r="HBT80" s="180"/>
      <c r="HBU80" s="180"/>
      <c r="HBV80" s="180"/>
      <c r="HBW80" s="180"/>
      <c r="HBX80" s="180"/>
      <c r="HBY80" s="180"/>
      <c r="HBZ80" s="180"/>
      <c r="HCA80" s="180"/>
      <c r="HCB80" s="180"/>
      <c r="HCC80" s="180"/>
      <c r="HCD80" s="180"/>
      <c r="HCE80" s="180"/>
      <c r="HCF80" s="180"/>
      <c r="HCG80" s="180"/>
      <c r="HCH80" s="180"/>
      <c r="HCI80" s="180"/>
      <c r="HCJ80" s="180"/>
      <c r="HCK80" s="180"/>
      <c r="HCL80" s="180"/>
      <c r="HCM80" s="180"/>
      <c r="HCN80" s="180"/>
      <c r="HCO80" s="180"/>
      <c r="HCP80" s="180"/>
      <c r="HCQ80" s="180"/>
      <c r="HCR80" s="180"/>
      <c r="HCS80" s="180"/>
      <c r="HCT80" s="180"/>
      <c r="HCU80" s="180"/>
      <c r="HCV80" s="180"/>
      <c r="HCW80" s="180"/>
      <c r="HCX80" s="180"/>
      <c r="HCY80" s="180"/>
      <c r="HCZ80" s="180"/>
      <c r="HDA80" s="180"/>
      <c r="HDB80" s="180"/>
      <c r="HDC80" s="180"/>
      <c r="HDD80" s="180"/>
      <c r="HDE80" s="180"/>
      <c r="HDF80" s="180"/>
      <c r="HDG80" s="180"/>
      <c r="HDH80" s="180"/>
      <c r="HDI80" s="180"/>
      <c r="HDJ80" s="180"/>
      <c r="HDK80" s="180"/>
      <c r="HDL80" s="180"/>
      <c r="HDM80" s="180"/>
      <c r="HDN80" s="180"/>
      <c r="HDO80" s="180"/>
      <c r="HDP80" s="180"/>
      <c r="HDQ80" s="180"/>
      <c r="HDR80" s="180"/>
      <c r="HDS80" s="180"/>
      <c r="HDT80" s="180"/>
      <c r="HDU80" s="180"/>
      <c r="HDV80" s="180"/>
      <c r="HDW80" s="180"/>
      <c r="HDX80" s="180"/>
      <c r="HDY80" s="180"/>
      <c r="HDZ80" s="180"/>
      <c r="HEA80" s="180"/>
      <c r="HEB80" s="180"/>
      <c r="HEC80" s="180"/>
      <c r="HED80" s="180"/>
      <c r="HEE80" s="180"/>
      <c r="HEF80" s="180"/>
      <c r="HEG80" s="180"/>
      <c r="HEH80" s="180"/>
      <c r="HEI80" s="180"/>
      <c r="HEJ80" s="180"/>
      <c r="HEK80" s="180"/>
      <c r="HEL80" s="180"/>
      <c r="HEM80" s="180"/>
      <c r="HEN80" s="180"/>
      <c r="HEO80" s="180"/>
      <c r="HEP80" s="180"/>
      <c r="HEQ80" s="180"/>
      <c r="HER80" s="180"/>
      <c r="HES80" s="180"/>
      <c r="HET80" s="180"/>
      <c r="HEU80" s="180"/>
      <c r="HEV80" s="180"/>
      <c r="HEW80" s="180"/>
      <c r="HEX80" s="180"/>
      <c r="HEY80" s="180"/>
      <c r="HEZ80" s="180"/>
      <c r="HFA80" s="180"/>
      <c r="HFB80" s="180"/>
      <c r="HFC80" s="180"/>
      <c r="HFD80" s="180"/>
      <c r="HFE80" s="180"/>
      <c r="HFF80" s="180"/>
      <c r="HFG80" s="180"/>
      <c r="HFH80" s="180"/>
      <c r="HFI80" s="180"/>
      <c r="HFJ80" s="180"/>
      <c r="HFK80" s="180"/>
      <c r="HFL80" s="180"/>
      <c r="HFM80" s="180"/>
      <c r="HFN80" s="180"/>
      <c r="HFO80" s="180"/>
      <c r="HFP80" s="180"/>
      <c r="HFQ80" s="180"/>
      <c r="HFR80" s="180"/>
      <c r="HFS80" s="180"/>
      <c r="HFT80" s="180"/>
      <c r="HFU80" s="180"/>
      <c r="HFV80" s="180"/>
      <c r="HFW80" s="180"/>
      <c r="HFX80" s="180"/>
      <c r="HFY80" s="180"/>
      <c r="HFZ80" s="180"/>
      <c r="HGA80" s="180"/>
      <c r="HGB80" s="180"/>
      <c r="HGC80" s="180"/>
      <c r="HGD80" s="180"/>
      <c r="HGE80" s="180"/>
      <c r="HGF80" s="180"/>
      <c r="HGG80" s="180"/>
      <c r="HGH80" s="180"/>
      <c r="HGI80" s="180"/>
      <c r="HGJ80" s="180"/>
      <c r="HGK80" s="180"/>
      <c r="HGL80" s="180"/>
      <c r="HGM80" s="180"/>
      <c r="HGN80" s="180"/>
      <c r="HGO80" s="180"/>
      <c r="HGP80" s="180"/>
      <c r="HGQ80" s="180"/>
      <c r="HGR80" s="180"/>
      <c r="HGS80" s="180"/>
      <c r="HGT80" s="180"/>
      <c r="HGU80" s="180"/>
      <c r="HGV80" s="180"/>
      <c r="HGW80" s="180"/>
      <c r="HGX80" s="180"/>
      <c r="HGY80" s="180"/>
      <c r="HGZ80" s="180"/>
      <c r="HHA80" s="180"/>
      <c r="HHB80" s="180"/>
      <c r="HHC80" s="180"/>
      <c r="HHD80" s="180"/>
      <c r="HHE80" s="180"/>
      <c r="HHF80" s="180"/>
      <c r="HHG80" s="180"/>
      <c r="HHH80" s="180"/>
      <c r="HHI80" s="180"/>
      <c r="HHJ80" s="180"/>
      <c r="HHK80" s="180"/>
      <c r="HHL80" s="180"/>
      <c r="HHM80" s="180"/>
      <c r="HHN80" s="180"/>
      <c r="HHO80" s="180"/>
      <c r="HHP80" s="180"/>
      <c r="HHQ80" s="180"/>
      <c r="HHR80" s="180"/>
      <c r="HHS80" s="180"/>
      <c r="HHT80" s="180"/>
      <c r="HHU80" s="180"/>
      <c r="HHV80" s="180"/>
      <c r="HHW80" s="180"/>
      <c r="HHX80" s="180"/>
      <c r="HHY80" s="180"/>
      <c r="HHZ80" s="180"/>
      <c r="HIA80" s="180"/>
      <c r="HIB80" s="180"/>
      <c r="HIC80" s="180"/>
      <c r="HID80" s="180"/>
      <c r="HIE80" s="180"/>
      <c r="HIF80" s="180"/>
      <c r="HIG80" s="180"/>
      <c r="HIH80" s="180"/>
      <c r="HII80" s="180"/>
      <c r="HIJ80" s="180"/>
      <c r="HIK80" s="180"/>
      <c r="HIL80" s="180"/>
      <c r="HIM80" s="180"/>
      <c r="HIN80" s="180"/>
      <c r="HIO80" s="180"/>
      <c r="HIP80" s="180"/>
      <c r="HIQ80" s="180"/>
      <c r="HIR80" s="180"/>
      <c r="HIS80" s="180"/>
      <c r="HIT80" s="180"/>
      <c r="HIU80" s="180"/>
      <c r="HIV80" s="180"/>
      <c r="HIW80" s="180"/>
      <c r="HIX80" s="180"/>
      <c r="HIY80" s="180"/>
      <c r="HIZ80" s="180"/>
      <c r="HJA80" s="180"/>
      <c r="HJB80" s="180"/>
      <c r="HJC80" s="180"/>
      <c r="HJD80" s="180"/>
      <c r="HJE80" s="180"/>
      <c r="HJF80" s="180"/>
      <c r="HJG80" s="180"/>
      <c r="HJH80" s="180"/>
      <c r="HJI80" s="180"/>
      <c r="HJJ80" s="180"/>
      <c r="HJK80" s="180"/>
      <c r="HJL80" s="180"/>
      <c r="HJM80" s="180"/>
      <c r="HJN80" s="180"/>
      <c r="HJO80" s="180"/>
      <c r="HJP80" s="180"/>
      <c r="HJQ80" s="180"/>
      <c r="HJR80" s="180"/>
      <c r="HJS80" s="180"/>
      <c r="HJT80" s="180"/>
      <c r="HJU80" s="180"/>
      <c r="HJV80" s="180"/>
      <c r="HJW80" s="180"/>
      <c r="HJX80" s="180"/>
      <c r="HJY80" s="180"/>
      <c r="HJZ80" s="180"/>
      <c r="HKA80" s="180"/>
      <c r="HKB80" s="180"/>
      <c r="HKC80" s="180"/>
      <c r="HKD80" s="180"/>
      <c r="HKE80" s="180"/>
      <c r="HKF80" s="180"/>
      <c r="HKG80" s="180"/>
      <c r="HKH80" s="180"/>
      <c r="HKI80" s="180"/>
      <c r="HKJ80" s="180"/>
      <c r="HKK80" s="180"/>
      <c r="HKL80" s="180"/>
      <c r="HKM80" s="180"/>
      <c r="HKN80" s="180"/>
      <c r="HKO80" s="180"/>
      <c r="HKP80" s="180"/>
      <c r="HKQ80" s="180"/>
      <c r="HKR80" s="180"/>
      <c r="HKS80" s="180"/>
      <c r="HKT80" s="180"/>
      <c r="HKU80" s="180"/>
      <c r="HKV80" s="180"/>
      <c r="HKW80" s="180"/>
      <c r="HKX80" s="180"/>
      <c r="HKY80" s="180"/>
      <c r="HKZ80" s="180"/>
      <c r="HLA80" s="180"/>
      <c r="HLB80" s="180"/>
      <c r="HLC80" s="180"/>
      <c r="HLD80" s="180"/>
      <c r="HLE80" s="180"/>
      <c r="HLF80" s="180"/>
      <c r="HLG80" s="180"/>
      <c r="HLH80" s="180"/>
      <c r="HLI80" s="180"/>
      <c r="HLJ80" s="180"/>
      <c r="HLK80" s="180"/>
      <c r="HLL80" s="180"/>
      <c r="HLM80" s="180"/>
      <c r="HLN80" s="180"/>
      <c r="HLO80" s="180"/>
      <c r="HLP80" s="180"/>
      <c r="HLQ80" s="180"/>
      <c r="HLR80" s="180"/>
      <c r="HLS80" s="180"/>
      <c r="HLT80" s="180"/>
      <c r="HLU80" s="180"/>
      <c r="HLV80" s="180"/>
      <c r="HLW80" s="180"/>
      <c r="HLX80" s="180"/>
      <c r="HLY80" s="180"/>
      <c r="HLZ80" s="180"/>
      <c r="HMA80" s="180"/>
      <c r="HMB80" s="180"/>
      <c r="HMC80" s="180"/>
      <c r="HMD80" s="180"/>
      <c r="HME80" s="180"/>
      <c r="HMF80" s="180"/>
      <c r="HMG80" s="180"/>
      <c r="HMH80" s="180"/>
      <c r="HMI80" s="180"/>
      <c r="HMJ80" s="180"/>
      <c r="HMK80" s="180"/>
      <c r="HML80" s="180"/>
      <c r="HMM80" s="180"/>
      <c r="HMN80" s="180"/>
      <c r="HMO80" s="180"/>
      <c r="HMP80" s="180"/>
      <c r="HMQ80" s="180"/>
      <c r="HMR80" s="180"/>
      <c r="HMS80" s="180"/>
      <c r="HMT80" s="180"/>
      <c r="HMU80" s="180"/>
      <c r="HMV80" s="180"/>
      <c r="HMW80" s="180"/>
      <c r="HMX80" s="180"/>
      <c r="HMY80" s="180"/>
      <c r="HMZ80" s="180"/>
      <c r="HNA80" s="180"/>
      <c r="HNB80" s="180"/>
      <c r="HNC80" s="180"/>
      <c r="HND80" s="180"/>
      <c r="HNE80" s="180"/>
      <c r="HNF80" s="180"/>
      <c r="HNG80" s="180"/>
      <c r="HNH80" s="180"/>
      <c r="HNI80" s="180"/>
      <c r="HNJ80" s="180"/>
      <c r="HNK80" s="180"/>
      <c r="HNL80" s="180"/>
      <c r="HNM80" s="180"/>
      <c r="HNN80" s="180"/>
      <c r="HNO80" s="180"/>
      <c r="HNP80" s="180"/>
      <c r="HNQ80" s="180"/>
      <c r="HNR80" s="180"/>
      <c r="HNS80" s="180"/>
      <c r="HNT80" s="180"/>
      <c r="HNU80" s="180"/>
      <c r="HNV80" s="180"/>
      <c r="HNW80" s="180"/>
      <c r="HNX80" s="180"/>
      <c r="HNY80" s="180"/>
      <c r="HNZ80" s="180"/>
      <c r="HOA80" s="180"/>
      <c r="HOB80" s="180"/>
      <c r="HOC80" s="180"/>
      <c r="HOD80" s="180"/>
      <c r="HOE80" s="180"/>
      <c r="HOF80" s="180"/>
      <c r="HOG80" s="180"/>
      <c r="HOH80" s="180"/>
      <c r="HOI80" s="180"/>
      <c r="HOJ80" s="180"/>
      <c r="HOK80" s="180"/>
      <c r="HOL80" s="180"/>
      <c r="HOM80" s="180"/>
      <c r="HON80" s="180"/>
      <c r="HOO80" s="180"/>
      <c r="HOP80" s="180"/>
      <c r="HOQ80" s="180"/>
      <c r="HOR80" s="180"/>
      <c r="HOS80" s="180"/>
      <c r="HOT80" s="180"/>
      <c r="HOU80" s="180"/>
      <c r="HOV80" s="180"/>
      <c r="HOW80" s="180"/>
      <c r="HOX80" s="180"/>
      <c r="HOY80" s="180"/>
      <c r="HOZ80" s="180"/>
      <c r="HPA80" s="180"/>
      <c r="HPB80" s="180"/>
      <c r="HPC80" s="180"/>
      <c r="HPD80" s="180"/>
      <c r="HPE80" s="180"/>
      <c r="HPF80" s="180"/>
      <c r="HPG80" s="180"/>
      <c r="HPH80" s="180"/>
      <c r="HPI80" s="180"/>
      <c r="HPJ80" s="180"/>
      <c r="HPK80" s="180"/>
      <c r="HPL80" s="180"/>
      <c r="HPM80" s="180"/>
      <c r="HPN80" s="180"/>
      <c r="HPO80" s="180"/>
      <c r="HPP80" s="180"/>
      <c r="HPQ80" s="180"/>
      <c r="HPR80" s="180"/>
      <c r="HPS80" s="180"/>
      <c r="HPT80" s="180"/>
      <c r="HPU80" s="180"/>
      <c r="HPV80" s="180"/>
      <c r="HPW80" s="180"/>
      <c r="HPX80" s="180"/>
      <c r="HPY80" s="180"/>
      <c r="HPZ80" s="180"/>
      <c r="HQA80" s="180"/>
      <c r="HQB80" s="180"/>
      <c r="HQC80" s="180"/>
      <c r="HQD80" s="180"/>
      <c r="HQE80" s="180"/>
      <c r="HQF80" s="180"/>
      <c r="HQG80" s="180"/>
      <c r="HQH80" s="180"/>
      <c r="HQI80" s="180"/>
      <c r="HQJ80" s="180"/>
      <c r="HQK80" s="180"/>
      <c r="HQL80" s="180"/>
      <c r="HQM80" s="180"/>
      <c r="HQN80" s="180"/>
      <c r="HQO80" s="180"/>
      <c r="HQP80" s="180"/>
      <c r="HQQ80" s="180"/>
      <c r="HQR80" s="180"/>
      <c r="HQS80" s="180"/>
      <c r="HQT80" s="180"/>
      <c r="HQU80" s="180"/>
      <c r="HQV80" s="180"/>
      <c r="HQW80" s="180"/>
      <c r="HQX80" s="180"/>
      <c r="HQY80" s="180"/>
      <c r="HQZ80" s="180"/>
      <c r="HRA80" s="180"/>
      <c r="HRB80" s="180"/>
      <c r="HRC80" s="180"/>
      <c r="HRD80" s="180"/>
      <c r="HRE80" s="180"/>
      <c r="HRF80" s="180"/>
      <c r="HRG80" s="180"/>
      <c r="HRH80" s="180"/>
      <c r="HRI80" s="180"/>
      <c r="HRJ80" s="180"/>
      <c r="HRK80" s="180"/>
      <c r="HRL80" s="180"/>
      <c r="HRM80" s="180"/>
      <c r="HRN80" s="180"/>
      <c r="HRO80" s="180"/>
      <c r="HRP80" s="180"/>
      <c r="HRQ80" s="180"/>
      <c r="HRR80" s="180"/>
      <c r="HRS80" s="180"/>
      <c r="HRT80" s="180"/>
      <c r="HRU80" s="180"/>
      <c r="HRV80" s="180"/>
      <c r="HRW80" s="180"/>
      <c r="HRX80" s="180"/>
      <c r="HRY80" s="180"/>
      <c r="HRZ80" s="180"/>
      <c r="HSA80" s="180"/>
      <c r="HSB80" s="180"/>
      <c r="HSC80" s="180"/>
      <c r="HSD80" s="180"/>
      <c r="HSE80" s="180"/>
      <c r="HSF80" s="180"/>
      <c r="HSG80" s="180"/>
      <c r="HSH80" s="180"/>
      <c r="HSI80" s="180"/>
      <c r="HSJ80" s="180"/>
      <c r="HSK80" s="180"/>
      <c r="HSL80" s="180"/>
      <c r="HSM80" s="180"/>
      <c r="HSN80" s="180"/>
      <c r="HSO80" s="180"/>
      <c r="HSP80" s="180"/>
      <c r="HSQ80" s="180"/>
      <c r="HSR80" s="180"/>
      <c r="HSS80" s="180"/>
      <c r="HST80" s="180"/>
      <c r="HSU80" s="180"/>
      <c r="HSV80" s="180"/>
      <c r="HSW80" s="180"/>
      <c r="HSX80" s="180"/>
      <c r="HSY80" s="180"/>
      <c r="HSZ80" s="180"/>
      <c r="HTA80" s="180"/>
      <c r="HTB80" s="180"/>
      <c r="HTC80" s="180"/>
      <c r="HTD80" s="180"/>
      <c r="HTE80" s="180"/>
      <c r="HTF80" s="180"/>
      <c r="HTG80" s="180"/>
      <c r="HTH80" s="180"/>
      <c r="HTI80" s="180"/>
      <c r="HTJ80" s="180"/>
      <c r="HTK80" s="180"/>
      <c r="HTL80" s="180"/>
      <c r="HTM80" s="180"/>
      <c r="HTN80" s="180"/>
      <c r="HTO80" s="180"/>
      <c r="HTP80" s="180"/>
      <c r="HTQ80" s="180"/>
      <c r="HTR80" s="180"/>
      <c r="HTS80" s="180"/>
      <c r="HTT80" s="180"/>
      <c r="HTU80" s="180"/>
      <c r="HTV80" s="180"/>
      <c r="HTW80" s="180"/>
      <c r="HTX80" s="180"/>
      <c r="HTY80" s="180"/>
      <c r="HTZ80" s="180"/>
      <c r="HUA80" s="180"/>
      <c r="HUB80" s="180"/>
      <c r="HUC80" s="180"/>
      <c r="HUD80" s="180"/>
      <c r="HUE80" s="180"/>
      <c r="HUF80" s="180"/>
      <c r="HUG80" s="180"/>
      <c r="HUH80" s="180"/>
      <c r="HUI80" s="180"/>
      <c r="HUJ80" s="180"/>
      <c r="HUK80" s="180"/>
      <c r="HUL80" s="180"/>
      <c r="HUM80" s="180"/>
      <c r="HUN80" s="180"/>
      <c r="HUO80" s="180"/>
      <c r="HUP80" s="180"/>
      <c r="HUQ80" s="180"/>
      <c r="HUR80" s="180"/>
      <c r="HUS80" s="180"/>
      <c r="HUT80" s="180"/>
      <c r="HUU80" s="180"/>
      <c r="HUV80" s="180"/>
      <c r="HUW80" s="180"/>
      <c r="HUX80" s="180"/>
      <c r="HUY80" s="180"/>
      <c r="HUZ80" s="180"/>
      <c r="HVA80" s="180"/>
      <c r="HVB80" s="180"/>
      <c r="HVC80" s="180"/>
      <c r="HVD80" s="180"/>
      <c r="HVE80" s="180"/>
      <c r="HVF80" s="180"/>
      <c r="HVG80" s="180"/>
      <c r="HVH80" s="180"/>
      <c r="HVI80" s="180"/>
      <c r="HVJ80" s="180"/>
      <c r="HVK80" s="180"/>
      <c r="HVL80" s="180"/>
      <c r="HVM80" s="180"/>
      <c r="HVN80" s="180"/>
      <c r="HVO80" s="180"/>
      <c r="HVP80" s="180"/>
      <c r="HVQ80" s="180"/>
      <c r="HVR80" s="180"/>
      <c r="HVS80" s="180"/>
      <c r="HVT80" s="180"/>
      <c r="HVU80" s="180"/>
      <c r="HVV80" s="180"/>
      <c r="HVW80" s="180"/>
      <c r="HVX80" s="180"/>
      <c r="HVY80" s="180"/>
      <c r="HVZ80" s="180"/>
      <c r="HWA80" s="180"/>
      <c r="HWB80" s="180"/>
      <c r="HWC80" s="180"/>
      <c r="HWD80" s="180"/>
      <c r="HWE80" s="180"/>
      <c r="HWF80" s="180"/>
      <c r="HWG80" s="180"/>
      <c r="HWH80" s="180"/>
      <c r="HWI80" s="180"/>
      <c r="HWJ80" s="180"/>
      <c r="HWK80" s="180"/>
      <c r="HWL80" s="180"/>
      <c r="HWM80" s="180"/>
      <c r="HWN80" s="180"/>
      <c r="HWO80" s="180"/>
      <c r="HWP80" s="180"/>
      <c r="HWQ80" s="180"/>
      <c r="HWR80" s="180"/>
      <c r="HWS80" s="180"/>
      <c r="HWT80" s="180"/>
      <c r="HWU80" s="180"/>
      <c r="HWV80" s="180"/>
      <c r="HWW80" s="180"/>
      <c r="HWX80" s="180"/>
      <c r="HWY80" s="180"/>
      <c r="HWZ80" s="180"/>
      <c r="HXA80" s="180"/>
      <c r="HXB80" s="180"/>
      <c r="HXC80" s="180"/>
      <c r="HXD80" s="180"/>
      <c r="HXE80" s="180"/>
      <c r="HXF80" s="180"/>
      <c r="HXG80" s="180"/>
      <c r="HXH80" s="180"/>
      <c r="HXI80" s="180"/>
      <c r="HXJ80" s="180"/>
      <c r="HXK80" s="180"/>
      <c r="HXL80" s="180"/>
      <c r="HXM80" s="180"/>
      <c r="HXN80" s="180"/>
      <c r="HXO80" s="180"/>
      <c r="HXP80" s="180"/>
      <c r="HXQ80" s="180"/>
      <c r="HXR80" s="180"/>
      <c r="HXS80" s="180"/>
      <c r="HXT80" s="180"/>
      <c r="HXU80" s="180"/>
      <c r="HXV80" s="180"/>
      <c r="HXW80" s="180"/>
      <c r="HXX80" s="180"/>
      <c r="HXY80" s="180"/>
      <c r="HXZ80" s="180"/>
      <c r="HYA80" s="180"/>
      <c r="HYB80" s="180"/>
      <c r="HYC80" s="180"/>
      <c r="HYD80" s="180"/>
      <c r="HYE80" s="180"/>
      <c r="HYF80" s="180"/>
      <c r="HYG80" s="180"/>
      <c r="HYH80" s="180"/>
      <c r="HYI80" s="180"/>
      <c r="HYJ80" s="180"/>
      <c r="HYK80" s="180"/>
      <c r="HYL80" s="180"/>
      <c r="HYM80" s="180"/>
      <c r="HYN80" s="180"/>
      <c r="HYO80" s="180"/>
      <c r="HYP80" s="180"/>
      <c r="HYQ80" s="180"/>
      <c r="HYR80" s="180"/>
      <c r="HYS80" s="180"/>
      <c r="HYT80" s="180"/>
      <c r="HYU80" s="180"/>
      <c r="HYV80" s="180"/>
      <c r="HYW80" s="180"/>
      <c r="HYX80" s="180"/>
      <c r="HYY80" s="180"/>
      <c r="HYZ80" s="180"/>
      <c r="HZA80" s="180"/>
      <c r="HZB80" s="180"/>
      <c r="HZC80" s="180"/>
      <c r="HZD80" s="180"/>
      <c r="HZE80" s="180"/>
      <c r="HZF80" s="180"/>
      <c r="HZG80" s="180"/>
      <c r="HZH80" s="180"/>
      <c r="HZI80" s="180"/>
      <c r="HZJ80" s="180"/>
      <c r="HZK80" s="180"/>
      <c r="HZL80" s="180"/>
      <c r="HZM80" s="180"/>
      <c r="HZN80" s="180"/>
      <c r="HZO80" s="180"/>
      <c r="HZP80" s="180"/>
      <c r="HZQ80" s="180"/>
      <c r="HZR80" s="180"/>
      <c r="HZS80" s="180"/>
      <c r="HZT80" s="180"/>
      <c r="HZU80" s="180"/>
      <c r="HZV80" s="180"/>
      <c r="HZW80" s="180"/>
      <c r="HZX80" s="180"/>
      <c r="HZY80" s="180"/>
      <c r="HZZ80" s="180"/>
      <c r="IAA80" s="180"/>
      <c r="IAB80" s="180"/>
      <c r="IAC80" s="180"/>
      <c r="IAD80" s="180"/>
      <c r="IAE80" s="180"/>
      <c r="IAF80" s="180"/>
      <c r="IAG80" s="180"/>
      <c r="IAH80" s="180"/>
      <c r="IAI80" s="180"/>
      <c r="IAJ80" s="180"/>
      <c r="IAK80" s="180"/>
      <c r="IAL80" s="180"/>
      <c r="IAM80" s="180"/>
      <c r="IAN80" s="180"/>
      <c r="IAO80" s="180"/>
      <c r="IAP80" s="180"/>
      <c r="IAQ80" s="180"/>
      <c r="IAR80" s="180"/>
      <c r="IAS80" s="180"/>
      <c r="IAT80" s="180"/>
      <c r="IAU80" s="180"/>
      <c r="IAV80" s="180"/>
      <c r="IAW80" s="180"/>
      <c r="IAX80" s="180"/>
      <c r="IAY80" s="180"/>
      <c r="IAZ80" s="180"/>
      <c r="IBA80" s="180"/>
      <c r="IBB80" s="180"/>
      <c r="IBC80" s="180"/>
      <c r="IBD80" s="180"/>
      <c r="IBE80" s="180"/>
      <c r="IBF80" s="180"/>
      <c r="IBG80" s="180"/>
      <c r="IBH80" s="180"/>
      <c r="IBI80" s="180"/>
      <c r="IBJ80" s="180"/>
      <c r="IBK80" s="180"/>
      <c r="IBL80" s="180"/>
      <c r="IBM80" s="180"/>
      <c r="IBN80" s="180"/>
      <c r="IBO80" s="180"/>
      <c r="IBP80" s="180"/>
      <c r="IBQ80" s="180"/>
      <c r="IBR80" s="180"/>
      <c r="IBS80" s="180"/>
      <c r="IBT80" s="180"/>
      <c r="IBU80" s="180"/>
      <c r="IBV80" s="180"/>
      <c r="IBW80" s="180"/>
      <c r="IBX80" s="180"/>
      <c r="IBY80" s="180"/>
      <c r="IBZ80" s="180"/>
      <c r="ICA80" s="180"/>
      <c r="ICB80" s="180"/>
      <c r="ICC80" s="180"/>
      <c r="ICD80" s="180"/>
      <c r="ICE80" s="180"/>
      <c r="ICF80" s="180"/>
      <c r="ICG80" s="180"/>
      <c r="ICH80" s="180"/>
      <c r="ICI80" s="180"/>
      <c r="ICJ80" s="180"/>
      <c r="ICK80" s="180"/>
      <c r="ICL80" s="180"/>
      <c r="ICM80" s="180"/>
      <c r="ICN80" s="180"/>
      <c r="ICO80" s="180"/>
      <c r="ICP80" s="180"/>
      <c r="ICQ80" s="180"/>
      <c r="ICR80" s="180"/>
      <c r="ICS80" s="180"/>
      <c r="ICT80" s="180"/>
      <c r="ICU80" s="180"/>
      <c r="ICV80" s="180"/>
      <c r="ICW80" s="180"/>
      <c r="ICX80" s="180"/>
      <c r="ICY80" s="180"/>
      <c r="ICZ80" s="180"/>
      <c r="IDA80" s="180"/>
      <c r="IDB80" s="180"/>
      <c r="IDC80" s="180"/>
      <c r="IDD80" s="180"/>
      <c r="IDE80" s="180"/>
      <c r="IDF80" s="180"/>
      <c r="IDG80" s="180"/>
      <c r="IDH80" s="180"/>
      <c r="IDI80" s="180"/>
      <c r="IDJ80" s="180"/>
      <c r="IDK80" s="180"/>
      <c r="IDL80" s="180"/>
      <c r="IDM80" s="180"/>
      <c r="IDN80" s="180"/>
      <c r="IDO80" s="180"/>
      <c r="IDP80" s="180"/>
      <c r="IDQ80" s="180"/>
      <c r="IDR80" s="180"/>
      <c r="IDS80" s="180"/>
      <c r="IDT80" s="180"/>
      <c r="IDU80" s="180"/>
      <c r="IDV80" s="180"/>
      <c r="IDW80" s="180"/>
      <c r="IDX80" s="180"/>
      <c r="IDY80" s="180"/>
      <c r="IDZ80" s="180"/>
      <c r="IEA80" s="180"/>
      <c r="IEB80" s="180"/>
      <c r="IEC80" s="180"/>
      <c r="IED80" s="180"/>
      <c r="IEE80" s="180"/>
      <c r="IEF80" s="180"/>
      <c r="IEG80" s="180"/>
      <c r="IEH80" s="180"/>
      <c r="IEI80" s="180"/>
      <c r="IEJ80" s="180"/>
      <c r="IEK80" s="180"/>
      <c r="IEL80" s="180"/>
      <c r="IEM80" s="180"/>
      <c r="IEN80" s="180"/>
      <c r="IEO80" s="180"/>
      <c r="IEP80" s="180"/>
      <c r="IEQ80" s="180"/>
      <c r="IER80" s="180"/>
      <c r="IES80" s="180"/>
      <c r="IET80" s="180"/>
      <c r="IEU80" s="180"/>
      <c r="IEV80" s="180"/>
      <c r="IEW80" s="180"/>
      <c r="IEX80" s="180"/>
      <c r="IEY80" s="180"/>
      <c r="IEZ80" s="180"/>
      <c r="IFA80" s="180"/>
      <c r="IFB80" s="180"/>
      <c r="IFC80" s="180"/>
      <c r="IFD80" s="180"/>
      <c r="IFE80" s="180"/>
      <c r="IFF80" s="180"/>
      <c r="IFG80" s="180"/>
      <c r="IFH80" s="180"/>
      <c r="IFI80" s="180"/>
      <c r="IFJ80" s="180"/>
      <c r="IFK80" s="180"/>
      <c r="IFL80" s="180"/>
      <c r="IFM80" s="180"/>
      <c r="IFN80" s="180"/>
      <c r="IFO80" s="180"/>
      <c r="IFP80" s="180"/>
      <c r="IFQ80" s="180"/>
      <c r="IFR80" s="180"/>
      <c r="IFS80" s="180"/>
      <c r="IFT80" s="180"/>
      <c r="IFU80" s="180"/>
      <c r="IFV80" s="180"/>
      <c r="IFW80" s="180"/>
      <c r="IFX80" s="180"/>
      <c r="IFY80" s="180"/>
      <c r="IFZ80" s="180"/>
      <c r="IGA80" s="180"/>
      <c r="IGB80" s="180"/>
      <c r="IGC80" s="180"/>
      <c r="IGD80" s="180"/>
      <c r="IGE80" s="180"/>
      <c r="IGF80" s="180"/>
      <c r="IGG80" s="180"/>
      <c r="IGH80" s="180"/>
      <c r="IGI80" s="180"/>
      <c r="IGJ80" s="180"/>
      <c r="IGK80" s="180"/>
      <c r="IGL80" s="180"/>
      <c r="IGM80" s="180"/>
      <c r="IGN80" s="180"/>
      <c r="IGO80" s="180"/>
      <c r="IGP80" s="180"/>
      <c r="IGQ80" s="180"/>
      <c r="IGR80" s="180"/>
      <c r="IGS80" s="180"/>
      <c r="IGT80" s="180"/>
      <c r="IGU80" s="180"/>
      <c r="IGV80" s="180"/>
      <c r="IGW80" s="180"/>
      <c r="IGX80" s="180"/>
      <c r="IGY80" s="180"/>
      <c r="IGZ80" s="180"/>
      <c r="IHA80" s="180"/>
      <c r="IHB80" s="180"/>
      <c r="IHC80" s="180"/>
      <c r="IHD80" s="180"/>
      <c r="IHE80" s="180"/>
      <c r="IHF80" s="180"/>
      <c r="IHG80" s="180"/>
      <c r="IHH80" s="180"/>
      <c r="IHI80" s="180"/>
      <c r="IHJ80" s="180"/>
      <c r="IHK80" s="180"/>
      <c r="IHL80" s="180"/>
      <c r="IHM80" s="180"/>
      <c r="IHN80" s="180"/>
      <c r="IHO80" s="180"/>
      <c r="IHP80" s="180"/>
      <c r="IHQ80" s="180"/>
      <c r="IHR80" s="180"/>
      <c r="IHS80" s="180"/>
      <c r="IHT80" s="180"/>
      <c r="IHU80" s="180"/>
      <c r="IHV80" s="180"/>
      <c r="IHW80" s="180"/>
      <c r="IHX80" s="180"/>
      <c r="IHY80" s="180"/>
      <c r="IHZ80" s="180"/>
      <c r="IIA80" s="180"/>
      <c r="IIB80" s="180"/>
      <c r="IIC80" s="180"/>
      <c r="IID80" s="180"/>
      <c r="IIE80" s="180"/>
      <c r="IIF80" s="180"/>
      <c r="IIG80" s="180"/>
      <c r="IIH80" s="180"/>
      <c r="III80" s="180"/>
      <c r="IIJ80" s="180"/>
      <c r="IIK80" s="180"/>
      <c r="IIL80" s="180"/>
      <c r="IIM80" s="180"/>
      <c r="IIN80" s="180"/>
      <c r="IIO80" s="180"/>
      <c r="IIP80" s="180"/>
      <c r="IIQ80" s="180"/>
      <c r="IIR80" s="180"/>
      <c r="IIS80" s="180"/>
      <c r="IIT80" s="180"/>
      <c r="IIU80" s="180"/>
      <c r="IIV80" s="180"/>
      <c r="IIW80" s="180"/>
      <c r="IIX80" s="180"/>
      <c r="IIY80" s="180"/>
      <c r="IIZ80" s="180"/>
      <c r="IJA80" s="180"/>
      <c r="IJB80" s="180"/>
      <c r="IJC80" s="180"/>
      <c r="IJD80" s="180"/>
      <c r="IJE80" s="180"/>
      <c r="IJF80" s="180"/>
      <c r="IJG80" s="180"/>
      <c r="IJH80" s="180"/>
      <c r="IJI80" s="180"/>
      <c r="IJJ80" s="180"/>
      <c r="IJK80" s="180"/>
      <c r="IJL80" s="180"/>
      <c r="IJM80" s="180"/>
      <c r="IJN80" s="180"/>
      <c r="IJO80" s="180"/>
      <c r="IJP80" s="180"/>
      <c r="IJQ80" s="180"/>
      <c r="IJR80" s="180"/>
      <c r="IJS80" s="180"/>
      <c r="IJT80" s="180"/>
      <c r="IJU80" s="180"/>
      <c r="IJV80" s="180"/>
      <c r="IJW80" s="180"/>
      <c r="IJX80" s="180"/>
      <c r="IJY80" s="180"/>
      <c r="IJZ80" s="180"/>
      <c r="IKA80" s="180"/>
      <c r="IKB80" s="180"/>
      <c r="IKC80" s="180"/>
      <c r="IKD80" s="180"/>
      <c r="IKE80" s="180"/>
      <c r="IKF80" s="180"/>
      <c r="IKG80" s="180"/>
      <c r="IKH80" s="180"/>
      <c r="IKI80" s="180"/>
      <c r="IKJ80" s="180"/>
      <c r="IKK80" s="180"/>
      <c r="IKL80" s="180"/>
      <c r="IKM80" s="180"/>
      <c r="IKN80" s="180"/>
      <c r="IKO80" s="180"/>
      <c r="IKP80" s="180"/>
      <c r="IKQ80" s="180"/>
      <c r="IKR80" s="180"/>
      <c r="IKS80" s="180"/>
      <c r="IKT80" s="180"/>
      <c r="IKU80" s="180"/>
      <c r="IKV80" s="180"/>
      <c r="IKW80" s="180"/>
      <c r="IKX80" s="180"/>
      <c r="IKY80" s="180"/>
      <c r="IKZ80" s="180"/>
      <c r="ILA80" s="180"/>
      <c r="ILB80" s="180"/>
      <c r="ILC80" s="180"/>
      <c r="ILD80" s="180"/>
      <c r="ILE80" s="180"/>
      <c r="ILF80" s="180"/>
      <c r="ILG80" s="180"/>
      <c r="ILH80" s="180"/>
      <c r="ILI80" s="180"/>
      <c r="ILJ80" s="180"/>
      <c r="ILK80" s="180"/>
      <c r="ILL80" s="180"/>
      <c r="ILM80" s="180"/>
      <c r="ILN80" s="180"/>
      <c r="ILO80" s="180"/>
      <c r="ILP80" s="180"/>
      <c r="ILQ80" s="180"/>
      <c r="ILR80" s="180"/>
      <c r="ILS80" s="180"/>
      <c r="ILT80" s="180"/>
      <c r="ILU80" s="180"/>
      <c r="ILV80" s="180"/>
      <c r="ILW80" s="180"/>
      <c r="ILX80" s="180"/>
      <c r="ILY80" s="180"/>
      <c r="ILZ80" s="180"/>
      <c r="IMA80" s="180"/>
      <c r="IMB80" s="180"/>
      <c r="IMC80" s="180"/>
      <c r="IMD80" s="180"/>
      <c r="IME80" s="180"/>
      <c r="IMF80" s="180"/>
      <c r="IMG80" s="180"/>
      <c r="IMH80" s="180"/>
      <c r="IMI80" s="180"/>
      <c r="IMJ80" s="180"/>
      <c r="IMK80" s="180"/>
      <c r="IML80" s="180"/>
      <c r="IMM80" s="180"/>
      <c r="IMN80" s="180"/>
      <c r="IMO80" s="180"/>
      <c r="IMP80" s="180"/>
      <c r="IMQ80" s="180"/>
      <c r="IMR80" s="180"/>
      <c r="IMS80" s="180"/>
      <c r="IMT80" s="180"/>
      <c r="IMU80" s="180"/>
      <c r="IMV80" s="180"/>
      <c r="IMW80" s="180"/>
      <c r="IMX80" s="180"/>
      <c r="IMY80" s="180"/>
      <c r="IMZ80" s="180"/>
      <c r="INA80" s="180"/>
      <c r="INB80" s="180"/>
      <c r="INC80" s="180"/>
      <c r="IND80" s="180"/>
      <c r="INE80" s="180"/>
      <c r="INF80" s="180"/>
      <c r="ING80" s="180"/>
      <c r="INH80" s="180"/>
      <c r="INI80" s="180"/>
      <c r="INJ80" s="180"/>
      <c r="INK80" s="180"/>
      <c r="INL80" s="180"/>
      <c r="INM80" s="180"/>
      <c r="INN80" s="180"/>
      <c r="INO80" s="180"/>
      <c r="INP80" s="180"/>
      <c r="INQ80" s="180"/>
      <c r="INR80" s="180"/>
      <c r="INS80" s="180"/>
      <c r="INT80" s="180"/>
      <c r="INU80" s="180"/>
      <c r="INV80" s="180"/>
      <c r="INW80" s="180"/>
      <c r="INX80" s="180"/>
      <c r="INY80" s="180"/>
      <c r="INZ80" s="180"/>
      <c r="IOA80" s="180"/>
      <c r="IOB80" s="180"/>
      <c r="IOC80" s="180"/>
      <c r="IOD80" s="180"/>
      <c r="IOE80" s="180"/>
      <c r="IOF80" s="180"/>
      <c r="IOG80" s="180"/>
      <c r="IOH80" s="180"/>
      <c r="IOI80" s="180"/>
      <c r="IOJ80" s="180"/>
      <c r="IOK80" s="180"/>
      <c r="IOL80" s="180"/>
      <c r="IOM80" s="180"/>
      <c r="ION80" s="180"/>
      <c r="IOO80" s="180"/>
      <c r="IOP80" s="180"/>
      <c r="IOQ80" s="180"/>
      <c r="IOR80" s="180"/>
      <c r="IOS80" s="180"/>
      <c r="IOT80" s="180"/>
      <c r="IOU80" s="180"/>
      <c r="IOV80" s="180"/>
      <c r="IOW80" s="180"/>
      <c r="IOX80" s="180"/>
      <c r="IOY80" s="180"/>
      <c r="IOZ80" s="180"/>
      <c r="IPA80" s="180"/>
      <c r="IPB80" s="180"/>
      <c r="IPC80" s="180"/>
      <c r="IPD80" s="180"/>
      <c r="IPE80" s="180"/>
      <c r="IPF80" s="180"/>
      <c r="IPG80" s="180"/>
      <c r="IPH80" s="180"/>
      <c r="IPI80" s="180"/>
      <c r="IPJ80" s="180"/>
      <c r="IPK80" s="180"/>
      <c r="IPL80" s="180"/>
      <c r="IPM80" s="180"/>
      <c r="IPN80" s="180"/>
      <c r="IPO80" s="180"/>
      <c r="IPP80" s="180"/>
      <c r="IPQ80" s="180"/>
      <c r="IPR80" s="180"/>
      <c r="IPS80" s="180"/>
      <c r="IPT80" s="180"/>
      <c r="IPU80" s="180"/>
      <c r="IPV80" s="180"/>
      <c r="IPW80" s="180"/>
      <c r="IPX80" s="180"/>
      <c r="IPY80" s="180"/>
      <c r="IPZ80" s="180"/>
      <c r="IQA80" s="180"/>
      <c r="IQB80" s="180"/>
      <c r="IQC80" s="180"/>
      <c r="IQD80" s="180"/>
      <c r="IQE80" s="180"/>
      <c r="IQF80" s="180"/>
      <c r="IQG80" s="180"/>
      <c r="IQH80" s="180"/>
      <c r="IQI80" s="180"/>
      <c r="IQJ80" s="180"/>
      <c r="IQK80" s="180"/>
      <c r="IQL80" s="180"/>
      <c r="IQM80" s="180"/>
      <c r="IQN80" s="180"/>
      <c r="IQO80" s="180"/>
      <c r="IQP80" s="180"/>
      <c r="IQQ80" s="180"/>
      <c r="IQR80" s="180"/>
      <c r="IQS80" s="180"/>
      <c r="IQT80" s="180"/>
      <c r="IQU80" s="180"/>
      <c r="IQV80" s="180"/>
      <c r="IQW80" s="180"/>
      <c r="IQX80" s="180"/>
      <c r="IQY80" s="180"/>
      <c r="IQZ80" s="180"/>
      <c r="IRA80" s="180"/>
      <c r="IRB80" s="180"/>
      <c r="IRC80" s="180"/>
      <c r="IRD80" s="180"/>
      <c r="IRE80" s="180"/>
      <c r="IRF80" s="180"/>
      <c r="IRG80" s="180"/>
      <c r="IRH80" s="180"/>
      <c r="IRI80" s="180"/>
      <c r="IRJ80" s="180"/>
      <c r="IRK80" s="180"/>
      <c r="IRL80" s="180"/>
      <c r="IRM80" s="180"/>
      <c r="IRN80" s="180"/>
      <c r="IRO80" s="180"/>
      <c r="IRP80" s="180"/>
      <c r="IRQ80" s="180"/>
      <c r="IRR80" s="180"/>
      <c r="IRS80" s="180"/>
      <c r="IRT80" s="180"/>
      <c r="IRU80" s="180"/>
      <c r="IRV80" s="180"/>
      <c r="IRW80" s="180"/>
      <c r="IRX80" s="180"/>
      <c r="IRY80" s="180"/>
      <c r="IRZ80" s="180"/>
      <c r="ISA80" s="180"/>
      <c r="ISB80" s="180"/>
      <c r="ISC80" s="180"/>
      <c r="ISD80" s="180"/>
      <c r="ISE80" s="180"/>
      <c r="ISF80" s="180"/>
      <c r="ISG80" s="180"/>
      <c r="ISH80" s="180"/>
      <c r="ISI80" s="180"/>
      <c r="ISJ80" s="180"/>
      <c r="ISK80" s="180"/>
      <c r="ISL80" s="180"/>
      <c r="ISM80" s="180"/>
      <c r="ISN80" s="180"/>
      <c r="ISO80" s="180"/>
      <c r="ISP80" s="180"/>
      <c r="ISQ80" s="180"/>
      <c r="ISR80" s="180"/>
      <c r="ISS80" s="180"/>
      <c r="IST80" s="180"/>
      <c r="ISU80" s="180"/>
      <c r="ISV80" s="180"/>
      <c r="ISW80" s="180"/>
      <c r="ISX80" s="180"/>
      <c r="ISY80" s="180"/>
      <c r="ISZ80" s="180"/>
      <c r="ITA80" s="180"/>
      <c r="ITB80" s="180"/>
      <c r="ITC80" s="180"/>
      <c r="ITD80" s="180"/>
      <c r="ITE80" s="180"/>
      <c r="ITF80" s="180"/>
      <c r="ITG80" s="180"/>
      <c r="ITH80" s="180"/>
      <c r="ITI80" s="180"/>
      <c r="ITJ80" s="180"/>
      <c r="ITK80" s="180"/>
      <c r="ITL80" s="180"/>
      <c r="ITM80" s="180"/>
      <c r="ITN80" s="180"/>
      <c r="ITO80" s="180"/>
      <c r="ITP80" s="180"/>
      <c r="ITQ80" s="180"/>
      <c r="ITR80" s="180"/>
      <c r="ITS80" s="180"/>
      <c r="ITT80" s="180"/>
      <c r="ITU80" s="180"/>
      <c r="ITV80" s="180"/>
      <c r="ITW80" s="180"/>
      <c r="ITX80" s="180"/>
      <c r="ITY80" s="180"/>
      <c r="ITZ80" s="180"/>
      <c r="IUA80" s="180"/>
      <c r="IUB80" s="180"/>
      <c r="IUC80" s="180"/>
      <c r="IUD80" s="180"/>
      <c r="IUE80" s="180"/>
      <c r="IUF80" s="180"/>
      <c r="IUG80" s="180"/>
      <c r="IUH80" s="180"/>
      <c r="IUI80" s="180"/>
      <c r="IUJ80" s="180"/>
      <c r="IUK80" s="180"/>
      <c r="IUL80" s="180"/>
      <c r="IUM80" s="180"/>
      <c r="IUN80" s="180"/>
      <c r="IUO80" s="180"/>
      <c r="IUP80" s="180"/>
      <c r="IUQ80" s="180"/>
      <c r="IUR80" s="180"/>
      <c r="IUS80" s="180"/>
      <c r="IUT80" s="180"/>
      <c r="IUU80" s="180"/>
      <c r="IUV80" s="180"/>
      <c r="IUW80" s="180"/>
      <c r="IUX80" s="180"/>
      <c r="IUY80" s="180"/>
      <c r="IUZ80" s="180"/>
      <c r="IVA80" s="180"/>
      <c r="IVB80" s="180"/>
      <c r="IVC80" s="180"/>
      <c r="IVD80" s="180"/>
      <c r="IVE80" s="180"/>
      <c r="IVF80" s="180"/>
      <c r="IVG80" s="180"/>
      <c r="IVH80" s="180"/>
      <c r="IVI80" s="180"/>
      <c r="IVJ80" s="180"/>
      <c r="IVK80" s="180"/>
      <c r="IVL80" s="180"/>
      <c r="IVM80" s="180"/>
      <c r="IVN80" s="180"/>
      <c r="IVO80" s="180"/>
      <c r="IVP80" s="180"/>
      <c r="IVQ80" s="180"/>
      <c r="IVR80" s="180"/>
      <c r="IVS80" s="180"/>
      <c r="IVT80" s="180"/>
      <c r="IVU80" s="180"/>
      <c r="IVV80" s="180"/>
      <c r="IVW80" s="180"/>
      <c r="IVX80" s="180"/>
      <c r="IVY80" s="180"/>
      <c r="IVZ80" s="180"/>
      <c r="IWA80" s="180"/>
      <c r="IWB80" s="180"/>
      <c r="IWC80" s="180"/>
      <c r="IWD80" s="180"/>
      <c r="IWE80" s="180"/>
      <c r="IWF80" s="180"/>
      <c r="IWG80" s="180"/>
      <c r="IWH80" s="180"/>
      <c r="IWI80" s="180"/>
      <c r="IWJ80" s="180"/>
      <c r="IWK80" s="180"/>
      <c r="IWL80" s="180"/>
      <c r="IWM80" s="180"/>
      <c r="IWN80" s="180"/>
      <c r="IWO80" s="180"/>
      <c r="IWP80" s="180"/>
      <c r="IWQ80" s="180"/>
      <c r="IWR80" s="180"/>
      <c r="IWS80" s="180"/>
      <c r="IWT80" s="180"/>
      <c r="IWU80" s="180"/>
      <c r="IWV80" s="180"/>
      <c r="IWW80" s="180"/>
      <c r="IWX80" s="180"/>
      <c r="IWY80" s="180"/>
      <c r="IWZ80" s="180"/>
      <c r="IXA80" s="180"/>
      <c r="IXB80" s="180"/>
      <c r="IXC80" s="180"/>
      <c r="IXD80" s="180"/>
      <c r="IXE80" s="180"/>
      <c r="IXF80" s="180"/>
      <c r="IXG80" s="180"/>
      <c r="IXH80" s="180"/>
      <c r="IXI80" s="180"/>
      <c r="IXJ80" s="180"/>
      <c r="IXK80" s="180"/>
      <c r="IXL80" s="180"/>
      <c r="IXM80" s="180"/>
      <c r="IXN80" s="180"/>
      <c r="IXO80" s="180"/>
      <c r="IXP80" s="180"/>
      <c r="IXQ80" s="180"/>
      <c r="IXR80" s="180"/>
      <c r="IXS80" s="180"/>
      <c r="IXT80" s="180"/>
      <c r="IXU80" s="180"/>
      <c r="IXV80" s="180"/>
      <c r="IXW80" s="180"/>
      <c r="IXX80" s="180"/>
      <c r="IXY80" s="180"/>
      <c r="IXZ80" s="180"/>
      <c r="IYA80" s="180"/>
      <c r="IYB80" s="180"/>
      <c r="IYC80" s="180"/>
      <c r="IYD80" s="180"/>
      <c r="IYE80" s="180"/>
      <c r="IYF80" s="180"/>
      <c r="IYG80" s="180"/>
      <c r="IYH80" s="180"/>
      <c r="IYI80" s="180"/>
      <c r="IYJ80" s="180"/>
      <c r="IYK80" s="180"/>
      <c r="IYL80" s="180"/>
      <c r="IYM80" s="180"/>
      <c r="IYN80" s="180"/>
      <c r="IYO80" s="180"/>
      <c r="IYP80" s="180"/>
      <c r="IYQ80" s="180"/>
      <c r="IYR80" s="180"/>
      <c r="IYS80" s="180"/>
      <c r="IYT80" s="180"/>
      <c r="IYU80" s="180"/>
      <c r="IYV80" s="180"/>
      <c r="IYW80" s="180"/>
      <c r="IYX80" s="180"/>
      <c r="IYY80" s="180"/>
      <c r="IYZ80" s="180"/>
      <c r="IZA80" s="180"/>
      <c r="IZB80" s="180"/>
      <c r="IZC80" s="180"/>
      <c r="IZD80" s="180"/>
      <c r="IZE80" s="180"/>
      <c r="IZF80" s="180"/>
      <c r="IZG80" s="180"/>
      <c r="IZH80" s="180"/>
      <c r="IZI80" s="180"/>
      <c r="IZJ80" s="180"/>
      <c r="IZK80" s="180"/>
      <c r="IZL80" s="180"/>
      <c r="IZM80" s="180"/>
      <c r="IZN80" s="180"/>
      <c r="IZO80" s="180"/>
      <c r="IZP80" s="180"/>
      <c r="IZQ80" s="180"/>
      <c r="IZR80" s="180"/>
      <c r="IZS80" s="180"/>
      <c r="IZT80" s="180"/>
      <c r="IZU80" s="180"/>
      <c r="IZV80" s="180"/>
      <c r="IZW80" s="180"/>
      <c r="IZX80" s="180"/>
      <c r="IZY80" s="180"/>
      <c r="IZZ80" s="180"/>
      <c r="JAA80" s="180"/>
      <c r="JAB80" s="180"/>
      <c r="JAC80" s="180"/>
      <c r="JAD80" s="180"/>
      <c r="JAE80" s="180"/>
      <c r="JAF80" s="180"/>
      <c r="JAG80" s="180"/>
      <c r="JAH80" s="180"/>
      <c r="JAI80" s="180"/>
      <c r="JAJ80" s="180"/>
      <c r="JAK80" s="180"/>
      <c r="JAL80" s="180"/>
      <c r="JAM80" s="180"/>
      <c r="JAN80" s="180"/>
      <c r="JAO80" s="180"/>
      <c r="JAP80" s="180"/>
      <c r="JAQ80" s="180"/>
      <c r="JAR80" s="180"/>
      <c r="JAS80" s="180"/>
      <c r="JAT80" s="180"/>
      <c r="JAU80" s="180"/>
      <c r="JAV80" s="180"/>
      <c r="JAW80" s="180"/>
      <c r="JAX80" s="180"/>
      <c r="JAY80" s="180"/>
      <c r="JAZ80" s="180"/>
      <c r="JBA80" s="180"/>
      <c r="JBB80" s="180"/>
      <c r="JBC80" s="180"/>
      <c r="JBD80" s="180"/>
      <c r="JBE80" s="180"/>
      <c r="JBF80" s="180"/>
      <c r="JBG80" s="180"/>
      <c r="JBH80" s="180"/>
      <c r="JBI80" s="180"/>
      <c r="JBJ80" s="180"/>
      <c r="JBK80" s="180"/>
      <c r="JBL80" s="180"/>
      <c r="JBM80" s="180"/>
      <c r="JBN80" s="180"/>
      <c r="JBO80" s="180"/>
      <c r="JBP80" s="180"/>
      <c r="JBQ80" s="180"/>
      <c r="JBR80" s="180"/>
      <c r="JBS80" s="180"/>
      <c r="JBT80" s="180"/>
      <c r="JBU80" s="180"/>
      <c r="JBV80" s="180"/>
      <c r="JBW80" s="180"/>
      <c r="JBX80" s="180"/>
      <c r="JBY80" s="180"/>
      <c r="JBZ80" s="180"/>
      <c r="JCA80" s="180"/>
      <c r="JCB80" s="180"/>
      <c r="JCC80" s="180"/>
      <c r="JCD80" s="180"/>
      <c r="JCE80" s="180"/>
      <c r="JCF80" s="180"/>
      <c r="JCG80" s="180"/>
      <c r="JCH80" s="180"/>
      <c r="JCI80" s="180"/>
      <c r="JCJ80" s="180"/>
      <c r="JCK80" s="180"/>
      <c r="JCL80" s="180"/>
      <c r="JCM80" s="180"/>
      <c r="JCN80" s="180"/>
      <c r="JCO80" s="180"/>
      <c r="JCP80" s="180"/>
      <c r="JCQ80" s="180"/>
      <c r="JCR80" s="180"/>
      <c r="JCS80" s="180"/>
      <c r="JCT80" s="180"/>
      <c r="JCU80" s="180"/>
      <c r="JCV80" s="180"/>
      <c r="JCW80" s="180"/>
      <c r="JCX80" s="180"/>
      <c r="JCY80" s="180"/>
      <c r="JCZ80" s="180"/>
      <c r="JDA80" s="180"/>
      <c r="JDB80" s="180"/>
      <c r="JDC80" s="180"/>
      <c r="JDD80" s="180"/>
      <c r="JDE80" s="180"/>
      <c r="JDF80" s="180"/>
      <c r="JDG80" s="180"/>
      <c r="JDH80" s="180"/>
      <c r="JDI80" s="180"/>
      <c r="JDJ80" s="180"/>
      <c r="JDK80" s="180"/>
      <c r="JDL80" s="180"/>
      <c r="JDM80" s="180"/>
      <c r="JDN80" s="180"/>
      <c r="JDO80" s="180"/>
      <c r="JDP80" s="180"/>
      <c r="JDQ80" s="180"/>
      <c r="JDR80" s="180"/>
      <c r="JDS80" s="180"/>
      <c r="JDT80" s="180"/>
      <c r="JDU80" s="180"/>
      <c r="JDV80" s="180"/>
      <c r="JDW80" s="180"/>
      <c r="JDX80" s="180"/>
      <c r="JDY80" s="180"/>
      <c r="JDZ80" s="180"/>
      <c r="JEA80" s="180"/>
      <c r="JEB80" s="180"/>
      <c r="JEC80" s="180"/>
      <c r="JED80" s="180"/>
      <c r="JEE80" s="180"/>
      <c r="JEF80" s="180"/>
      <c r="JEG80" s="180"/>
      <c r="JEH80" s="180"/>
      <c r="JEI80" s="180"/>
      <c r="JEJ80" s="180"/>
      <c r="JEK80" s="180"/>
      <c r="JEL80" s="180"/>
      <c r="JEM80" s="180"/>
      <c r="JEN80" s="180"/>
      <c r="JEO80" s="180"/>
      <c r="JEP80" s="180"/>
      <c r="JEQ80" s="180"/>
      <c r="JER80" s="180"/>
      <c r="JES80" s="180"/>
      <c r="JET80" s="180"/>
      <c r="JEU80" s="180"/>
      <c r="JEV80" s="180"/>
      <c r="JEW80" s="180"/>
      <c r="JEX80" s="180"/>
      <c r="JEY80" s="180"/>
      <c r="JEZ80" s="180"/>
      <c r="JFA80" s="180"/>
      <c r="JFB80" s="180"/>
      <c r="JFC80" s="180"/>
      <c r="JFD80" s="180"/>
      <c r="JFE80" s="180"/>
      <c r="JFF80" s="180"/>
      <c r="JFG80" s="180"/>
      <c r="JFH80" s="180"/>
      <c r="JFI80" s="180"/>
      <c r="JFJ80" s="180"/>
      <c r="JFK80" s="180"/>
      <c r="JFL80" s="180"/>
      <c r="JFM80" s="180"/>
      <c r="JFN80" s="180"/>
      <c r="JFO80" s="180"/>
      <c r="JFP80" s="180"/>
      <c r="JFQ80" s="180"/>
      <c r="JFR80" s="180"/>
      <c r="JFS80" s="180"/>
      <c r="JFT80" s="180"/>
      <c r="JFU80" s="180"/>
      <c r="JFV80" s="180"/>
      <c r="JFW80" s="180"/>
      <c r="JFX80" s="180"/>
      <c r="JFY80" s="180"/>
      <c r="JFZ80" s="180"/>
      <c r="JGA80" s="180"/>
      <c r="JGB80" s="180"/>
      <c r="JGC80" s="180"/>
      <c r="JGD80" s="180"/>
      <c r="JGE80" s="180"/>
      <c r="JGF80" s="180"/>
      <c r="JGG80" s="180"/>
      <c r="JGH80" s="180"/>
      <c r="JGI80" s="180"/>
      <c r="JGJ80" s="180"/>
      <c r="JGK80" s="180"/>
      <c r="JGL80" s="180"/>
      <c r="JGM80" s="180"/>
      <c r="JGN80" s="180"/>
      <c r="JGO80" s="180"/>
      <c r="JGP80" s="180"/>
      <c r="JGQ80" s="180"/>
      <c r="JGR80" s="180"/>
      <c r="JGS80" s="180"/>
      <c r="JGT80" s="180"/>
      <c r="JGU80" s="180"/>
      <c r="JGV80" s="180"/>
      <c r="JGW80" s="180"/>
      <c r="JGX80" s="180"/>
      <c r="JGY80" s="180"/>
      <c r="JGZ80" s="180"/>
      <c r="JHA80" s="180"/>
      <c r="JHB80" s="180"/>
      <c r="JHC80" s="180"/>
      <c r="JHD80" s="180"/>
      <c r="JHE80" s="180"/>
      <c r="JHF80" s="180"/>
      <c r="JHG80" s="180"/>
      <c r="JHH80" s="180"/>
      <c r="JHI80" s="180"/>
      <c r="JHJ80" s="180"/>
      <c r="JHK80" s="180"/>
      <c r="JHL80" s="180"/>
      <c r="JHM80" s="180"/>
      <c r="JHN80" s="180"/>
      <c r="JHO80" s="180"/>
      <c r="JHP80" s="180"/>
      <c r="JHQ80" s="180"/>
      <c r="JHR80" s="180"/>
      <c r="JHS80" s="180"/>
      <c r="JHT80" s="180"/>
      <c r="JHU80" s="180"/>
      <c r="JHV80" s="180"/>
      <c r="JHW80" s="180"/>
      <c r="JHX80" s="180"/>
      <c r="JHY80" s="180"/>
      <c r="JHZ80" s="180"/>
      <c r="JIA80" s="180"/>
      <c r="JIB80" s="180"/>
      <c r="JIC80" s="180"/>
      <c r="JID80" s="180"/>
      <c r="JIE80" s="180"/>
      <c r="JIF80" s="180"/>
      <c r="JIG80" s="180"/>
      <c r="JIH80" s="180"/>
      <c r="JII80" s="180"/>
      <c r="JIJ80" s="180"/>
      <c r="JIK80" s="180"/>
      <c r="JIL80" s="180"/>
      <c r="JIM80" s="180"/>
      <c r="JIN80" s="180"/>
      <c r="JIO80" s="180"/>
      <c r="JIP80" s="180"/>
      <c r="JIQ80" s="180"/>
      <c r="JIR80" s="180"/>
      <c r="JIS80" s="180"/>
      <c r="JIT80" s="180"/>
      <c r="JIU80" s="180"/>
      <c r="JIV80" s="180"/>
      <c r="JIW80" s="180"/>
      <c r="JIX80" s="180"/>
      <c r="JIY80" s="180"/>
      <c r="JIZ80" s="180"/>
      <c r="JJA80" s="180"/>
      <c r="JJB80" s="180"/>
      <c r="JJC80" s="180"/>
      <c r="JJD80" s="180"/>
      <c r="JJE80" s="180"/>
      <c r="JJF80" s="180"/>
      <c r="JJG80" s="180"/>
      <c r="JJH80" s="180"/>
      <c r="JJI80" s="180"/>
      <c r="JJJ80" s="180"/>
      <c r="JJK80" s="180"/>
      <c r="JJL80" s="180"/>
      <c r="JJM80" s="180"/>
      <c r="JJN80" s="180"/>
      <c r="JJO80" s="180"/>
      <c r="JJP80" s="180"/>
      <c r="JJQ80" s="180"/>
      <c r="JJR80" s="180"/>
      <c r="JJS80" s="180"/>
      <c r="JJT80" s="180"/>
      <c r="JJU80" s="180"/>
      <c r="JJV80" s="180"/>
      <c r="JJW80" s="180"/>
      <c r="JJX80" s="180"/>
      <c r="JJY80" s="180"/>
      <c r="JJZ80" s="180"/>
      <c r="JKA80" s="180"/>
      <c r="JKB80" s="180"/>
      <c r="JKC80" s="180"/>
      <c r="JKD80" s="180"/>
      <c r="JKE80" s="180"/>
      <c r="JKF80" s="180"/>
      <c r="JKG80" s="180"/>
      <c r="JKH80" s="180"/>
      <c r="JKI80" s="180"/>
      <c r="JKJ80" s="180"/>
      <c r="JKK80" s="180"/>
      <c r="JKL80" s="180"/>
      <c r="JKM80" s="180"/>
      <c r="JKN80" s="180"/>
      <c r="JKO80" s="180"/>
      <c r="JKP80" s="180"/>
      <c r="JKQ80" s="180"/>
      <c r="JKR80" s="180"/>
      <c r="JKS80" s="180"/>
      <c r="JKT80" s="180"/>
      <c r="JKU80" s="180"/>
      <c r="JKV80" s="180"/>
      <c r="JKW80" s="180"/>
      <c r="JKX80" s="180"/>
      <c r="JKY80" s="180"/>
      <c r="JKZ80" s="180"/>
      <c r="JLA80" s="180"/>
      <c r="JLB80" s="180"/>
      <c r="JLC80" s="180"/>
      <c r="JLD80" s="180"/>
      <c r="JLE80" s="180"/>
      <c r="JLF80" s="180"/>
      <c r="JLG80" s="180"/>
      <c r="JLH80" s="180"/>
      <c r="JLI80" s="180"/>
      <c r="JLJ80" s="180"/>
      <c r="JLK80" s="180"/>
      <c r="JLL80" s="180"/>
      <c r="JLM80" s="180"/>
      <c r="JLN80" s="180"/>
      <c r="JLO80" s="180"/>
      <c r="JLP80" s="180"/>
      <c r="JLQ80" s="180"/>
      <c r="JLR80" s="180"/>
      <c r="JLS80" s="180"/>
      <c r="JLT80" s="180"/>
      <c r="JLU80" s="180"/>
      <c r="JLV80" s="180"/>
      <c r="JLW80" s="180"/>
      <c r="JLX80" s="180"/>
      <c r="JLY80" s="180"/>
      <c r="JLZ80" s="180"/>
      <c r="JMA80" s="180"/>
      <c r="JMB80" s="180"/>
      <c r="JMC80" s="180"/>
      <c r="JMD80" s="180"/>
      <c r="JME80" s="180"/>
      <c r="JMF80" s="180"/>
      <c r="JMG80" s="180"/>
      <c r="JMH80" s="180"/>
      <c r="JMI80" s="180"/>
      <c r="JMJ80" s="180"/>
      <c r="JMK80" s="180"/>
      <c r="JML80" s="180"/>
      <c r="JMM80" s="180"/>
      <c r="JMN80" s="180"/>
      <c r="JMO80" s="180"/>
      <c r="JMP80" s="180"/>
      <c r="JMQ80" s="180"/>
      <c r="JMR80" s="180"/>
      <c r="JMS80" s="180"/>
      <c r="JMT80" s="180"/>
      <c r="JMU80" s="180"/>
      <c r="JMV80" s="180"/>
      <c r="JMW80" s="180"/>
      <c r="JMX80" s="180"/>
      <c r="JMY80" s="180"/>
      <c r="JMZ80" s="180"/>
      <c r="JNA80" s="180"/>
      <c r="JNB80" s="180"/>
      <c r="JNC80" s="180"/>
      <c r="JND80" s="180"/>
      <c r="JNE80" s="180"/>
      <c r="JNF80" s="180"/>
      <c r="JNG80" s="180"/>
      <c r="JNH80" s="180"/>
      <c r="JNI80" s="180"/>
      <c r="JNJ80" s="180"/>
      <c r="JNK80" s="180"/>
      <c r="JNL80" s="180"/>
      <c r="JNM80" s="180"/>
      <c r="JNN80" s="180"/>
      <c r="JNO80" s="180"/>
      <c r="JNP80" s="180"/>
      <c r="JNQ80" s="180"/>
      <c r="JNR80" s="180"/>
      <c r="JNS80" s="180"/>
      <c r="JNT80" s="180"/>
      <c r="JNU80" s="180"/>
      <c r="JNV80" s="180"/>
      <c r="JNW80" s="180"/>
      <c r="JNX80" s="180"/>
      <c r="JNY80" s="180"/>
      <c r="JNZ80" s="180"/>
      <c r="JOA80" s="180"/>
      <c r="JOB80" s="180"/>
      <c r="JOC80" s="180"/>
      <c r="JOD80" s="180"/>
      <c r="JOE80" s="180"/>
      <c r="JOF80" s="180"/>
      <c r="JOG80" s="180"/>
      <c r="JOH80" s="180"/>
      <c r="JOI80" s="180"/>
      <c r="JOJ80" s="180"/>
      <c r="JOK80" s="180"/>
      <c r="JOL80" s="180"/>
      <c r="JOM80" s="180"/>
      <c r="JON80" s="180"/>
      <c r="JOO80" s="180"/>
      <c r="JOP80" s="180"/>
      <c r="JOQ80" s="180"/>
      <c r="JOR80" s="180"/>
      <c r="JOS80" s="180"/>
      <c r="JOT80" s="180"/>
      <c r="JOU80" s="180"/>
      <c r="JOV80" s="180"/>
      <c r="JOW80" s="180"/>
      <c r="JOX80" s="180"/>
      <c r="JOY80" s="180"/>
      <c r="JOZ80" s="180"/>
      <c r="JPA80" s="180"/>
      <c r="JPB80" s="180"/>
      <c r="JPC80" s="180"/>
      <c r="JPD80" s="180"/>
      <c r="JPE80" s="180"/>
      <c r="JPF80" s="180"/>
      <c r="JPG80" s="180"/>
      <c r="JPH80" s="180"/>
      <c r="JPI80" s="180"/>
      <c r="JPJ80" s="180"/>
      <c r="JPK80" s="180"/>
      <c r="JPL80" s="180"/>
      <c r="JPM80" s="180"/>
      <c r="JPN80" s="180"/>
      <c r="JPO80" s="180"/>
      <c r="JPP80" s="180"/>
      <c r="JPQ80" s="180"/>
      <c r="JPR80" s="180"/>
      <c r="JPS80" s="180"/>
      <c r="JPT80" s="180"/>
      <c r="JPU80" s="180"/>
      <c r="JPV80" s="180"/>
      <c r="JPW80" s="180"/>
      <c r="JPX80" s="180"/>
      <c r="JPY80" s="180"/>
      <c r="JPZ80" s="180"/>
      <c r="JQA80" s="180"/>
      <c r="JQB80" s="180"/>
      <c r="JQC80" s="180"/>
      <c r="JQD80" s="180"/>
      <c r="JQE80" s="180"/>
      <c r="JQF80" s="180"/>
      <c r="JQG80" s="180"/>
      <c r="JQH80" s="180"/>
      <c r="JQI80" s="180"/>
      <c r="JQJ80" s="180"/>
      <c r="JQK80" s="180"/>
      <c r="JQL80" s="180"/>
      <c r="JQM80" s="180"/>
      <c r="JQN80" s="180"/>
      <c r="JQO80" s="180"/>
      <c r="JQP80" s="180"/>
      <c r="JQQ80" s="180"/>
      <c r="JQR80" s="180"/>
      <c r="JQS80" s="180"/>
      <c r="JQT80" s="180"/>
      <c r="JQU80" s="180"/>
      <c r="JQV80" s="180"/>
      <c r="JQW80" s="180"/>
      <c r="JQX80" s="180"/>
      <c r="JQY80" s="180"/>
      <c r="JQZ80" s="180"/>
      <c r="JRA80" s="180"/>
      <c r="JRB80" s="180"/>
      <c r="JRC80" s="180"/>
      <c r="JRD80" s="180"/>
      <c r="JRE80" s="180"/>
      <c r="JRF80" s="180"/>
      <c r="JRG80" s="180"/>
      <c r="JRH80" s="180"/>
      <c r="JRI80" s="180"/>
      <c r="JRJ80" s="180"/>
      <c r="JRK80" s="180"/>
      <c r="JRL80" s="180"/>
      <c r="JRM80" s="180"/>
      <c r="JRN80" s="180"/>
      <c r="JRO80" s="180"/>
      <c r="JRP80" s="180"/>
      <c r="JRQ80" s="180"/>
      <c r="JRR80" s="180"/>
      <c r="JRS80" s="180"/>
      <c r="JRT80" s="180"/>
      <c r="JRU80" s="180"/>
      <c r="JRV80" s="180"/>
      <c r="JRW80" s="180"/>
      <c r="JRX80" s="180"/>
      <c r="JRY80" s="180"/>
      <c r="JRZ80" s="180"/>
      <c r="JSA80" s="180"/>
      <c r="JSB80" s="180"/>
      <c r="JSC80" s="180"/>
      <c r="JSD80" s="180"/>
      <c r="JSE80" s="180"/>
      <c r="JSF80" s="180"/>
      <c r="JSG80" s="180"/>
      <c r="JSH80" s="180"/>
      <c r="JSI80" s="180"/>
      <c r="JSJ80" s="180"/>
      <c r="JSK80" s="180"/>
      <c r="JSL80" s="180"/>
      <c r="JSM80" s="180"/>
      <c r="JSN80" s="180"/>
      <c r="JSO80" s="180"/>
      <c r="JSP80" s="180"/>
      <c r="JSQ80" s="180"/>
      <c r="JSR80" s="180"/>
      <c r="JSS80" s="180"/>
      <c r="JST80" s="180"/>
      <c r="JSU80" s="180"/>
      <c r="JSV80" s="180"/>
      <c r="JSW80" s="180"/>
      <c r="JSX80" s="180"/>
      <c r="JSY80" s="180"/>
      <c r="JSZ80" s="180"/>
      <c r="JTA80" s="180"/>
      <c r="JTB80" s="180"/>
      <c r="JTC80" s="180"/>
      <c r="JTD80" s="180"/>
      <c r="JTE80" s="180"/>
      <c r="JTF80" s="180"/>
      <c r="JTG80" s="180"/>
      <c r="JTH80" s="180"/>
      <c r="JTI80" s="180"/>
      <c r="JTJ80" s="180"/>
      <c r="JTK80" s="180"/>
      <c r="JTL80" s="180"/>
      <c r="JTM80" s="180"/>
      <c r="JTN80" s="180"/>
      <c r="JTO80" s="180"/>
      <c r="JTP80" s="180"/>
      <c r="JTQ80" s="180"/>
      <c r="JTR80" s="180"/>
      <c r="JTS80" s="180"/>
      <c r="JTT80" s="180"/>
      <c r="JTU80" s="180"/>
      <c r="JTV80" s="180"/>
      <c r="JTW80" s="180"/>
      <c r="JTX80" s="180"/>
      <c r="JTY80" s="180"/>
      <c r="JTZ80" s="180"/>
      <c r="JUA80" s="180"/>
      <c r="JUB80" s="180"/>
      <c r="JUC80" s="180"/>
      <c r="JUD80" s="180"/>
      <c r="JUE80" s="180"/>
      <c r="JUF80" s="180"/>
      <c r="JUG80" s="180"/>
      <c r="JUH80" s="180"/>
      <c r="JUI80" s="180"/>
      <c r="JUJ80" s="180"/>
      <c r="JUK80" s="180"/>
      <c r="JUL80" s="180"/>
      <c r="JUM80" s="180"/>
      <c r="JUN80" s="180"/>
      <c r="JUO80" s="180"/>
      <c r="JUP80" s="180"/>
      <c r="JUQ80" s="180"/>
      <c r="JUR80" s="180"/>
      <c r="JUS80" s="180"/>
      <c r="JUT80" s="180"/>
      <c r="JUU80" s="180"/>
      <c r="JUV80" s="180"/>
      <c r="JUW80" s="180"/>
      <c r="JUX80" s="180"/>
      <c r="JUY80" s="180"/>
      <c r="JUZ80" s="180"/>
      <c r="JVA80" s="180"/>
      <c r="JVB80" s="180"/>
      <c r="JVC80" s="180"/>
      <c r="JVD80" s="180"/>
      <c r="JVE80" s="180"/>
      <c r="JVF80" s="180"/>
      <c r="JVG80" s="180"/>
      <c r="JVH80" s="180"/>
      <c r="JVI80" s="180"/>
      <c r="JVJ80" s="180"/>
      <c r="JVK80" s="180"/>
      <c r="JVL80" s="180"/>
      <c r="JVM80" s="180"/>
      <c r="JVN80" s="180"/>
      <c r="JVO80" s="180"/>
      <c r="JVP80" s="180"/>
      <c r="JVQ80" s="180"/>
      <c r="JVR80" s="180"/>
      <c r="JVS80" s="180"/>
      <c r="JVT80" s="180"/>
      <c r="JVU80" s="180"/>
      <c r="JVV80" s="180"/>
      <c r="JVW80" s="180"/>
      <c r="JVX80" s="180"/>
      <c r="JVY80" s="180"/>
      <c r="JVZ80" s="180"/>
      <c r="JWA80" s="180"/>
      <c r="JWB80" s="180"/>
      <c r="JWC80" s="180"/>
      <c r="JWD80" s="180"/>
      <c r="JWE80" s="180"/>
      <c r="JWF80" s="180"/>
      <c r="JWG80" s="180"/>
      <c r="JWH80" s="180"/>
      <c r="JWI80" s="180"/>
      <c r="JWJ80" s="180"/>
      <c r="JWK80" s="180"/>
      <c r="JWL80" s="180"/>
      <c r="JWM80" s="180"/>
      <c r="JWN80" s="180"/>
      <c r="JWO80" s="180"/>
      <c r="JWP80" s="180"/>
      <c r="JWQ80" s="180"/>
      <c r="JWR80" s="180"/>
      <c r="JWS80" s="180"/>
      <c r="JWT80" s="180"/>
      <c r="JWU80" s="180"/>
      <c r="JWV80" s="180"/>
      <c r="JWW80" s="180"/>
      <c r="JWX80" s="180"/>
      <c r="JWY80" s="180"/>
      <c r="JWZ80" s="180"/>
      <c r="JXA80" s="180"/>
      <c r="JXB80" s="180"/>
      <c r="JXC80" s="180"/>
      <c r="JXD80" s="180"/>
      <c r="JXE80" s="180"/>
      <c r="JXF80" s="180"/>
      <c r="JXG80" s="180"/>
      <c r="JXH80" s="180"/>
      <c r="JXI80" s="180"/>
      <c r="JXJ80" s="180"/>
      <c r="JXK80" s="180"/>
      <c r="JXL80" s="180"/>
      <c r="JXM80" s="180"/>
      <c r="JXN80" s="180"/>
      <c r="JXO80" s="180"/>
      <c r="JXP80" s="180"/>
      <c r="JXQ80" s="180"/>
      <c r="JXR80" s="180"/>
      <c r="JXS80" s="180"/>
      <c r="JXT80" s="180"/>
      <c r="JXU80" s="180"/>
      <c r="JXV80" s="180"/>
      <c r="JXW80" s="180"/>
      <c r="JXX80" s="180"/>
      <c r="JXY80" s="180"/>
      <c r="JXZ80" s="180"/>
      <c r="JYA80" s="180"/>
      <c r="JYB80" s="180"/>
      <c r="JYC80" s="180"/>
      <c r="JYD80" s="180"/>
      <c r="JYE80" s="180"/>
      <c r="JYF80" s="180"/>
      <c r="JYG80" s="180"/>
      <c r="JYH80" s="180"/>
      <c r="JYI80" s="180"/>
      <c r="JYJ80" s="180"/>
      <c r="JYK80" s="180"/>
      <c r="JYL80" s="180"/>
      <c r="JYM80" s="180"/>
      <c r="JYN80" s="180"/>
      <c r="JYO80" s="180"/>
      <c r="JYP80" s="180"/>
      <c r="JYQ80" s="180"/>
      <c r="JYR80" s="180"/>
      <c r="JYS80" s="180"/>
      <c r="JYT80" s="180"/>
      <c r="JYU80" s="180"/>
      <c r="JYV80" s="180"/>
      <c r="JYW80" s="180"/>
      <c r="JYX80" s="180"/>
      <c r="JYY80" s="180"/>
      <c r="JYZ80" s="180"/>
      <c r="JZA80" s="180"/>
      <c r="JZB80" s="180"/>
      <c r="JZC80" s="180"/>
      <c r="JZD80" s="180"/>
      <c r="JZE80" s="180"/>
      <c r="JZF80" s="180"/>
      <c r="JZG80" s="180"/>
      <c r="JZH80" s="180"/>
      <c r="JZI80" s="180"/>
      <c r="JZJ80" s="180"/>
      <c r="JZK80" s="180"/>
      <c r="JZL80" s="180"/>
      <c r="JZM80" s="180"/>
      <c r="JZN80" s="180"/>
      <c r="JZO80" s="180"/>
      <c r="JZP80" s="180"/>
      <c r="JZQ80" s="180"/>
      <c r="JZR80" s="180"/>
      <c r="JZS80" s="180"/>
      <c r="JZT80" s="180"/>
      <c r="JZU80" s="180"/>
      <c r="JZV80" s="180"/>
      <c r="JZW80" s="180"/>
      <c r="JZX80" s="180"/>
      <c r="JZY80" s="180"/>
      <c r="JZZ80" s="180"/>
      <c r="KAA80" s="180"/>
      <c r="KAB80" s="180"/>
      <c r="KAC80" s="180"/>
      <c r="KAD80" s="180"/>
      <c r="KAE80" s="180"/>
      <c r="KAF80" s="180"/>
      <c r="KAG80" s="180"/>
      <c r="KAH80" s="180"/>
      <c r="KAI80" s="180"/>
      <c r="KAJ80" s="180"/>
      <c r="KAK80" s="180"/>
      <c r="KAL80" s="180"/>
      <c r="KAM80" s="180"/>
      <c r="KAN80" s="180"/>
      <c r="KAO80" s="180"/>
      <c r="KAP80" s="180"/>
      <c r="KAQ80" s="180"/>
      <c r="KAR80" s="180"/>
      <c r="KAS80" s="180"/>
      <c r="KAT80" s="180"/>
      <c r="KAU80" s="180"/>
      <c r="KAV80" s="180"/>
      <c r="KAW80" s="180"/>
      <c r="KAX80" s="180"/>
      <c r="KAY80" s="180"/>
      <c r="KAZ80" s="180"/>
      <c r="KBA80" s="180"/>
      <c r="KBB80" s="180"/>
      <c r="KBC80" s="180"/>
      <c r="KBD80" s="180"/>
      <c r="KBE80" s="180"/>
      <c r="KBF80" s="180"/>
      <c r="KBG80" s="180"/>
      <c r="KBH80" s="180"/>
      <c r="KBI80" s="180"/>
      <c r="KBJ80" s="180"/>
      <c r="KBK80" s="180"/>
      <c r="KBL80" s="180"/>
      <c r="KBM80" s="180"/>
      <c r="KBN80" s="180"/>
      <c r="KBO80" s="180"/>
      <c r="KBP80" s="180"/>
      <c r="KBQ80" s="180"/>
      <c r="KBR80" s="180"/>
      <c r="KBS80" s="180"/>
      <c r="KBT80" s="180"/>
      <c r="KBU80" s="180"/>
      <c r="KBV80" s="180"/>
      <c r="KBW80" s="180"/>
      <c r="KBX80" s="180"/>
      <c r="KBY80" s="180"/>
      <c r="KBZ80" s="180"/>
      <c r="KCA80" s="180"/>
      <c r="KCB80" s="180"/>
      <c r="KCC80" s="180"/>
      <c r="KCD80" s="180"/>
      <c r="KCE80" s="180"/>
      <c r="KCF80" s="180"/>
      <c r="KCG80" s="180"/>
      <c r="KCH80" s="180"/>
      <c r="KCI80" s="180"/>
      <c r="KCJ80" s="180"/>
      <c r="KCK80" s="180"/>
      <c r="KCL80" s="180"/>
      <c r="KCM80" s="180"/>
      <c r="KCN80" s="180"/>
      <c r="KCO80" s="180"/>
      <c r="KCP80" s="180"/>
      <c r="KCQ80" s="180"/>
      <c r="KCR80" s="180"/>
      <c r="KCS80" s="180"/>
      <c r="KCT80" s="180"/>
      <c r="KCU80" s="180"/>
      <c r="KCV80" s="180"/>
      <c r="KCW80" s="180"/>
      <c r="KCX80" s="180"/>
      <c r="KCY80" s="180"/>
      <c r="KCZ80" s="180"/>
      <c r="KDA80" s="180"/>
      <c r="KDB80" s="180"/>
      <c r="KDC80" s="180"/>
      <c r="KDD80" s="180"/>
      <c r="KDE80" s="180"/>
      <c r="KDF80" s="180"/>
      <c r="KDG80" s="180"/>
      <c r="KDH80" s="180"/>
      <c r="KDI80" s="180"/>
      <c r="KDJ80" s="180"/>
      <c r="KDK80" s="180"/>
      <c r="KDL80" s="180"/>
      <c r="KDM80" s="180"/>
      <c r="KDN80" s="180"/>
      <c r="KDO80" s="180"/>
      <c r="KDP80" s="180"/>
      <c r="KDQ80" s="180"/>
      <c r="KDR80" s="180"/>
      <c r="KDS80" s="180"/>
      <c r="KDT80" s="180"/>
      <c r="KDU80" s="180"/>
      <c r="KDV80" s="180"/>
      <c r="KDW80" s="180"/>
      <c r="KDX80" s="180"/>
      <c r="KDY80" s="180"/>
      <c r="KDZ80" s="180"/>
      <c r="KEA80" s="180"/>
      <c r="KEB80" s="180"/>
      <c r="KEC80" s="180"/>
      <c r="KED80" s="180"/>
      <c r="KEE80" s="180"/>
      <c r="KEF80" s="180"/>
      <c r="KEG80" s="180"/>
      <c r="KEH80" s="180"/>
      <c r="KEI80" s="180"/>
      <c r="KEJ80" s="180"/>
      <c r="KEK80" s="180"/>
      <c r="KEL80" s="180"/>
      <c r="KEM80" s="180"/>
      <c r="KEN80" s="180"/>
      <c r="KEO80" s="180"/>
      <c r="KEP80" s="180"/>
      <c r="KEQ80" s="180"/>
      <c r="KER80" s="180"/>
      <c r="KES80" s="180"/>
      <c r="KET80" s="180"/>
      <c r="KEU80" s="180"/>
      <c r="KEV80" s="180"/>
      <c r="KEW80" s="180"/>
      <c r="KEX80" s="180"/>
      <c r="KEY80" s="180"/>
      <c r="KEZ80" s="180"/>
      <c r="KFA80" s="180"/>
      <c r="KFB80" s="180"/>
      <c r="KFC80" s="180"/>
      <c r="KFD80" s="180"/>
      <c r="KFE80" s="180"/>
      <c r="KFF80" s="180"/>
      <c r="KFG80" s="180"/>
      <c r="KFH80" s="180"/>
      <c r="KFI80" s="180"/>
      <c r="KFJ80" s="180"/>
      <c r="KFK80" s="180"/>
      <c r="KFL80" s="180"/>
      <c r="KFM80" s="180"/>
      <c r="KFN80" s="180"/>
      <c r="KFO80" s="180"/>
      <c r="KFP80" s="180"/>
      <c r="KFQ80" s="180"/>
      <c r="KFR80" s="180"/>
      <c r="KFS80" s="180"/>
      <c r="KFT80" s="180"/>
      <c r="KFU80" s="180"/>
      <c r="KFV80" s="180"/>
      <c r="KFW80" s="180"/>
      <c r="KFX80" s="180"/>
      <c r="KFY80" s="180"/>
      <c r="KFZ80" s="180"/>
      <c r="KGA80" s="180"/>
      <c r="KGB80" s="180"/>
      <c r="KGC80" s="180"/>
      <c r="KGD80" s="180"/>
      <c r="KGE80" s="180"/>
      <c r="KGF80" s="180"/>
      <c r="KGG80" s="180"/>
      <c r="KGH80" s="180"/>
      <c r="KGI80" s="180"/>
      <c r="KGJ80" s="180"/>
      <c r="KGK80" s="180"/>
      <c r="KGL80" s="180"/>
      <c r="KGM80" s="180"/>
      <c r="KGN80" s="180"/>
      <c r="KGO80" s="180"/>
      <c r="KGP80" s="180"/>
      <c r="KGQ80" s="180"/>
      <c r="KGR80" s="180"/>
      <c r="KGS80" s="180"/>
      <c r="KGT80" s="180"/>
      <c r="KGU80" s="180"/>
      <c r="KGV80" s="180"/>
      <c r="KGW80" s="180"/>
      <c r="KGX80" s="180"/>
      <c r="KGY80" s="180"/>
      <c r="KGZ80" s="180"/>
      <c r="KHA80" s="180"/>
      <c r="KHB80" s="180"/>
      <c r="KHC80" s="180"/>
      <c r="KHD80" s="180"/>
      <c r="KHE80" s="180"/>
      <c r="KHF80" s="180"/>
      <c r="KHG80" s="180"/>
      <c r="KHH80" s="180"/>
      <c r="KHI80" s="180"/>
      <c r="KHJ80" s="180"/>
      <c r="KHK80" s="180"/>
      <c r="KHL80" s="180"/>
      <c r="KHM80" s="180"/>
      <c r="KHN80" s="180"/>
      <c r="KHO80" s="180"/>
      <c r="KHP80" s="180"/>
      <c r="KHQ80" s="180"/>
      <c r="KHR80" s="180"/>
      <c r="KHS80" s="180"/>
      <c r="KHT80" s="180"/>
      <c r="KHU80" s="180"/>
      <c r="KHV80" s="180"/>
      <c r="KHW80" s="180"/>
      <c r="KHX80" s="180"/>
      <c r="KHY80" s="180"/>
      <c r="KHZ80" s="180"/>
      <c r="KIA80" s="180"/>
      <c r="KIB80" s="180"/>
      <c r="KIC80" s="180"/>
      <c r="KID80" s="180"/>
      <c r="KIE80" s="180"/>
      <c r="KIF80" s="180"/>
      <c r="KIG80" s="180"/>
      <c r="KIH80" s="180"/>
      <c r="KII80" s="180"/>
      <c r="KIJ80" s="180"/>
      <c r="KIK80" s="180"/>
      <c r="KIL80" s="180"/>
      <c r="KIM80" s="180"/>
      <c r="KIN80" s="180"/>
      <c r="KIO80" s="180"/>
      <c r="KIP80" s="180"/>
      <c r="KIQ80" s="180"/>
      <c r="KIR80" s="180"/>
      <c r="KIS80" s="180"/>
      <c r="KIT80" s="180"/>
      <c r="KIU80" s="180"/>
      <c r="KIV80" s="180"/>
      <c r="KIW80" s="180"/>
      <c r="KIX80" s="180"/>
      <c r="KIY80" s="180"/>
      <c r="KIZ80" s="180"/>
      <c r="KJA80" s="180"/>
      <c r="KJB80" s="180"/>
      <c r="KJC80" s="180"/>
      <c r="KJD80" s="180"/>
      <c r="KJE80" s="180"/>
      <c r="KJF80" s="180"/>
      <c r="KJG80" s="180"/>
      <c r="KJH80" s="180"/>
      <c r="KJI80" s="180"/>
      <c r="KJJ80" s="180"/>
      <c r="KJK80" s="180"/>
      <c r="KJL80" s="180"/>
      <c r="KJM80" s="180"/>
      <c r="KJN80" s="180"/>
      <c r="KJO80" s="180"/>
      <c r="KJP80" s="180"/>
      <c r="KJQ80" s="180"/>
      <c r="KJR80" s="180"/>
      <c r="KJS80" s="180"/>
      <c r="KJT80" s="180"/>
      <c r="KJU80" s="180"/>
      <c r="KJV80" s="180"/>
      <c r="KJW80" s="180"/>
      <c r="KJX80" s="180"/>
      <c r="KJY80" s="180"/>
      <c r="KJZ80" s="180"/>
      <c r="KKA80" s="180"/>
      <c r="KKB80" s="180"/>
      <c r="KKC80" s="180"/>
      <c r="KKD80" s="180"/>
      <c r="KKE80" s="180"/>
      <c r="KKF80" s="180"/>
      <c r="KKG80" s="180"/>
      <c r="KKH80" s="180"/>
      <c r="KKI80" s="180"/>
      <c r="KKJ80" s="180"/>
      <c r="KKK80" s="180"/>
      <c r="KKL80" s="180"/>
      <c r="KKM80" s="180"/>
      <c r="KKN80" s="180"/>
      <c r="KKO80" s="180"/>
      <c r="KKP80" s="180"/>
      <c r="KKQ80" s="180"/>
      <c r="KKR80" s="180"/>
      <c r="KKS80" s="180"/>
      <c r="KKT80" s="180"/>
      <c r="KKU80" s="180"/>
      <c r="KKV80" s="180"/>
      <c r="KKW80" s="180"/>
      <c r="KKX80" s="180"/>
      <c r="KKY80" s="180"/>
      <c r="KKZ80" s="180"/>
      <c r="KLA80" s="180"/>
      <c r="KLB80" s="180"/>
      <c r="KLC80" s="180"/>
      <c r="KLD80" s="180"/>
      <c r="KLE80" s="180"/>
      <c r="KLF80" s="180"/>
      <c r="KLG80" s="180"/>
      <c r="KLH80" s="180"/>
      <c r="KLI80" s="180"/>
      <c r="KLJ80" s="180"/>
      <c r="KLK80" s="180"/>
      <c r="KLL80" s="180"/>
      <c r="KLM80" s="180"/>
      <c r="KLN80" s="180"/>
      <c r="KLO80" s="180"/>
      <c r="KLP80" s="180"/>
      <c r="KLQ80" s="180"/>
      <c r="KLR80" s="180"/>
      <c r="KLS80" s="180"/>
      <c r="KLT80" s="180"/>
      <c r="KLU80" s="180"/>
      <c r="KLV80" s="180"/>
      <c r="KLW80" s="180"/>
      <c r="KLX80" s="180"/>
      <c r="KLY80" s="180"/>
      <c r="KLZ80" s="180"/>
      <c r="KMA80" s="180"/>
      <c r="KMB80" s="180"/>
      <c r="KMC80" s="180"/>
      <c r="KMD80" s="180"/>
      <c r="KME80" s="180"/>
      <c r="KMF80" s="180"/>
      <c r="KMG80" s="180"/>
      <c r="KMH80" s="180"/>
      <c r="KMI80" s="180"/>
      <c r="KMJ80" s="180"/>
      <c r="KMK80" s="180"/>
      <c r="KML80" s="180"/>
      <c r="KMM80" s="180"/>
      <c r="KMN80" s="180"/>
      <c r="KMO80" s="180"/>
      <c r="KMP80" s="180"/>
      <c r="KMQ80" s="180"/>
      <c r="KMR80" s="180"/>
      <c r="KMS80" s="180"/>
      <c r="KMT80" s="180"/>
      <c r="KMU80" s="180"/>
      <c r="KMV80" s="180"/>
      <c r="KMW80" s="180"/>
      <c r="KMX80" s="180"/>
      <c r="KMY80" s="180"/>
      <c r="KMZ80" s="180"/>
      <c r="KNA80" s="180"/>
      <c r="KNB80" s="180"/>
      <c r="KNC80" s="180"/>
      <c r="KND80" s="180"/>
      <c r="KNE80" s="180"/>
      <c r="KNF80" s="180"/>
      <c r="KNG80" s="180"/>
      <c r="KNH80" s="180"/>
      <c r="KNI80" s="180"/>
      <c r="KNJ80" s="180"/>
      <c r="KNK80" s="180"/>
      <c r="KNL80" s="180"/>
      <c r="KNM80" s="180"/>
      <c r="KNN80" s="180"/>
      <c r="KNO80" s="180"/>
      <c r="KNP80" s="180"/>
      <c r="KNQ80" s="180"/>
      <c r="KNR80" s="180"/>
      <c r="KNS80" s="180"/>
      <c r="KNT80" s="180"/>
      <c r="KNU80" s="180"/>
      <c r="KNV80" s="180"/>
      <c r="KNW80" s="180"/>
      <c r="KNX80" s="180"/>
      <c r="KNY80" s="180"/>
      <c r="KNZ80" s="180"/>
      <c r="KOA80" s="180"/>
      <c r="KOB80" s="180"/>
      <c r="KOC80" s="180"/>
      <c r="KOD80" s="180"/>
      <c r="KOE80" s="180"/>
      <c r="KOF80" s="180"/>
      <c r="KOG80" s="180"/>
      <c r="KOH80" s="180"/>
      <c r="KOI80" s="180"/>
      <c r="KOJ80" s="180"/>
      <c r="KOK80" s="180"/>
      <c r="KOL80" s="180"/>
      <c r="KOM80" s="180"/>
      <c r="KON80" s="180"/>
      <c r="KOO80" s="180"/>
      <c r="KOP80" s="180"/>
      <c r="KOQ80" s="180"/>
      <c r="KOR80" s="180"/>
      <c r="KOS80" s="180"/>
      <c r="KOT80" s="180"/>
      <c r="KOU80" s="180"/>
      <c r="KOV80" s="180"/>
      <c r="KOW80" s="180"/>
      <c r="KOX80" s="180"/>
      <c r="KOY80" s="180"/>
      <c r="KOZ80" s="180"/>
      <c r="KPA80" s="180"/>
      <c r="KPB80" s="180"/>
      <c r="KPC80" s="180"/>
      <c r="KPD80" s="180"/>
      <c r="KPE80" s="180"/>
      <c r="KPF80" s="180"/>
      <c r="KPG80" s="180"/>
      <c r="KPH80" s="180"/>
      <c r="KPI80" s="180"/>
      <c r="KPJ80" s="180"/>
      <c r="KPK80" s="180"/>
      <c r="KPL80" s="180"/>
      <c r="KPM80" s="180"/>
      <c r="KPN80" s="180"/>
      <c r="KPO80" s="180"/>
      <c r="KPP80" s="180"/>
      <c r="KPQ80" s="180"/>
      <c r="KPR80" s="180"/>
      <c r="KPS80" s="180"/>
      <c r="KPT80" s="180"/>
      <c r="KPU80" s="180"/>
      <c r="KPV80" s="180"/>
      <c r="KPW80" s="180"/>
      <c r="KPX80" s="180"/>
      <c r="KPY80" s="180"/>
      <c r="KPZ80" s="180"/>
      <c r="KQA80" s="180"/>
      <c r="KQB80" s="180"/>
      <c r="KQC80" s="180"/>
      <c r="KQD80" s="180"/>
      <c r="KQE80" s="180"/>
      <c r="KQF80" s="180"/>
      <c r="KQG80" s="180"/>
      <c r="KQH80" s="180"/>
      <c r="KQI80" s="180"/>
      <c r="KQJ80" s="180"/>
      <c r="KQK80" s="180"/>
      <c r="KQL80" s="180"/>
      <c r="KQM80" s="180"/>
      <c r="KQN80" s="180"/>
      <c r="KQO80" s="180"/>
      <c r="KQP80" s="180"/>
      <c r="KQQ80" s="180"/>
      <c r="KQR80" s="180"/>
      <c r="KQS80" s="180"/>
      <c r="KQT80" s="180"/>
      <c r="KQU80" s="180"/>
      <c r="KQV80" s="180"/>
      <c r="KQW80" s="180"/>
      <c r="KQX80" s="180"/>
      <c r="KQY80" s="180"/>
      <c r="KQZ80" s="180"/>
      <c r="KRA80" s="180"/>
      <c r="KRB80" s="180"/>
      <c r="KRC80" s="180"/>
      <c r="KRD80" s="180"/>
      <c r="KRE80" s="180"/>
      <c r="KRF80" s="180"/>
      <c r="KRG80" s="180"/>
      <c r="KRH80" s="180"/>
      <c r="KRI80" s="180"/>
      <c r="KRJ80" s="180"/>
      <c r="KRK80" s="180"/>
      <c r="KRL80" s="180"/>
      <c r="KRM80" s="180"/>
      <c r="KRN80" s="180"/>
      <c r="KRO80" s="180"/>
      <c r="KRP80" s="180"/>
      <c r="KRQ80" s="180"/>
      <c r="KRR80" s="180"/>
      <c r="KRS80" s="180"/>
      <c r="KRT80" s="180"/>
      <c r="KRU80" s="180"/>
      <c r="KRV80" s="180"/>
      <c r="KRW80" s="180"/>
      <c r="KRX80" s="180"/>
      <c r="KRY80" s="180"/>
      <c r="KRZ80" s="180"/>
      <c r="KSA80" s="180"/>
      <c r="KSB80" s="180"/>
      <c r="KSC80" s="180"/>
      <c r="KSD80" s="180"/>
      <c r="KSE80" s="180"/>
      <c r="KSF80" s="180"/>
      <c r="KSG80" s="180"/>
      <c r="KSH80" s="180"/>
      <c r="KSI80" s="180"/>
      <c r="KSJ80" s="180"/>
      <c r="KSK80" s="180"/>
      <c r="KSL80" s="180"/>
      <c r="KSM80" s="180"/>
      <c r="KSN80" s="180"/>
      <c r="KSO80" s="180"/>
      <c r="KSP80" s="180"/>
      <c r="KSQ80" s="180"/>
      <c r="KSR80" s="180"/>
      <c r="KSS80" s="180"/>
      <c r="KST80" s="180"/>
      <c r="KSU80" s="180"/>
      <c r="KSV80" s="180"/>
      <c r="KSW80" s="180"/>
      <c r="KSX80" s="180"/>
      <c r="KSY80" s="180"/>
      <c r="KSZ80" s="180"/>
      <c r="KTA80" s="180"/>
      <c r="KTB80" s="180"/>
      <c r="KTC80" s="180"/>
      <c r="KTD80" s="180"/>
      <c r="KTE80" s="180"/>
      <c r="KTF80" s="180"/>
      <c r="KTG80" s="180"/>
      <c r="KTH80" s="180"/>
      <c r="KTI80" s="180"/>
      <c r="KTJ80" s="180"/>
      <c r="KTK80" s="180"/>
      <c r="KTL80" s="180"/>
      <c r="KTM80" s="180"/>
      <c r="KTN80" s="180"/>
      <c r="KTO80" s="180"/>
      <c r="KTP80" s="180"/>
      <c r="KTQ80" s="180"/>
      <c r="KTR80" s="180"/>
      <c r="KTS80" s="180"/>
      <c r="KTT80" s="180"/>
      <c r="KTU80" s="180"/>
      <c r="KTV80" s="180"/>
      <c r="KTW80" s="180"/>
      <c r="KTX80" s="180"/>
      <c r="KTY80" s="180"/>
      <c r="KTZ80" s="180"/>
      <c r="KUA80" s="180"/>
      <c r="KUB80" s="180"/>
      <c r="KUC80" s="180"/>
      <c r="KUD80" s="180"/>
      <c r="KUE80" s="180"/>
      <c r="KUF80" s="180"/>
      <c r="KUG80" s="180"/>
      <c r="KUH80" s="180"/>
      <c r="KUI80" s="180"/>
      <c r="KUJ80" s="180"/>
      <c r="KUK80" s="180"/>
      <c r="KUL80" s="180"/>
      <c r="KUM80" s="180"/>
      <c r="KUN80" s="180"/>
      <c r="KUO80" s="180"/>
      <c r="KUP80" s="180"/>
      <c r="KUQ80" s="180"/>
      <c r="KUR80" s="180"/>
      <c r="KUS80" s="180"/>
      <c r="KUT80" s="180"/>
      <c r="KUU80" s="180"/>
      <c r="KUV80" s="180"/>
      <c r="KUW80" s="180"/>
      <c r="KUX80" s="180"/>
      <c r="KUY80" s="180"/>
      <c r="KUZ80" s="180"/>
      <c r="KVA80" s="180"/>
      <c r="KVB80" s="180"/>
      <c r="KVC80" s="180"/>
      <c r="KVD80" s="180"/>
      <c r="KVE80" s="180"/>
      <c r="KVF80" s="180"/>
      <c r="KVG80" s="180"/>
      <c r="KVH80" s="180"/>
      <c r="KVI80" s="180"/>
      <c r="KVJ80" s="180"/>
      <c r="KVK80" s="180"/>
      <c r="KVL80" s="180"/>
      <c r="KVM80" s="180"/>
      <c r="KVN80" s="180"/>
      <c r="KVO80" s="180"/>
      <c r="KVP80" s="180"/>
      <c r="KVQ80" s="180"/>
      <c r="KVR80" s="180"/>
      <c r="KVS80" s="180"/>
      <c r="KVT80" s="180"/>
      <c r="KVU80" s="180"/>
      <c r="KVV80" s="180"/>
      <c r="KVW80" s="180"/>
      <c r="KVX80" s="180"/>
      <c r="KVY80" s="180"/>
      <c r="KVZ80" s="180"/>
      <c r="KWA80" s="180"/>
      <c r="KWB80" s="180"/>
      <c r="KWC80" s="180"/>
      <c r="KWD80" s="180"/>
      <c r="KWE80" s="180"/>
      <c r="KWF80" s="180"/>
      <c r="KWG80" s="180"/>
      <c r="KWH80" s="180"/>
      <c r="KWI80" s="180"/>
      <c r="KWJ80" s="180"/>
      <c r="KWK80" s="180"/>
      <c r="KWL80" s="180"/>
      <c r="KWM80" s="180"/>
      <c r="KWN80" s="180"/>
      <c r="KWO80" s="180"/>
      <c r="KWP80" s="180"/>
      <c r="KWQ80" s="180"/>
      <c r="KWR80" s="180"/>
      <c r="KWS80" s="180"/>
      <c r="KWT80" s="180"/>
      <c r="KWU80" s="180"/>
      <c r="KWV80" s="180"/>
      <c r="KWW80" s="180"/>
      <c r="KWX80" s="180"/>
      <c r="KWY80" s="180"/>
      <c r="KWZ80" s="180"/>
      <c r="KXA80" s="180"/>
      <c r="KXB80" s="180"/>
      <c r="KXC80" s="180"/>
      <c r="KXD80" s="180"/>
      <c r="KXE80" s="180"/>
      <c r="KXF80" s="180"/>
      <c r="KXG80" s="180"/>
      <c r="KXH80" s="180"/>
      <c r="KXI80" s="180"/>
      <c r="KXJ80" s="180"/>
      <c r="KXK80" s="180"/>
      <c r="KXL80" s="180"/>
      <c r="KXM80" s="180"/>
      <c r="KXN80" s="180"/>
      <c r="KXO80" s="180"/>
      <c r="KXP80" s="180"/>
      <c r="KXQ80" s="180"/>
      <c r="KXR80" s="180"/>
      <c r="KXS80" s="180"/>
      <c r="KXT80" s="180"/>
      <c r="KXU80" s="180"/>
      <c r="KXV80" s="180"/>
      <c r="KXW80" s="180"/>
      <c r="KXX80" s="180"/>
      <c r="KXY80" s="180"/>
      <c r="KXZ80" s="180"/>
      <c r="KYA80" s="180"/>
      <c r="KYB80" s="180"/>
      <c r="KYC80" s="180"/>
      <c r="KYD80" s="180"/>
      <c r="KYE80" s="180"/>
      <c r="KYF80" s="180"/>
      <c r="KYG80" s="180"/>
      <c r="KYH80" s="180"/>
      <c r="KYI80" s="180"/>
      <c r="KYJ80" s="180"/>
      <c r="KYK80" s="180"/>
      <c r="KYL80" s="180"/>
      <c r="KYM80" s="180"/>
      <c r="KYN80" s="180"/>
      <c r="KYO80" s="180"/>
      <c r="KYP80" s="180"/>
      <c r="KYQ80" s="180"/>
      <c r="KYR80" s="180"/>
      <c r="KYS80" s="180"/>
      <c r="KYT80" s="180"/>
      <c r="KYU80" s="180"/>
      <c r="KYV80" s="180"/>
      <c r="KYW80" s="180"/>
      <c r="KYX80" s="180"/>
      <c r="KYY80" s="180"/>
      <c r="KYZ80" s="180"/>
      <c r="KZA80" s="180"/>
      <c r="KZB80" s="180"/>
      <c r="KZC80" s="180"/>
      <c r="KZD80" s="180"/>
      <c r="KZE80" s="180"/>
      <c r="KZF80" s="180"/>
      <c r="KZG80" s="180"/>
      <c r="KZH80" s="180"/>
      <c r="KZI80" s="180"/>
      <c r="KZJ80" s="180"/>
      <c r="KZK80" s="180"/>
      <c r="KZL80" s="180"/>
      <c r="KZM80" s="180"/>
      <c r="KZN80" s="180"/>
      <c r="KZO80" s="180"/>
      <c r="KZP80" s="180"/>
      <c r="KZQ80" s="180"/>
      <c r="KZR80" s="180"/>
      <c r="KZS80" s="180"/>
      <c r="KZT80" s="180"/>
      <c r="KZU80" s="180"/>
      <c r="KZV80" s="180"/>
      <c r="KZW80" s="180"/>
      <c r="KZX80" s="180"/>
      <c r="KZY80" s="180"/>
      <c r="KZZ80" s="180"/>
      <c r="LAA80" s="180"/>
      <c r="LAB80" s="180"/>
      <c r="LAC80" s="180"/>
      <c r="LAD80" s="180"/>
      <c r="LAE80" s="180"/>
      <c r="LAF80" s="180"/>
      <c r="LAG80" s="180"/>
      <c r="LAH80" s="180"/>
      <c r="LAI80" s="180"/>
      <c r="LAJ80" s="180"/>
      <c r="LAK80" s="180"/>
      <c r="LAL80" s="180"/>
      <c r="LAM80" s="180"/>
      <c r="LAN80" s="180"/>
      <c r="LAO80" s="180"/>
      <c r="LAP80" s="180"/>
      <c r="LAQ80" s="180"/>
      <c r="LAR80" s="180"/>
      <c r="LAS80" s="180"/>
      <c r="LAT80" s="180"/>
      <c r="LAU80" s="180"/>
      <c r="LAV80" s="180"/>
      <c r="LAW80" s="180"/>
      <c r="LAX80" s="180"/>
      <c r="LAY80" s="180"/>
      <c r="LAZ80" s="180"/>
      <c r="LBA80" s="180"/>
      <c r="LBB80" s="180"/>
      <c r="LBC80" s="180"/>
      <c r="LBD80" s="180"/>
      <c r="LBE80" s="180"/>
      <c r="LBF80" s="180"/>
      <c r="LBG80" s="180"/>
      <c r="LBH80" s="180"/>
      <c r="LBI80" s="180"/>
      <c r="LBJ80" s="180"/>
      <c r="LBK80" s="180"/>
      <c r="LBL80" s="180"/>
      <c r="LBM80" s="180"/>
      <c r="LBN80" s="180"/>
      <c r="LBO80" s="180"/>
      <c r="LBP80" s="180"/>
      <c r="LBQ80" s="180"/>
      <c r="LBR80" s="180"/>
      <c r="LBS80" s="180"/>
      <c r="LBT80" s="180"/>
      <c r="LBU80" s="180"/>
      <c r="LBV80" s="180"/>
      <c r="LBW80" s="180"/>
      <c r="LBX80" s="180"/>
      <c r="LBY80" s="180"/>
      <c r="LBZ80" s="180"/>
      <c r="LCA80" s="180"/>
      <c r="LCB80" s="180"/>
      <c r="LCC80" s="180"/>
      <c r="LCD80" s="180"/>
      <c r="LCE80" s="180"/>
      <c r="LCF80" s="180"/>
      <c r="LCG80" s="180"/>
      <c r="LCH80" s="180"/>
      <c r="LCI80" s="180"/>
      <c r="LCJ80" s="180"/>
      <c r="LCK80" s="180"/>
      <c r="LCL80" s="180"/>
      <c r="LCM80" s="180"/>
      <c r="LCN80" s="180"/>
      <c r="LCO80" s="180"/>
      <c r="LCP80" s="180"/>
      <c r="LCQ80" s="180"/>
      <c r="LCR80" s="180"/>
      <c r="LCS80" s="180"/>
      <c r="LCT80" s="180"/>
      <c r="LCU80" s="180"/>
      <c r="LCV80" s="180"/>
      <c r="LCW80" s="180"/>
      <c r="LCX80" s="180"/>
      <c r="LCY80" s="180"/>
      <c r="LCZ80" s="180"/>
      <c r="LDA80" s="180"/>
      <c r="LDB80" s="180"/>
      <c r="LDC80" s="180"/>
      <c r="LDD80" s="180"/>
      <c r="LDE80" s="180"/>
      <c r="LDF80" s="180"/>
      <c r="LDG80" s="180"/>
      <c r="LDH80" s="180"/>
      <c r="LDI80" s="180"/>
      <c r="LDJ80" s="180"/>
      <c r="LDK80" s="180"/>
      <c r="LDL80" s="180"/>
      <c r="LDM80" s="180"/>
      <c r="LDN80" s="180"/>
      <c r="LDO80" s="180"/>
      <c r="LDP80" s="180"/>
      <c r="LDQ80" s="180"/>
      <c r="LDR80" s="180"/>
      <c r="LDS80" s="180"/>
      <c r="LDT80" s="180"/>
      <c r="LDU80" s="180"/>
      <c r="LDV80" s="180"/>
      <c r="LDW80" s="180"/>
      <c r="LDX80" s="180"/>
      <c r="LDY80" s="180"/>
      <c r="LDZ80" s="180"/>
      <c r="LEA80" s="180"/>
      <c r="LEB80" s="180"/>
      <c r="LEC80" s="180"/>
      <c r="LED80" s="180"/>
      <c r="LEE80" s="180"/>
      <c r="LEF80" s="180"/>
      <c r="LEG80" s="180"/>
      <c r="LEH80" s="180"/>
      <c r="LEI80" s="180"/>
      <c r="LEJ80" s="180"/>
      <c r="LEK80" s="180"/>
      <c r="LEL80" s="180"/>
      <c r="LEM80" s="180"/>
      <c r="LEN80" s="180"/>
      <c r="LEO80" s="180"/>
      <c r="LEP80" s="180"/>
      <c r="LEQ80" s="180"/>
      <c r="LER80" s="180"/>
      <c r="LES80" s="180"/>
      <c r="LET80" s="180"/>
      <c r="LEU80" s="180"/>
      <c r="LEV80" s="180"/>
      <c r="LEW80" s="180"/>
      <c r="LEX80" s="180"/>
      <c r="LEY80" s="180"/>
      <c r="LEZ80" s="180"/>
      <c r="LFA80" s="180"/>
      <c r="LFB80" s="180"/>
      <c r="LFC80" s="180"/>
      <c r="LFD80" s="180"/>
      <c r="LFE80" s="180"/>
      <c r="LFF80" s="180"/>
      <c r="LFG80" s="180"/>
      <c r="LFH80" s="180"/>
      <c r="LFI80" s="180"/>
      <c r="LFJ80" s="180"/>
      <c r="LFK80" s="180"/>
      <c r="LFL80" s="180"/>
      <c r="LFM80" s="180"/>
      <c r="LFN80" s="180"/>
      <c r="LFO80" s="180"/>
      <c r="LFP80" s="180"/>
      <c r="LFQ80" s="180"/>
      <c r="LFR80" s="180"/>
      <c r="LFS80" s="180"/>
      <c r="LFT80" s="180"/>
      <c r="LFU80" s="180"/>
      <c r="LFV80" s="180"/>
      <c r="LFW80" s="180"/>
      <c r="LFX80" s="180"/>
      <c r="LFY80" s="180"/>
      <c r="LFZ80" s="180"/>
      <c r="LGA80" s="180"/>
      <c r="LGB80" s="180"/>
      <c r="LGC80" s="180"/>
      <c r="LGD80" s="180"/>
      <c r="LGE80" s="180"/>
      <c r="LGF80" s="180"/>
      <c r="LGG80" s="180"/>
      <c r="LGH80" s="180"/>
      <c r="LGI80" s="180"/>
      <c r="LGJ80" s="180"/>
      <c r="LGK80" s="180"/>
      <c r="LGL80" s="180"/>
      <c r="LGM80" s="180"/>
      <c r="LGN80" s="180"/>
      <c r="LGO80" s="180"/>
      <c r="LGP80" s="180"/>
      <c r="LGQ80" s="180"/>
      <c r="LGR80" s="180"/>
      <c r="LGS80" s="180"/>
      <c r="LGT80" s="180"/>
      <c r="LGU80" s="180"/>
      <c r="LGV80" s="180"/>
      <c r="LGW80" s="180"/>
      <c r="LGX80" s="180"/>
      <c r="LGY80" s="180"/>
      <c r="LGZ80" s="180"/>
      <c r="LHA80" s="180"/>
      <c r="LHB80" s="180"/>
      <c r="LHC80" s="180"/>
      <c r="LHD80" s="180"/>
      <c r="LHE80" s="180"/>
      <c r="LHF80" s="180"/>
      <c r="LHG80" s="180"/>
      <c r="LHH80" s="180"/>
      <c r="LHI80" s="180"/>
      <c r="LHJ80" s="180"/>
      <c r="LHK80" s="180"/>
      <c r="LHL80" s="180"/>
      <c r="LHM80" s="180"/>
      <c r="LHN80" s="180"/>
      <c r="LHO80" s="180"/>
      <c r="LHP80" s="180"/>
      <c r="LHQ80" s="180"/>
      <c r="LHR80" s="180"/>
      <c r="LHS80" s="180"/>
      <c r="LHT80" s="180"/>
      <c r="LHU80" s="180"/>
      <c r="LHV80" s="180"/>
      <c r="LHW80" s="180"/>
      <c r="LHX80" s="180"/>
      <c r="LHY80" s="180"/>
      <c r="LHZ80" s="180"/>
      <c r="LIA80" s="180"/>
      <c r="LIB80" s="180"/>
      <c r="LIC80" s="180"/>
      <c r="LID80" s="180"/>
      <c r="LIE80" s="180"/>
      <c r="LIF80" s="180"/>
      <c r="LIG80" s="180"/>
      <c r="LIH80" s="180"/>
      <c r="LII80" s="180"/>
      <c r="LIJ80" s="180"/>
      <c r="LIK80" s="180"/>
      <c r="LIL80" s="180"/>
      <c r="LIM80" s="180"/>
      <c r="LIN80" s="180"/>
      <c r="LIO80" s="180"/>
      <c r="LIP80" s="180"/>
      <c r="LIQ80" s="180"/>
      <c r="LIR80" s="180"/>
      <c r="LIS80" s="180"/>
      <c r="LIT80" s="180"/>
      <c r="LIU80" s="180"/>
      <c r="LIV80" s="180"/>
      <c r="LIW80" s="180"/>
      <c r="LIX80" s="180"/>
      <c r="LIY80" s="180"/>
      <c r="LIZ80" s="180"/>
      <c r="LJA80" s="180"/>
      <c r="LJB80" s="180"/>
      <c r="LJC80" s="180"/>
      <c r="LJD80" s="180"/>
      <c r="LJE80" s="180"/>
      <c r="LJF80" s="180"/>
      <c r="LJG80" s="180"/>
      <c r="LJH80" s="180"/>
      <c r="LJI80" s="180"/>
      <c r="LJJ80" s="180"/>
      <c r="LJK80" s="180"/>
      <c r="LJL80" s="180"/>
      <c r="LJM80" s="180"/>
      <c r="LJN80" s="180"/>
      <c r="LJO80" s="180"/>
      <c r="LJP80" s="180"/>
      <c r="LJQ80" s="180"/>
      <c r="LJR80" s="180"/>
      <c r="LJS80" s="180"/>
      <c r="LJT80" s="180"/>
      <c r="LJU80" s="180"/>
      <c r="LJV80" s="180"/>
      <c r="LJW80" s="180"/>
      <c r="LJX80" s="180"/>
      <c r="LJY80" s="180"/>
      <c r="LJZ80" s="180"/>
      <c r="LKA80" s="180"/>
      <c r="LKB80" s="180"/>
      <c r="LKC80" s="180"/>
      <c r="LKD80" s="180"/>
      <c r="LKE80" s="180"/>
      <c r="LKF80" s="180"/>
      <c r="LKG80" s="180"/>
      <c r="LKH80" s="180"/>
      <c r="LKI80" s="180"/>
      <c r="LKJ80" s="180"/>
      <c r="LKK80" s="180"/>
      <c r="LKL80" s="180"/>
      <c r="LKM80" s="180"/>
      <c r="LKN80" s="180"/>
      <c r="LKO80" s="180"/>
      <c r="LKP80" s="180"/>
      <c r="LKQ80" s="180"/>
      <c r="LKR80" s="180"/>
      <c r="LKS80" s="180"/>
      <c r="LKT80" s="180"/>
      <c r="LKU80" s="180"/>
      <c r="LKV80" s="180"/>
      <c r="LKW80" s="180"/>
      <c r="LKX80" s="180"/>
      <c r="LKY80" s="180"/>
      <c r="LKZ80" s="180"/>
      <c r="LLA80" s="180"/>
      <c r="LLB80" s="180"/>
      <c r="LLC80" s="180"/>
      <c r="LLD80" s="180"/>
      <c r="LLE80" s="180"/>
      <c r="LLF80" s="180"/>
      <c r="LLG80" s="180"/>
      <c r="LLH80" s="180"/>
      <c r="LLI80" s="180"/>
      <c r="LLJ80" s="180"/>
      <c r="LLK80" s="180"/>
      <c r="LLL80" s="180"/>
      <c r="LLM80" s="180"/>
      <c r="LLN80" s="180"/>
      <c r="LLO80" s="180"/>
      <c r="LLP80" s="180"/>
      <c r="LLQ80" s="180"/>
      <c r="LLR80" s="180"/>
      <c r="LLS80" s="180"/>
      <c r="LLT80" s="180"/>
      <c r="LLU80" s="180"/>
      <c r="LLV80" s="180"/>
      <c r="LLW80" s="180"/>
      <c r="LLX80" s="180"/>
      <c r="LLY80" s="180"/>
      <c r="LLZ80" s="180"/>
      <c r="LMA80" s="180"/>
      <c r="LMB80" s="180"/>
      <c r="LMC80" s="180"/>
      <c r="LMD80" s="180"/>
      <c r="LME80" s="180"/>
      <c r="LMF80" s="180"/>
      <c r="LMG80" s="180"/>
      <c r="LMH80" s="180"/>
      <c r="LMI80" s="180"/>
      <c r="LMJ80" s="180"/>
      <c r="LMK80" s="180"/>
      <c r="LML80" s="180"/>
      <c r="LMM80" s="180"/>
      <c r="LMN80" s="180"/>
      <c r="LMO80" s="180"/>
      <c r="LMP80" s="180"/>
      <c r="LMQ80" s="180"/>
      <c r="LMR80" s="180"/>
      <c r="LMS80" s="180"/>
      <c r="LMT80" s="180"/>
      <c r="LMU80" s="180"/>
      <c r="LMV80" s="180"/>
      <c r="LMW80" s="180"/>
      <c r="LMX80" s="180"/>
      <c r="LMY80" s="180"/>
      <c r="LMZ80" s="180"/>
      <c r="LNA80" s="180"/>
      <c r="LNB80" s="180"/>
      <c r="LNC80" s="180"/>
      <c r="LND80" s="180"/>
      <c r="LNE80" s="180"/>
      <c r="LNF80" s="180"/>
      <c r="LNG80" s="180"/>
      <c r="LNH80" s="180"/>
      <c r="LNI80" s="180"/>
      <c r="LNJ80" s="180"/>
      <c r="LNK80" s="180"/>
      <c r="LNL80" s="180"/>
      <c r="LNM80" s="180"/>
      <c r="LNN80" s="180"/>
      <c r="LNO80" s="180"/>
      <c r="LNP80" s="180"/>
      <c r="LNQ80" s="180"/>
      <c r="LNR80" s="180"/>
      <c r="LNS80" s="180"/>
      <c r="LNT80" s="180"/>
      <c r="LNU80" s="180"/>
      <c r="LNV80" s="180"/>
      <c r="LNW80" s="180"/>
      <c r="LNX80" s="180"/>
      <c r="LNY80" s="180"/>
      <c r="LNZ80" s="180"/>
      <c r="LOA80" s="180"/>
      <c r="LOB80" s="180"/>
      <c r="LOC80" s="180"/>
      <c r="LOD80" s="180"/>
      <c r="LOE80" s="180"/>
      <c r="LOF80" s="180"/>
      <c r="LOG80" s="180"/>
      <c r="LOH80" s="180"/>
      <c r="LOI80" s="180"/>
      <c r="LOJ80" s="180"/>
      <c r="LOK80" s="180"/>
      <c r="LOL80" s="180"/>
      <c r="LOM80" s="180"/>
      <c r="LON80" s="180"/>
      <c r="LOO80" s="180"/>
      <c r="LOP80" s="180"/>
      <c r="LOQ80" s="180"/>
      <c r="LOR80" s="180"/>
      <c r="LOS80" s="180"/>
      <c r="LOT80" s="180"/>
      <c r="LOU80" s="180"/>
      <c r="LOV80" s="180"/>
      <c r="LOW80" s="180"/>
      <c r="LOX80" s="180"/>
      <c r="LOY80" s="180"/>
      <c r="LOZ80" s="180"/>
      <c r="LPA80" s="180"/>
      <c r="LPB80" s="180"/>
      <c r="LPC80" s="180"/>
      <c r="LPD80" s="180"/>
      <c r="LPE80" s="180"/>
      <c r="LPF80" s="180"/>
      <c r="LPG80" s="180"/>
      <c r="LPH80" s="180"/>
      <c r="LPI80" s="180"/>
      <c r="LPJ80" s="180"/>
      <c r="LPK80" s="180"/>
      <c r="LPL80" s="180"/>
      <c r="LPM80" s="180"/>
      <c r="LPN80" s="180"/>
      <c r="LPO80" s="180"/>
      <c r="LPP80" s="180"/>
      <c r="LPQ80" s="180"/>
      <c r="LPR80" s="180"/>
      <c r="LPS80" s="180"/>
      <c r="LPT80" s="180"/>
      <c r="LPU80" s="180"/>
      <c r="LPV80" s="180"/>
      <c r="LPW80" s="180"/>
      <c r="LPX80" s="180"/>
      <c r="LPY80" s="180"/>
      <c r="LPZ80" s="180"/>
      <c r="LQA80" s="180"/>
      <c r="LQB80" s="180"/>
      <c r="LQC80" s="180"/>
      <c r="LQD80" s="180"/>
      <c r="LQE80" s="180"/>
      <c r="LQF80" s="180"/>
      <c r="LQG80" s="180"/>
      <c r="LQH80" s="180"/>
      <c r="LQI80" s="180"/>
      <c r="LQJ80" s="180"/>
      <c r="LQK80" s="180"/>
      <c r="LQL80" s="180"/>
      <c r="LQM80" s="180"/>
      <c r="LQN80" s="180"/>
      <c r="LQO80" s="180"/>
      <c r="LQP80" s="180"/>
      <c r="LQQ80" s="180"/>
      <c r="LQR80" s="180"/>
      <c r="LQS80" s="180"/>
      <c r="LQT80" s="180"/>
      <c r="LQU80" s="180"/>
      <c r="LQV80" s="180"/>
      <c r="LQW80" s="180"/>
      <c r="LQX80" s="180"/>
      <c r="LQY80" s="180"/>
      <c r="LQZ80" s="180"/>
      <c r="LRA80" s="180"/>
      <c r="LRB80" s="180"/>
      <c r="LRC80" s="180"/>
      <c r="LRD80" s="180"/>
      <c r="LRE80" s="180"/>
      <c r="LRF80" s="180"/>
      <c r="LRG80" s="180"/>
      <c r="LRH80" s="180"/>
      <c r="LRI80" s="180"/>
      <c r="LRJ80" s="180"/>
      <c r="LRK80" s="180"/>
      <c r="LRL80" s="180"/>
      <c r="LRM80" s="180"/>
      <c r="LRN80" s="180"/>
      <c r="LRO80" s="180"/>
      <c r="LRP80" s="180"/>
      <c r="LRQ80" s="180"/>
      <c r="LRR80" s="180"/>
      <c r="LRS80" s="180"/>
      <c r="LRT80" s="180"/>
      <c r="LRU80" s="180"/>
      <c r="LRV80" s="180"/>
      <c r="LRW80" s="180"/>
      <c r="LRX80" s="180"/>
      <c r="LRY80" s="180"/>
      <c r="LRZ80" s="180"/>
      <c r="LSA80" s="180"/>
      <c r="LSB80" s="180"/>
      <c r="LSC80" s="180"/>
      <c r="LSD80" s="180"/>
      <c r="LSE80" s="180"/>
      <c r="LSF80" s="180"/>
      <c r="LSG80" s="180"/>
      <c r="LSH80" s="180"/>
      <c r="LSI80" s="180"/>
      <c r="LSJ80" s="180"/>
      <c r="LSK80" s="180"/>
      <c r="LSL80" s="180"/>
      <c r="LSM80" s="180"/>
      <c r="LSN80" s="180"/>
      <c r="LSO80" s="180"/>
      <c r="LSP80" s="180"/>
      <c r="LSQ80" s="180"/>
      <c r="LSR80" s="180"/>
      <c r="LSS80" s="180"/>
      <c r="LST80" s="180"/>
      <c r="LSU80" s="180"/>
      <c r="LSV80" s="180"/>
      <c r="LSW80" s="180"/>
      <c r="LSX80" s="180"/>
      <c r="LSY80" s="180"/>
      <c r="LSZ80" s="180"/>
      <c r="LTA80" s="180"/>
      <c r="LTB80" s="180"/>
      <c r="LTC80" s="180"/>
      <c r="LTD80" s="180"/>
      <c r="LTE80" s="180"/>
      <c r="LTF80" s="180"/>
      <c r="LTG80" s="180"/>
      <c r="LTH80" s="180"/>
      <c r="LTI80" s="180"/>
      <c r="LTJ80" s="180"/>
      <c r="LTK80" s="180"/>
      <c r="LTL80" s="180"/>
      <c r="LTM80" s="180"/>
      <c r="LTN80" s="180"/>
      <c r="LTO80" s="180"/>
      <c r="LTP80" s="180"/>
      <c r="LTQ80" s="180"/>
      <c r="LTR80" s="180"/>
      <c r="LTS80" s="180"/>
      <c r="LTT80" s="180"/>
      <c r="LTU80" s="180"/>
      <c r="LTV80" s="180"/>
      <c r="LTW80" s="180"/>
      <c r="LTX80" s="180"/>
      <c r="LTY80" s="180"/>
      <c r="LTZ80" s="180"/>
      <c r="LUA80" s="180"/>
      <c r="LUB80" s="180"/>
      <c r="LUC80" s="180"/>
      <c r="LUD80" s="180"/>
      <c r="LUE80" s="180"/>
      <c r="LUF80" s="180"/>
      <c r="LUG80" s="180"/>
      <c r="LUH80" s="180"/>
      <c r="LUI80" s="180"/>
      <c r="LUJ80" s="180"/>
      <c r="LUK80" s="180"/>
      <c r="LUL80" s="180"/>
      <c r="LUM80" s="180"/>
      <c r="LUN80" s="180"/>
      <c r="LUO80" s="180"/>
      <c r="LUP80" s="180"/>
      <c r="LUQ80" s="180"/>
      <c r="LUR80" s="180"/>
      <c r="LUS80" s="180"/>
      <c r="LUT80" s="180"/>
      <c r="LUU80" s="180"/>
      <c r="LUV80" s="180"/>
      <c r="LUW80" s="180"/>
      <c r="LUX80" s="180"/>
      <c r="LUY80" s="180"/>
      <c r="LUZ80" s="180"/>
      <c r="LVA80" s="180"/>
      <c r="LVB80" s="180"/>
      <c r="LVC80" s="180"/>
      <c r="LVD80" s="180"/>
      <c r="LVE80" s="180"/>
      <c r="LVF80" s="180"/>
      <c r="LVG80" s="180"/>
      <c r="LVH80" s="180"/>
      <c r="LVI80" s="180"/>
      <c r="LVJ80" s="180"/>
      <c r="LVK80" s="180"/>
      <c r="LVL80" s="180"/>
      <c r="LVM80" s="180"/>
      <c r="LVN80" s="180"/>
      <c r="LVO80" s="180"/>
      <c r="LVP80" s="180"/>
      <c r="LVQ80" s="180"/>
      <c r="LVR80" s="180"/>
      <c r="LVS80" s="180"/>
      <c r="LVT80" s="180"/>
      <c r="LVU80" s="180"/>
      <c r="LVV80" s="180"/>
      <c r="LVW80" s="180"/>
      <c r="LVX80" s="180"/>
      <c r="LVY80" s="180"/>
      <c r="LVZ80" s="180"/>
      <c r="LWA80" s="180"/>
      <c r="LWB80" s="180"/>
      <c r="LWC80" s="180"/>
      <c r="LWD80" s="180"/>
      <c r="LWE80" s="180"/>
      <c r="LWF80" s="180"/>
      <c r="LWG80" s="180"/>
      <c r="LWH80" s="180"/>
      <c r="LWI80" s="180"/>
      <c r="LWJ80" s="180"/>
      <c r="LWK80" s="180"/>
      <c r="LWL80" s="180"/>
      <c r="LWM80" s="180"/>
      <c r="LWN80" s="180"/>
      <c r="LWO80" s="180"/>
      <c r="LWP80" s="180"/>
      <c r="LWQ80" s="180"/>
      <c r="LWR80" s="180"/>
      <c r="LWS80" s="180"/>
      <c r="LWT80" s="180"/>
      <c r="LWU80" s="180"/>
      <c r="LWV80" s="180"/>
      <c r="LWW80" s="180"/>
      <c r="LWX80" s="180"/>
      <c r="LWY80" s="180"/>
      <c r="LWZ80" s="180"/>
      <c r="LXA80" s="180"/>
      <c r="LXB80" s="180"/>
      <c r="LXC80" s="180"/>
      <c r="LXD80" s="180"/>
      <c r="LXE80" s="180"/>
      <c r="LXF80" s="180"/>
      <c r="LXG80" s="180"/>
      <c r="LXH80" s="180"/>
      <c r="LXI80" s="180"/>
      <c r="LXJ80" s="180"/>
      <c r="LXK80" s="180"/>
      <c r="LXL80" s="180"/>
      <c r="LXM80" s="180"/>
      <c r="LXN80" s="180"/>
      <c r="LXO80" s="180"/>
      <c r="LXP80" s="180"/>
      <c r="LXQ80" s="180"/>
      <c r="LXR80" s="180"/>
      <c r="LXS80" s="180"/>
      <c r="LXT80" s="180"/>
      <c r="LXU80" s="180"/>
      <c r="LXV80" s="180"/>
      <c r="LXW80" s="180"/>
      <c r="LXX80" s="180"/>
      <c r="LXY80" s="180"/>
      <c r="LXZ80" s="180"/>
      <c r="LYA80" s="180"/>
      <c r="LYB80" s="180"/>
      <c r="LYC80" s="180"/>
      <c r="LYD80" s="180"/>
      <c r="LYE80" s="180"/>
      <c r="LYF80" s="180"/>
      <c r="LYG80" s="180"/>
      <c r="LYH80" s="180"/>
      <c r="LYI80" s="180"/>
      <c r="LYJ80" s="180"/>
      <c r="LYK80" s="180"/>
      <c r="LYL80" s="180"/>
      <c r="LYM80" s="180"/>
      <c r="LYN80" s="180"/>
      <c r="LYO80" s="180"/>
      <c r="LYP80" s="180"/>
      <c r="LYQ80" s="180"/>
      <c r="LYR80" s="180"/>
      <c r="LYS80" s="180"/>
      <c r="LYT80" s="180"/>
      <c r="LYU80" s="180"/>
      <c r="LYV80" s="180"/>
      <c r="LYW80" s="180"/>
      <c r="LYX80" s="180"/>
      <c r="LYY80" s="180"/>
      <c r="LYZ80" s="180"/>
      <c r="LZA80" s="180"/>
      <c r="LZB80" s="180"/>
      <c r="LZC80" s="180"/>
      <c r="LZD80" s="180"/>
      <c r="LZE80" s="180"/>
      <c r="LZF80" s="180"/>
      <c r="LZG80" s="180"/>
      <c r="LZH80" s="180"/>
      <c r="LZI80" s="180"/>
      <c r="LZJ80" s="180"/>
      <c r="LZK80" s="180"/>
      <c r="LZL80" s="180"/>
      <c r="LZM80" s="180"/>
      <c r="LZN80" s="180"/>
      <c r="LZO80" s="180"/>
      <c r="LZP80" s="180"/>
      <c r="LZQ80" s="180"/>
      <c r="LZR80" s="180"/>
      <c r="LZS80" s="180"/>
      <c r="LZT80" s="180"/>
      <c r="LZU80" s="180"/>
      <c r="LZV80" s="180"/>
      <c r="LZW80" s="180"/>
      <c r="LZX80" s="180"/>
      <c r="LZY80" s="180"/>
      <c r="LZZ80" s="180"/>
      <c r="MAA80" s="180"/>
      <c r="MAB80" s="180"/>
      <c r="MAC80" s="180"/>
      <c r="MAD80" s="180"/>
      <c r="MAE80" s="180"/>
      <c r="MAF80" s="180"/>
      <c r="MAG80" s="180"/>
      <c r="MAH80" s="180"/>
      <c r="MAI80" s="180"/>
      <c r="MAJ80" s="180"/>
      <c r="MAK80" s="180"/>
      <c r="MAL80" s="180"/>
      <c r="MAM80" s="180"/>
      <c r="MAN80" s="180"/>
      <c r="MAO80" s="180"/>
      <c r="MAP80" s="180"/>
      <c r="MAQ80" s="180"/>
      <c r="MAR80" s="180"/>
      <c r="MAS80" s="180"/>
      <c r="MAT80" s="180"/>
      <c r="MAU80" s="180"/>
      <c r="MAV80" s="180"/>
      <c r="MAW80" s="180"/>
      <c r="MAX80" s="180"/>
      <c r="MAY80" s="180"/>
      <c r="MAZ80" s="180"/>
      <c r="MBA80" s="180"/>
      <c r="MBB80" s="180"/>
      <c r="MBC80" s="180"/>
      <c r="MBD80" s="180"/>
      <c r="MBE80" s="180"/>
      <c r="MBF80" s="180"/>
      <c r="MBG80" s="180"/>
      <c r="MBH80" s="180"/>
      <c r="MBI80" s="180"/>
      <c r="MBJ80" s="180"/>
      <c r="MBK80" s="180"/>
      <c r="MBL80" s="180"/>
      <c r="MBM80" s="180"/>
      <c r="MBN80" s="180"/>
      <c r="MBO80" s="180"/>
      <c r="MBP80" s="180"/>
      <c r="MBQ80" s="180"/>
      <c r="MBR80" s="180"/>
      <c r="MBS80" s="180"/>
      <c r="MBT80" s="180"/>
      <c r="MBU80" s="180"/>
      <c r="MBV80" s="180"/>
      <c r="MBW80" s="180"/>
      <c r="MBX80" s="180"/>
      <c r="MBY80" s="180"/>
      <c r="MBZ80" s="180"/>
      <c r="MCA80" s="180"/>
      <c r="MCB80" s="180"/>
      <c r="MCC80" s="180"/>
      <c r="MCD80" s="180"/>
      <c r="MCE80" s="180"/>
      <c r="MCF80" s="180"/>
      <c r="MCG80" s="180"/>
      <c r="MCH80" s="180"/>
      <c r="MCI80" s="180"/>
      <c r="MCJ80" s="180"/>
      <c r="MCK80" s="180"/>
      <c r="MCL80" s="180"/>
      <c r="MCM80" s="180"/>
      <c r="MCN80" s="180"/>
      <c r="MCO80" s="180"/>
      <c r="MCP80" s="180"/>
      <c r="MCQ80" s="180"/>
      <c r="MCR80" s="180"/>
      <c r="MCS80" s="180"/>
      <c r="MCT80" s="180"/>
      <c r="MCU80" s="180"/>
      <c r="MCV80" s="180"/>
      <c r="MCW80" s="180"/>
      <c r="MCX80" s="180"/>
      <c r="MCY80" s="180"/>
      <c r="MCZ80" s="180"/>
      <c r="MDA80" s="180"/>
      <c r="MDB80" s="180"/>
      <c r="MDC80" s="180"/>
      <c r="MDD80" s="180"/>
      <c r="MDE80" s="180"/>
      <c r="MDF80" s="180"/>
      <c r="MDG80" s="180"/>
      <c r="MDH80" s="180"/>
      <c r="MDI80" s="180"/>
      <c r="MDJ80" s="180"/>
      <c r="MDK80" s="180"/>
      <c r="MDL80" s="180"/>
      <c r="MDM80" s="180"/>
      <c r="MDN80" s="180"/>
      <c r="MDO80" s="180"/>
      <c r="MDP80" s="180"/>
      <c r="MDQ80" s="180"/>
      <c r="MDR80" s="180"/>
      <c r="MDS80" s="180"/>
      <c r="MDT80" s="180"/>
      <c r="MDU80" s="180"/>
      <c r="MDV80" s="180"/>
      <c r="MDW80" s="180"/>
      <c r="MDX80" s="180"/>
      <c r="MDY80" s="180"/>
      <c r="MDZ80" s="180"/>
      <c r="MEA80" s="180"/>
      <c r="MEB80" s="180"/>
      <c r="MEC80" s="180"/>
      <c r="MED80" s="180"/>
      <c r="MEE80" s="180"/>
      <c r="MEF80" s="180"/>
      <c r="MEG80" s="180"/>
      <c r="MEH80" s="180"/>
      <c r="MEI80" s="180"/>
      <c r="MEJ80" s="180"/>
      <c r="MEK80" s="180"/>
      <c r="MEL80" s="180"/>
      <c r="MEM80" s="180"/>
      <c r="MEN80" s="180"/>
      <c r="MEO80" s="180"/>
      <c r="MEP80" s="180"/>
      <c r="MEQ80" s="180"/>
      <c r="MER80" s="180"/>
      <c r="MES80" s="180"/>
      <c r="MET80" s="180"/>
      <c r="MEU80" s="180"/>
      <c r="MEV80" s="180"/>
      <c r="MEW80" s="180"/>
      <c r="MEX80" s="180"/>
      <c r="MEY80" s="180"/>
      <c r="MEZ80" s="180"/>
      <c r="MFA80" s="180"/>
      <c r="MFB80" s="180"/>
      <c r="MFC80" s="180"/>
      <c r="MFD80" s="180"/>
      <c r="MFE80" s="180"/>
      <c r="MFF80" s="180"/>
      <c r="MFG80" s="180"/>
      <c r="MFH80" s="180"/>
      <c r="MFI80" s="180"/>
      <c r="MFJ80" s="180"/>
      <c r="MFK80" s="180"/>
      <c r="MFL80" s="180"/>
      <c r="MFM80" s="180"/>
      <c r="MFN80" s="180"/>
      <c r="MFO80" s="180"/>
      <c r="MFP80" s="180"/>
      <c r="MFQ80" s="180"/>
      <c r="MFR80" s="180"/>
      <c r="MFS80" s="180"/>
      <c r="MFT80" s="180"/>
      <c r="MFU80" s="180"/>
      <c r="MFV80" s="180"/>
      <c r="MFW80" s="180"/>
      <c r="MFX80" s="180"/>
      <c r="MFY80" s="180"/>
      <c r="MFZ80" s="180"/>
      <c r="MGA80" s="180"/>
      <c r="MGB80" s="180"/>
      <c r="MGC80" s="180"/>
      <c r="MGD80" s="180"/>
      <c r="MGE80" s="180"/>
      <c r="MGF80" s="180"/>
      <c r="MGG80" s="180"/>
      <c r="MGH80" s="180"/>
      <c r="MGI80" s="180"/>
      <c r="MGJ80" s="180"/>
      <c r="MGK80" s="180"/>
      <c r="MGL80" s="180"/>
      <c r="MGM80" s="180"/>
      <c r="MGN80" s="180"/>
      <c r="MGO80" s="180"/>
      <c r="MGP80" s="180"/>
      <c r="MGQ80" s="180"/>
      <c r="MGR80" s="180"/>
      <c r="MGS80" s="180"/>
      <c r="MGT80" s="180"/>
      <c r="MGU80" s="180"/>
      <c r="MGV80" s="180"/>
      <c r="MGW80" s="180"/>
      <c r="MGX80" s="180"/>
      <c r="MGY80" s="180"/>
      <c r="MGZ80" s="180"/>
      <c r="MHA80" s="180"/>
      <c r="MHB80" s="180"/>
      <c r="MHC80" s="180"/>
      <c r="MHD80" s="180"/>
      <c r="MHE80" s="180"/>
      <c r="MHF80" s="180"/>
      <c r="MHG80" s="180"/>
      <c r="MHH80" s="180"/>
      <c r="MHI80" s="180"/>
      <c r="MHJ80" s="180"/>
      <c r="MHK80" s="180"/>
      <c r="MHL80" s="180"/>
      <c r="MHM80" s="180"/>
      <c r="MHN80" s="180"/>
      <c r="MHO80" s="180"/>
      <c r="MHP80" s="180"/>
      <c r="MHQ80" s="180"/>
      <c r="MHR80" s="180"/>
      <c r="MHS80" s="180"/>
      <c r="MHT80" s="180"/>
      <c r="MHU80" s="180"/>
      <c r="MHV80" s="180"/>
      <c r="MHW80" s="180"/>
      <c r="MHX80" s="180"/>
      <c r="MHY80" s="180"/>
      <c r="MHZ80" s="180"/>
      <c r="MIA80" s="180"/>
      <c r="MIB80" s="180"/>
      <c r="MIC80" s="180"/>
      <c r="MID80" s="180"/>
      <c r="MIE80" s="180"/>
      <c r="MIF80" s="180"/>
      <c r="MIG80" s="180"/>
      <c r="MIH80" s="180"/>
      <c r="MII80" s="180"/>
      <c r="MIJ80" s="180"/>
      <c r="MIK80" s="180"/>
      <c r="MIL80" s="180"/>
      <c r="MIM80" s="180"/>
      <c r="MIN80" s="180"/>
      <c r="MIO80" s="180"/>
      <c r="MIP80" s="180"/>
      <c r="MIQ80" s="180"/>
      <c r="MIR80" s="180"/>
      <c r="MIS80" s="180"/>
      <c r="MIT80" s="180"/>
      <c r="MIU80" s="180"/>
      <c r="MIV80" s="180"/>
      <c r="MIW80" s="180"/>
      <c r="MIX80" s="180"/>
      <c r="MIY80" s="180"/>
      <c r="MIZ80" s="180"/>
      <c r="MJA80" s="180"/>
      <c r="MJB80" s="180"/>
      <c r="MJC80" s="180"/>
      <c r="MJD80" s="180"/>
      <c r="MJE80" s="180"/>
      <c r="MJF80" s="180"/>
      <c r="MJG80" s="180"/>
      <c r="MJH80" s="180"/>
      <c r="MJI80" s="180"/>
      <c r="MJJ80" s="180"/>
      <c r="MJK80" s="180"/>
      <c r="MJL80" s="180"/>
      <c r="MJM80" s="180"/>
      <c r="MJN80" s="180"/>
      <c r="MJO80" s="180"/>
      <c r="MJP80" s="180"/>
      <c r="MJQ80" s="180"/>
      <c r="MJR80" s="180"/>
      <c r="MJS80" s="180"/>
      <c r="MJT80" s="180"/>
      <c r="MJU80" s="180"/>
      <c r="MJV80" s="180"/>
      <c r="MJW80" s="180"/>
      <c r="MJX80" s="180"/>
      <c r="MJY80" s="180"/>
      <c r="MJZ80" s="180"/>
      <c r="MKA80" s="180"/>
      <c r="MKB80" s="180"/>
      <c r="MKC80" s="180"/>
      <c r="MKD80" s="180"/>
      <c r="MKE80" s="180"/>
      <c r="MKF80" s="180"/>
      <c r="MKG80" s="180"/>
      <c r="MKH80" s="180"/>
      <c r="MKI80" s="180"/>
      <c r="MKJ80" s="180"/>
      <c r="MKK80" s="180"/>
      <c r="MKL80" s="180"/>
      <c r="MKM80" s="180"/>
      <c r="MKN80" s="180"/>
      <c r="MKO80" s="180"/>
      <c r="MKP80" s="180"/>
      <c r="MKQ80" s="180"/>
      <c r="MKR80" s="180"/>
      <c r="MKS80" s="180"/>
      <c r="MKT80" s="180"/>
      <c r="MKU80" s="180"/>
      <c r="MKV80" s="180"/>
      <c r="MKW80" s="180"/>
      <c r="MKX80" s="180"/>
      <c r="MKY80" s="180"/>
      <c r="MKZ80" s="180"/>
      <c r="MLA80" s="180"/>
      <c r="MLB80" s="180"/>
      <c r="MLC80" s="180"/>
      <c r="MLD80" s="180"/>
      <c r="MLE80" s="180"/>
      <c r="MLF80" s="180"/>
      <c r="MLG80" s="180"/>
      <c r="MLH80" s="180"/>
      <c r="MLI80" s="180"/>
      <c r="MLJ80" s="180"/>
      <c r="MLK80" s="180"/>
      <c r="MLL80" s="180"/>
      <c r="MLM80" s="180"/>
      <c r="MLN80" s="180"/>
      <c r="MLO80" s="180"/>
      <c r="MLP80" s="180"/>
      <c r="MLQ80" s="180"/>
      <c r="MLR80" s="180"/>
      <c r="MLS80" s="180"/>
      <c r="MLT80" s="180"/>
      <c r="MLU80" s="180"/>
      <c r="MLV80" s="180"/>
      <c r="MLW80" s="180"/>
      <c r="MLX80" s="180"/>
      <c r="MLY80" s="180"/>
      <c r="MLZ80" s="180"/>
      <c r="MMA80" s="180"/>
      <c r="MMB80" s="180"/>
      <c r="MMC80" s="180"/>
      <c r="MMD80" s="180"/>
      <c r="MME80" s="180"/>
      <c r="MMF80" s="180"/>
      <c r="MMG80" s="180"/>
      <c r="MMH80" s="180"/>
      <c r="MMI80" s="180"/>
      <c r="MMJ80" s="180"/>
      <c r="MMK80" s="180"/>
      <c r="MML80" s="180"/>
      <c r="MMM80" s="180"/>
      <c r="MMN80" s="180"/>
      <c r="MMO80" s="180"/>
      <c r="MMP80" s="180"/>
      <c r="MMQ80" s="180"/>
      <c r="MMR80" s="180"/>
      <c r="MMS80" s="180"/>
      <c r="MMT80" s="180"/>
      <c r="MMU80" s="180"/>
      <c r="MMV80" s="180"/>
      <c r="MMW80" s="180"/>
      <c r="MMX80" s="180"/>
      <c r="MMY80" s="180"/>
      <c r="MMZ80" s="180"/>
      <c r="MNA80" s="180"/>
      <c r="MNB80" s="180"/>
      <c r="MNC80" s="180"/>
      <c r="MND80" s="180"/>
      <c r="MNE80" s="180"/>
      <c r="MNF80" s="180"/>
      <c r="MNG80" s="180"/>
      <c r="MNH80" s="180"/>
      <c r="MNI80" s="180"/>
      <c r="MNJ80" s="180"/>
      <c r="MNK80" s="180"/>
      <c r="MNL80" s="180"/>
      <c r="MNM80" s="180"/>
      <c r="MNN80" s="180"/>
      <c r="MNO80" s="180"/>
      <c r="MNP80" s="180"/>
      <c r="MNQ80" s="180"/>
      <c r="MNR80" s="180"/>
      <c r="MNS80" s="180"/>
      <c r="MNT80" s="180"/>
      <c r="MNU80" s="180"/>
      <c r="MNV80" s="180"/>
      <c r="MNW80" s="180"/>
      <c r="MNX80" s="180"/>
      <c r="MNY80" s="180"/>
      <c r="MNZ80" s="180"/>
      <c r="MOA80" s="180"/>
      <c r="MOB80" s="180"/>
      <c r="MOC80" s="180"/>
      <c r="MOD80" s="180"/>
      <c r="MOE80" s="180"/>
      <c r="MOF80" s="180"/>
      <c r="MOG80" s="180"/>
      <c r="MOH80" s="180"/>
      <c r="MOI80" s="180"/>
      <c r="MOJ80" s="180"/>
      <c r="MOK80" s="180"/>
      <c r="MOL80" s="180"/>
      <c r="MOM80" s="180"/>
      <c r="MON80" s="180"/>
      <c r="MOO80" s="180"/>
      <c r="MOP80" s="180"/>
      <c r="MOQ80" s="180"/>
      <c r="MOR80" s="180"/>
      <c r="MOS80" s="180"/>
      <c r="MOT80" s="180"/>
      <c r="MOU80" s="180"/>
      <c r="MOV80" s="180"/>
      <c r="MOW80" s="180"/>
      <c r="MOX80" s="180"/>
      <c r="MOY80" s="180"/>
      <c r="MOZ80" s="180"/>
      <c r="MPA80" s="180"/>
      <c r="MPB80" s="180"/>
      <c r="MPC80" s="180"/>
      <c r="MPD80" s="180"/>
      <c r="MPE80" s="180"/>
      <c r="MPF80" s="180"/>
      <c r="MPG80" s="180"/>
      <c r="MPH80" s="180"/>
      <c r="MPI80" s="180"/>
      <c r="MPJ80" s="180"/>
      <c r="MPK80" s="180"/>
      <c r="MPL80" s="180"/>
      <c r="MPM80" s="180"/>
      <c r="MPN80" s="180"/>
      <c r="MPO80" s="180"/>
      <c r="MPP80" s="180"/>
      <c r="MPQ80" s="180"/>
      <c r="MPR80" s="180"/>
      <c r="MPS80" s="180"/>
      <c r="MPT80" s="180"/>
      <c r="MPU80" s="180"/>
      <c r="MPV80" s="180"/>
      <c r="MPW80" s="180"/>
      <c r="MPX80" s="180"/>
      <c r="MPY80" s="180"/>
      <c r="MPZ80" s="180"/>
      <c r="MQA80" s="180"/>
      <c r="MQB80" s="180"/>
      <c r="MQC80" s="180"/>
      <c r="MQD80" s="180"/>
      <c r="MQE80" s="180"/>
      <c r="MQF80" s="180"/>
      <c r="MQG80" s="180"/>
      <c r="MQH80" s="180"/>
      <c r="MQI80" s="180"/>
      <c r="MQJ80" s="180"/>
      <c r="MQK80" s="180"/>
      <c r="MQL80" s="180"/>
      <c r="MQM80" s="180"/>
      <c r="MQN80" s="180"/>
      <c r="MQO80" s="180"/>
      <c r="MQP80" s="180"/>
      <c r="MQQ80" s="180"/>
      <c r="MQR80" s="180"/>
      <c r="MQS80" s="180"/>
      <c r="MQT80" s="180"/>
      <c r="MQU80" s="180"/>
      <c r="MQV80" s="180"/>
      <c r="MQW80" s="180"/>
      <c r="MQX80" s="180"/>
      <c r="MQY80" s="180"/>
      <c r="MQZ80" s="180"/>
      <c r="MRA80" s="180"/>
      <c r="MRB80" s="180"/>
      <c r="MRC80" s="180"/>
      <c r="MRD80" s="180"/>
      <c r="MRE80" s="180"/>
      <c r="MRF80" s="180"/>
      <c r="MRG80" s="180"/>
      <c r="MRH80" s="180"/>
      <c r="MRI80" s="180"/>
      <c r="MRJ80" s="180"/>
      <c r="MRK80" s="180"/>
      <c r="MRL80" s="180"/>
      <c r="MRM80" s="180"/>
      <c r="MRN80" s="180"/>
      <c r="MRO80" s="180"/>
      <c r="MRP80" s="180"/>
      <c r="MRQ80" s="180"/>
      <c r="MRR80" s="180"/>
      <c r="MRS80" s="180"/>
      <c r="MRT80" s="180"/>
      <c r="MRU80" s="180"/>
      <c r="MRV80" s="180"/>
      <c r="MRW80" s="180"/>
      <c r="MRX80" s="180"/>
      <c r="MRY80" s="180"/>
      <c r="MRZ80" s="180"/>
      <c r="MSA80" s="180"/>
      <c r="MSB80" s="180"/>
      <c r="MSC80" s="180"/>
      <c r="MSD80" s="180"/>
      <c r="MSE80" s="180"/>
      <c r="MSF80" s="180"/>
      <c r="MSG80" s="180"/>
      <c r="MSH80" s="180"/>
      <c r="MSI80" s="180"/>
      <c r="MSJ80" s="180"/>
      <c r="MSK80" s="180"/>
      <c r="MSL80" s="180"/>
      <c r="MSM80" s="180"/>
      <c r="MSN80" s="180"/>
      <c r="MSO80" s="180"/>
      <c r="MSP80" s="180"/>
      <c r="MSQ80" s="180"/>
      <c r="MSR80" s="180"/>
      <c r="MSS80" s="180"/>
      <c r="MST80" s="180"/>
      <c r="MSU80" s="180"/>
      <c r="MSV80" s="180"/>
      <c r="MSW80" s="180"/>
      <c r="MSX80" s="180"/>
      <c r="MSY80" s="180"/>
      <c r="MSZ80" s="180"/>
      <c r="MTA80" s="180"/>
      <c r="MTB80" s="180"/>
      <c r="MTC80" s="180"/>
      <c r="MTD80" s="180"/>
      <c r="MTE80" s="180"/>
      <c r="MTF80" s="180"/>
      <c r="MTG80" s="180"/>
      <c r="MTH80" s="180"/>
      <c r="MTI80" s="180"/>
      <c r="MTJ80" s="180"/>
      <c r="MTK80" s="180"/>
      <c r="MTL80" s="180"/>
      <c r="MTM80" s="180"/>
      <c r="MTN80" s="180"/>
      <c r="MTO80" s="180"/>
      <c r="MTP80" s="180"/>
      <c r="MTQ80" s="180"/>
      <c r="MTR80" s="180"/>
      <c r="MTS80" s="180"/>
      <c r="MTT80" s="180"/>
      <c r="MTU80" s="180"/>
      <c r="MTV80" s="180"/>
      <c r="MTW80" s="180"/>
      <c r="MTX80" s="180"/>
      <c r="MTY80" s="180"/>
      <c r="MTZ80" s="180"/>
      <c r="MUA80" s="180"/>
      <c r="MUB80" s="180"/>
      <c r="MUC80" s="180"/>
      <c r="MUD80" s="180"/>
      <c r="MUE80" s="180"/>
      <c r="MUF80" s="180"/>
      <c r="MUG80" s="180"/>
      <c r="MUH80" s="180"/>
      <c r="MUI80" s="180"/>
      <c r="MUJ80" s="180"/>
      <c r="MUK80" s="180"/>
      <c r="MUL80" s="180"/>
      <c r="MUM80" s="180"/>
      <c r="MUN80" s="180"/>
      <c r="MUO80" s="180"/>
      <c r="MUP80" s="180"/>
      <c r="MUQ80" s="180"/>
      <c r="MUR80" s="180"/>
      <c r="MUS80" s="180"/>
      <c r="MUT80" s="180"/>
      <c r="MUU80" s="180"/>
      <c r="MUV80" s="180"/>
      <c r="MUW80" s="180"/>
      <c r="MUX80" s="180"/>
      <c r="MUY80" s="180"/>
      <c r="MUZ80" s="180"/>
      <c r="MVA80" s="180"/>
      <c r="MVB80" s="180"/>
      <c r="MVC80" s="180"/>
      <c r="MVD80" s="180"/>
      <c r="MVE80" s="180"/>
      <c r="MVF80" s="180"/>
      <c r="MVG80" s="180"/>
      <c r="MVH80" s="180"/>
      <c r="MVI80" s="180"/>
      <c r="MVJ80" s="180"/>
      <c r="MVK80" s="180"/>
      <c r="MVL80" s="180"/>
      <c r="MVM80" s="180"/>
      <c r="MVN80" s="180"/>
      <c r="MVO80" s="180"/>
      <c r="MVP80" s="180"/>
      <c r="MVQ80" s="180"/>
      <c r="MVR80" s="180"/>
      <c r="MVS80" s="180"/>
      <c r="MVT80" s="180"/>
      <c r="MVU80" s="180"/>
      <c r="MVV80" s="180"/>
      <c r="MVW80" s="180"/>
      <c r="MVX80" s="180"/>
      <c r="MVY80" s="180"/>
      <c r="MVZ80" s="180"/>
      <c r="MWA80" s="180"/>
      <c r="MWB80" s="180"/>
      <c r="MWC80" s="180"/>
      <c r="MWD80" s="180"/>
      <c r="MWE80" s="180"/>
      <c r="MWF80" s="180"/>
      <c r="MWG80" s="180"/>
      <c r="MWH80" s="180"/>
      <c r="MWI80" s="180"/>
      <c r="MWJ80" s="180"/>
      <c r="MWK80" s="180"/>
      <c r="MWL80" s="180"/>
      <c r="MWM80" s="180"/>
      <c r="MWN80" s="180"/>
      <c r="MWO80" s="180"/>
      <c r="MWP80" s="180"/>
      <c r="MWQ80" s="180"/>
      <c r="MWR80" s="180"/>
      <c r="MWS80" s="180"/>
      <c r="MWT80" s="180"/>
      <c r="MWU80" s="180"/>
      <c r="MWV80" s="180"/>
      <c r="MWW80" s="180"/>
      <c r="MWX80" s="180"/>
      <c r="MWY80" s="180"/>
      <c r="MWZ80" s="180"/>
      <c r="MXA80" s="180"/>
      <c r="MXB80" s="180"/>
      <c r="MXC80" s="180"/>
      <c r="MXD80" s="180"/>
      <c r="MXE80" s="180"/>
      <c r="MXF80" s="180"/>
      <c r="MXG80" s="180"/>
      <c r="MXH80" s="180"/>
      <c r="MXI80" s="180"/>
      <c r="MXJ80" s="180"/>
      <c r="MXK80" s="180"/>
      <c r="MXL80" s="180"/>
      <c r="MXM80" s="180"/>
      <c r="MXN80" s="180"/>
      <c r="MXO80" s="180"/>
      <c r="MXP80" s="180"/>
      <c r="MXQ80" s="180"/>
      <c r="MXR80" s="180"/>
      <c r="MXS80" s="180"/>
      <c r="MXT80" s="180"/>
      <c r="MXU80" s="180"/>
      <c r="MXV80" s="180"/>
      <c r="MXW80" s="180"/>
      <c r="MXX80" s="180"/>
      <c r="MXY80" s="180"/>
      <c r="MXZ80" s="180"/>
      <c r="MYA80" s="180"/>
      <c r="MYB80" s="180"/>
      <c r="MYC80" s="180"/>
      <c r="MYD80" s="180"/>
      <c r="MYE80" s="180"/>
      <c r="MYF80" s="180"/>
      <c r="MYG80" s="180"/>
      <c r="MYH80" s="180"/>
      <c r="MYI80" s="180"/>
      <c r="MYJ80" s="180"/>
      <c r="MYK80" s="180"/>
      <c r="MYL80" s="180"/>
      <c r="MYM80" s="180"/>
      <c r="MYN80" s="180"/>
      <c r="MYO80" s="180"/>
      <c r="MYP80" s="180"/>
      <c r="MYQ80" s="180"/>
      <c r="MYR80" s="180"/>
      <c r="MYS80" s="180"/>
      <c r="MYT80" s="180"/>
      <c r="MYU80" s="180"/>
      <c r="MYV80" s="180"/>
      <c r="MYW80" s="180"/>
      <c r="MYX80" s="180"/>
      <c r="MYY80" s="180"/>
      <c r="MYZ80" s="180"/>
      <c r="MZA80" s="180"/>
      <c r="MZB80" s="180"/>
      <c r="MZC80" s="180"/>
      <c r="MZD80" s="180"/>
      <c r="MZE80" s="180"/>
      <c r="MZF80" s="180"/>
      <c r="MZG80" s="180"/>
      <c r="MZH80" s="180"/>
      <c r="MZI80" s="180"/>
      <c r="MZJ80" s="180"/>
      <c r="MZK80" s="180"/>
      <c r="MZL80" s="180"/>
      <c r="MZM80" s="180"/>
      <c r="MZN80" s="180"/>
      <c r="MZO80" s="180"/>
      <c r="MZP80" s="180"/>
      <c r="MZQ80" s="180"/>
      <c r="MZR80" s="180"/>
      <c r="MZS80" s="180"/>
      <c r="MZT80" s="180"/>
      <c r="MZU80" s="180"/>
      <c r="MZV80" s="180"/>
      <c r="MZW80" s="180"/>
      <c r="MZX80" s="180"/>
      <c r="MZY80" s="180"/>
      <c r="MZZ80" s="180"/>
      <c r="NAA80" s="180"/>
      <c r="NAB80" s="180"/>
      <c r="NAC80" s="180"/>
      <c r="NAD80" s="180"/>
      <c r="NAE80" s="180"/>
      <c r="NAF80" s="180"/>
      <c r="NAG80" s="180"/>
      <c r="NAH80" s="180"/>
      <c r="NAI80" s="180"/>
      <c r="NAJ80" s="180"/>
      <c r="NAK80" s="180"/>
      <c r="NAL80" s="180"/>
      <c r="NAM80" s="180"/>
      <c r="NAN80" s="180"/>
      <c r="NAO80" s="180"/>
      <c r="NAP80" s="180"/>
      <c r="NAQ80" s="180"/>
      <c r="NAR80" s="180"/>
      <c r="NAS80" s="180"/>
      <c r="NAT80" s="180"/>
      <c r="NAU80" s="180"/>
      <c r="NAV80" s="180"/>
      <c r="NAW80" s="180"/>
      <c r="NAX80" s="180"/>
      <c r="NAY80" s="180"/>
      <c r="NAZ80" s="180"/>
      <c r="NBA80" s="180"/>
      <c r="NBB80" s="180"/>
      <c r="NBC80" s="180"/>
      <c r="NBD80" s="180"/>
      <c r="NBE80" s="180"/>
      <c r="NBF80" s="180"/>
      <c r="NBG80" s="180"/>
      <c r="NBH80" s="180"/>
      <c r="NBI80" s="180"/>
      <c r="NBJ80" s="180"/>
      <c r="NBK80" s="180"/>
      <c r="NBL80" s="180"/>
      <c r="NBM80" s="180"/>
      <c r="NBN80" s="180"/>
      <c r="NBO80" s="180"/>
      <c r="NBP80" s="180"/>
      <c r="NBQ80" s="180"/>
      <c r="NBR80" s="180"/>
      <c r="NBS80" s="180"/>
      <c r="NBT80" s="180"/>
      <c r="NBU80" s="180"/>
      <c r="NBV80" s="180"/>
      <c r="NBW80" s="180"/>
      <c r="NBX80" s="180"/>
      <c r="NBY80" s="180"/>
      <c r="NBZ80" s="180"/>
      <c r="NCA80" s="180"/>
      <c r="NCB80" s="180"/>
      <c r="NCC80" s="180"/>
      <c r="NCD80" s="180"/>
      <c r="NCE80" s="180"/>
      <c r="NCF80" s="180"/>
      <c r="NCG80" s="180"/>
      <c r="NCH80" s="180"/>
      <c r="NCI80" s="180"/>
      <c r="NCJ80" s="180"/>
      <c r="NCK80" s="180"/>
      <c r="NCL80" s="180"/>
      <c r="NCM80" s="180"/>
      <c r="NCN80" s="180"/>
      <c r="NCO80" s="180"/>
      <c r="NCP80" s="180"/>
      <c r="NCQ80" s="180"/>
      <c r="NCR80" s="180"/>
      <c r="NCS80" s="180"/>
      <c r="NCT80" s="180"/>
      <c r="NCU80" s="180"/>
      <c r="NCV80" s="180"/>
      <c r="NCW80" s="180"/>
      <c r="NCX80" s="180"/>
      <c r="NCY80" s="180"/>
      <c r="NCZ80" s="180"/>
      <c r="NDA80" s="180"/>
      <c r="NDB80" s="180"/>
      <c r="NDC80" s="180"/>
      <c r="NDD80" s="180"/>
      <c r="NDE80" s="180"/>
      <c r="NDF80" s="180"/>
      <c r="NDG80" s="180"/>
      <c r="NDH80" s="180"/>
      <c r="NDI80" s="180"/>
      <c r="NDJ80" s="180"/>
      <c r="NDK80" s="180"/>
      <c r="NDL80" s="180"/>
      <c r="NDM80" s="180"/>
      <c r="NDN80" s="180"/>
      <c r="NDO80" s="180"/>
      <c r="NDP80" s="180"/>
      <c r="NDQ80" s="180"/>
      <c r="NDR80" s="180"/>
      <c r="NDS80" s="180"/>
      <c r="NDT80" s="180"/>
      <c r="NDU80" s="180"/>
      <c r="NDV80" s="180"/>
      <c r="NDW80" s="180"/>
      <c r="NDX80" s="180"/>
      <c r="NDY80" s="180"/>
      <c r="NDZ80" s="180"/>
      <c r="NEA80" s="180"/>
      <c r="NEB80" s="180"/>
      <c r="NEC80" s="180"/>
      <c r="NED80" s="180"/>
      <c r="NEE80" s="180"/>
      <c r="NEF80" s="180"/>
      <c r="NEG80" s="180"/>
      <c r="NEH80" s="180"/>
      <c r="NEI80" s="180"/>
      <c r="NEJ80" s="180"/>
      <c r="NEK80" s="180"/>
      <c r="NEL80" s="180"/>
      <c r="NEM80" s="180"/>
      <c r="NEN80" s="180"/>
      <c r="NEO80" s="180"/>
      <c r="NEP80" s="180"/>
      <c r="NEQ80" s="180"/>
      <c r="NER80" s="180"/>
      <c r="NES80" s="180"/>
      <c r="NET80" s="180"/>
      <c r="NEU80" s="180"/>
      <c r="NEV80" s="180"/>
      <c r="NEW80" s="180"/>
      <c r="NEX80" s="180"/>
      <c r="NEY80" s="180"/>
      <c r="NEZ80" s="180"/>
      <c r="NFA80" s="180"/>
      <c r="NFB80" s="180"/>
      <c r="NFC80" s="180"/>
      <c r="NFD80" s="180"/>
      <c r="NFE80" s="180"/>
      <c r="NFF80" s="180"/>
      <c r="NFG80" s="180"/>
      <c r="NFH80" s="180"/>
      <c r="NFI80" s="180"/>
      <c r="NFJ80" s="180"/>
      <c r="NFK80" s="180"/>
      <c r="NFL80" s="180"/>
      <c r="NFM80" s="180"/>
      <c r="NFN80" s="180"/>
      <c r="NFO80" s="180"/>
      <c r="NFP80" s="180"/>
      <c r="NFQ80" s="180"/>
      <c r="NFR80" s="180"/>
      <c r="NFS80" s="180"/>
      <c r="NFT80" s="180"/>
      <c r="NFU80" s="180"/>
      <c r="NFV80" s="180"/>
      <c r="NFW80" s="180"/>
      <c r="NFX80" s="180"/>
      <c r="NFY80" s="180"/>
      <c r="NFZ80" s="180"/>
      <c r="NGA80" s="180"/>
      <c r="NGB80" s="180"/>
      <c r="NGC80" s="180"/>
      <c r="NGD80" s="180"/>
      <c r="NGE80" s="180"/>
      <c r="NGF80" s="180"/>
      <c r="NGG80" s="180"/>
      <c r="NGH80" s="180"/>
      <c r="NGI80" s="180"/>
      <c r="NGJ80" s="180"/>
      <c r="NGK80" s="180"/>
      <c r="NGL80" s="180"/>
      <c r="NGM80" s="180"/>
      <c r="NGN80" s="180"/>
      <c r="NGO80" s="180"/>
      <c r="NGP80" s="180"/>
      <c r="NGQ80" s="180"/>
      <c r="NGR80" s="180"/>
      <c r="NGS80" s="180"/>
      <c r="NGT80" s="180"/>
      <c r="NGU80" s="180"/>
      <c r="NGV80" s="180"/>
      <c r="NGW80" s="180"/>
      <c r="NGX80" s="180"/>
      <c r="NGY80" s="180"/>
      <c r="NGZ80" s="180"/>
      <c r="NHA80" s="180"/>
      <c r="NHB80" s="180"/>
      <c r="NHC80" s="180"/>
      <c r="NHD80" s="180"/>
      <c r="NHE80" s="180"/>
      <c r="NHF80" s="180"/>
      <c r="NHG80" s="180"/>
      <c r="NHH80" s="180"/>
      <c r="NHI80" s="180"/>
      <c r="NHJ80" s="180"/>
      <c r="NHK80" s="180"/>
      <c r="NHL80" s="180"/>
      <c r="NHM80" s="180"/>
      <c r="NHN80" s="180"/>
      <c r="NHO80" s="180"/>
      <c r="NHP80" s="180"/>
      <c r="NHQ80" s="180"/>
      <c r="NHR80" s="180"/>
      <c r="NHS80" s="180"/>
      <c r="NHT80" s="180"/>
      <c r="NHU80" s="180"/>
      <c r="NHV80" s="180"/>
      <c r="NHW80" s="180"/>
      <c r="NHX80" s="180"/>
      <c r="NHY80" s="180"/>
      <c r="NHZ80" s="180"/>
      <c r="NIA80" s="180"/>
      <c r="NIB80" s="180"/>
      <c r="NIC80" s="180"/>
      <c r="NID80" s="180"/>
      <c r="NIE80" s="180"/>
      <c r="NIF80" s="180"/>
      <c r="NIG80" s="180"/>
      <c r="NIH80" s="180"/>
      <c r="NII80" s="180"/>
      <c r="NIJ80" s="180"/>
      <c r="NIK80" s="180"/>
      <c r="NIL80" s="180"/>
      <c r="NIM80" s="180"/>
      <c r="NIN80" s="180"/>
      <c r="NIO80" s="180"/>
      <c r="NIP80" s="180"/>
      <c r="NIQ80" s="180"/>
      <c r="NIR80" s="180"/>
      <c r="NIS80" s="180"/>
      <c r="NIT80" s="180"/>
      <c r="NIU80" s="180"/>
      <c r="NIV80" s="180"/>
      <c r="NIW80" s="180"/>
      <c r="NIX80" s="180"/>
      <c r="NIY80" s="180"/>
      <c r="NIZ80" s="180"/>
      <c r="NJA80" s="180"/>
      <c r="NJB80" s="180"/>
      <c r="NJC80" s="180"/>
      <c r="NJD80" s="180"/>
      <c r="NJE80" s="180"/>
      <c r="NJF80" s="180"/>
      <c r="NJG80" s="180"/>
      <c r="NJH80" s="180"/>
      <c r="NJI80" s="180"/>
      <c r="NJJ80" s="180"/>
      <c r="NJK80" s="180"/>
      <c r="NJL80" s="180"/>
      <c r="NJM80" s="180"/>
      <c r="NJN80" s="180"/>
      <c r="NJO80" s="180"/>
      <c r="NJP80" s="180"/>
      <c r="NJQ80" s="180"/>
      <c r="NJR80" s="180"/>
      <c r="NJS80" s="180"/>
      <c r="NJT80" s="180"/>
      <c r="NJU80" s="180"/>
      <c r="NJV80" s="180"/>
      <c r="NJW80" s="180"/>
      <c r="NJX80" s="180"/>
      <c r="NJY80" s="180"/>
      <c r="NJZ80" s="180"/>
      <c r="NKA80" s="180"/>
      <c r="NKB80" s="180"/>
      <c r="NKC80" s="180"/>
      <c r="NKD80" s="180"/>
      <c r="NKE80" s="180"/>
      <c r="NKF80" s="180"/>
      <c r="NKG80" s="180"/>
      <c r="NKH80" s="180"/>
      <c r="NKI80" s="180"/>
      <c r="NKJ80" s="180"/>
      <c r="NKK80" s="180"/>
      <c r="NKL80" s="180"/>
      <c r="NKM80" s="180"/>
      <c r="NKN80" s="180"/>
      <c r="NKO80" s="180"/>
      <c r="NKP80" s="180"/>
      <c r="NKQ80" s="180"/>
      <c r="NKR80" s="180"/>
      <c r="NKS80" s="180"/>
      <c r="NKT80" s="180"/>
      <c r="NKU80" s="180"/>
      <c r="NKV80" s="180"/>
      <c r="NKW80" s="180"/>
      <c r="NKX80" s="180"/>
      <c r="NKY80" s="180"/>
      <c r="NKZ80" s="180"/>
      <c r="NLA80" s="180"/>
      <c r="NLB80" s="180"/>
      <c r="NLC80" s="180"/>
      <c r="NLD80" s="180"/>
      <c r="NLE80" s="180"/>
      <c r="NLF80" s="180"/>
      <c r="NLG80" s="180"/>
      <c r="NLH80" s="180"/>
      <c r="NLI80" s="180"/>
      <c r="NLJ80" s="180"/>
      <c r="NLK80" s="180"/>
      <c r="NLL80" s="180"/>
      <c r="NLM80" s="180"/>
      <c r="NLN80" s="180"/>
      <c r="NLO80" s="180"/>
      <c r="NLP80" s="180"/>
      <c r="NLQ80" s="180"/>
      <c r="NLR80" s="180"/>
      <c r="NLS80" s="180"/>
      <c r="NLT80" s="180"/>
      <c r="NLU80" s="180"/>
      <c r="NLV80" s="180"/>
      <c r="NLW80" s="180"/>
      <c r="NLX80" s="180"/>
      <c r="NLY80" s="180"/>
      <c r="NLZ80" s="180"/>
      <c r="NMA80" s="180"/>
      <c r="NMB80" s="180"/>
      <c r="NMC80" s="180"/>
      <c r="NMD80" s="180"/>
      <c r="NME80" s="180"/>
      <c r="NMF80" s="180"/>
      <c r="NMG80" s="180"/>
      <c r="NMH80" s="180"/>
      <c r="NMI80" s="180"/>
      <c r="NMJ80" s="180"/>
      <c r="NMK80" s="180"/>
      <c r="NML80" s="180"/>
      <c r="NMM80" s="180"/>
      <c r="NMN80" s="180"/>
      <c r="NMO80" s="180"/>
      <c r="NMP80" s="180"/>
      <c r="NMQ80" s="180"/>
      <c r="NMR80" s="180"/>
      <c r="NMS80" s="180"/>
      <c r="NMT80" s="180"/>
      <c r="NMU80" s="180"/>
      <c r="NMV80" s="180"/>
      <c r="NMW80" s="180"/>
      <c r="NMX80" s="180"/>
      <c r="NMY80" s="180"/>
      <c r="NMZ80" s="180"/>
      <c r="NNA80" s="180"/>
      <c r="NNB80" s="180"/>
      <c r="NNC80" s="180"/>
      <c r="NND80" s="180"/>
      <c r="NNE80" s="180"/>
      <c r="NNF80" s="180"/>
      <c r="NNG80" s="180"/>
      <c r="NNH80" s="180"/>
      <c r="NNI80" s="180"/>
      <c r="NNJ80" s="180"/>
      <c r="NNK80" s="180"/>
      <c r="NNL80" s="180"/>
      <c r="NNM80" s="180"/>
      <c r="NNN80" s="180"/>
      <c r="NNO80" s="180"/>
      <c r="NNP80" s="180"/>
      <c r="NNQ80" s="180"/>
      <c r="NNR80" s="180"/>
      <c r="NNS80" s="180"/>
      <c r="NNT80" s="180"/>
      <c r="NNU80" s="180"/>
      <c r="NNV80" s="180"/>
      <c r="NNW80" s="180"/>
      <c r="NNX80" s="180"/>
      <c r="NNY80" s="180"/>
      <c r="NNZ80" s="180"/>
      <c r="NOA80" s="180"/>
      <c r="NOB80" s="180"/>
      <c r="NOC80" s="180"/>
      <c r="NOD80" s="180"/>
      <c r="NOE80" s="180"/>
      <c r="NOF80" s="180"/>
      <c r="NOG80" s="180"/>
      <c r="NOH80" s="180"/>
      <c r="NOI80" s="180"/>
      <c r="NOJ80" s="180"/>
      <c r="NOK80" s="180"/>
      <c r="NOL80" s="180"/>
      <c r="NOM80" s="180"/>
      <c r="NON80" s="180"/>
      <c r="NOO80" s="180"/>
      <c r="NOP80" s="180"/>
      <c r="NOQ80" s="180"/>
      <c r="NOR80" s="180"/>
      <c r="NOS80" s="180"/>
      <c r="NOT80" s="180"/>
      <c r="NOU80" s="180"/>
      <c r="NOV80" s="180"/>
      <c r="NOW80" s="180"/>
      <c r="NOX80" s="180"/>
      <c r="NOY80" s="180"/>
      <c r="NOZ80" s="180"/>
      <c r="NPA80" s="180"/>
      <c r="NPB80" s="180"/>
      <c r="NPC80" s="180"/>
      <c r="NPD80" s="180"/>
      <c r="NPE80" s="180"/>
      <c r="NPF80" s="180"/>
      <c r="NPG80" s="180"/>
      <c r="NPH80" s="180"/>
      <c r="NPI80" s="180"/>
      <c r="NPJ80" s="180"/>
      <c r="NPK80" s="180"/>
      <c r="NPL80" s="180"/>
      <c r="NPM80" s="180"/>
      <c r="NPN80" s="180"/>
      <c r="NPO80" s="180"/>
      <c r="NPP80" s="180"/>
      <c r="NPQ80" s="180"/>
      <c r="NPR80" s="180"/>
      <c r="NPS80" s="180"/>
      <c r="NPT80" s="180"/>
      <c r="NPU80" s="180"/>
      <c r="NPV80" s="180"/>
      <c r="NPW80" s="180"/>
      <c r="NPX80" s="180"/>
      <c r="NPY80" s="180"/>
      <c r="NPZ80" s="180"/>
      <c r="NQA80" s="180"/>
      <c r="NQB80" s="180"/>
      <c r="NQC80" s="180"/>
      <c r="NQD80" s="180"/>
      <c r="NQE80" s="180"/>
      <c r="NQF80" s="180"/>
      <c r="NQG80" s="180"/>
      <c r="NQH80" s="180"/>
      <c r="NQI80" s="180"/>
      <c r="NQJ80" s="180"/>
      <c r="NQK80" s="180"/>
      <c r="NQL80" s="180"/>
      <c r="NQM80" s="180"/>
      <c r="NQN80" s="180"/>
      <c r="NQO80" s="180"/>
      <c r="NQP80" s="180"/>
      <c r="NQQ80" s="180"/>
      <c r="NQR80" s="180"/>
      <c r="NQS80" s="180"/>
      <c r="NQT80" s="180"/>
      <c r="NQU80" s="180"/>
      <c r="NQV80" s="180"/>
      <c r="NQW80" s="180"/>
      <c r="NQX80" s="180"/>
      <c r="NQY80" s="180"/>
      <c r="NQZ80" s="180"/>
      <c r="NRA80" s="180"/>
      <c r="NRB80" s="180"/>
      <c r="NRC80" s="180"/>
      <c r="NRD80" s="180"/>
      <c r="NRE80" s="180"/>
      <c r="NRF80" s="180"/>
      <c r="NRG80" s="180"/>
      <c r="NRH80" s="180"/>
      <c r="NRI80" s="180"/>
      <c r="NRJ80" s="180"/>
      <c r="NRK80" s="180"/>
      <c r="NRL80" s="180"/>
      <c r="NRM80" s="180"/>
      <c r="NRN80" s="180"/>
      <c r="NRO80" s="180"/>
      <c r="NRP80" s="180"/>
      <c r="NRQ80" s="180"/>
      <c r="NRR80" s="180"/>
      <c r="NRS80" s="180"/>
      <c r="NRT80" s="180"/>
      <c r="NRU80" s="180"/>
      <c r="NRV80" s="180"/>
      <c r="NRW80" s="180"/>
      <c r="NRX80" s="180"/>
      <c r="NRY80" s="180"/>
      <c r="NRZ80" s="180"/>
      <c r="NSA80" s="180"/>
      <c r="NSB80" s="180"/>
      <c r="NSC80" s="180"/>
      <c r="NSD80" s="180"/>
      <c r="NSE80" s="180"/>
      <c r="NSF80" s="180"/>
      <c r="NSG80" s="180"/>
      <c r="NSH80" s="180"/>
      <c r="NSI80" s="180"/>
      <c r="NSJ80" s="180"/>
      <c r="NSK80" s="180"/>
      <c r="NSL80" s="180"/>
      <c r="NSM80" s="180"/>
      <c r="NSN80" s="180"/>
      <c r="NSO80" s="180"/>
      <c r="NSP80" s="180"/>
      <c r="NSQ80" s="180"/>
      <c r="NSR80" s="180"/>
      <c r="NSS80" s="180"/>
      <c r="NST80" s="180"/>
      <c r="NSU80" s="180"/>
      <c r="NSV80" s="180"/>
      <c r="NSW80" s="180"/>
      <c r="NSX80" s="180"/>
      <c r="NSY80" s="180"/>
      <c r="NSZ80" s="180"/>
      <c r="NTA80" s="180"/>
      <c r="NTB80" s="180"/>
      <c r="NTC80" s="180"/>
      <c r="NTD80" s="180"/>
      <c r="NTE80" s="180"/>
      <c r="NTF80" s="180"/>
      <c r="NTG80" s="180"/>
      <c r="NTH80" s="180"/>
      <c r="NTI80" s="180"/>
      <c r="NTJ80" s="180"/>
      <c r="NTK80" s="180"/>
      <c r="NTL80" s="180"/>
      <c r="NTM80" s="180"/>
      <c r="NTN80" s="180"/>
      <c r="NTO80" s="180"/>
      <c r="NTP80" s="180"/>
      <c r="NTQ80" s="180"/>
      <c r="NTR80" s="180"/>
      <c r="NTS80" s="180"/>
      <c r="NTT80" s="180"/>
      <c r="NTU80" s="180"/>
      <c r="NTV80" s="180"/>
      <c r="NTW80" s="180"/>
      <c r="NTX80" s="180"/>
      <c r="NTY80" s="180"/>
      <c r="NTZ80" s="180"/>
      <c r="NUA80" s="180"/>
      <c r="NUB80" s="180"/>
      <c r="NUC80" s="180"/>
      <c r="NUD80" s="180"/>
      <c r="NUE80" s="180"/>
      <c r="NUF80" s="180"/>
      <c r="NUG80" s="180"/>
      <c r="NUH80" s="180"/>
      <c r="NUI80" s="180"/>
      <c r="NUJ80" s="180"/>
      <c r="NUK80" s="180"/>
      <c r="NUL80" s="180"/>
      <c r="NUM80" s="180"/>
      <c r="NUN80" s="180"/>
      <c r="NUO80" s="180"/>
      <c r="NUP80" s="180"/>
      <c r="NUQ80" s="180"/>
      <c r="NUR80" s="180"/>
      <c r="NUS80" s="180"/>
      <c r="NUT80" s="180"/>
      <c r="NUU80" s="180"/>
      <c r="NUV80" s="180"/>
      <c r="NUW80" s="180"/>
      <c r="NUX80" s="180"/>
      <c r="NUY80" s="180"/>
      <c r="NUZ80" s="180"/>
      <c r="NVA80" s="180"/>
      <c r="NVB80" s="180"/>
      <c r="NVC80" s="180"/>
      <c r="NVD80" s="180"/>
      <c r="NVE80" s="180"/>
      <c r="NVF80" s="180"/>
      <c r="NVG80" s="180"/>
      <c r="NVH80" s="180"/>
      <c r="NVI80" s="180"/>
      <c r="NVJ80" s="180"/>
      <c r="NVK80" s="180"/>
      <c r="NVL80" s="180"/>
      <c r="NVM80" s="180"/>
      <c r="NVN80" s="180"/>
      <c r="NVO80" s="180"/>
      <c r="NVP80" s="180"/>
      <c r="NVQ80" s="180"/>
      <c r="NVR80" s="180"/>
      <c r="NVS80" s="180"/>
      <c r="NVT80" s="180"/>
      <c r="NVU80" s="180"/>
      <c r="NVV80" s="180"/>
      <c r="NVW80" s="180"/>
      <c r="NVX80" s="180"/>
      <c r="NVY80" s="180"/>
      <c r="NVZ80" s="180"/>
      <c r="NWA80" s="180"/>
      <c r="NWB80" s="180"/>
      <c r="NWC80" s="180"/>
      <c r="NWD80" s="180"/>
      <c r="NWE80" s="180"/>
      <c r="NWF80" s="180"/>
      <c r="NWG80" s="180"/>
      <c r="NWH80" s="180"/>
      <c r="NWI80" s="180"/>
      <c r="NWJ80" s="180"/>
      <c r="NWK80" s="180"/>
      <c r="NWL80" s="180"/>
      <c r="NWM80" s="180"/>
      <c r="NWN80" s="180"/>
      <c r="NWO80" s="180"/>
      <c r="NWP80" s="180"/>
      <c r="NWQ80" s="180"/>
      <c r="NWR80" s="180"/>
      <c r="NWS80" s="180"/>
      <c r="NWT80" s="180"/>
      <c r="NWU80" s="180"/>
      <c r="NWV80" s="180"/>
      <c r="NWW80" s="180"/>
      <c r="NWX80" s="180"/>
      <c r="NWY80" s="180"/>
      <c r="NWZ80" s="180"/>
      <c r="NXA80" s="180"/>
      <c r="NXB80" s="180"/>
      <c r="NXC80" s="180"/>
      <c r="NXD80" s="180"/>
      <c r="NXE80" s="180"/>
      <c r="NXF80" s="180"/>
      <c r="NXG80" s="180"/>
      <c r="NXH80" s="180"/>
      <c r="NXI80" s="180"/>
      <c r="NXJ80" s="180"/>
      <c r="NXK80" s="180"/>
      <c r="NXL80" s="180"/>
      <c r="NXM80" s="180"/>
      <c r="NXN80" s="180"/>
      <c r="NXO80" s="180"/>
      <c r="NXP80" s="180"/>
      <c r="NXQ80" s="180"/>
      <c r="NXR80" s="180"/>
      <c r="NXS80" s="180"/>
      <c r="NXT80" s="180"/>
      <c r="NXU80" s="180"/>
      <c r="NXV80" s="180"/>
      <c r="NXW80" s="180"/>
      <c r="NXX80" s="180"/>
      <c r="NXY80" s="180"/>
      <c r="NXZ80" s="180"/>
      <c r="NYA80" s="180"/>
      <c r="NYB80" s="180"/>
      <c r="NYC80" s="180"/>
      <c r="NYD80" s="180"/>
      <c r="NYE80" s="180"/>
      <c r="NYF80" s="180"/>
      <c r="NYG80" s="180"/>
      <c r="NYH80" s="180"/>
      <c r="NYI80" s="180"/>
      <c r="NYJ80" s="180"/>
      <c r="NYK80" s="180"/>
      <c r="NYL80" s="180"/>
      <c r="NYM80" s="180"/>
      <c r="NYN80" s="180"/>
      <c r="NYO80" s="180"/>
      <c r="NYP80" s="180"/>
      <c r="NYQ80" s="180"/>
      <c r="NYR80" s="180"/>
      <c r="NYS80" s="180"/>
      <c r="NYT80" s="180"/>
      <c r="NYU80" s="180"/>
      <c r="NYV80" s="180"/>
      <c r="NYW80" s="180"/>
      <c r="NYX80" s="180"/>
      <c r="NYY80" s="180"/>
      <c r="NYZ80" s="180"/>
      <c r="NZA80" s="180"/>
      <c r="NZB80" s="180"/>
      <c r="NZC80" s="180"/>
      <c r="NZD80" s="180"/>
      <c r="NZE80" s="180"/>
      <c r="NZF80" s="180"/>
      <c r="NZG80" s="180"/>
      <c r="NZH80" s="180"/>
      <c r="NZI80" s="180"/>
      <c r="NZJ80" s="180"/>
      <c r="NZK80" s="180"/>
      <c r="NZL80" s="180"/>
      <c r="NZM80" s="180"/>
      <c r="NZN80" s="180"/>
      <c r="NZO80" s="180"/>
      <c r="NZP80" s="180"/>
      <c r="NZQ80" s="180"/>
      <c r="NZR80" s="180"/>
      <c r="NZS80" s="180"/>
      <c r="NZT80" s="180"/>
      <c r="NZU80" s="180"/>
      <c r="NZV80" s="180"/>
      <c r="NZW80" s="180"/>
      <c r="NZX80" s="180"/>
      <c r="NZY80" s="180"/>
      <c r="NZZ80" s="180"/>
      <c r="OAA80" s="180"/>
      <c r="OAB80" s="180"/>
      <c r="OAC80" s="180"/>
      <c r="OAD80" s="180"/>
      <c r="OAE80" s="180"/>
      <c r="OAF80" s="180"/>
      <c r="OAG80" s="180"/>
      <c r="OAH80" s="180"/>
      <c r="OAI80" s="180"/>
      <c r="OAJ80" s="180"/>
      <c r="OAK80" s="180"/>
      <c r="OAL80" s="180"/>
      <c r="OAM80" s="180"/>
      <c r="OAN80" s="180"/>
      <c r="OAO80" s="180"/>
      <c r="OAP80" s="180"/>
      <c r="OAQ80" s="180"/>
      <c r="OAR80" s="180"/>
      <c r="OAS80" s="180"/>
      <c r="OAT80" s="180"/>
      <c r="OAU80" s="180"/>
      <c r="OAV80" s="180"/>
      <c r="OAW80" s="180"/>
      <c r="OAX80" s="180"/>
      <c r="OAY80" s="180"/>
      <c r="OAZ80" s="180"/>
      <c r="OBA80" s="180"/>
      <c r="OBB80" s="180"/>
      <c r="OBC80" s="180"/>
      <c r="OBD80" s="180"/>
      <c r="OBE80" s="180"/>
      <c r="OBF80" s="180"/>
      <c r="OBG80" s="180"/>
      <c r="OBH80" s="180"/>
      <c r="OBI80" s="180"/>
      <c r="OBJ80" s="180"/>
      <c r="OBK80" s="180"/>
      <c r="OBL80" s="180"/>
      <c r="OBM80" s="180"/>
      <c r="OBN80" s="180"/>
      <c r="OBO80" s="180"/>
      <c r="OBP80" s="180"/>
      <c r="OBQ80" s="180"/>
      <c r="OBR80" s="180"/>
      <c r="OBS80" s="180"/>
      <c r="OBT80" s="180"/>
      <c r="OBU80" s="180"/>
      <c r="OBV80" s="180"/>
      <c r="OBW80" s="180"/>
      <c r="OBX80" s="180"/>
      <c r="OBY80" s="180"/>
      <c r="OBZ80" s="180"/>
      <c r="OCA80" s="180"/>
      <c r="OCB80" s="180"/>
      <c r="OCC80" s="180"/>
      <c r="OCD80" s="180"/>
      <c r="OCE80" s="180"/>
      <c r="OCF80" s="180"/>
      <c r="OCG80" s="180"/>
      <c r="OCH80" s="180"/>
      <c r="OCI80" s="180"/>
      <c r="OCJ80" s="180"/>
      <c r="OCK80" s="180"/>
      <c r="OCL80" s="180"/>
      <c r="OCM80" s="180"/>
      <c r="OCN80" s="180"/>
      <c r="OCO80" s="180"/>
      <c r="OCP80" s="180"/>
      <c r="OCQ80" s="180"/>
      <c r="OCR80" s="180"/>
      <c r="OCS80" s="180"/>
      <c r="OCT80" s="180"/>
      <c r="OCU80" s="180"/>
      <c r="OCV80" s="180"/>
      <c r="OCW80" s="180"/>
      <c r="OCX80" s="180"/>
      <c r="OCY80" s="180"/>
      <c r="OCZ80" s="180"/>
      <c r="ODA80" s="180"/>
      <c r="ODB80" s="180"/>
      <c r="ODC80" s="180"/>
      <c r="ODD80" s="180"/>
      <c r="ODE80" s="180"/>
      <c r="ODF80" s="180"/>
      <c r="ODG80" s="180"/>
      <c r="ODH80" s="180"/>
      <c r="ODI80" s="180"/>
      <c r="ODJ80" s="180"/>
      <c r="ODK80" s="180"/>
      <c r="ODL80" s="180"/>
      <c r="ODM80" s="180"/>
      <c r="ODN80" s="180"/>
      <c r="ODO80" s="180"/>
      <c r="ODP80" s="180"/>
      <c r="ODQ80" s="180"/>
      <c r="ODR80" s="180"/>
      <c r="ODS80" s="180"/>
      <c r="ODT80" s="180"/>
      <c r="ODU80" s="180"/>
      <c r="ODV80" s="180"/>
      <c r="ODW80" s="180"/>
      <c r="ODX80" s="180"/>
      <c r="ODY80" s="180"/>
      <c r="ODZ80" s="180"/>
      <c r="OEA80" s="180"/>
      <c r="OEB80" s="180"/>
      <c r="OEC80" s="180"/>
      <c r="OED80" s="180"/>
      <c r="OEE80" s="180"/>
      <c r="OEF80" s="180"/>
      <c r="OEG80" s="180"/>
      <c r="OEH80" s="180"/>
      <c r="OEI80" s="180"/>
      <c r="OEJ80" s="180"/>
      <c r="OEK80" s="180"/>
      <c r="OEL80" s="180"/>
      <c r="OEM80" s="180"/>
      <c r="OEN80" s="180"/>
      <c r="OEO80" s="180"/>
      <c r="OEP80" s="180"/>
      <c r="OEQ80" s="180"/>
      <c r="OER80" s="180"/>
      <c r="OES80" s="180"/>
      <c r="OET80" s="180"/>
      <c r="OEU80" s="180"/>
      <c r="OEV80" s="180"/>
      <c r="OEW80" s="180"/>
      <c r="OEX80" s="180"/>
      <c r="OEY80" s="180"/>
      <c r="OEZ80" s="180"/>
      <c r="OFA80" s="180"/>
      <c r="OFB80" s="180"/>
      <c r="OFC80" s="180"/>
      <c r="OFD80" s="180"/>
      <c r="OFE80" s="180"/>
      <c r="OFF80" s="180"/>
      <c r="OFG80" s="180"/>
      <c r="OFH80" s="180"/>
      <c r="OFI80" s="180"/>
      <c r="OFJ80" s="180"/>
      <c r="OFK80" s="180"/>
      <c r="OFL80" s="180"/>
      <c r="OFM80" s="180"/>
      <c r="OFN80" s="180"/>
      <c r="OFO80" s="180"/>
      <c r="OFP80" s="180"/>
      <c r="OFQ80" s="180"/>
      <c r="OFR80" s="180"/>
      <c r="OFS80" s="180"/>
      <c r="OFT80" s="180"/>
      <c r="OFU80" s="180"/>
      <c r="OFV80" s="180"/>
      <c r="OFW80" s="180"/>
      <c r="OFX80" s="180"/>
      <c r="OFY80" s="180"/>
      <c r="OFZ80" s="180"/>
      <c r="OGA80" s="180"/>
      <c r="OGB80" s="180"/>
      <c r="OGC80" s="180"/>
      <c r="OGD80" s="180"/>
      <c r="OGE80" s="180"/>
      <c r="OGF80" s="180"/>
      <c r="OGG80" s="180"/>
      <c r="OGH80" s="180"/>
      <c r="OGI80" s="180"/>
      <c r="OGJ80" s="180"/>
      <c r="OGK80" s="180"/>
      <c r="OGL80" s="180"/>
      <c r="OGM80" s="180"/>
      <c r="OGN80" s="180"/>
      <c r="OGO80" s="180"/>
      <c r="OGP80" s="180"/>
      <c r="OGQ80" s="180"/>
      <c r="OGR80" s="180"/>
      <c r="OGS80" s="180"/>
      <c r="OGT80" s="180"/>
      <c r="OGU80" s="180"/>
      <c r="OGV80" s="180"/>
      <c r="OGW80" s="180"/>
      <c r="OGX80" s="180"/>
      <c r="OGY80" s="180"/>
      <c r="OGZ80" s="180"/>
      <c r="OHA80" s="180"/>
      <c r="OHB80" s="180"/>
      <c r="OHC80" s="180"/>
      <c r="OHD80" s="180"/>
      <c r="OHE80" s="180"/>
      <c r="OHF80" s="180"/>
      <c r="OHG80" s="180"/>
      <c r="OHH80" s="180"/>
      <c r="OHI80" s="180"/>
      <c r="OHJ80" s="180"/>
      <c r="OHK80" s="180"/>
      <c r="OHL80" s="180"/>
      <c r="OHM80" s="180"/>
      <c r="OHN80" s="180"/>
      <c r="OHO80" s="180"/>
      <c r="OHP80" s="180"/>
      <c r="OHQ80" s="180"/>
      <c r="OHR80" s="180"/>
      <c r="OHS80" s="180"/>
      <c r="OHT80" s="180"/>
      <c r="OHU80" s="180"/>
      <c r="OHV80" s="180"/>
      <c r="OHW80" s="180"/>
      <c r="OHX80" s="180"/>
      <c r="OHY80" s="180"/>
      <c r="OHZ80" s="180"/>
      <c r="OIA80" s="180"/>
      <c r="OIB80" s="180"/>
      <c r="OIC80" s="180"/>
      <c r="OID80" s="180"/>
      <c r="OIE80" s="180"/>
      <c r="OIF80" s="180"/>
      <c r="OIG80" s="180"/>
      <c r="OIH80" s="180"/>
      <c r="OII80" s="180"/>
      <c r="OIJ80" s="180"/>
      <c r="OIK80" s="180"/>
      <c r="OIL80" s="180"/>
      <c r="OIM80" s="180"/>
      <c r="OIN80" s="180"/>
      <c r="OIO80" s="180"/>
      <c r="OIP80" s="180"/>
      <c r="OIQ80" s="180"/>
      <c r="OIR80" s="180"/>
      <c r="OIS80" s="180"/>
      <c r="OIT80" s="180"/>
      <c r="OIU80" s="180"/>
      <c r="OIV80" s="180"/>
      <c r="OIW80" s="180"/>
      <c r="OIX80" s="180"/>
      <c r="OIY80" s="180"/>
      <c r="OIZ80" s="180"/>
      <c r="OJA80" s="180"/>
      <c r="OJB80" s="180"/>
      <c r="OJC80" s="180"/>
      <c r="OJD80" s="180"/>
      <c r="OJE80" s="180"/>
      <c r="OJF80" s="180"/>
      <c r="OJG80" s="180"/>
      <c r="OJH80" s="180"/>
      <c r="OJI80" s="180"/>
      <c r="OJJ80" s="180"/>
      <c r="OJK80" s="180"/>
      <c r="OJL80" s="180"/>
      <c r="OJM80" s="180"/>
      <c r="OJN80" s="180"/>
      <c r="OJO80" s="180"/>
      <c r="OJP80" s="180"/>
      <c r="OJQ80" s="180"/>
      <c r="OJR80" s="180"/>
      <c r="OJS80" s="180"/>
      <c r="OJT80" s="180"/>
      <c r="OJU80" s="180"/>
      <c r="OJV80" s="180"/>
      <c r="OJW80" s="180"/>
      <c r="OJX80" s="180"/>
      <c r="OJY80" s="180"/>
      <c r="OJZ80" s="180"/>
      <c r="OKA80" s="180"/>
      <c r="OKB80" s="180"/>
      <c r="OKC80" s="180"/>
      <c r="OKD80" s="180"/>
      <c r="OKE80" s="180"/>
      <c r="OKF80" s="180"/>
      <c r="OKG80" s="180"/>
      <c r="OKH80" s="180"/>
      <c r="OKI80" s="180"/>
      <c r="OKJ80" s="180"/>
      <c r="OKK80" s="180"/>
      <c r="OKL80" s="180"/>
      <c r="OKM80" s="180"/>
      <c r="OKN80" s="180"/>
      <c r="OKO80" s="180"/>
      <c r="OKP80" s="180"/>
      <c r="OKQ80" s="180"/>
      <c r="OKR80" s="180"/>
      <c r="OKS80" s="180"/>
      <c r="OKT80" s="180"/>
      <c r="OKU80" s="180"/>
      <c r="OKV80" s="180"/>
      <c r="OKW80" s="180"/>
      <c r="OKX80" s="180"/>
      <c r="OKY80" s="180"/>
      <c r="OKZ80" s="180"/>
      <c r="OLA80" s="180"/>
      <c r="OLB80" s="180"/>
      <c r="OLC80" s="180"/>
      <c r="OLD80" s="180"/>
      <c r="OLE80" s="180"/>
      <c r="OLF80" s="180"/>
      <c r="OLG80" s="180"/>
      <c r="OLH80" s="180"/>
      <c r="OLI80" s="180"/>
      <c r="OLJ80" s="180"/>
      <c r="OLK80" s="180"/>
      <c r="OLL80" s="180"/>
      <c r="OLM80" s="180"/>
      <c r="OLN80" s="180"/>
      <c r="OLO80" s="180"/>
      <c r="OLP80" s="180"/>
      <c r="OLQ80" s="180"/>
      <c r="OLR80" s="180"/>
      <c r="OLS80" s="180"/>
      <c r="OLT80" s="180"/>
      <c r="OLU80" s="180"/>
      <c r="OLV80" s="180"/>
      <c r="OLW80" s="180"/>
      <c r="OLX80" s="180"/>
      <c r="OLY80" s="180"/>
      <c r="OLZ80" s="180"/>
      <c r="OMA80" s="180"/>
      <c r="OMB80" s="180"/>
      <c r="OMC80" s="180"/>
      <c r="OMD80" s="180"/>
      <c r="OME80" s="180"/>
      <c r="OMF80" s="180"/>
      <c r="OMG80" s="180"/>
      <c r="OMH80" s="180"/>
      <c r="OMI80" s="180"/>
      <c r="OMJ80" s="180"/>
      <c r="OMK80" s="180"/>
      <c r="OML80" s="180"/>
      <c r="OMM80" s="180"/>
      <c r="OMN80" s="180"/>
      <c r="OMO80" s="180"/>
      <c r="OMP80" s="180"/>
      <c r="OMQ80" s="180"/>
      <c r="OMR80" s="180"/>
      <c r="OMS80" s="180"/>
      <c r="OMT80" s="180"/>
      <c r="OMU80" s="180"/>
      <c r="OMV80" s="180"/>
      <c r="OMW80" s="180"/>
      <c r="OMX80" s="180"/>
      <c r="OMY80" s="180"/>
      <c r="OMZ80" s="180"/>
      <c r="ONA80" s="180"/>
      <c r="ONB80" s="180"/>
      <c r="ONC80" s="180"/>
      <c r="OND80" s="180"/>
      <c r="ONE80" s="180"/>
      <c r="ONF80" s="180"/>
      <c r="ONG80" s="180"/>
      <c r="ONH80" s="180"/>
      <c r="ONI80" s="180"/>
      <c r="ONJ80" s="180"/>
      <c r="ONK80" s="180"/>
      <c r="ONL80" s="180"/>
      <c r="ONM80" s="180"/>
      <c r="ONN80" s="180"/>
      <c r="ONO80" s="180"/>
      <c r="ONP80" s="180"/>
      <c r="ONQ80" s="180"/>
      <c r="ONR80" s="180"/>
      <c r="ONS80" s="180"/>
      <c r="ONT80" s="180"/>
      <c r="ONU80" s="180"/>
      <c r="ONV80" s="180"/>
      <c r="ONW80" s="180"/>
      <c r="ONX80" s="180"/>
      <c r="ONY80" s="180"/>
      <c r="ONZ80" s="180"/>
      <c r="OOA80" s="180"/>
      <c r="OOB80" s="180"/>
      <c r="OOC80" s="180"/>
      <c r="OOD80" s="180"/>
      <c r="OOE80" s="180"/>
      <c r="OOF80" s="180"/>
      <c r="OOG80" s="180"/>
      <c r="OOH80" s="180"/>
      <c r="OOI80" s="180"/>
      <c r="OOJ80" s="180"/>
      <c r="OOK80" s="180"/>
      <c r="OOL80" s="180"/>
      <c r="OOM80" s="180"/>
      <c r="OON80" s="180"/>
      <c r="OOO80" s="180"/>
      <c r="OOP80" s="180"/>
      <c r="OOQ80" s="180"/>
      <c r="OOR80" s="180"/>
      <c r="OOS80" s="180"/>
      <c r="OOT80" s="180"/>
      <c r="OOU80" s="180"/>
      <c r="OOV80" s="180"/>
      <c r="OOW80" s="180"/>
      <c r="OOX80" s="180"/>
      <c r="OOY80" s="180"/>
      <c r="OOZ80" s="180"/>
      <c r="OPA80" s="180"/>
      <c r="OPB80" s="180"/>
      <c r="OPC80" s="180"/>
      <c r="OPD80" s="180"/>
      <c r="OPE80" s="180"/>
      <c r="OPF80" s="180"/>
      <c r="OPG80" s="180"/>
      <c r="OPH80" s="180"/>
      <c r="OPI80" s="180"/>
      <c r="OPJ80" s="180"/>
      <c r="OPK80" s="180"/>
      <c r="OPL80" s="180"/>
      <c r="OPM80" s="180"/>
      <c r="OPN80" s="180"/>
      <c r="OPO80" s="180"/>
      <c r="OPP80" s="180"/>
      <c r="OPQ80" s="180"/>
      <c r="OPR80" s="180"/>
      <c r="OPS80" s="180"/>
      <c r="OPT80" s="180"/>
      <c r="OPU80" s="180"/>
      <c r="OPV80" s="180"/>
      <c r="OPW80" s="180"/>
      <c r="OPX80" s="180"/>
      <c r="OPY80" s="180"/>
      <c r="OPZ80" s="180"/>
      <c r="OQA80" s="180"/>
      <c r="OQB80" s="180"/>
      <c r="OQC80" s="180"/>
      <c r="OQD80" s="180"/>
      <c r="OQE80" s="180"/>
      <c r="OQF80" s="180"/>
      <c r="OQG80" s="180"/>
      <c r="OQH80" s="180"/>
      <c r="OQI80" s="180"/>
      <c r="OQJ80" s="180"/>
      <c r="OQK80" s="180"/>
      <c r="OQL80" s="180"/>
      <c r="OQM80" s="180"/>
      <c r="OQN80" s="180"/>
      <c r="OQO80" s="180"/>
      <c r="OQP80" s="180"/>
      <c r="OQQ80" s="180"/>
      <c r="OQR80" s="180"/>
      <c r="OQS80" s="180"/>
      <c r="OQT80" s="180"/>
      <c r="OQU80" s="180"/>
      <c r="OQV80" s="180"/>
      <c r="OQW80" s="180"/>
      <c r="OQX80" s="180"/>
      <c r="OQY80" s="180"/>
      <c r="OQZ80" s="180"/>
      <c r="ORA80" s="180"/>
      <c r="ORB80" s="180"/>
      <c r="ORC80" s="180"/>
      <c r="ORD80" s="180"/>
      <c r="ORE80" s="180"/>
      <c r="ORF80" s="180"/>
      <c r="ORG80" s="180"/>
      <c r="ORH80" s="180"/>
      <c r="ORI80" s="180"/>
      <c r="ORJ80" s="180"/>
      <c r="ORK80" s="180"/>
      <c r="ORL80" s="180"/>
      <c r="ORM80" s="180"/>
      <c r="ORN80" s="180"/>
      <c r="ORO80" s="180"/>
      <c r="ORP80" s="180"/>
      <c r="ORQ80" s="180"/>
      <c r="ORR80" s="180"/>
      <c r="ORS80" s="180"/>
      <c r="ORT80" s="180"/>
      <c r="ORU80" s="180"/>
      <c r="ORV80" s="180"/>
      <c r="ORW80" s="180"/>
      <c r="ORX80" s="180"/>
      <c r="ORY80" s="180"/>
      <c r="ORZ80" s="180"/>
      <c r="OSA80" s="180"/>
      <c r="OSB80" s="180"/>
      <c r="OSC80" s="180"/>
      <c r="OSD80" s="180"/>
      <c r="OSE80" s="180"/>
      <c r="OSF80" s="180"/>
      <c r="OSG80" s="180"/>
      <c r="OSH80" s="180"/>
      <c r="OSI80" s="180"/>
      <c r="OSJ80" s="180"/>
      <c r="OSK80" s="180"/>
      <c r="OSL80" s="180"/>
      <c r="OSM80" s="180"/>
      <c r="OSN80" s="180"/>
      <c r="OSO80" s="180"/>
      <c r="OSP80" s="180"/>
      <c r="OSQ80" s="180"/>
      <c r="OSR80" s="180"/>
      <c r="OSS80" s="180"/>
      <c r="OST80" s="180"/>
      <c r="OSU80" s="180"/>
      <c r="OSV80" s="180"/>
      <c r="OSW80" s="180"/>
      <c r="OSX80" s="180"/>
      <c r="OSY80" s="180"/>
      <c r="OSZ80" s="180"/>
      <c r="OTA80" s="180"/>
      <c r="OTB80" s="180"/>
      <c r="OTC80" s="180"/>
      <c r="OTD80" s="180"/>
      <c r="OTE80" s="180"/>
      <c r="OTF80" s="180"/>
      <c r="OTG80" s="180"/>
      <c r="OTH80" s="180"/>
      <c r="OTI80" s="180"/>
      <c r="OTJ80" s="180"/>
      <c r="OTK80" s="180"/>
      <c r="OTL80" s="180"/>
      <c r="OTM80" s="180"/>
      <c r="OTN80" s="180"/>
      <c r="OTO80" s="180"/>
      <c r="OTP80" s="180"/>
      <c r="OTQ80" s="180"/>
      <c r="OTR80" s="180"/>
      <c r="OTS80" s="180"/>
      <c r="OTT80" s="180"/>
      <c r="OTU80" s="180"/>
      <c r="OTV80" s="180"/>
      <c r="OTW80" s="180"/>
      <c r="OTX80" s="180"/>
      <c r="OTY80" s="180"/>
      <c r="OTZ80" s="180"/>
      <c r="OUA80" s="180"/>
      <c r="OUB80" s="180"/>
      <c r="OUC80" s="180"/>
      <c r="OUD80" s="180"/>
      <c r="OUE80" s="180"/>
      <c r="OUF80" s="180"/>
      <c r="OUG80" s="180"/>
      <c r="OUH80" s="180"/>
      <c r="OUI80" s="180"/>
      <c r="OUJ80" s="180"/>
      <c r="OUK80" s="180"/>
      <c r="OUL80" s="180"/>
      <c r="OUM80" s="180"/>
      <c r="OUN80" s="180"/>
      <c r="OUO80" s="180"/>
      <c r="OUP80" s="180"/>
      <c r="OUQ80" s="180"/>
      <c r="OUR80" s="180"/>
      <c r="OUS80" s="180"/>
      <c r="OUT80" s="180"/>
      <c r="OUU80" s="180"/>
      <c r="OUV80" s="180"/>
      <c r="OUW80" s="180"/>
      <c r="OUX80" s="180"/>
      <c r="OUY80" s="180"/>
      <c r="OUZ80" s="180"/>
      <c r="OVA80" s="180"/>
      <c r="OVB80" s="180"/>
      <c r="OVC80" s="180"/>
      <c r="OVD80" s="180"/>
      <c r="OVE80" s="180"/>
      <c r="OVF80" s="180"/>
      <c r="OVG80" s="180"/>
      <c r="OVH80" s="180"/>
      <c r="OVI80" s="180"/>
      <c r="OVJ80" s="180"/>
      <c r="OVK80" s="180"/>
      <c r="OVL80" s="180"/>
      <c r="OVM80" s="180"/>
      <c r="OVN80" s="180"/>
      <c r="OVO80" s="180"/>
      <c r="OVP80" s="180"/>
      <c r="OVQ80" s="180"/>
      <c r="OVR80" s="180"/>
      <c r="OVS80" s="180"/>
      <c r="OVT80" s="180"/>
      <c r="OVU80" s="180"/>
      <c r="OVV80" s="180"/>
      <c r="OVW80" s="180"/>
      <c r="OVX80" s="180"/>
      <c r="OVY80" s="180"/>
      <c r="OVZ80" s="180"/>
      <c r="OWA80" s="180"/>
      <c r="OWB80" s="180"/>
      <c r="OWC80" s="180"/>
      <c r="OWD80" s="180"/>
      <c r="OWE80" s="180"/>
      <c r="OWF80" s="180"/>
      <c r="OWG80" s="180"/>
      <c r="OWH80" s="180"/>
      <c r="OWI80" s="180"/>
      <c r="OWJ80" s="180"/>
      <c r="OWK80" s="180"/>
      <c r="OWL80" s="180"/>
      <c r="OWM80" s="180"/>
      <c r="OWN80" s="180"/>
      <c r="OWO80" s="180"/>
      <c r="OWP80" s="180"/>
      <c r="OWQ80" s="180"/>
      <c r="OWR80" s="180"/>
      <c r="OWS80" s="180"/>
      <c r="OWT80" s="180"/>
      <c r="OWU80" s="180"/>
      <c r="OWV80" s="180"/>
      <c r="OWW80" s="180"/>
      <c r="OWX80" s="180"/>
      <c r="OWY80" s="180"/>
      <c r="OWZ80" s="180"/>
      <c r="OXA80" s="180"/>
      <c r="OXB80" s="180"/>
      <c r="OXC80" s="180"/>
      <c r="OXD80" s="180"/>
      <c r="OXE80" s="180"/>
      <c r="OXF80" s="180"/>
      <c r="OXG80" s="180"/>
      <c r="OXH80" s="180"/>
      <c r="OXI80" s="180"/>
      <c r="OXJ80" s="180"/>
      <c r="OXK80" s="180"/>
      <c r="OXL80" s="180"/>
      <c r="OXM80" s="180"/>
      <c r="OXN80" s="180"/>
      <c r="OXO80" s="180"/>
      <c r="OXP80" s="180"/>
      <c r="OXQ80" s="180"/>
      <c r="OXR80" s="180"/>
      <c r="OXS80" s="180"/>
      <c r="OXT80" s="180"/>
      <c r="OXU80" s="180"/>
      <c r="OXV80" s="180"/>
      <c r="OXW80" s="180"/>
      <c r="OXX80" s="180"/>
      <c r="OXY80" s="180"/>
      <c r="OXZ80" s="180"/>
      <c r="OYA80" s="180"/>
      <c r="OYB80" s="180"/>
      <c r="OYC80" s="180"/>
      <c r="OYD80" s="180"/>
      <c r="OYE80" s="180"/>
      <c r="OYF80" s="180"/>
      <c r="OYG80" s="180"/>
      <c r="OYH80" s="180"/>
      <c r="OYI80" s="180"/>
      <c r="OYJ80" s="180"/>
      <c r="OYK80" s="180"/>
      <c r="OYL80" s="180"/>
      <c r="OYM80" s="180"/>
      <c r="OYN80" s="180"/>
      <c r="OYO80" s="180"/>
      <c r="OYP80" s="180"/>
      <c r="OYQ80" s="180"/>
      <c r="OYR80" s="180"/>
      <c r="OYS80" s="180"/>
      <c r="OYT80" s="180"/>
      <c r="OYU80" s="180"/>
      <c r="OYV80" s="180"/>
      <c r="OYW80" s="180"/>
      <c r="OYX80" s="180"/>
      <c r="OYY80" s="180"/>
      <c r="OYZ80" s="180"/>
      <c r="OZA80" s="180"/>
      <c r="OZB80" s="180"/>
      <c r="OZC80" s="180"/>
      <c r="OZD80" s="180"/>
      <c r="OZE80" s="180"/>
      <c r="OZF80" s="180"/>
      <c r="OZG80" s="180"/>
      <c r="OZH80" s="180"/>
      <c r="OZI80" s="180"/>
      <c r="OZJ80" s="180"/>
      <c r="OZK80" s="180"/>
      <c r="OZL80" s="180"/>
      <c r="OZM80" s="180"/>
      <c r="OZN80" s="180"/>
      <c r="OZO80" s="180"/>
      <c r="OZP80" s="180"/>
      <c r="OZQ80" s="180"/>
      <c r="OZR80" s="180"/>
      <c r="OZS80" s="180"/>
      <c r="OZT80" s="180"/>
      <c r="OZU80" s="180"/>
      <c r="OZV80" s="180"/>
      <c r="OZW80" s="180"/>
      <c r="OZX80" s="180"/>
      <c r="OZY80" s="180"/>
      <c r="OZZ80" s="180"/>
      <c r="PAA80" s="180"/>
      <c r="PAB80" s="180"/>
      <c r="PAC80" s="180"/>
      <c r="PAD80" s="180"/>
      <c r="PAE80" s="180"/>
      <c r="PAF80" s="180"/>
      <c r="PAG80" s="180"/>
      <c r="PAH80" s="180"/>
      <c r="PAI80" s="180"/>
      <c r="PAJ80" s="180"/>
      <c r="PAK80" s="180"/>
      <c r="PAL80" s="180"/>
      <c r="PAM80" s="180"/>
      <c r="PAN80" s="180"/>
      <c r="PAO80" s="180"/>
      <c r="PAP80" s="180"/>
      <c r="PAQ80" s="180"/>
      <c r="PAR80" s="180"/>
      <c r="PAS80" s="180"/>
      <c r="PAT80" s="180"/>
      <c r="PAU80" s="180"/>
      <c r="PAV80" s="180"/>
      <c r="PAW80" s="180"/>
      <c r="PAX80" s="180"/>
      <c r="PAY80" s="180"/>
      <c r="PAZ80" s="180"/>
      <c r="PBA80" s="180"/>
      <c r="PBB80" s="180"/>
      <c r="PBC80" s="180"/>
      <c r="PBD80" s="180"/>
      <c r="PBE80" s="180"/>
      <c r="PBF80" s="180"/>
      <c r="PBG80" s="180"/>
      <c r="PBH80" s="180"/>
      <c r="PBI80" s="180"/>
      <c r="PBJ80" s="180"/>
      <c r="PBK80" s="180"/>
      <c r="PBL80" s="180"/>
      <c r="PBM80" s="180"/>
      <c r="PBN80" s="180"/>
      <c r="PBO80" s="180"/>
      <c r="PBP80" s="180"/>
      <c r="PBQ80" s="180"/>
      <c r="PBR80" s="180"/>
      <c r="PBS80" s="180"/>
      <c r="PBT80" s="180"/>
      <c r="PBU80" s="180"/>
      <c r="PBV80" s="180"/>
      <c r="PBW80" s="180"/>
      <c r="PBX80" s="180"/>
      <c r="PBY80" s="180"/>
      <c r="PBZ80" s="180"/>
      <c r="PCA80" s="180"/>
      <c r="PCB80" s="180"/>
      <c r="PCC80" s="180"/>
      <c r="PCD80" s="180"/>
      <c r="PCE80" s="180"/>
      <c r="PCF80" s="180"/>
      <c r="PCG80" s="180"/>
      <c r="PCH80" s="180"/>
      <c r="PCI80" s="180"/>
      <c r="PCJ80" s="180"/>
      <c r="PCK80" s="180"/>
      <c r="PCL80" s="180"/>
      <c r="PCM80" s="180"/>
      <c r="PCN80" s="180"/>
      <c r="PCO80" s="180"/>
      <c r="PCP80" s="180"/>
      <c r="PCQ80" s="180"/>
      <c r="PCR80" s="180"/>
      <c r="PCS80" s="180"/>
      <c r="PCT80" s="180"/>
      <c r="PCU80" s="180"/>
      <c r="PCV80" s="180"/>
      <c r="PCW80" s="180"/>
      <c r="PCX80" s="180"/>
      <c r="PCY80" s="180"/>
      <c r="PCZ80" s="180"/>
      <c r="PDA80" s="180"/>
      <c r="PDB80" s="180"/>
      <c r="PDC80" s="180"/>
      <c r="PDD80" s="180"/>
      <c r="PDE80" s="180"/>
      <c r="PDF80" s="180"/>
      <c r="PDG80" s="180"/>
      <c r="PDH80" s="180"/>
      <c r="PDI80" s="180"/>
      <c r="PDJ80" s="180"/>
      <c r="PDK80" s="180"/>
      <c r="PDL80" s="180"/>
      <c r="PDM80" s="180"/>
      <c r="PDN80" s="180"/>
      <c r="PDO80" s="180"/>
      <c r="PDP80" s="180"/>
      <c r="PDQ80" s="180"/>
      <c r="PDR80" s="180"/>
      <c r="PDS80" s="180"/>
      <c r="PDT80" s="180"/>
      <c r="PDU80" s="180"/>
      <c r="PDV80" s="180"/>
      <c r="PDW80" s="180"/>
      <c r="PDX80" s="180"/>
      <c r="PDY80" s="180"/>
      <c r="PDZ80" s="180"/>
      <c r="PEA80" s="180"/>
      <c r="PEB80" s="180"/>
      <c r="PEC80" s="180"/>
      <c r="PED80" s="180"/>
      <c r="PEE80" s="180"/>
      <c r="PEF80" s="180"/>
      <c r="PEG80" s="180"/>
      <c r="PEH80" s="180"/>
      <c r="PEI80" s="180"/>
      <c r="PEJ80" s="180"/>
      <c r="PEK80" s="180"/>
      <c r="PEL80" s="180"/>
      <c r="PEM80" s="180"/>
      <c r="PEN80" s="180"/>
      <c r="PEO80" s="180"/>
      <c r="PEP80" s="180"/>
      <c r="PEQ80" s="180"/>
      <c r="PER80" s="180"/>
      <c r="PES80" s="180"/>
      <c r="PET80" s="180"/>
      <c r="PEU80" s="180"/>
      <c r="PEV80" s="180"/>
      <c r="PEW80" s="180"/>
      <c r="PEX80" s="180"/>
      <c r="PEY80" s="180"/>
      <c r="PEZ80" s="180"/>
      <c r="PFA80" s="180"/>
      <c r="PFB80" s="180"/>
      <c r="PFC80" s="180"/>
      <c r="PFD80" s="180"/>
      <c r="PFE80" s="180"/>
      <c r="PFF80" s="180"/>
      <c r="PFG80" s="180"/>
      <c r="PFH80" s="180"/>
      <c r="PFI80" s="180"/>
      <c r="PFJ80" s="180"/>
      <c r="PFK80" s="180"/>
      <c r="PFL80" s="180"/>
      <c r="PFM80" s="180"/>
      <c r="PFN80" s="180"/>
      <c r="PFO80" s="180"/>
      <c r="PFP80" s="180"/>
      <c r="PFQ80" s="180"/>
      <c r="PFR80" s="180"/>
      <c r="PFS80" s="180"/>
      <c r="PFT80" s="180"/>
      <c r="PFU80" s="180"/>
      <c r="PFV80" s="180"/>
      <c r="PFW80" s="180"/>
      <c r="PFX80" s="180"/>
      <c r="PFY80" s="180"/>
      <c r="PFZ80" s="180"/>
      <c r="PGA80" s="180"/>
      <c r="PGB80" s="180"/>
      <c r="PGC80" s="180"/>
      <c r="PGD80" s="180"/>
      <c r="PGE80" s="180"/>
      <c r="PGF80" s="180"/>
      <c r="PGG80" s="180"/>
      <c r="PGH80" s="180"/>
      <c r="PGI80" s="180"/>
      <c r="PGJ80" s="180"/>
      <c r="PGK80" s="180"/>
      <c r="PGL80" s="180"/>
      <c r="PGM80" s="180"/>
      <c r="PGN80" s="180"/>
      <c r="PGO80" s="180"/>
      <c r="PGP80" s="180"/>
      <c r="PGQ80" s="180"/>
      <c r="PGR80" s="180"/>
      <c r="PGS80" s="180"/>
      <c r="PGT80" s="180"/>
      <c r="PGU80" s="180"/>
      <c r="PGV80" s="180"/>
      <c r="PGW80" s="180"/>
      <c r="PGX80" s="180"/>
      <c r="PGY80" s="180"/>
      <c r="PGZ80" s="180"/>
      <c r="PHA80" s="180"/>
      <c r="PHB80" s="180"/>
      <c r="PHC80" s="180"/>
      <c r="PHD80" s="180"/>
      <c r="PHE80" s="180"/>
      <c r="PHF80" s="180"/>
      <c r="PHG80" s="180"/>
      <c r="PHH80" s="180"/>
      <c r="PHI80" s="180"/>
      <c r="PHJ80" s="180"/>
      <c r="PHK80" s="180"/>
      <c r="PHL80" s="180"/>
      <c r="PHM80" s="180"/>
      <c r="PHN80" s="180"/>
      <c r="PHO80" s="180"/>
      <c r="PHP80" s="180"/>
      <c r="PHQ80" s="180"/>
      <c r="PHR80" s="180"/>
      <c r="PHS80" s="180"/>
      <c r="PHT80" s="180"/>
      <c r="PHU80" s="180"/>
      <c r="PHV80" s="180"/>
      <c r="PHW80" s="180"/>
      <c r="PHX80" s="180"/>
      <c r="PHY80" s="180"/>
      <c r="PHZ80" s="180"/>
      <c r="PIA80" s="180"/>
      <c r="PIB80" s="180"/>
      <c r="PIC80" s="180"/>
      <c r="PID80" s="180"/>
      <c r="PIE80" s="180"/>
      <c r="PIF80" s="180"/>
      <c r="PIG80" s="180"/>
      <c r="PIH80" s="180"/>
      <c r="PII80" s="180"/>
      <c r="PIJ80" s="180"/>
      <c r="PIK80" s="180"/>
      <c r="PIL80" s="180"/>
      <c r="PIM80" s="180"/>
      <c r="PIN80" s="180"/>
      <c r="PIO80" s="180"/>
      <c r="PIP80" s="180"/>
      <c r="PIQ80" s="180"/>
      <c r="PIR80" s="180"/>
      <c r="PIS80" s="180"/>
      <c r="PIT80" s="180"/>
      <c r="PIU80" s="180"/>
      <c r="PIV80" s="180"/>
      <c r="PIW80" s="180"/>
      <c r="PIX80" s="180"/>
      <c r="PIY80" s="180"/>
      <c r="PIZ80" s="180"/>
      <c r="PJA80" s="180"/>
      <c r="PJB80" s="180"/>
      <c r="PJC80" s="180"/>
      <c r="PJD80" s="180"/>
      <c r="PJE80" s="180"/>
      <c r="PJF80" s="180"/>
      <c r="PJG80" s="180"/>
      <c r="PJH80" s="180"/>
      <c r="PJI80" s="180"/>
      <c r="PJJ80" s="180"/>
      <c r="PJK80" s="180"/>
      <c r="PJL80" s="180"/>
      <c r="PJM80" s="180"/>
      <c r="PJN80" s="180"/>
      <c r="PJO80" s="180"/>
      <c r="PJP80" s="180"/>
      <c r="PJQ80" s="180"/>
      <c r="PJR80" s="180"/>
      <c r="PJS80" s="180"/>
      <c r="PJT80" s="180"/>
      <c r="PJU80" s="180"/>
      <c r="PJV80" s="180"/>
      <c r="PJW80" s="180"/>
      <c r="PJX80" s="180"/>
      <c r="PJY80" s="180"/>
      <c r="PJZ80" s="180"/>
      <c r="PKA80" s="180"/>
      <c r="PKB80" s="180"/>
      <c r="PKC80" s="180"/>
      <c r="PKD80" s="180"/>
      <c r="PKE80" s="180"/>
      <c r="PKF80" s="180"/>
      <c r="PKG80" s="180"/>
      <c r="PKH80" s="180"/>
      <c r="PKI80" s="180"/>
      <c r="PKJ80" s="180"/>
      <c r="PKK80" s="180"/>
      <c r="PKL80" s="180"/>
      <c r="PKM80" s="180"/>
      <c r="PKN80" s="180"/>
      <c r="PKO80" s="180"/>
      <c r="PKP80" s="180"/>
      <c r="PKQ80" s="180"/>
      <c r="PKR80" s="180"/>
      <c r="PKS80" s="180"/>
      <c r="PKT80" s="180"/>
      <c r="PKU80" s="180"/>
      <c r="PKV80" s="180"/>
      <c r="PKW80" s="180"/>
      <c r="PKX80" s="180"/>
      <c r="PKY80" s="180"/>
      <c r="PKZ80" s="180"/>
      <c r="PLA80" s="180"/>
      <c r="PLB80" s="180"/>
      <c r="PLC80" s="180"/>
      <c r="PLD80" s="180"/>
      <c r="PLE80" s="180"/>
      <c r="PLF80" s="180"/>
      <c r="PLG80" s="180"/>
      <c r="PLH80" s="180"/>
      <c r="PLI80" s="180"/>
      <c r="PLJ80" s="180"/>
      <c r="PLK80" s="180"/>
      <c r="PLL80" s="180"/>
      <c r="PLM80" s="180"/>
      <c r="PLN80" s="180"/>
      <c r="PLO80" s="180"/>
      <c r="PLP80" s="180"/>
      <c r="PLQ80" s="180"/>
      <c r="PLR80" s="180"/>
      <c r="PLS80" s="180"/>
      <c r="PLT80" s="180"/>
      <c r="PLU80" s="180"/>
      <c r="PLV80" s="180"/>
      <c r="PLW80" s="180"/>
      <c r="PLX80" s="180"/>
      <c r="PLY80" s="180"/>
      <c r="PLZ80" s="180"/>
      <c r="PMA80" s="180"/>
      <c r="PMB80" s="180"/>
      <c r="PMC80" s="180"/>
      <c r="PMD80" s="180"/>
      <c r="PME80" s="180"/>
      <c r="PMF80" s="180"/>
      <c r="PMG80" s="180"/>
      <c r="PMH80" s="180"/>
      <c r="PMI80" s="180"/>
      <c r="PMJ80" s="180"/>
      <c r="PMK80" s="180"/>
      <c r="PML80" s="180"/>
      <c r="PMM80" s="180"/>
      <c r="PMN80" s="180"/>
      <c r="PMO80" s="180"/>
      <c r="PMP80" s="180"/>
      <c r="PMQ80" s="180"/>
      <c r="PMR80" s="180"/>
      <c r="PMS80" s="180"/>
      <c r="PMT80" s="180"/>
      <c r="PMU80" s="180"/>
      <c r="PMV80" s="180"/>
      <c r="PMW80" s="180"/>
      <c r="PMX80" s="180"/>
      <c r="PMY80" s="180"/>
      <c r="PMZ80" s="180"/>
      <c r="PNA80" s="180"/>
      <c r="PNB80" s="180"/>
      <c r="PNC80" s="180"/>
      <c r="PND80" s="180"/>
      <c r="PNE80" s="180"/>
      <c r="PNF80" s="180"/>
      <c r="PNG80" s="180"/>
      <c r="PNH80" s="180"/>
      <c r="PNI80" s="180"/>
      <c r="PNJ80" s="180"/>
      <c r="PNK80" s="180"/>
      <c r="PNL80" s="180"/>
      <c r="PNM80" s="180"/>
      <c r="PNN80" s="180"/>
      <c r="PNO80" s="180"/>
      <c r="PNP80" s="180"/>
      <c r="PNQ80" s="180"/>
      <c r="PNR80" s="180"/>
      <c r="PNS80" s="180"/>
      <c r="PNT80" s="180"/>
      <c r="PNU80" s="180"/>
      <c r="PNV80" s="180"/>
      <c r="PNW80" s="180"/>
      <c r="PNX80" s="180"/>
      <c r="PNY80" s="180"/>
      <c r="PNZ80" s="180"/>
      <c r="POA80" s="180"/>
      <c r="POB80" s="180"/>
      <c r="POC80" s="180"/>
      <c r="POD80" s="180"/>
      <c r="POE80" s="180"/>
      <c r="POF80" s="180"/>
      <c r="POG80" s="180"/>
      <c r="POH80" s="180"/>
      <c r="POI80" s="180"/>
      <c r="POJ80" s="180"/>
      <c r="POK80" s="180"/>
      <c r="POL80" s="180"/>
      <c r="POM80" s="180"/>
      <c r="PON80" s="180"/>
      <c r="POO80" s="180"/>
      <c r="POP80" s="180"/>
      <c r="POQ80" s="180"/>
      <c r="POR80" s="180"/>
      <c r="POS80" s="180"/>
      <c r="POT80" s="180"/>
      <c r="POU80" s="180"/>
      <c r="POV80" s="180"/>
      <c r="POW80" s="180"/>
      <c r="POX80" s="180"/>
      <c r="POY80" s="180"/>
      <c r="POZ80" s="180"/>
      <c r="PPA80" s="180"/>
      <c r="PPB80" s="180"/>
      <c r="PPC80" s="180"/>
      <c r="PPD80" s="180"/>
      <c r="PPE80" s="180"/>
      <c r="PPF80" s="180"/>
      <c r="PPG80" s="180"/>
      <c r="PPH80" s="180"/>
      <c r="PPI80" s="180"/>
      <c r="PPJ80" s="180"/>
      <c r="PPK80" s="180"/>
      <c r="PPL80" s="180"/>
      <c r="PPM80" s="180"/>
      <c r="PPN80" s="180"/>
      <c r="PPO80" s="180"/>
      <c r="PPP80" s="180"/>
      <c r="PPQ80" s="180"/>
      <c r="PPR80" s="180"/>
      <c r="PPS80" s="180"/>
      <c r="PPT80" s="180"/>
      <c r="PPU80" s="180"/>
      <c r="PPV80" s="180"/>
      <c r="PPW80" s="180"/>
      <c r="PPX80" s="180"/>
      <c r="PPY80" s="180"/>
      <c r="PPZ80" s="180"/>
      <c r="PQA80" s="180"/>
      <c r="PQB80" s="180"/>
      <c r="PQC80" s="180"/>
      <c r="PQD80" s="180"/>
      <c r="PQE80" s="180"/>
      <c r="PQF80" s="180"/>
      <c r="PQG80" s="180"/>
      <c r="PQH80" s="180"/>
      <c r="PQI80" s="180"/>
      <c r="PQJ80" s="180"/>
      <c r="PQK80" s="180"/>
      <c r="PQL80" s="180"/>
      <c r="PQM80" s="180"/>
      <c r="PQN80" s="180"/>
      <c r="PQO80" s="180"/>
      <c r="PQP80" s="180"/>
      <c r="PQQ80" s="180"/>
      <c r="PQR80" s="180"/>
      <c r="PQS80" s="180"/>
      <c r="PQT80" s="180"/>
      <c r="PQU80" s="180"/>
      <c r="PQV80" s="180"/>
      <c r="PQW80" s="180"/>
      <c r="PQX80" s="180"/>
      <c r="PQY80" s="180"/>
      <c r="PQZ80" s="180"/>
      <c r="PRA80" s="180"/>
      <c r="PRB80" s="180"/>
      <c r="PRC80" s="180"/>
      <c r="PRD80" s="180"/>
      <c r="PRE80" s="180"/>
      <c r="PRF80" s="180"/>
      <c r="PRG80" s="180"/>
      <c r="PRH80" s="180"/>
      <c r="PRI80" s="180"/>
      <c r="PRJ80" s="180"/>
      <c r="PRK80" s="180"/>
      <c r="PRL80" s="180"/>
      <c r="PRM80" s="180"/>
      <c r="PRN80" s="180"/>
      <c r="PRO80" s="180"/>
      <c r="PRP80" s="180"/>
      <c r="PRQ80" s="180"/>
      <c r="PRR80" s="180"/>
      <c r="PRS80" s="180"/>
      <c r="PRT80" s="180"/>
      <c r="PRU80" s="180"/>
      <c r="PRV80" s="180"/>
      <c r="PRW80" s="180"/>
      <c r="PRX80" s="180"/>
      <c r="PRY80" s="180"/>
      <c r="PRZ80" s="180"/>
      <c r="PSA80" s="180"/>
      <c r="PSB80" s="180"/>
      <c r="PSC80" s="180"/>
      <c r="PSD80" s="180"/>
      <c r="PSE80" s="180"/>
      <c r="PSF80" s="180"/>
      <c r="PSG80" s="180"/>
      <c r="PSH80" s="180"/>
      <c r="PSI80" s="180"/>
      <c r="PSJ80" s="180"/>
      <c r="PSK80" s="180"/>
      <c r="PSL80" s="180"/>
      <c r="PSM80" s="180"/>
      <c r="PSN80" s="180"/>
      <c r="PSO80" s="180"/>
      <c r="PSP80" s="180"/>
      <c r="PSQ80" s="180"/>
      <c r="PSR80" s="180"/>
      <c r="PSS80" s="180"/>
      <c r="PST80" s="180"/>
      <c r="PSU80" s="180"/>
      <c r="PSV80" s="180"/>
      <c r="PSW80" s="180"/>
      <c r="PSX80" s="180"/>
      <c r="PSY80" s="180"/>
      <c r="PSZ80" s="180"/>
      <c r="PTA80" s="180"/>
      <c r="PTB80" s="180"/>
      <c r="PTC80" s="180"/>
      <c r="PTD80" s="180"/>
      <c r="PTE80" s="180"/>
      <c r="PTF80" s="180"/>
      <c r="PTG80" s="180"/>
      <c r="PTH80" s="180"/>
      <c r="PTI80" s="180"/>
      <c r="PTJ80" s="180"/>
      <c r="PTK80" s="180"/>
      <c r="PTL80" s="180"/>
      <c r="PTM80" s="180"/>
      <c r="PTN80" s="180"/>
      <c r="PTO80" s="180"/>
      <c r="PTP80" s="180"/>
      <c r="PTQ80" s="180"/>
      <c r="PTR80" s="180"/>
      <c r="PTS80" s="180"/>
      <c r="PTT80" s="180"/>
      <c r="PTU80" s="180"/>
      <c r="PTV80" s="180"/>
      <c r="PTW80" s="180"/>
      <c r="PTX80" s="180"/>
      <c r="PTY80" s="180"/>
      <c r="PTZ80" s="180"/>
      <c r="PUA80" s="180"/>
      <c r="PUB80" s="180"/>
      <c r="PUC80" s="180"/>
      <c r="PUD80" s="180"/>
      <c r="PUE80" s="180"/>
      <c r="PUF80" s="180"/>
      <c r="PUG80" s="180"/>
      <c r="PUH80" s="180"/>
      <c r="PUI80" s="180"/>
      <c r="PUJ80" s="180"/>
      <c r="PUK80" s="180"/>
      <c r="PUL80" s="180"/>
      <c r="PUM80" s="180"/>
      <c r="PUN80" s="180"/>
      <c r="PUO80" s="180"/>
      <c r="PUP80" s="180"/>
      <c r="PUQ80" s="180"/>
      <c r="PUR80" s="180"/>
      <c r="PUS80" s="180"/>
      <c r="PUT80" s="180"/>
      <c r="PUU80" s="180"/>
      <c r="PUV80" s="180"/>
      <c r="PUW80" s="180"/>
      <c r="PUX80" s="180"/>
      <c r="PUY80" s="180"/>
      <c r="PUZ80" s="180"/>
      <c r="PVA80" s="180"/>
      <c r="PVB80" s="180"/>
      <c r="PVC80" s="180"/>
      <c r="PVD80" s="180"/>
      <c r="PVE80" s="180"/>
      <c r="PVF80" s="180"/>
      <c r="PVG80" s="180"/>
      <c r="PVH80" s="180"/>
      <c r="PVI80" s="180"/>
      <c r="PVJ80" s="180"/>
      <c r="PVK80" s="180"/>
      <c r="PVL80" s="180"/>
      <c r="PVM80" s="180"/>
      <c r="PVN80" s="180"/>
      <c r="PVO80" s="180"/>
      <c r="PVP80" s="180"/>
      <c r="PVQ80" s="180"/>
      <c r="PVR80" s="180"/>
      <c r="PVS80" s="180"/>
      <c r="PVT80" s="180"/>
      <c r="PVU80" s="180"/>
      <c r="PVV80" s="180"/>
      <c r="PVW80" s="180"/>
      <c r="PVX80" s="180"/>
      <c r="PVY80" s="180"/>
      <c r="PVZ80" s="180"/>
      <c r="PWA80" s="180"/>
      <c r="PWB80" s="180"/>
      <c r="PWC80" s="180"/>
      <c r="PWD80" s="180"/>
      <c r="PWE80" s="180"/>
      <c r="PWF80" s="180"/>
      <c r="PWG80" s="180"/>
      <c r="PWH80" s="180"/>
      <c r="PWI80" s="180"/>
      <c r="PWJ80" s="180"/>
      <c r="PWK80" s="180"/>
      <c r="PWL80" s="180"/>
      <c r="PWM80" s="180"/>
      <c r="PWN80" s="180"/>
      <c r="PWO80" s="180"/>
      <c r="PWP80" s="180"/>
      <c r="PWQ80" s="180"/>
      <c r="PWR80" s="180"/>
      <c r="PWS80" s="180"/>
      <c r="PWT80" s="180"/>
      <c r="PWU80" s="180"/>
      <c r="PWV80" s="180"/>
      <c r="PWW80" s="180"/>
      <c r="PWX80" s="180"/>
      <c r="PWY80" s="180"/>
      <c r="PWZ80" s="180"/>
      <c r="PXA80" s="180"/>
      <c r="PXB80" s="180"/>
      <c r="PXC80" s="180"/>
      <c r="PXD80" s="180"/>
      <c r="PXE80" s="180"/>
      <c r="PXF80" s="180"/>
      <c r="PXG80" s="180"/>
      <c r="PXH80" s="180"/>
      <c r="PXI80" s="180"/>
      <c r="PXJ80" s="180"/>
      <c r="PXK80" s="180"/>
      <c r="PXL80" s="180"/>
      <c r="PXM80" s="180"/>
      <c r="PXN80" s="180"/>
      <c r="PXO80" s="180"/>
      <c r="PXP80" s="180"/>
      <c r="PXQ80" s="180"/>
      <c r="PXR80" s="180"/>
      <c r="PXS80" s="180"/>
      <c r="PXT80" s="180"/>
      <c r="PXU80" s="180"/>
      <c r="PXV80" s="180"/>
      <c r="PXW80" s="180"/>
      <c r="PXX80" s="180"/>
      <c r="PXY80" s="180"/>
      <c r="PXZ80" s="180"/>
      <c r="PYA80" s="180"/>
      <c r="PYB80" s="180"/>
      <c r="PYC80" s="180"/>
      <c r="PYD80" s="180"/>
      <c r="PYE80" s="180"/>
      <c r="PYF80" s="180"/>
      <c r="PYG80" s="180"/>
      <c r="PYH80" s="180"/>
      <c r="PYI80" s="180"/>
      <c r="PYJ80" s="180"/>
      <c r="PYK80" s="180"/>
      <c r="PYL80" s="180"/>
      <c r="PYM80" s="180"/>
      <c r="PYN80" s="180"/>
      <c r="PYO80" s="180"/>
      <c r="PYP80" s="180"/>
      <c r="PYQ80" s="180"/>
      <c r="PYR80" s="180"/>
      <c r="PYS80" s="180"/>
      <c r="PYT80" s="180"/>
      <c r="PYU80" s="180"/>
      <c r="PYV80" s="180"/>
      <c r="PYW80" s="180"/>
      <c r="PYX80" s="180"/>
      <c r="PYY80" s="180"/>
      <c r="PYZ80" s="180"/>
      <c r="PZA80" s="180"/>
      <c r="PZB80" s="180"/>
      <c r="PZC80" s="180"/>
      <c r="PZD80" s="180"/>
      <c r="PZE80" s="180"/>
      <c r="PZF80" s="180"/>
      <c r="PZG80" s="180"/>
      <c r="PZH80" s="180"/>
      <c r="PZI80" s="180"/>
      <c r="PZJ80" s="180"/>
      <c r="PZK80" s="180"/>
      <c r="PZL80" s="180"/>
      <c r="PZM80" s="180"/>
      <c r="PZN80" s="180"/>
      <c r="PZO80" s="180"/>
      <c r="PZP80" s="180"/>
      <c r="PZQ80" s="180"/>
      <c r="PZR80" s="180"/>
      <c r="PZS80" s="180"/>
      <c r="PZT80" s="180"/>
      <c r="PZU80" s="180"/>
      <c r="PZV80" s="180"/>
      <c r="PZW80" s="180"/>
      <c r="PZX80" s="180"/>
      <c r="PZY80" s="180"/>
      <c r="PZZ80" s="180"/>
      <c r="QAA80" s="180"/>
      <c r="QAB80" s="180"/>
      <c r="QAC80" s="180"/>
      <c r="QAD80" s="180"/>
      <c r="QAE80" s="180"/>
      <c r="QAF80" s="180"/>
      <c r="QAG80" s="180"/>
      <c r="QAH80" s="180"/>
      <c r="QAI80" s="180"/>
      <c r="QAJ80" s="180"/>
      <c r="QAK80" s="180"/>
      <c r="QAL80" s="180"/>
      <c r="QAM80" s="180"/>
      <c r="QAN80" s="180"/>
      <c r="QAO80" s="180"/>
      <c r="QAP80" s="180"/>
      <c r="QAQ80" s="180"/>
      <c r="QAR80" s="180"/>
      <c r="QAS80" s="180"/>
      <c r="QAT80" s="180"/>
      <c r="QAU80" s="180"/>
      <c r="QAV80" s="180"/>
      <c r="QAW80" s="180"/>
      <c r="QAX80" s="180"/>
      <c r="QAY80" s="180"/>
      <c r="QAZ80" s="180"/>
      <c r="QBA80" s="180"/>
      <c r="QBB80" s="180"/>
      <c r="QBC80" s="180"/>
      <c r="QBD80" s="180"/>
      <c r="QBE80" s="180"/>
      <c r="QBF80" s="180"/>
      <c r="QBG80" s="180"/>
      <c r="QBH80" s="180"/>
      <c r="QBI80" s="180"/>
      <c r="QBJ80" s="180"/>
      <c r="QBK80" s="180"/>
      <c r="QBL80" s="180"/>
      <c r="QBM80" s="180"/>
      <c r="QBN80" s="180"/>
      <c r="QBO80" s="180"/>
      <c r="QBP80" s="180"/>
      <c r="QBQ80" s="180"/>
      <c r="QBR80" s="180"/>
      <c r="QBS80" s="180"/>
      <c r="QBT80" s="180"/>
      <c r="QBU80" s="180"/>
      <c r="QBV80" s="180"/>
      <c r="QBW80" s="180"/>
      <c r="QBX80" s="180"/>
      <c r="QBY80" s="180"/>
      <c r="QBZ80" s="180"/>
      <c r="QCA80" s="180"/>
      <c r="QCB80" s="180"/>
      <c r="QCC80" s="180"/>
      <c r="QCD80" s="180"/>
      <c r="QCE80" s="180"/>
      <c r="QCF80" s="180"/>
      <c r="QCG80" s="180"/>
      <c r="QCH80" s="180"/>
      <c r="QCI80" s="180"/>
      <c r="QCJ80" s="180"/>
      <c r="QCK80" s="180"/>
      <c r="QCL80" s="180"/>
      <c r="QCM80" s="180"/>
      <c r="QCN80" s="180"/>
      <c r="QCO80" s="180"/>
      <c r="QCP80" s="180"/>
      <c r="QCQ80" s="180"/>
      <c r="QCR80" s="180"/>
      <c r="QCS80" s="180"/>
      <c r="QCT80" s="180"/>
      <c r="QCU80" s="180"/>
      <c r="QCV80" s="180"/>
      <c r="QCW80" s="180"/>
      <c r="QCX80" s="180"/>
      <c r="QCY80" s="180"/>
      <c r="QCZ80" s="180"/>
      <c r="QDA80" s="180"/>
      <c r="QDB80" s="180"/>
      <c r="QDC80" s="180"/>
      <c r="QDD80" s="180"/>
      <c r="QDE80" s="180"/>
      <c r="QDF80" s="180"/>
      <c r="QDG80" s="180"/>
      <c r="QDH80" s="180"/>
      <c r="QDI80" s="180"/>
      <c r="QDJ80" s="180"/>
      <c r="QDK80" s="180"/>
      <c r="QDL80" s="180"/>
      <c r="QDM80" s="180"/>
      <c r="QDN80" s="180"/>
      <c r="QDO80" s="180"/>
      <c r="QDP80" s="180"/>
      <c r="QDQ80" s="180"/>
      <c r="QDR80" s="180"/>
      <c r="QDS80" s="180"/>
      <c r="QDT80" s="180"/>
      <c r="QDU80" s="180"/>
      <c r="QDV80" s="180"/>
      <c r="QDW80" s="180"/>
      <c r="QDX80" s="180"/>
      <c r="QDY80" s="180"/>
      <c r="QDZ80" s="180"/>
      <c r="QEA80" s="180"/>
      <c r="QEB80" s="180"/>
      <c r="QEC80" s="180"/>
      <c r="QED80" s="180"/>
      <c r="QEE80" s="180"/>
      <c r="QEF80" s="180"/>
      <c r="QEG80" s="180"/>
      <c r="QEH80" s="180"/>
      <c r="QEI80" s="180"/>
      <c r="QEJ80" s="180"/>
      <c r="QEK80" s="180"/>
      <c r="QEL80" s="180"/>
      <c r="QEM80" s="180"/>
      <c r="QEN80" s="180"/>
      <c r="QEO80" s="180"/>
      <c r="QEP80" s="180"/>
      <c r="QEQ80" s="180"/>
      <c r="QER80" s="180"/>
      <c r="QES80" s="180"/>
      <c r="QET80" s="180"/>
      <c r="QEU80" s="180"/>
      <c r="QEV80" s="180"/>
      <c r="QEW80" s="180"/>
      <c r="QEX80" s="180"/>
      <c r="QEY80" s="180"/>
      <c r="QEZ80" s="180"/>
      <c r="QFA80" s="180"/>
      <c r="QFB80" s="180"/>
      <c r="QFC80" s="180"/>
      <c r="QFD80" s="180"/>
      <c r="QFE80" s="180"/>
      <c r="QFF80" s="180"/>
      <c r="QFG80" s="180"/>
      <c r="QFH80" s="180"/>
      <c r="QFI80" s="180"/>
      <c r="QFJ80" s="180"/>
      <c r="QFK80" s="180"/>
      <c r="QFL80" s="180"/>
      <c r="QFM80" s="180"/>
      <c r="QFN80" s="180"/>
      <c r="QFO80" s="180"/>
      <c r="QFP80" s="180"/>
      <c r="QFQ80" s="180"/>
      <c r="QFR80" s="180"/>
      <c r="QFS80" s="180"/>
      <c r="QFT80" s="180"/>
      <c r="QFU80" s="180"/>
      <c r="QFV80" s="180"/>
      <c r="QFW80" s="180"/>
      <c r="QFX80" s="180"/>
      <c r="QFY80" s="180"/>
      <c r="QFZ80" s="180"/>
      <c r="QGA80" s="180"/>
      <c r="QGB80" s="180"/>
      <c r="QGC80" s="180"/>
      <c r="QGD80" s="180"/>
      <c r="QGE80" s="180"/>
      <c r="QGF80" s="180"/>
      <c r="QGG80" s="180"/>
      <c r="QGH80" s="180"/>
      <c r="QGI80" s="180"/>
      <c r="QGJ80" s="180"/>
      <c r="QGK80" s="180"/>
      <c r="QGL80" s="180"/>
      <c r="QGM80" s="180"/>
      <c r="QGN80" s="180"/>
      <c r="QGO80" s="180"/>
      <c r="QGP80" s="180"/>
      <c r="QGQ80" s="180"/>
      <c r="QGR80" s="180"/>
      <c r="QGS80" s="180"/>
      <c r="QGT80" s="180"/>
      <c r="QGU80" s="180"/>
      <c r="QGV80" s="180"/>
      <c r="QGW80" s="180"/>
      <c r="QGX80" s="180"/>
      <c r="QGY80" s="180"/>
      <c r="QGZ80" s="180"/>
      <c r="QHA80" s="180"/>
      <c r="QHB80" s="180"/>
      <c r="QHC80" s="180"/>
      <c r="QHD80" s="180"/>
      <c r="QHE80" s="180"/>
      <c r="QHF80" s="180"/>
      <c r="QHG80" s="180"/>
      <c r="QHH80" s="180"/>
      <c r="QHI80" s="180"/>
      <c r="QHJ80" s="180"/>
      <c r="QHK80" s="180"/>
      <c r="QHL80" s="180"/>
      <c r="QHM80" s="180"/>
      <c r="QHN80" s="180"/>
      <c r="QHO80" s="180"/>
      <c r="QHP80" s="180"/>
      <c r="QHQ80" s="180"/>
      <c r="QHR80" s="180"/>
      <c r="QHS80" s="180"/>
      <c r="QHT80" s="180"/>
      <c r="QHU80" s="180"/>
      <c r="QHV80" s="180"/>
      <c r="QHW80" s="180"/>
      <c r="QHX80" s="180"/>
      <c r="QHY80" s="180"/>
      <c r="QHZ80" s="180"/>
      <c r="QIA80" s="180"/>
      <c r="QIB80" s="180"/>
      <c r="QIC80" s="180"/>
      <c r="QID80" s="180"/>
      <c r="QIE80" s="180"/>
      <c r="QIF80" s="180"/>
      <c r="QIG80" s="180"/>
      <c r="QIH80" s="180"/>
      <c r="QII80" s="180"/>
      <c r="QIJ80" s="180"/>
      <c r="QIK80" s="180"/>
      <c r="QIL80" s="180"/>
      <c r="QIM80" s="180"/>
      <c r="QIN80" s="180"/>
      <c r="QIO80" s="180"/>
      <c r="QIP80" s="180"/>
      <c r="QIQ80" s="180"/>
      <c r="QIR80" s="180"/>
      <c r="QIS80" s="180"/>
      <c r="QIT80" s="180"/>
      <c r="QIU80" s="180"/>
      <c r="QIV80" s="180"/>
      <c r="QIW80" s="180"/>
      <c r="QIX80" s="180"/>
      <c r="QIY80" s="180"/>
      <c r="QIZ80" s="180"/>
      <c r="QJA80" s="180"/>
      <c r="QJB80" s="180"/>
      <c r="QJC80" s="180"/>
      <c r="QJD80" s="180"/>
      <c r="QJE80" s="180"/>
      <c r="QJF80" s="180"/>
      <c r="QJG80" s="180"/>
      <c r="QJH80" s="180"/>
      <c r="QJI80" s="180"/>
      <c r="QJJ80" s="180"/>
      <c r="QJK80" s="180"/>
      <c r="QJL80" s="180"/>
      <c r="QJM80" s="180"/>
      <c r="QJN80" s="180"/>
      <c r="QJO80" s="180"/>
      <c r="QJP80" s="180"/>
      <c r="QJQ80" s="180"/>
      <c r="QJR80" s="180"/>
      <c r="QJS80" s="180"/>
      <c r="QJT80" s="180"/>
      <c r="QJU80" s="180"/>
      <c r="QJV80" s="180"/>
      <c r="QJW80" s="180"/>
      <c r="QJX80" s="180"/>
      <c r="QJY80" s="180"/>
      <c r="QJZ80" s="180"/>
      <c r="QKA80" s="180"/>
      <c r="QKB80" s="180"/>
      <c r="QKC80" s="180"/>
      <c r="QKD80" s="180"/>
      <c r="QKE80" s="180"/>
      <c r="QKF80" s="180"/>
      <c r="QKG80" s="180"/>
      <c r="QKH80" s="180"/>
      <c r="QKI80" s="180"/>
      <c r="QKJ80" s="180"/>
      <c r="QKK80" s="180"/>
      <c r="QKL80" s="180"/>
      <c r="QKM80" s="180"/>
      <c r="QKN80" s="180"/>
      <c r="QKO80" s="180"/>
      <c r="QKP80" s="180"/>
      <c r="QKQ80" s="180"/>
      <c r="QKR80" s="180"/>
      <c r="QKS80" s="180"/>
      <c r="QKT80" s="180"/>
      <c r="QKU80" s="180"/>
      <c r="QKV80" s="180"/>
      <c r="QKW80" s="180"/>
      <c r="QKX80" s="180"/>
      <c r="QKY80" s="180"/>
      <c r="QKZ80" s="180"/>
      <c r="QLA80" s="180"/>
      <c r="QLB80" s="180"/>
      <c r="QLC80" s="180"/>
      <c r="QLD80" s="180"/>
      <c r="QLE80" s="180"/>
      <c r="QLF80" s="180"/>
      <c r="QLG80" s="180"/>
      <c r="QLH80" s="180"/>
      <c r="QLI80" s="180"/>
      <c r="QLJ80" s="180"/>
      <c r="QLK80" s="180"/>
      <c r="QLL80" s="180"/>
      <c r="QLM80" s="180"/>
      <c r="QLN80" s="180"/>
      <c r="QLO80" s="180"/>
      <c r="QLP80" s="180"/>
      <c r="QLQ80" s="180"/>
      <c r="QLR80" s="180"/>
      <c r="QLS80" s="180"/>
      <c r="QLT80" s="180"/>
      <c r="QLU80" s="180"/>
      <c r="QLV80" s="180"/>
      <c r="QLW80" s="180"/>
      <c r="QLX80" s="180"/>
      <c r="QLY80" s="180"/>
      <c r="QLZ80" s="180"/>
      <c r="QMA80" s="180"/>
      <c r="QMB80" s="180"/>
      <c r="QMC80" s="180"/>
      <c r="QMD80" s="180"/>
      <c r="QME80" s="180"/>
      <c r="QMF80" s="180"/>
      <c r="QMG80" s="180"/>
      <c r="QMH80" s="180"/>
      <c r="QMI80" s="180"/>
      <c r="QMJ80" s="180"/>
      <c r="QMK80" s="180"/>
      <c r="QML80" s="180"/>
      <c r="QMM80" s="180"/>
      <c r="QMN80" s="180"/>
      <c r="QMO80" s="180"/>
      <c r="QMP80" s="180"/>
      <c r="QMQ80" s="180"/>
      <c r="QMR80" s="180"/>
      <c r="QMS80" s="180"/>
      <c r="QMT80" s="180"/>
      <c r="QMU80" s="180"/>
      <c r="QMV80" s="180"/>
      <c r="QMW80" s="180"/>
      <c r="QMX80" s="180"/>
      <c r="QMY80" s="180"/>
      <c r="QMZ80" s="180"/>
      <c r="QNA80" s="180"/>
      <c r="QNB80" s="180"/>
      <c r="QNC80" s="180"/>
      <c r="QND80" s="180"/>
      <c r="QNE80" s="180"/>
      <c r="QNF80" s="180"/>
      <c r="QNG80" s="180"/>
      <c r="QNH80" s="180"/>
      <c r="QNI80" s="180"/>
      <c r="QNJ80" s="180"/>
      <c r="QNK80" s="180"/>
      <c r="QNL80" s="180"/>
      <c r="QNM80" s="180"/>
      <c r="QNN80" s="180"/>
      <c r="QNO80" s="180"/>
      <c r="QNP80" s="180"/>
      <c r="QNQ80" s="180"/>
      <c r="QNR80" s="180"/>
      <c r="QNS80" s="180"/>
      <c r="QNT80" s="180"/>
      <c r="QNU80" s="180"/>
      <c r="QNV80" s="180"/>
      <c r="QNW80" s="180"/>
      <c r="QNX80" s="180"/>
      <c r="QNY80" s="180"/>
      <c r="QNZ80" s="180"/>
      <c r="QOA80" s="180"/>
      <c r="QOB80" s="180"/>
      <c r="QOC80" s="180"/>
      <c r="QOD80" s="180"/>
      <c r="QOE80" s="180"/>
      <c r="QOF80" s="180"/>
      <c r="QOG80" s="180"/>
      <c r="QOH80" s="180"/>
      <c r="QOI80" s="180"/>
      <c r="QOJ80" s="180"/>
      <c r="QOK80" s="180"/>
      <c r="QOL80" s="180"/>
      <c r="QOM80" s="180"/>
      <c r="QON80" s="180"/>
      <c r="QOO80" s="180"/>
      <c r="QOP80" s="180"/>
      <c r="QOQ80" s="180"/>
      <c r="QOR80" s="180"/>
      <c r="QOS80" s="180"/>
      <c r="QOT80" s="180"/>
      <c r="QOU80" s="180"/>
      <c r="QOV80" s="180"/>
      <c r="QOW80" s="180"/>
      <c r="QOX80" s="180"/>
      <c r="QOY80" s="180"/>
      <c r="QOZ80" s="180"/>
      <c r="QPA80" s="180"/>
      <c r="QPB80" s="180"/>
      <c r="QPC80" s="180"/>
      <c r="QPD80" s="180"/>
      <c r="QPE80" s="180"/>
      <c r="QPF80" s="180"/>
      <c r="QPG80" s="180"/>
      <c r="QPH80" s="180"/>
      <c r="QPI80" s="180"/>
      <c r="QPJ80" s="180"/>
      <c r="QPK80" s="180"/>
      <c r="QPL80" s="180"/>
      <c r="QPM80" s="180"/>
      <c r="QPN80" s="180"/>
      <c r="QPO80" s="180"/>
      <c r="QPP80" s="180"/>
      <c r="QPQ80" s="180"/>
      <c r="QPR80" s="180"/>
      <c r="QPS80" s="180"/>
      <c r="QPT80" s="180"/>
      <c r="QPU80" s="180"/>
      <c r="QPV80" s="180"/>
      <c r="QPW80" s="180"/>
      <c r="QPX80" s="180"/>
      <c r="QPY80" s="180"/>
      <c r="QPZ80" s="180"/>
      <c r="QQA80" s="180"/>
      <c r="QQB80" s="180"/>
      <c r="QQC80" s="180"/>
      <c r="QQD80" s="180"/>
      <c r="QQE80" s="180"/>
      <c r="QQF80" s="180"/>
      <c r="QQG80" s="180"/>
      <c r="QQH80" s="180"/>
      <c r="QQI80" s="180"/>
      <c r="QQJ80" s="180"/>
      <c r="QQK80" s="180"/>
      <c r="QQL80" s="180"/>
      <c r="QQM80" s="180"/>
      <c r="QQN80" s="180"/>
      <c r="QQO80" s="180"/>
      <c r="QQP80" s="180"/>
      <c r="QQQ80" s="180"/>
      <c r="QQR80" s="180"/>
      <c r="QQS80" s="180"/>
      <c r="QQT80" s="180"/>
      <c r="QQU80" s="180"/>
      <c r="QQV80" s="180"/>
      <c r="QQW80" s="180"/>
      <c r="QQX80" s="180"/>
      <c r="QQY80" s="180"/>
      <c r="QQZ80" s="180"/>
      <c r="QRA80" s="180"/>
      <c r="QRB80" s="180"/>
      <c r="QRC80" s="180"/>
      <c r="QRD80" s="180"/>
      <c r="QRE80" s="180"/>
      <c r="QRF80" s="180"/>
      <c r="QRG80" s="180"/>
      <c r="QRH80" s="180"/>
      <c r="QRI80" s="180"/>
      <c r="QRJ80" s="180"/>
      <c r="QRK80" s="180"/>
      <c r="QRL80" s="180"/>
      <c r="QRM80" s="180"/>
      <c r="QRN80" s="180"/>
      <c r="QRO80" s="180"/>
      <c r="QRP80" s="180"/>
      <c r="QRQ80" s="180"/>
      <c r="QRR80" s="180"/>
      <c r="QRS80" s="180"/>
      <c r="QRT80" s="180"/>
      <c r="QRU80" s="180"/>
      <c r="QRV80" s="180"/>
      <c r="QRW80" s="180"/>
      <c r="QRX80" s="180"/>
      <c r="QRY80" s="180"/>
      <c r="QRZ80" s="180"/>
      <c r="QSA80" s="180"/>
      <c r="QSB80" s="180"/>
      <c r="QSC80" s="180"/>
      <c r="QSD80" s="180"/>
      <c r="QSE80" s="180"/>
      <c r="QSF80" s="180"/>
      <c r="QSG80" s="180"/>
      <c r="QSH80" s="180"/>
      <c r="QSI80" s="180"/>
      <c r="QSJ80" s="180"/>
      <c r="QSK80" s="180"/>
      <c r="QSL80" s="180"/>
      <c r="QSM80" s="180"/>
      <c r="QSN80" s="180"/>
      <c r="QSO80" s="180"/>
      <c r="QSP80" s="180"/>
      <c r="QSQ80" s="180"/>
      <c r="QSR80" s="180"/>
      <c r="QSS80" s="180"/>
      <c r="QST80" s="180"/>
      <c r="QSU80" s="180"/>
      <c r="QSV80" s="180"/>
      <c r="QSW80" s="180"/>
      <c r="QSX80" s="180"/>
      <c r="QSY80" s="180"/>
      <c r="QSZ80" s="180"/>
      <c r="QTA80" s="180"/>
      <c r="QTB80" s="180"/>
      <c r="QTC80" s="180"/>
      <c r="QTD80" s="180"/>
      <c r="QTE80" s="180"/>
      <c r="QTF80" s="180"/>
      <c r="QTG80" s="180"/>
      <c r="QTH80" s="180"/>
      <c r="QTI80" s="180"/>
      <c r="QTJ80" s="180"/>
      <c r="QTK80" s="180"/>
      <c r="QTL80" s="180"/>
      <c r="QTM80" s="180"/>
      <c r="QTN80" s="180"/>
      <c r="QTO80" s="180"/>
      <c r="QTP80" s="180"/>
      <c r="QTQ80" s="180"/>
      <c r="QTR80" s="180"/>
      <c r="QTS80" s="180"/>
      <c r="QTT80" s="180"/>
      <c r="QTU80" s="180"/>
      <c r="QTV80" s="180"/>
      <c r="QTW80" s="180"/>
      <c r="QTX80" s="180"/>
      <c r="QTY80" s="180"/>
      <c r="QTZ80" s="180"/>
      <c r="QUA80" s="180"/>
      <c r="QUB80" s="180"/>
      <c r="QUC80" s="180"/>
      <c r="QUD80" s="180"/>
      <c r="QUE80" s="180"/>
      <c r="QUF80" s="180"/>
      <c r="QUG80" s="180"/>
      <c r="QUH80" s="180"/>
      <c r="QUI80" s="180"/>
      <c r="QUJ80" s="180"/>
      <c r="QUK80" s="180"/>
      <c r="QUL80" s="180"/>
      <c r="QUM80" s="180"/>
      <c r="QUN80" s="180"/>
      <c r="QUO80" s="180"/>
      <c r="QUP80" s="180"/>
      <c r="QUQ80" s="180"/>
      <c r="QUR80" s="180"/>
      <c r="QUS80" s="180"/>
      <c r="QUT80" s="180"/>
      <c r="QUU80" s="180"/>
      <c r="QUV80" s="180"/>
      <c r="QUW80" s="180"/>
      <c r="QUX80" s="180"/>
      <c r="QUY80" s="180"/>
      <c r="QUZ80" s="180"/>
      <c r="QVA80" s="180"/>
      <c r="QVB80" s="180"/>
      <c r="QVC80" s="180"/>
      <c r="QVD80" s="180"/>
      <c r="QVE80" s="180"/>
      <c r="QVF80" s="180"/>
      <c r="QVG80" s="180"/>
      <c r="QVH80" s="180"/>
      <c r="QVI80" s="180"/>
      <c r="QVJ80" s="180"/>
      <c r="QVK80" s="180"/>
      <c r="QVL80" s="180"/>
      <c r="QVM80" s="180"/>
      <c r="QVN80" s="180"/>
      <c r="QVO80" s="180"/>
      <c r="QVP80" s="180"/>
      <c r="QVQ80" s="180"/>
      <c r="QVR80" s="180"/>
      <c r="QVS80" s="180"/>
      <c r="QVT80" s="180"/>
      <c r="QVU80" s="180"/>
      <c r="QVV80" s="180"/>
      <c r="QVW80" s="180"/>
      <c r="QVX80" s="180"/>
      <c r="QVY80" s="180"/>
      <c r="QVZ80" s="180"/>
      <c r="QWA80" s="180"/>
      <c r="QWB80" s="180"/>
      <c r="QWC80" s="180"/>
      <c r="QWD80" s="180"/>
      <c r="QWE80" s="180"/>
      <c r="QWF80" s="180"/>
      <c r="QWG80" s="180"/>
      <c r="QWH80" s="180"/>
      <c r="QWI80" s="180"/>
      <c r="QWJ80" s="180"/>
      <c r="QWK80" s="180"/>
      <c r="QWL80" s="180"/>
      <c r="QWM80" s="180"/>
      <c r="QWN80" s="180"/>
      <c r="QWO80" s="180"/>
      <c r="QWP80" s="180"/>
      <c r="QWQ80" s="180"/>
      <c r="QWR80" s="180"/>
      <c r="QWS80" s="180"/>
      <c r="QWT80" s="180"/>
      <c r="QWU80" s="180"/>
      <c r="QWV80" s="180"/>
      <c r="QWW80" s="180"/>
      <c r="QWX80" s="180"/>
      <c r="QWY80" s="180"/>
      <c r="QWZ80" s="180"/>
      <c r="QXA80" s="180"/>
      <c r="QXB80" s="180"/>
      <c r="QXC80" s="180"/>
      <c r="QXD80" s="180"/>
      <c r="QXE80" s="180"/>
      <c r="QXF80" s="180"/>
      <c r="QXG80" s="180"/>
      <c r="QXH80" s="180"/>
      <c r="QXI80" s="180"/>
      <c r="QXJ80" s="180"/>
      <c r="QXK80" s="180"/>
      <c r="QXL80" s="180"/>
      <c r="QXM80" s="180"/>
      <c r="QXN80" s="180"/>
      <c r="QXO80" s="180"/>
      <c r="QXP80" s="180"/>
      <c r="QXQ80" s="180"/>
      <c r="QXR80" s="180"/>
      <c r="QXS80" s="180"/>
      <c r="QXT80" s="180"/>
      <c r="QXU80" s="180"/>
      <c r="QXV80" s="180"/>
      <c r="QXW80" s="180"/>
      <c r="QXX80" s="180"/>
      <c r="QXY80" s="180"/>
      <c r="QXZ80" s="180"/>
      <c r="QYA80" s="180"/>
      <c r="QYB80" s="180"/>
      <c r="QYC80" s="180"/>
      <c r="QYD80" s="180"/>
      <c r="QYE80" s="180"/>
      <c r="QYF80" s="180"/>
      <c r="QYG80" s="180"/>
      <c r="QYH80" s="180"/>
      <c r="QYI80" s="180"/>
      <c r="QYJ80" s="180"/>
      <c r="QYK80" s="180"/>
      <c r="QYL80" s="180"/>
      <c r="QYM80" s="180"/>
      <c r="QYN80" s="180"/>
      <c r="QYO80" s="180"/>
      <c r="QYP80" s="180"/>
      <c r="QYQ80" s="180"/>
      <c r="QYR80" s="180"/>
      <c r="QYS80" s="180"/>
      <c r="QYT80" s="180"/>
      <c r="QYU80" s="180"/>
      <c r="QYV80" s="180"/>
      <c r="QYW80" s="180"/>
      <c r="QYX80" s="180"/>
      <c r="QYY80" s="180"/>
      <c r="QYZ80" s="180"/>
      <c r="QZA80" s="180"/>
      <c r="QZB80" s="180"/>
      <c r="QZC80" s="180"/>
      <c r="QZD80" s="180"/>
      <c r="QZE80" s="180"/>
      <c r="QZF80" s="180"/>
      <c r="QZG80" s="180"/>
      <c r="QZH80" s="180"/>
      <c r="QZI80" s="180"/>
      <c r="QZJ80" s="180"/>
      <c r="QZK80" s="180"/>
      <c r="QZL80" s="180"/>
      <c r="QZM80" s="180"/>
      <c r="QZN80" s="180"/>
      <c r="QZO80" s="180"/>
      <c r="QZP80" s="180"/>
      <c r="QZQ80" s="180"/>
      <c r="QZR80" s="180"/>
      <c r="QZS80" s="180"/>
      <c r="QZT80" s="180"/>
      <c r="QZU80" s="180"/>
      <c r="QZV80" s="180"/>
      <c r="QZW80" s="180"/>
      <c r="QZX80" s="180"/>
      <c r="QZY80" s="180"/>
      <c r="QZZ80" s="180"/>
      <c r="RAA80" s="180"/>
      <c r="RAB80" s="180"/>
      <c r="RAC80" s="180"/>
      <c r="RAD80" s="180"/>
      <c r="RAE80" s="180"/>
      <c r="RAF80" s="180"/>
      <c r="RAG80" s="180"/>
      <c r="RAH80" s="180"/>
      <c r="RAI80" s="180"/>
      <c r="RAJ80" s="180"/>
      <c r="RAK80" s="180"/>
      <c r="RAL80" s="180"/>
      <c r="RAM80" s="180"/>
      <c r="RAN80" s="180"/>
      <c r="RAO80" s="180"/>
      <c r="RAP80" s="180"/>
      <c r="RAQ80" s="180"/>
      <c r="RAR80" s="180"/>
      <c r="RAS80" s="180"/>
      <c r="RAT80" s="180"/>
      <c r="RAU80" s="180"/>
      <c r="RAV80" s="180"/>
      <c r="RAW80" s="180"/>
      <c r="RAX80" s="180"/>
      <c r="RAY80" s="180"/>
      <c r="RAZ80" s="180"/>
      <c r="RBA80" s="180"/>
      <c r="RBB80" s="180"/>
      <c r="RBC80" s="180"/>
      <c r="RBD80" s="180"/>
      <c r="RBE80" s="180"/>
      <c r="RBF80" s="180"/>
      <c r="RBG80" s="180"/>
      <c r="RBH80" s="180"/>
      <c r="RBI80" s="180"/>
      <c r="RBJ80" s="180"/>
      <c r="RBK80" s="180"/>
      <c r="RBL80" s="180"/>
      <c r="RBM80" s="180"/>
      <c r="RBN80" s="180"/>
      <c r="RBO80" s="180"/>
      <c r="RBP80" s="180"/>
      <c r="RBQ80" s="180"/>
      <c r="RBR80" s="180"/>
      <c r="RBS80" s="180"/>
      <c r="RBT80" s="180"/>
      <c r="RBU80" s="180"/>
      <c r="RBV80" s="180"/>
      <c r="RBW80" s="180"/>
      <c r="RBX80" s="180"/>
      <c r="RBY80" s="180"/>
      <c r="RBZ80" s="180"/>
      <c r="RCA80" s="180"/>
      <c r="RCB80" s="180"/>
      <c r="RCC80" s="180"/>
      <c r="RCD80" s="180"/>
      <c r="RCE80" s="180"/>
      <c r="RCF80" s="180"/>
      <c r="RCG80" s="180"/>
      <c r="RCH80" s="180"/>
      <c r="RCI80" s="180"/>
      <c r="RCJ80" s="180"/>
      <c r="RCK80" s="180"/>
      <c r="RCL80" s="180"/>
      <c r="RCM80" s="180"/>
      <c r="RCN80" s="180"/>
      <c r="RCO80" s="180"/>
      <c r="RCP80" s="180"/>
      <c r="RCQ80" s="180"/>
      <c r="RCR80" s="180"/>
      <c r="RCS80" s="180"/>
      <c r="RCT80" s="180"/>
      <c r="RCU80" s="180"/>
      <c r="RCV80" s="180"/>
      <c r="RCW80" s="180"/>
      <c r="RCX80" s="180"/>
      <c r="RCY80" s="180"/>
      <c r="RCZ80" s="180"/>
      <c r="RDA80" s="180"/>
      <c r="RDB80" s="180"/>
      <c r="RDC80" s="180"/>
      <c r="RDD80" s="180"/>
      <c r="RDE80" s="180"/>
      <c r="RDF80" s="180"/>
      <c r="RDG80" s="180"/>
      <c r="RDH80" s="180"/>
      <c r="RDI80" s="180"/>
      <c r="RDJ80" s="180"/>
      <c r="RDK80" s="180"/>
      <c r="RDL80" s="180"/>
      <c r="RDM80" s="180"/>
      <c r="RDN80" s="180"/>
      <c r="RDO80" s="180"/>
      <c r="RDP80" s="180"/>
      <c r="RDQ80" s="180"/>
      <c r="RDR80" s="180"/>
      <c r="RDS80" s="180"/>
      <c r="RDT80" s="180"/>
      <c r="RDU80" s="180"/>
      <c r="RDV80" s="180"/>
      <c r="RDW80" s="180"/>
      <c r="RDX80" s="180"/>
      <c r="RDY80" s="180"/>
      <c r="RDZ80" s="180"/>
      <c r="REA80" s="180"/>
      <c r="REB80" s="180"/>
      <c r="REC80" s="180"/>
      <c r="RED80" s="180"/>
      <c r="REE80" s="180"/>
      <c r="REF80" s="180"/>
      <c r="REG80" s="180"/>
      <c r="REH80" s="180"/>
      <c r="REI80" s="180"/>
      <c r="REJ80" s="180"/>
      <c r="REK80" s="180"/>
      <c r="REL80" s="180"/>
      <c r="REM80" s="180"/>
      <c r="REN80" s="180"/>
      <c r="REO80" s="180"/>
      <c r="REP80" s="180"/>
      <c r="REQ80" s="180"/>
      <c r="RER80" s="180"/>
      <c r="RES80" s="180"/>
      <c r="RET80" s="180"/>
      <c r="REU80" s="180"/>
      <c r="REV80" s="180"/>
      <c r="REW80" s="180"/>
      <c r="REX80" s="180"/>
      <c r="REY80" s="180"/>
      <c r="REZ80" s="180"/>
      <c r="RFA80" s="180"/>
      <c r="RFB80" s="180"/>
      <c r="RFC80" s="180"/>
      <c r="RFD80" s="180"/>
      <c r="RFE80" s="180"/>
      <c r="RFF80" s="180"/>
      <c r="RFG80" s="180"/>
      <c r="RFH80" s="180"/>
      <c r="RFI80" s="180"/>
      <c r="RFJ80" s="180"/>
      <c r="RFK80" s="180"/>
      <c r="RFL80" s="180"/>
      <c r="RFM80" s="180"/>
      <c r="RFN80" s="180"/>
      <c r="RFO80" s="180"/>
      <c r="RFP80" s="180"/>
      <c r="RFQ80" s="180"/>
      <c r="RFR80" s="180"/>
      <c r="RFS80" s="180"/>
      <c r="RFT80" s="180"/>
      <c r="RFU80" s="180"/>
      <c r="RFV80" s="180"/>
      <c r="RFW80" s="180"/>
      <c r="RFX80" s="180"/>
      <c r="RFY80" s="180"/>
      <c r="RFZ80" s="180"/>
      <c r="RGA80" s="180"/>
      <c r="RGB80" s="180"/>
      <c r="RGC80" s="180"/>
      <c r="RGD80" s="180"/>
      <c r="RGE80" s="180"/>
      <c r="RGF80" s="180"/>
      <c r="RGG80" s="180"/>
      <c r="RGH80" s="180"/>
      <c r="RGI80" s="180"/>
      <c r="RGJ80" s="180"/>
      <c r="RGK80" s="180"/>
      <c r="RGL80" s="180"/>
      <c r="RGM80" s="180"/>
      <c r="RGN80" s="180"/>
      <c r="RGO80" s="180"/>
      <c r="RGP80" s="180"/>
      <c r="RGQ80" s="180"/>
      <c r="RGR80" s="180"/>
      <c r="RGS80" s="180"/>
      <c r="RGT80" s="180"/>
      <c r="RGU80" s="180"/>
      <c r="RGV80" s="180"/>
      <c r="RGW80" s="180"/>
      <c r="RGX80" s="180"/>
      <c r="RGY80" s="180"/>
      <c r="RGZ80" s="180"/>
      <c r="RHA80" s="180"/>
      <c r="RHB80" s="180"/>
      <c r="RHC80" s="180"/>
      <c r="RHD80" s="180"/>
      <c r="RHE80" s="180"/>
      <c r="RHF80" s="180"/>
      <c r="RHG80" s="180"/>
      <c r="RHH80" s="180"/>
      <c r="RHI80" s="180"/>
      <c r="RHJ80" s="180"/>
      <c r="RHK80" s="180"/>
      <c r="RHL80" s="180"/>
      <c r="RHM80" s="180"/>
      <c r="RHN80" s="180"/>
      <c r="RHO80" s="180"/>
      <c r="RHP80" s="180"/>
      <c r="RHQ80" s="180"/>
      <c r="RHR80" s="180"/>
      <c r="RHS80" s="180"/>
      <c r="RHT80" s="180"/>
      <c r="RHU80" s="180"/>
      <c r="RHV80" s="180"/>
      <c r="RHW80" s="180"/>
      <c r="RHX80" s="180"/>
      <c r="RHY80" s="180"/>
      <c r="RHZ80" s="180"/>
      <c r="RIA80" s="180"/>
      <c r="RIB80" s="180"/>
      <c r="RIC80" s="180"/>
      <c r="RID80" s="180"/>
      <c r="RIE80" s="180"/>
      <c r="RIF80" s="180"/>
      <c r="RIG80" s="180"/>
      <c r="RIH80" s="180"/>
      <c r="RII80" s="180"/>
      <c r="RIJ80" s="180"/>
      <c r="RIK80" s="180"/>
      <c r="RIL80" s="180"/>
      <c r="RIM80" s="180"/>
      <c r="RIN80" s="180"/>
      <c r="RIO80" s="180"/>
      <c r="RIP80" s="180"/>
      <c r="RIQ80" s="180"/>
      <c r="RIR80" s="180"/>
      <c r="RIS80" s="180"/>
      <c r="RIT80" s="180"/>
      <c r="RIU80" s="180"/>
      <c r="RIV80" s="180"/>
      <c r="RIW80" s="180"/>
      <c r="RIX80" s="180"/>
      <c r="RIY80" s="180"/>
      <c r="RIZ80" s="180"/>
      <c r="RJA80" s="180"/>
      <c r="RJB80" s="180"/>
      <c r="RJC80" s="180"/>
      <c r="RJD80" s="180"/>
      <c r="RJE80" s="180"/>
      <c r="RJF80" s="180"/>
      <c r="RJG80" s="180"/>
      <c r="RJH80" s="180"/>
      <c r="RJI80" s="180"/>
      <c r="RJJ80" s="180"/>
      <c r="RJK80" s="180"/>
      <c r="RJL80" s="180"/>
      <c r="RJM80" s="180"/>
      <c r="RJN80" s="180"/>
      <c r="RJO80" s="180"/>
      <c r="RJP80" s="180"/>
      <c r="RJQ80" s="180"/>
      <c r="RJR80" s="180"/>
      <c r="RJS80" s="180"/>
      <c r="RJT80" s="180"/>
      <c r="RJU80" s="180"/>
      <c r="RJV80" s="180"/>
      <c r="RJW80" s="180"/>
      <c r="RJX80" s="180"/>
      <c r="RJY80" s="180"/>
      <c r="RJZ80" s="180"/>
      <c r="RKA80" s="180"/>
      <c r="RKB80" s="180"/>
      <c r="RKC80" s="180"/>
      <c r="RKD80" s="180"/>
      <c r="RKE80" s="180"/>
      <c r="RKF80" s="180"/>
      <c r="RKG80" s="180"/>
      <c r="RKH80" s="180"/>
      <c r="RKI80" s="180"/>
      <c r="RKJ80" s="180"/>
      <c r="RKK80" s="180"/>
      <c r="RKL80" s="180"/>
      <c r="RKM80" s="180"/>
      <c r="RKN80" s="180"/>
      <c r="RKO80" s="180"/>
      <c r="RKP80" s="180"/>
      <c r="RKQ80" s="180"/>
      <c r="RKR80" s="180"/>
      <c r="RKS80" s="180"/>
      <c r="RKT80" s="180"/>
      <c r="RKU80" s="180"/>
      <c r="RKV80" s="180"/>
      <c r="RKW80" s="180"/>
      <c r="RKX80" s="180"/>
      <c r="RKY80" s="180"/>
      <c r="RKZ80" s="180"/>
      <c r="RLA80" s="180"/>
      <c r="RLB80" s="180"/>
      <c r="RLC80" s="180"/>
      <c r="RLD80" s="180"/>
      <c r="RLE80" s="180"/>
      <c r="RLF80" s="180"/>
      <c r="RLG80" s="180"/>
      <c r="RLH80" s="180"/>
      <c r="RLI80" s="180"/>
      <c r="RLJ80" s="180"/>
      <c r="RLK80" s="180"/>
      <c r="RLL80" s="180"/>
      <c r="RLM80" s="180"/>
      <c r="RLN80" s="180"/>
      <c r="RLO80" s="180"/>
      <c r="RLP80" s="180"/>
      <c r="RLQ80" s="180"/>
      <c r="RLR80" s="180"/>
      <c r="RLS80" s="180"/>
      <c r="RLT80" s="180"/>
      <c r="RLU80" s="180"/>
      <c r="RLV80" s="180"/>
      <c r="RLW80" s="180"/>
      <c r="RLX80" s="180"/>
      <c r="RLY80" s="180"/>
      <c r="RLZ80" s="180"/>
      <c r="RMA80" s="180"/>
      <c r="RMB80" s="180"/>
      <c r="RMC80" s="180"/>
      <c r="RMD80" s="180"/>
      <c r="RME80" s="180"/>
      <c r="RMF80" s="180"/>
      <c r="RMG80" s="180"/>
      <c r="RMH80" s="180"/>
      <c r="RMI80" s="180"/>
      <c r="RMJ80" s="180"/>
      <c r="RMK80" s="180"/>
      <c r="RML80" s="180"/>
      <c r="RMM80" s="180"/>
      <c r="RMN80" s="180"/>
      <c r="RMO80" s="180"/>
      <c r="RMP80" s="180"/>
      <c r="RMQ80" s="180"/>
      <c r="RMR80" s="180"/>
      <c r="RMS80" s="180"/>
      <c r="RMT80" s="180"/>
      <c r="RMU80" s="180"/>
      <c r="RMV80" s="180"/>
      <c r="RMW80" s="180"/>
      <c r="RMX80" s="180"/>
      <c r="RMY80" s="180"/>
      <c r="RMZ80" s="180"/>
      <c r="RNA80" s="180"/>
      <c r="RNB80" s="180"/>
      <c r="RNC80" s="180"/>
      <c r="RND80" s="180"/>
      <c r="RNE80" s="180"/>
      <c r="RNF80" s="180"/>
      <c r="RNG80" s="180"/>
      <c r="RNH80" s="180"/>
      <c r="RNI80" s="180"/>
      <c r="RNJ80" s="180"/>
      <c r="RNK80" s="180"/>
      <c r="RNL80" s="180"/>
      <c r="RNM80" s="180"/>
      <c r="RNN80" s="180"/>
      <c r="RNO80" s="180"/>
      <c r="RNP80" s="180"/>
      <c r="RNQ80" s="180"/>
      <c r="RNR80" s="180"/>
      <c r="RNS80" s="180"/>
      <c r="RNT80" s="180"/>
      <c r="RNU80" s="180"/>
      <c r="RNV80" s="180"/>
      <c r="RNW80" s="180"/>
      <c r="RNX80" s="180"/>
      <c r="RNY80" s="180"/>
      <c r="RNZ80" s="180"/>
      <c r="ROA80" s="180"/>
      <c r="ROB80" s="180"/>
      <c r="ROC80" s="180"/>
      <c r="ROD80" s="180"/>
      <c r="ROE80" s="180"/>
      <c r="ROF80" s="180"/>
      <c r="ROG80" s="180"/>
      <c r="ROH80" s="180"/>
      <c r="ROI80" s="180"/>
      <c r="ROJ80" s="180"/>
      <c r="ROK80" s="180"/>
      <c r="ROL80" s="180"/>
      <c r="ROM80" s="180"/>
      <c r="RON80" s="180"/>
      <c r="ROO80" s="180"/>
      <c r="ROP80" s="180"/>
      <c r="ROQ80" s="180"/>
      <c r="ROR80" s="180"/>
      <c r="ROS80" s="180"/>
      <c r="ROT80" s="180"/>
      <c r="ROU80" s="180"/>
      <c r="ROV80" s="180"/>
      <c r="ROW80" s="180"/>
      <c r="ROX80" s="180"/>
      <c r="ROY80" s="180"/>
      <c r="ROZ80" s="180"/>
      <c r="RPA80" s="180"/>
      <c r="RPB80" s="180"/>
      <c r="RPC80" s="180"/>
      <c r="RPD80" s="180"/>
      <c r="RPE80" s="180"/>
      <c r="RPF80" s="180"/>
      <c r="RPG80" s="180"/>
      <c r="RPH80" s="180"/>
      <c r="RPI80" s="180"/>
      <c r="RPJ80" s="180"/>
      <c r="RPK80" s="180"/>
      <c r="RPL80" s="180"/>
      <c r="RPM80" s="180"/>
      <c r="RPN80" s="180"/>
      <c r="RPO80" s="180"/>
      <c r="RPP80" s="180"/>
      <c r="RPQ80" s="180"/>
      <c r="RPR80" s="180"/>
      <c r="RPS80" s="180"/>
      <c r="RPT80" s="180"/>
      <c r="RPU80" s="180"/>
      <c r="RPV80" s="180"/>
      <c r="RPW80" s="180"/>
      <c r="RPX80" s="180"/>
      <c r="RPY80" s="180"/>
      <c r="RPZ80" s="180"/>
      <c r="RQA80" s="180"/>
      <c r="RQB80" s="180"/>
      <c r="RQC80" s="180"/>
      <c r="RQD80" s="180"/>
      <c r="RQE80" s="180"/>
      <c r="RQF80" s="180"/>
      <c r="RQG80" s="180"/>
      <c r="RQH80" s="180"/>
      <c r="RQI80" s="180"/>
      <c r="RQJ80" s="180"/>
      <c r="RQK80" s="180"/>
      <c r="RQL80" s="180"/>
      <c r="RQM80" s="180"/>
      <c r="RQN80" s="180"/>
      <c r="RQO80" s="180"/>
      <c r="RQP80" s="180"/>
      <c r="RQQ80" s="180"/>
      <c r="RQR80" s="180"/>
      <c r="RQS80" s="180"/>
      <c r="RQT80" s="180"/>
      <c r="RQU80" s="180"/>
      <c r="RQV80" s="180"/>
      <c r="RQW80" s="180"/>
      <c r="RQX80" s="180"/>
      <c r="RQY80" s="180"/>
      <c r="RQZ80" s="180"/>
      <c r="RRA80" s="180"/>
      <c r="RRB80" s="180"/>
      <c r="RRC80" s="180"/>
      <c r="RRD80" s="180"/>
      <c r="RRE80" s="180"/>
      <c r="RRF80" s="180"/>
      <c r="RRG80" s="180"/>
      <c r="RRH80" s="180"/>
      <c r="RRI80" s="180"/>
      <c r="RRJ80" s="180"/>
      <c r="RRK80" s="180"/>
      <c r="RRL80" s="180"/>
      <c r="RRM80" s="180"/>
      <c r="RRN80" s="180"/>
      <c r="RRO80" s="180"/>
      <c r="RRP80" s="180"/>
      <c r="RRQ80" s="180"/>
      <c r="RRR80" s="180"/>
      <c r="RRS80" s="180"/>
      <c r="RRT80" s="180"/>
      <c r="RRU80" s="180"/>
      <c r="RRV80" s="180"/>
      <c r="RRW80" s="180"/>
      <c r="RRX80" s="180"/>
      <c r="RRY80" s="180"/>
      <c r="RRZ80" s="180"/>
      <c r="RSA80" s="180"/>
      <c r="RSB80" s="180"/>
      <c r="RSC80" s="180"/>
      <c r="RSD80" s="180"/>
      <c r="RSE80" s="180"/>
      <c r="RSF80" s="180"/>
      <c r="RSG80" s="180"/>
      <c r="RSH80" s="180"/>
      <c r="RSI80" s="180"/>
      <c r="RSJ80" s="180"/>
      <c r="RSK80" s="180"/>
      <c r="RSL80" s="180"/>
      <c r="RSM80" s="180"/>
      <c r="RSN80" s="180"/>
      <c r="RSO80" s="180"/>
      <c r="RSP80" s="180"/>
      <c r="RSQ80" s="180"/>
      <c r="RSR80" s="180"/>
      <c r="RSS80" s="180"/>
      <c r="RST80" s="180"/>
      <c r="RSU80" s="180"/>
      <c r="RSV80" s="180"/>
      <c r="RSW80" s="180"/>
      <c r="RSX80" s="180"/>
      <c r="RSY80" s="180"/>
      <c r="RSZ80" s="180"/>
      <c r="RTA80" s="180"/>
      <c r="RTB80" s="180"/>
      <c r="RTC80" s="180"/>
      <c r="RTD80" s="180"/>
      <c r="RTE80" s="180"/>
      <c r="RTF80" s="180"/>
      <c r="RTG80" s="180"/>
      <c r="RTH80" s="180"/>
      <c r="RTI80" s="180"/>
      <c r="RTJ80" s="180"/>
      <c r="RTK80" s="180"/>
      <c r="RTL80" s="180"/>
      <c r="RTM80" s="180"/>
      <c r="RTN80" s="180"/>
      <c r="RTO80" s="180"/>
      <c r="RTP80" s="180"/>
      <c r="RTQ80" s="180"/>
      <c r="RTR80" s="180"/>
      <c r="RTS80" s="180"/>
      <c r="RTT80" s="180"/>
      <c r="RTU80" s="180"/>
      <c r="RTV80" s="180"/>
      <c r="RTW80" s="180"/>
      <c r="RTX80" s="180"/>
      <c r="RTY80" s="180"/>
      <c r="RTZ80" s="180"/>
      <c r="RUA80" s="180"/>
      <c r="RUB80" s="180"/>
      <c r="RUC80" s="180"/>
      <c r="RUD80" s="180"/>
      <c r="RUE80" s="180"/>
      <c r="RUF80" s="180"/>
      <c r="RUG80" s="180"/>
      <c r="RUH80" s="180"/>
      <c r="RUI80" s="180"/>
      <c r="RUJ80" s="180"/>
      <c r="RUK80" s="180"/>
      <c r="RUL80" s="180"/>
      <c r="RUM80" s="180"/>
      <c r="RUN80" s="180"/>
      <c r="RUO80" s="180"/>
      <c r="RUP80" s="180"/>
      <c r="RUQ80" s="180"/>
      <c r="RUR80" s="180"/>
      <c r="RUS80" s="180"/>
      <c r="RUT80" s="180"/>
      <c r="RUU80" s="180"/>
      <c r="RUV80" s="180"/>
      <c r="RUW80" s="180"/>
      <c r="RUX80" s="180"/>
      <c r="RUY80" s="180"/>
      <c r="RUZ80" s="180"/>
      <c r="RVA80" s="180"/>
      <c r="RVB80" s="180"/>
      <c r="RVC80" s="180"/>
      <c r="RVD80" s="180"/>
      <c r="RVE80" s="180"/>
      <c r="RVF80" s="180"/>
      <c r="RVG80" s="180"/>
      <c r="RVH80" s="180"/>
      <c r="RVI80" s="180"/>
      <c r="RVJ80" s="180"/>
      <c r="RVK80" s="180"/>
      <c r="RVL80" s="180"/>
      <c r="RVM80" s="180"/>
      <c r="RVN80" s="180"/>
      <c r="RVO80" s="180"/>
      <c r="RVP80" s="180"/>
      <c r="RVQ80" s="180"/>
      <c r="RVR80" s="180"/>
      <c r="RVS80" s="180"/>
      <c r="RVT80" s="180"/>
      <c r="RVU80" s="180"/>
      <c r="RVV80" s="180"/>
      <c r="RVW80" s="180"/>
      <c r="RVX80" s="180"/>
      <c r="RVY80" s="180"/>
      <c r="RVZ80" s="180"/>
      <c r="RWA80" s="180"/>
      <c r="RWB80" s="180"/>
      <c r="RWC80" s="180"/>
      <c r="RWD80" s="180"/>
      <c r="RWE80" s="180"/>
      <c r="RWF80" s="180"/>
      <c r="RWG80" s="180"/>
      <c r="RWH80" s="180"/>
      <c r="RWI80" s="180"/>
      <c r="RWJ80" s="180"/>
      <c r="RWK80" s="180"/>
      <c r="RWL80" s="180"/>
      <c r="RWM80" s="180"/>
      <c r="RWN80" s="180"/>
      <c r="RWO80" s="180"/>
      <c r="RWP80" s="180"/>
      <c r="RWQ80" s="180"/>
      <c r="RWR80" s="180"/>
      <c r="RWS80" s="180"/>
      <c r="RWT80" s="180"/>
      <c r="RWU80" s="180"/>
      <c r="RWV80" s="180"/>
      <c r="RWW80" s="180"/>
      <c r="RWX80" s="180"/>
      <c r="RWY80" s="180"/>
      <c r="RWZ80" s="180"/>
      <c r="RXA80" s="180"/>
      <c r="RXB80" s="180"/>
      <c r="RXC80" s="180"/>
      <c r="RXD80" s="180"/>
      <c r="RXE80" s="180"/>
      <c r="RXF80" s="180"/>
      <c r="RXG80" s="180"/>
      <c r="RXH80" s="180"/>
      <c r="RXI80" s="180"/>
      <c r="RXJ80" s="180"/>
      <c r="RXK80" s="180"/>
      <c r="RXL80" s="180"/>
      <c r="RXM80" s="180"/>
      <c r="RXN80" s="180"/>
      <c r="RXO80" s="180"/>
      <c r="RXP80" s="180"/>
      <c r="RXQ80" s="180"/>
      <c r="RXR80" s="180"/>
      <c r="RXS80" s="180"/>
      <c r="RXT80" s="180"/>
      <c r="RXU80" s="180"/>
      <c r="RXV80" s="180"/>
      <c r="RXW80" s="180"/>
      <c r="RXX80" s="180"/>
      <c r="RXY80" s="180"/>
      <c r="RXZ80" s="180"/>
      <c r="RYA80" s="180"/>
      <c r="RYB80" s="180"/>
      <c r="RYC80" s="180"/>
      <c r="RYD80" s="180"/>
      <c r="RYE80" s="180"/>
      <c r="RYF80" s="180"/>
      <c r="RYG80" s="180"/>
      <c r="RYH80" s="180"/>
      <c r="RYI80" s="180"/>
      <c r="RYJ80" s="180"/>
      <c r="RYK80" s="180"/>
      <c r="RYL80" s="180"/>
      <c r="RYM80" s="180"/>
      <c r="RYN80" s="180"/>
      <c r="RYO80" s="180"/>
      <c r="RYP80" s="180"/>
      <c r="RYQ80" s="180"/>
      <c r="RYR80" s="180"/>
      <c r="RYS80" s="180"/>
      <c r="RYT80" s="180"/>
      <c r="RYU80" s="180"/>
      <c r="RYV80" s="180"/>
      <c r="RYW80" s="180"/>
      <c r="RYX80" s="180"/>
      <c r="RYY80" s="180"/>
      <c r="RYZ80" s="180"/>
      <c r="RZA80" s="180"/>
      <c r="RZB80" s="180"/>
      <c r="RZC80" s="180"/>
      <c r="RZD80" s="180"/>
      <c r="RZE80" s="180"/>
      <c r="RZF80" s="180"/>
      <c r="RZG80" s="180"/>
      <c r="RZH80" s="180"/>
      <c r="RZI80" s="180"/>
      <c r="RZJ80" s="180"/>
      <c r="RZK80" s="180"/>
      <c r="RZL80" s="180"/>
      <c r="RZM80" s="180"/>
      <c r="RZN80" s="180"/>
      <c r="RZO80" s="180"/>
      <c r="RZP80" s="180"/>
      <c r="RZQ80" s="180"/>
      <c r="RZR80" s="180"/>
      <c r="RZS80" s="180"/>
      <c r="RZT80" s="180"/>
      <c r="RZU80" s="180"/>
      <c r="RZV80" s="180"/>
      <c r="RZW80" s="180"/>
      <c r="RZX80" s="180"/>
      <c r="RZY80" s="180"/>
      <c r="RZZ80" s="180"/>
      <c r="SAA80" s="180"/>
      <c r="SAB80" s="180"/>
      <c r="SAC80" s="180"/>
      <c r="SAD80" s="180"/>
      <c r="SAE80" s="180"/>
      <c r="SAF80" s="180"/>
      <c r="SAG80" s="180"/>
      <c r="SAH80" s="180"/>
      <c r="SAI80" s="180"/>
      <c r="SAJ80" s="180"/>
      <c r="SAK80" s="180"/>
      <c r="SAL80" s="180"/>
      <c r="SAM80" s="180"/>
      <c r="SAN80" s="180"/>
      <c r="SAO80" s="180"/>
      <c r="SAP80" s="180"/>
      <c r="SAQ80" s="180"/>
      <c r="SAR80" s="180"/>
      <c r="SAS80" s="180"/>
      <c r="SAT80" s="180"/>
      <c r="SAU80" s="180"/>
      <c r="SAV80" s="180"/>
      <c r="SAW80" s="180"/>
      <c r="SAX80" s="180"/>
      <c r="SAY80" s="180"/>
      <c r="SAZ80" s="180"/>
      <c r="SBA80" s="180"/>
      <c r="SBB80" s="180"/>
      <c r="SBC80" s="180"/>
      <c r="SBD80" s="180"/>
      <c r="SBE80" s="180"/>
      <c r="SBF80" s="180"/>
      <c r="SBG80" s="180"/>
      <c r="SBH80" s="180"/>
      <c r="SBI80" s="180"/>
      <c r="SBJ80" s="180"/>
      <c r="SBK80" s="180"/>
      <c r="SBL80" s="180"/>
      <c r="SBM80" s="180"/>
      <c r="SBN80" s="180"/>
      <c r="SBO80" s="180"/>
      <c r="SBP80" s="180"/>
      <c r="SBQ80" s="180"/>
      <c r="SBR80" s="180"/>
      <c r="SBS80" s="180"/>
      <c r="SBT80" s="180"/>
      <c r="SBU80" s="180"/>
      <c r="SBV80" s="180"/>
      <c r="SBW80" s="180"/>
      <c r="SBX80" s="180"/>
      <c r="SBY80" s="180"/>
      <c r="SBZ80" s="180"/>
      <c r="SCA80" s="180"/>
      <c r="SCB80" s="180"/>
      <c r="SCC80" s="180"/>
      <c r="SCD80" s="180"/>
      <c r="SCE80" s="180"/>
      <c r="SCF80" s="180"/>
      <c r="SCG80" s="180"/>
      <c r="SCH80" s="180"/>
      <c r="SCI80" s="180"/>
      <c r="SCJ80" s="180"/>
      <c r="SCK80" s="180"/>
      <c r="SCL80" s="180"/>
      <c r="SCM80" s="180"/>
      <c r="SCN80" s="180"/>
      <c r="SCO80" s="180"/>
      <c r="SCP80" s="180"/>
      <c r="SCQ80" s="180"/>
      <c r="SCR80" s="180"/>
      <c r="SCS80" s="180"/>
      <c r="SCT80" s="180"/>
      <c r="SCU80" s="180"/>
      <c r="SCV80" s="180"/>
      <c r="SCW80" s="180"/>
      <c r="SCX80" s="180"/>
      <c r="SCY80" s="180"/>
      <c r="SCZ80" s="180"/>
      <c r="SDA80" s="180"/>
      <c r="SDB80" s="180"/>
      <c r="SDC80" s="180"/>
      <c r="SDD80" s="180"/>
      <c r="SDE80" s="180"/>
      <c r="SDF80" s="180"/>
      <c r="SDG80" s="180"/>
      <c r="SDH80" s="180"/>
      <c r="SDI80" s="180"/>
      <c r="SDJ80" s="180"/>
      <c r="SDK80" s="180"/>
      <c r="SDL80" s="180"/>
      <c r="SDM80" s="180"/>
      <c r="SDN80" s="180"/>
      <c r="SDO80" s="180"/>
      <c r="SDP80" s="180"/>
      <c r="SDQ80" s="180"/>
      <c r="SDR80" s="180"/>
      <c r="SDS80" s="180"/>
      <c r="SDT80" s="180"/>
      <c r="SDU80" s="180"/>
      <c r="SDV80" s="180"/>
      <c r="SDW80" s="180"/>
      <c r="SDX80" s="180"/>
      <c r="SDY80" s="180"/>
      <c r="SDZ80" s="180"/>
      <c r="SEA80" s="180"/>
      <c r="SEB80" s="180"/>
      <c r="SEC80" s="180"/>
      <c r="SED80" s="180"/>
      <c r="SEE80" s="180"/>
      <c r="SEF80" s="180"/>
      <c r="SEG80" s="180"/>
      <c r="SEH80" s="180"/>
      <c r="SEI80" s="180"/>
      <c r="SEJ80" s="180"/>
      <c r="SEK80" s="180"/>
      <c r="SEL80" s="180"/>
      <c r="SEM80" s="180"/>
      <c r="SEN80" s="180"/>
      <c r="SEO80" s="180"/>
      <c r="SEP80" s="180"/>
      <c r="SEQ80" s="180"/>
      <c r="SER80" s="180"/>
      <c r="SES80" s="180"/>
      <c r="SET80" s="180"/>
      <c r="SEU80" s="180"/>
      <c r="SEV80" s="180"/>
      <c r="SEW80" s="180"/>
      <c r="SEX80" s="180"/>
      <c r="SEY80" s="180"/>
      <c r="SEZ80" s="180"/>
      <c r="SFA80" s="180"/>
      <c r="SFB80" s="180"/>
      <c r="SFC80" s="180"/>
      <c r="SFD80" s="180"/>
      <c r="SFE80" s="180"/>
      <c r="SFF80" s="180"/>
      <c r="SFG80" s="180"/>
      <c r="SFH80" s="180"/>
      <c r="SFI80" s="180"/>
      <c r="SFJ80" s="180"/>
      <c r="SFK80" s="180"/>
      <c r="SFL80" s="180"/>
      <c r="SFM80" s="180"/>
      <c r="SFN80" s="180"/>
      <c r="SFO80" s="180"/>
      <c r="SFP80" s="180"/>
      <c r="SFQ80" s="180"/>
      <c r="SFR80" s="180"/>
      <c r="SFS80" s="180"/>
      <c r="SFT80" s="180"/>
      <c r="SFU80" s="180"/>
      <c r="SFV80" s="180"/>
      <c r="SFW80" s="180"/>
      <c r="SFX80" s="180"/>
      <c r="SFY80" s="180"/>
      <c r="SFZ80" s="180"/>
      <c r="SGA80" s="180"/>
      <c r="SGB80" s="180"/>
      <c r="SGC80" s="180"/>
      <c r="SGD80" s="180"/>
      <c r="SGE80" s="180"/>
      <c r="SGF80" s="180"/>
      <c r="SGG80" s="180"/>
      <c r="SGH80" s="180"/>
      <c r="SGI80" s="180"/>
      <c r="SGJ80" s="180"/>
      <c r="SGK80" s="180"/>
      <c r="SGL80" s="180"/>
      <c r="SGM80" s="180"/>
      <c r="SGN80" s="180"/>
      <c r="SGO80" s="180"/>
      <c r="SGP80" s="180"/>
      <c r="SGQ80" s="180"/>
      <c r="SGR80" s="180"/>
      <c r="SGS80" s="180"/>
      <c r="SGT80" s="180"/>
      <c r="SGU80" s="180"/>
      <c r="SGV80" s="180"/>
      <c r="SGW80" s="180"/>
      <c r="SGX80" s="180"/>
      <c r="SGY80" s="180"/>
      <c r="SGZ80" s="180"/>
      <c r="SHA80" s="180"/>
      <c r="SHB80" s="180"/>
      <c r="SHC80" s="180"/>
      <c r="SHD80" s="180"/>
      <c r="SHE80" s="180"/>
      <c r="SHF80" s="180"/>
      <c r="SHG80" s="180"/>
      <c r="SHH80" s="180"/>
      <c r="SHI80" s="180"/>
      <c r="SHJ80" s="180"/>
      <c r="SHK80" s="180"/>
      <c r="SHL80" s="180"/>
      <c r="SHM80" s="180"/>
      <c r="SHN80" s="180"/>
      <c r="SHO80" s="180"/>
      <c r="SHP80" s="180"/>
      <c r="SHQ80" s="180"/>
      <c r="SHR80" s="180"/>
      <c r="SHS80" s="180"/>
      <c r="SHT80" s="180"/>
      <c r="SHU80" s="180"/>
      <c r="SHV80" s="180"/>
      <c r="SHW80" s="180"/>
      <c r="SHX80" s="180"/>
      <c r="SHY80" s="180"/>
      <c r="SHZ80" s="180"/>
      <c r="SIA80" s="180"/>
      <c r="SIB80" s="180"/>
      <c r="SIC80" s="180"/>
      <c r="SID80" s="180"/>
      <c r="SIE80" s="180"/>
      <c r="SIF80" s="180"/>
      <c r="SIG80" s="180"/>
      <c r="SIH80" s="180"/>
      <c r="SII80" s="180"/>
      <c r="SIJ80" s="180"/>
      <c r="SIK80" s="180"/>
      <c r="SIL80" s="180"/>
      <c r="SIM80" s="180"/>
      <c r="SIN80" s="180"/>
      <c r="SIO80" s="180"/>
      <c r="SIP80" s="180"/>
      <c r="SIQ80" s="180"/>
      <c r="SIR80" s="180"/>
      <c r="SIS80" s="180"/>
      <c r="SIT80" s="180"/>
      <c r="SIU80" s="180"/>
      <c r="SIV80" s="180"/>
      <c r="SIW80" s="180"/>
      <c r="SIX80" s="180"/>
      <c r="SIY80" s="180"/>
      <c r="SIZ80" s="180"/>
      <c r="SJA80" s="180"/>
      <c r="SJB80" s="180"/>
      <c r="SJC80" s="180"/>
      <c r="SJD80" s="180"/>
      <c r="SJE80" s="180"/>
      <c r="SJF80" s="180"/>
      <c r="SJG80" s="180"/>
      <c r="SJH80" s="180"/>
      <c r="SJI80" s="180"/>
      <c r="SJJ80" s="180"/>
      <c r="SJK80" s="180"/>
      <c r="SJL80" s="180"/>
      <c r="SJM80" s="180"/>
      <c r="SJN80" s="180"/>
      <c r="SJO80" s="180"/>
      <c r="SJP80" s="180"/>
      <c r="SJQ80" s="180"/>
      <c r="SJR80" s="180"/>
      <c r="SJS80" s="180"/>
      <c r="SJT80" s="180"/>
      <c r="SJU80" s="180"/>
      <c r="SJV80" s="180"/>
      <c r="SJW80" s="180"/>
      <c r="SJX80" s="180"/>
      <c r="SJY80" s="180"/>
      <c r="SJZ80" s="180"/>
      <c r="SKA80" s="180"/>
      <c r="SKB80" s="180"/>
      <c r="SKC80" s="180"/>
      <c r="SKD80" s="180"/>
      <c r="SKE80" s="180"/>
      <c r="SKF80" s="180"/>
      <c r="SKG80" s="180"/>
      <c r="SKH80" s="180"/>
      <c r="SKI80" s="180"/>
      <c r="SKJ80" s="180"/>
      <c r="SKK80" s="180"/>
      <c r="SKL80" s="180"/>
      <c r="SKM80" s="180"/>
      <c r="SKN80" s="180"/>
      <c r="SKO80" s="180"/>
      <c r="SKP80" s="180"/>
      <c r="SKQ80" s="180"/>
      <c r="SKR80" s="180"/>
      <c r="SKS80" s="180"/>
      <c r="SKT80" s="180"/>
      <c r="SKU80" s="180"/>
      <c r="SKV80" s="180"/>
      <c r="SKW80" s="180"/>
      <c r="SKX80" s="180"/>
      <c r="SKY80" s="180"/>
      <c r="SKZ80" s="180"/>
      <c r="SLA80" s="180"/>
      <c r="SLB80" s="180"/>
      <c r="SLC80" s="180"/>
      <c r="SLD80" s="180"/>
      <c r="SLE80" s="180"/>
      <c r="SLF80" s="180"/>
      <c r="SLG80" s="180"/>
      <c r="SLH80" s="180"/>
      <c r="SLI80" s="180"/>
      <c r="SLJ80" s="180"/>
      <c r="SLK80" s="180"/>
      <c r="SLL80" s="180"/>
      <c r="SLM80" s="180"/>
      <c r="SLN80" s="180"/>
      <c r="SLO80" s="180"/>
      <c r="SLP80" s="180"/>
      <c r="SLQ80" s="180"/>
      <c r="SLR80" s="180"/>
      <c r="SLS80" s="180"/>
      <c r="SLT80" s="180"/>
      <c r="SLU80" s="180"/>
      <c r="SLV80" s="180"/>
      <c r="SLW80" s="180"/>
      <c r="SLX80" s="180"/>
      <c r="SLY80" s="180"/>
      <c r="SLZ80" s="180"/>
      <c r="SMA80" s="180"/>
      <c r="SMB80" s="180"/>
      <c r="SMC80" s="180"/>
      <c r="SMD80" s="180"/>
      <c r="SME80" s="180"/>
      <c r="SMF80" s="180"/>
      <c r="SMG80" s="180"/>
      <c r="SMH80" s="180"/>
      <c r="SMI80" s="180"/>
      <c r="SMJ80" s="180"/>
      <c r="SMK80" s="180"/>
      <c r="SML80" s="180"/>
      <c r="SMM80" s="180"/>
      <c r="SMN80" s="180"/>
      <c r="SMO80" s="180"/>
      <c r="SMP80" s="180"/>
      <c r="SMQ80" s="180"/>
      <c r="SMR80" s="180"/>
      <c r="SMS80" s="180"/>
      <c r="SMT80" s="180"/>
      <c r="SMU80" s="180"/>
      <c r="SMV80" s="180"/>
      <c r="SMW80" s="180"/>
      <c r="SMX80" s="180"/>
      <c r="SMY80" s="180"/>
      <c r="SMZ80" s="180"/>
      <c r="SNA80" s="180"/>
      <c r="SNB80" s="180"/>
      <c r="SNC80" s="180"/>
      <c r="SND80" s="180"/>
      <c r="SNE80" s="180"/>
      <c r="SNF80" s="180"/>
      <c r="SNG80" s="180"/>
      <c r="SNH80" s="180"/>
      <c r="SNI80" s="180"/>
      <c r="SNJ80" s="180"/>
      <c r="SNK80" s="180"/>
      <c r="SNL80" s="180"/>
      <c r="SNM80" s="180"/>
      <c r="SNN80" s="180"/>
      <c r="SNO80" s="180"/>
      <c r="SNP80" s="180"/>
      <c r="SNQ80" s="180"/>
      <c r="SNR80" s="180"/>
      <c r="SNS80" s="180"/>
      <c r="SNT80" s="180"/>
      <c r="SNU80" s="180"/>
      <c r="SNV80" s="180"/>
      <c r="SNW80" s="180"/>
      <c r="SNX80" s="180"/>
      <c r="SNY80" s="180"/>
      <c r="SNZ80" s="180"/>
      <c r="SOA80" s="180"/>
      <c r="SOB80" s="180"/>
      <c r="SOC80" s="180"/>
      <c r="SOD80" s="180"/>
      <c r="SOE80" s="180"/>
      <c r="SOF80" s="180"/>
      <c r="SOG80" s="180"/>
      <c r="SOH80" s="180"/>
      <c r="SOI80" s="180"/>
      <c r="SOJ80" s="180"/>
      <c r="SOK80" s="180"/>
      <c r="SOL80" s="180"/>
      <c r="SOM80" s="180"/>
      <c r="SON80" s="180"/>
      <c r="SOO80" s="180"/>
      <c r="SOP80" s="180"/>
      <c r="SOQ80" s="180"/>
      <c r="SOR80" s="180"/>
      <c r="SOS80" s="180"/>
      <c r="SOT80" s="180"/>
      <c r="SOU80" s="180"/>
      <c r="SOV80" s="180"/>
      <c r="SOW80" s="180"/>
      <c r="SOX80" s="180"/>
      <c r="SOY80" s="180"/>
      <c r="SOZ80" s="180"/>
      <c r="SPA80" s="180"/>
      <c r="SPB80" s="180"/>
      <c r="SPC80" s="180"/>
      <c r="SPD80" s="180"/>
      <c r="SPE80" s="180"/>
      <c r="SPF80" s="180"/>
      <c r="SPG80" s="180"/>
      <c r="SPH80" s="180"/>
      <c r="SPI80" s="180"/>
      <c r="SPJ80" s="180"/>
      <c r="SPK80" s="180"/>
      <c r="SPL80" s="180"/>
      <c r="SPM80" s="180"/>
      <c r="SPN80" s="180"/>
      <c r="SPO80" s="180"/>
      <c r="SPP80" s="180"/>
      <c r="SPQ80" s="180"/>
      <c r="SPR80" s="180"/>
      <c r="SPS80" s="180"/>
      <c r="SPT80" s="180"/>
      <c r="SPU80" s="180"/>
      <c r="SPV80" s="180"/>
      <c r="SPW80" s="180"/>
      <c r="SPX80" s="180"/>
      <c r="SPY80" s="180"/>
      <c r="SPZ80" s="180"/>
      <c r="SQA80" s="180"/>
      <c r="SQB80" s="180"/>
      <c r="SQC80" s="180"/>
      <c r="SQD80" s="180"/>
      <c r="SQE80" s="180"/>
      <c r="SQF80" s="180"/>
      <c r="SQG80" s="180"/>
      <c r="SQH80" s="180"/>
      <c r="SQI80" s="180"/>
      <c r="SQJ80" s="180"/>
      <c r="SQK80" s="180"/>
      <c r="SQL80" s="180"/>
      <c r="SQM80" s="180"/>
      <c r="SQN80" s="180"/>
      <c r="SQO80" s="180"/>
      <c r="SQP80" s="180"/>
      <c r="SQQ80" s="180"/>
      <c r="SQR80" s="180"/>
      <c r="SQS80" s="180"/>
      <c r="SQT80" s="180"/>
      <c r="SQU80" s="180"/>
      <c r="SQV80" s="180"/>
      <c r="SQW80" s="180"/>
      <c r="SQX80" s="180"/>
      <c r="SQY80" s="180"/>
      <c r="SQZ80" s="180"/>
      <c r="SRA80" s="180"/>
      <c r="SRB80" s="180"/>
      <c r="SRC80" s="180"/>
      <c r="SRD80" s="180"/>
      <c r="SRE80" s="180"/>
      <c r="SRF80" s="180"/>
      <c r="SRG80" s="180"/>
      <c r="SRH80" s="180"/>
      <c r="SRI80" s="180"/>
      <c r="SRJ80" s="180"/>
      <c r="SRK80" s="180"/>
      <c r="SRL80" s="180"/>
      <c r="SRM80" s="180"/>
      <c r="SRN80" s="180"/>
      <c r="SRO80" s="180"/>
      <c r="SRP80" s="180"/>
      <c r="SRQ80" s="180"/>
      <c r="SRR80" s="180"/>
      <c r="SRS80" s="180"/>
      <c r="SRT80" s="180"/>
      <c r="SRU80" s="180"/>
      <c r="SRV80" s="180"/>
      <c r="SRW80" s="180"/>
      <c r="SRX80" s="180"/>
      <c r="SRY80" s="180"/>
      <c r="SRZ80" s="180"/>
      <c r="SSA80" s="180"/>
      <c r="SSB80" s="180"/>
      <c r="SSC80" s="180"/>
      <c r="SSD80" s="180"/>
      <c r="SSE80" s="180"/>
      <c r="SSF80" s="180"/>
      <c r="SSG80" s="180"/>
      <c r="SSH80" s="180"/>
      <c r="SSI80" s="180"/>
      <c r="SSJ80" s="180"/>
      <c r="SSK80" s="180"/>
      <c r="SSL80" s="180"/>
      <c r="SSM80" s="180"/>
      <c r="SSN80" s="180"/>
      <c r="SSO80" s="180"/>
      <c r="SSP80" s="180"/>
      <c r="SSQ80" s="180"/>
      <c r="SSR80" s="180"/>
      <c r="SSS80" s="180"/>
      <c r="SST80" s="180"/>
      <c r="SSU80" s="180"/>
      <c r="SSV80" s="180"/>
      <c r="SSW80" s="180"/>
      <c r="SSX80" s="180"/>
      <c r="SSY80" s="180"/>
      <c r="SSZ80" s="180"/>
      <c r="STA80" s="180"/>
      <c r="STB80" s="180"/>
      <c r="STC80" s="180"/>
      <c r="STD80" s="180"/>
      <c r="STE80" s="180"/>
      <c r="STF80" s="180"/>
      <c r="STG80" s="180"/>
      <c r="STH80" s="180"/>
      <c r="STI80" s="180"/>
      <c r="STJ80" s="180"/>
      <c r="STK80" s="180"/>
      <c r="STL80" s="180"/>
      <c r="STM80" s="180"/>
      <c r="STN80" s="180"/>
      <c r="STO80" s="180"/>
      <c r="STP80" s="180"/>
      <c r="STQ80" s="180"/>
      <c r="STR80" s="180"/>
      <c r="STS80" s="180"/>
      <c r="STT80" s="180"/>
      <c r="STU80" s="180"/>
      <c r="STV80" s="180"/>
      <c r="STW80" s="180"/>
      <c r="STX80" s="180"/>
      <c r="STY80" s="180"/>
      <c r="STZ80" s="180"/>
      <c r="SUA80" s="180"/>
      <c r="SUB80" s="180"/>
      <c r="SUC80" s="180"/>
      <c r="SUD80" s="180"/>
      <c r="SUE80" s="180"/>
      <c r="SUF80" s="180"/>
      <c r="SUG80" s="180"/>
      <c r="SUH80" s="180"/>
      <c r="SUI80" s="180"/>
      <c r="SUJ80" s="180"/>
      <c r="SUK80" s="180"/>
      <c r="SUL80" s="180"/>
      <c r="SUM80" s="180"/>
      <c r="SUN80" s="180"/>
      <c r="SUO80" s="180"/>
      <c r="SUP80" s="180"/>
      <c r="SUQ80" s="180"/>
      <c r="SUR80" s="180"/>
      <c r="SUS80" s="180"/>
      <c r="SUT80" s="180"/>
      <c r="SUU80" s="180"/>
      <c r="SUV80" s="180"/>
      <c r="SUW80" s="180"/>
      <c r="SUX80" s="180"/>
      <c r="SUY80" s="180"/>
      <c r="SUZ80" s="180"/>
      <c r="SVA80" s="180"/>
      <c r="SVB80" s="180"/>
      <c r="SVC80" s="180"/>
      <c r="SVD80" s="180"/>
      <c r="SVE80" s="180"/>
      <c r="SVF80" s="180"/>
      <c r="SVG80" s="180"/>
      <c r="SVH80" s="180"/>
      <c r="SVI80" s="180"/>
      <c r="SVJ80" s="180"/>
      <c r="SVK80" s="180"/>
      <c r="SVL80" s="180"/>
      <c r="SVM80" s="180"/>
      <c r="SVN80" s="180"/>
      <c r="SVO80" s="180"/>
      <c r="SVP80" s="180"/>
      <c r="SVQ80" s="180"/>
      <c r="SVR80" s="180"/>
      <c r="SVS80" s="180"/>
      <c r="SVT80" s="180"/>
      <c r="SVU80" s="180"/>
      <c r="SVV80" s="180"/>
      <c r="SVW80" s="180"/>
      <c r="SVX80" s="180"/>
      <c r="SVY80" s="180"/>
      <c r="SVZ80" s="180"/>
      <c r="SWA80" s="180"/>
      <c r="SWB80" s="180"/>
      <c r="SWC80" s="180"/>
      <c r="SWD80" s="180"/>
      <c r="SWE80" s="180"/>
      <c r="SWF80" s="180"/>
      <c r="SWG80" s="180"/>
      <c r="SWH80" s="180"/>
      <c r="SWI80" s="180"/>
      <c r="SWJ80" s="180"/>
      <c r="SWK80" s="180"/>
      <c r="SWL80" s="180"/>
      <c r="SWM80" s="180"/>
      <c r="SWN80" s="180"/>
      <c r="SWO80" s="180"/>
      <c r="SWP80" s="180"/>
      <c r="SWQ80" s="180"/>
      <c r="SWR80" s="180"/>
      <c r="SWS80" s="180"/>
      <c r="SWT80" s="180"/>
      <c r="SWU80" s="180"/>
      <c r="SWV80" s="180"/>
      <c r="SWW80" s="180"/>
      <c r="SWX80" s="180"/>
      <c r="SWY80" s="180"/>
      <c r="SWZ80" s="180"/>
      <c r="SXA80" s="180"/>
      <c r="SXB80" s="180"/>
      <c r="SXC80" s="180"/>
      <c r="SXD80" s="180"/>
      <c r="SXE80" s="180"/>
      <c r="SXF80" s="180"/>
      <c r="SXG80" s="180"/>
      <c r="SXH80" s="180"/>
      <c r="SXI80" s="180"/>
      <c r="SXJ80" s="180"/>
      <c r="SXK80" s="180"/>
      <c r="SXL80" s="180"/>
      <c r="SXM80" s="180"/>
      <c r="SXN80" s="180"/>
      <c r="SXO80" s="180"/>
      <c r="SXP80" s="180"/>
      <c r="SXQ80" s="180"/>
      <c r="SXR80" s="180"/>
      <c r="SXS80" s="180"/>
      <c r="SXT80" s="180"/>
      <c r="SXU80" s="180"/>
      <c r="SXV80" s="180"/>
      <c r="SXW80" s="180"/>
      <c r="SXX80" s="180"/>
      <c r="SXY80" s="180"/>
      <c r="SXZ80" s="180"/>
      <c r="SYA80" s="180"/>
      <c r="SYB80" s="180"/>
      <c r="SYC80" s="180"/>
      <c r="SYD80" s="180"/>
      <c r="SYE80" s="180"/>
      <c r="SYF80" s="180"/>
      <c r="SYG80" s="180"/>
      <c r="SYH80" s="180"/>
      <c r="SYI80" s="180"/>
      <c r="SYJ80" s="180"/>
      <c r="SYK80" s="180"/>
      <c r="SYL80" s="180"/>
      <c r="SYM80" s="180"/>
      <c r="SYN80" s="180"/>
      <c r="SYO80" s="180"/>
      <c r="SYP80" s="180"/>
      <c r="SYQ80" s="180"/>
      <c r="SYR80" s="180"/>
      <c r="SYS80" s="180"/>
      <c r="SYT80" s="180"/>
      <c r="SYU80" s="180"/>
      <c r="SYV80" s="180"/>
      <c r="SYW80" s="180"/>
      <c r="SYX80" s="180"/>
      <c r="SYY80" s="180"/>
      <c r="SYZ80" s="180"/>
      <c r="SZA80" s="180"/>
      <c r="SZB80" s="180"/>
      <c r="SZC80" s="180"/>
      <c r="SZD80" s="180"/>
      <c r="SZE80" s="180"/>
      <c r="SZF80" s="180"/>
      <c r="SZG80" s="180"/>
      <c r="SZH80" s="180"/>
      <c r="SZI80" s="180"/>
      <c r="SZJ80" s="180"/>
      <c r="SZK80" s="180"/>
      <c r="SZL80" s="180"/>
      <c r="SZM80" s="180"/>
      <c r="SZN80" s="180"/>
      <c r="SZO80" s="180"/>
      <c r="SZP80" s="180"/>
      <c r="SZQ80" s="180"/>
      <c r="SZR80" s="180"/>
      <c r="SZS80" s="180"/>
      <c r="SZT80" s="180"/>
      <c r="SZU80" s="180"/>
      <c r="SZV80" s="180"/>
      <c r="SZW80" s="180"/>
      <c r="SZX80" s="180"/>
      <c r="SZY80" s="180"/>
      <c r="SZZ80" s="180"/>
      <c r="TAA80" s="180"/>
      <c r="TAB80" s="180"/>
      <c r="TAC80" s="180"/>
      <c r="TAD80" s="180"/>
      <c r="TAE80" s="180"/>
      <c r="TAF80" s="180"/>
      <c r="TAG80" s="180"/>
      <c r="TAH80" s="180"/>
      <c r="TAI80" s="180"/>
      <c r="TAJ80" s="180"/>
      <c r="TAK80" s="180"/>
      <c r="TAL80" s="180"/>
      <c r="TAM80" s="180"/>
      <c r="TAN80" s="180"/>
      <c r="TAO80" s="180"/>
      <c r="TAP80" s="180"/>
      <c r="TAQ80" s="180"/>
      <c r="TAR80" s="180"/>
      <c r="TAS80" s="180"/>
      <c r="TAT80" s="180"/>
      <c r="TAU80" s="180"/>
      <c r="TAV80" s="180"/>
      <c r="TAW80" s="180"/>
      <c r="TAX80" s="180"/>
      <c r="TAY80" s="180"/>
      <c r="TAZ80" s="180"/>
      <c r="TBA80" s="180"/>
      <c r="TBB80" s="180"/>
      <c r="TBC80" s="180"/>
      <c r="TBD80" s="180"/>
      <c r="TBE80" s="180"/>
      <c r="TBF80" s="180"/>
      <c r="TBG80" s="180"/>
      <c r="TBH80" s="180"/>
      <c r="TBI80" s="180"/>
      <c r="TBJ80" s="180"/>
      <c r="TBK80" s="180"/>
      <c r="TBL80" s="180"/>
      <c r="TBM80" s="180"/>
      <c r="TBN80" s="180"/>
      <c r="TBO80" s="180"/>
      <c r="TBP80" s="180"/>
      <c r="TBQ80" s="180"/>
      <c r="TBR80" s="180"/>
      <c r="TBS80" s="180"/>
      <c r="TBT80" s="180"/>
      <c r="TBU80" s="180"/>
      <c r="TBV80" s="180"/>
      <c r="TBW80" s="180"/>
      <c r="TBX80" s="180"/>
      <c r="TBY80" s="180"/>
      <c r="TBZ80" s="180"/>
      <c r="TCA80" s="180"/>
      <c r="TCB80" s="180"/>
      <c r="TCC80" s="180"/>
      <c r="TCD80" s="180"/>
      <c r="TCE80" s="180"/>
      <c r="TCF80" s="180"/>
      <c r="TCG80" s="180"/>
      <c r="TCH80" s="180"/>
      <c r="TCI80" s="180"/>
      <c r="TCJ80" s="180"/>
      <c r="TCK80" s="180"/>
      <c r="TCL80" s="180"/>
      <c r="TCM80" s="180"/>
      <c r="TCN80" s="180"/>
      <c r="TCO80" s="180"/>
      <c r="TCP80" s="180"/>
      <c r="TCQ80" s="180"/>
      <c r="TCR80" s="180"/>
      <c r="TCS80" s="180"/>
      <c r="TCT80" s="180"/>
      <c r="TCU80" s="180"/>
      <c r="TCV80" s="180"/>
      <c r="TCW80" s="180"/>
      <c r="TCX80" s="180"/>
      <c r="TCY80" s="180"/>
      <c r="TCZ80" s="180"/>
      <c r="TDA80" s="180"/>
      <c r="TDB80" s="180"/>
      <c r="TDC80" s="180"/>
      <c r="TDD80" s="180"/>
      <c r="TDE80" s="180"/>
      <c r="TDF80" s="180"/>
      <c r="TDG80" s="180"/>
      <c r="TDH80" s="180"/>
      <c r="TDI80" s="180"/>
      <c r="TDJ80" s="180"/>
      <c r="TDK80" s="180"/>
      <c r="TDL80" s="180"/>
      <c r="TDM80" s="180"/>
      <c r="TDN80" s="180"/>
      <c r="TDO80" s="180"/>
      <c r="TDP80" s="180"/>
      <c r="TDQ80" s="180"/>
      <c r="TDR80" s="180"/>
      <c r="TDS80" s="180"/>
      <c r="TDT80" s="180"/>
      <c r="TDU80" s="180"/>
      <c r="TDV80" s="180"/>
      <c r="TDW80" s="180"/>
      <c r="TDX80" s="180"/>
      <c r="TDY80" s="180"/>
      <c r="TDZ80" s="180"/>
      <c r="TEA80" s="180"/>
      <c r="TEB80" s="180"/>
      <c r="TEC80" s="180"/>
      <c r="TED80" s="180"/>
      <c r="TEE80" s="180"/>
      <c r="TEF80" s="180"/>
      <c r="TEG80" s="180"/>
      <c r="TEH80" s="180"/>
      <c r="TEI80" s="180"/>
      <c r="TEJ80" s="180"/>
      <c r="TEK80" s="180"/>
      <c r="TEL80" s="180"/>
      <c r="TEM80" s="180"/>
      <c r="TEN80" s="180"/>
      <c r="TEO80" s="180"/>
      <c r="TEP80" s="180"/>
      <c r="TEQ80" s="180"/>
      <c r="TER80" s="180"/>
      <c r="TES80" s="180"/>
      <c r="TET80" s="180"/>
      <c r="TEU80" s="180"/>
      <c r="TEV80" s="180"/>
      <c r="TEW80" s="180"/>
      <c r="TEX80" s="180"/>
      <c r="TEY80" s="180"/>
      <c r="TEZ80" s="180"/>
      <c r="TFA80" s="180"/>
      <c r="TFB80" s="180"/>
      <c r="TFC80" s="180"/>
      <c r="TFD80" s="180"/>
      <c r="TFE80" s="180"/>
      <c r="TFF80" s="180"/>
      <c r="TFG80" s="180"/>
      <c r="TFH80" s="180"/>
      <c r="TFI80" s="180"/>
      <c r="TFJ80" s="180"/>
      <c r="TFK80" s="180"/>
      <c r="TFL80" s="180"/>
      <c r="TFM80" s="180"/>
      <c r="TFN80" s="180"/>
      <c r="TFO80" s="180"/>
      <c r="TFP80" s="180"/>
      <c r="TFQ80" s="180"/>
      <c r="TFR80" s="180"/>
      <c r="TFS80" s="180"/>
      <c r="TFT80" s="180"/>
      <c r="TFU80" s="180"/>
      <c r="TFV80" s="180"/>
      <c r="TFW80" s="180"/>
      <c r="TFX80" s="180"/>
      <c r="TFY80" s="180"/>
      <c r="TFZ80" s="180"/>
      <c r="TGA80" s="180"/>
      <c r="TGB80" s="180"/>
      <c r="TGC80" s="180"/>
      <c r="TGD80" s="180"/>
      <c r="TGE80" s="180"/>
      <c r="TGF80" s="180"/>
      <c r="TGG80" s="180"/>
      <c r="TGH80" s="180"/>
      <c r="TGI80" s="180"/>
      <c r="TGJ80" s="180"/>
      <c r="TGK80" s="180"/>
      <c r="TGL80" s="180"/>
      <c r="TGM80" s="180"/>
      <c r="TGN80" s="180"/>
      <c r="TGO80" s="180"/>
      <c r="TGP80" s="180"/>
      <c r="TGQ80" s="180"/>
      <c r="TGR80" s="180"/>
      <c r="TGS80" s="180"/>
      <c r="TGT80" s="180"/>
      <c r="TGU80" s="180"/>
      <c r="TGV80" s="180"/>
      <c r="TGW80" s="180"/>
      <c r="TGX80" s="180"/>
      <c r="TGY80" s="180"/>
      <c r="TGZ80" s="180"/>
      <c r="THA80" s="180"/>
      <c r="THB80" s="180"/>
      <c r="THC80" s="180"/>
      <c r="THD80" s="180"/>
      <c r="THE80" s="180"/>
      <c r="THF80" s="180"/>
      <c r="THG80" s="180"/>
      <c r="THH80" s="180"/>
      <c r="THI80" s="180"/>
      <c r="THJ80" s="180"/>
      <c r="THK80" s="180"/>
      <c r="THL80" s="180"/>
      <c r="THM80" s="180"/>
      <c r="THN80" s="180"/>
      <c r="THO80" s="180"/>
      <c r="THP80" s="180"/>
      <c r="THQ80" s="180"/>
      <c r="THR80" s="180"/>
      <c r="THS80" s="180"/>
      <c r="THT80" s="180"/>
      <c r="THU80" s="180"/>
      <c r="THV80" s="180"/>
      <c r="THW80" s="180"/>
      <c r="THX80" s="180"/>
      <c r="THY80" s="180"/>
      <c r="THZ80" s="180"/>
      <c r="TIA80" s="180"/>
      <c r="TIB80" s="180"/>
      <c r="TIC80" s="180"/>
      <c r="TID80" s="180"/>
      <c r="TIE80" s="180"/>
      <c r="TIF80" s="180"/>
      <c r="TIG80" s="180"/>
      <c r="TIH80" s="180"/>
      <c r="TII80" s="180"/>
      <c r="TIJ80" s="180"/>
      <c r="TIK80" s="180"/>
      <c r="TIL80" s="180"/>
      <c r="TIM80" s="180"/>
      <c r="TIN80" s="180"/>
      <c r="TIO80" s="180"/>
      <c r="TIP80" s="180"/>
      <c r="TIQ80" s="180"/>
      <c r="TIR80" s="180"/>
      <c r="TIS80" s="180"/>
      <c r="TIT80" s="180"/>
      <c r="TIU80" s="180"/>
      <c r="TIV80" s="180"/>
      <c r="TIW80" s="180"/>
      <c r="TIX80" s="180"/>
      <c r="TIY80" s="180"/>
      <c r="TIZ80" s="180"/>
      <c r="TJA80" s="180"/>
      <c r="TJB80" s="180"/>
      <c r="TJC80" s="180"/>
      <c r="TJD80" s="180"/>
      <c r="TJE80" s="180"/>
      <c r="TJF80" s="180"/>
      <c r="TJG80" s="180"/>
      <c r="TJH80" s="180"/>
      <c r="TJI80" s="180"/>
      <c r="TJJ80" s="180"/>
      <c r="TJK80" s="180"/>
      <c r="TJL80" s="180"/>
      <c r="TJM80" s="180"/>
      <c r="TJN80" s="180"/>
      <c r="TJO80" s="180"/>
      <c r="TJP80" s="180"/>
      <c r="TJQ80" s="180"/>
      <c r="TJR80" s="180"/>
      <c r="TJS80" s="180"/>
      <c r="TJT80" s="180"/>
      <c r="TJU80" s="180"/>
      <c r="TJV80" s="180"/>
      <c r="TJW80" s="180"/>
      <c r="TJX80" s="180"/>
      <c r="TJY80" s="180"/>
      <c r="TJZ80" s="180"/>
      <c r="TKA80" s="180"/>
      <c r="TKB80" s="180"/>
      <c r="TKC80" s="180"/>
      <c r="TKD80" s="180"/>
      <c r="TKE80" s="180"/>
      <c r="TKF80" s="180"/>
      <c r="TKG80" s="180"/>
      <c r="TKH80" s="180"/>
      <c r="TKI80" s="180"/>
      <c r="TKJ80" s="180"/>
      <c r="TKK80" s="180"/>
      <c r="TKL80" s="180"/>
      <c r="TKM80" s="180"/>
      <c r="TKN80" s="180"/>
      <c r="TKO80" s="180"/>
      <c r="TKP80" s="180"/>
      <c r="TKQ80" s="180"/>
      <c r="TKR80" s="180"/>
      <c r="TKS80" s="180"/>
      <c r="TKT80" s="180"/>
      <c r="TKU80" s="180"/>
      <c r="TKV80" s="180"/>
      <c r="TKW80" s="180"/>
      <c r="TKX80" s="180"/>
      <c r="TKY80" s="180"/>
      <c r="TKZ80" s="180"/>
      <c r="TLA80" s="180"/>
      <c r="TLB80" s="180"/>
      <c r="TLC80" s="180"/>
      <c r="TLD80" s="180"/>
      <c r="TLE80" s="180"/>
      <c r="TLF80" s="180"/>
      <c r="TLG80" s="180"/>
      <c r="TLH80" s="180"/>
      <c r="TLI80" s="180"/>
      <c r="TLJ80" s="180"/>
      <c r="TLK80" s="180"/>
      <c r="TLL80" s="180"/>
      <c r="TLM80" s="180"/>
      <c r="TLN80" s="180"/>
      <c r="TLO80" s="180"/>
      <c r="TLP80" s="180"/>
      <c r="TLQ80" s="180"/>
      <c r="TLR80" s="180"/>
      <c r="TLS80" s="180"/>
      <c r="TLT80" s="180"/>
      <c r="TLU80" s="180"/>
      <c r="TLV80" s="180"/>
      <c r="TLW80" s="180"/>
      <c r="TLX80" s="180"/>
      <c r="TLY80" s="180"/>
      <c r="TLZ80" s="180"/>
      <c r="TMA80" s="180"/>
      <c r="TMB80" s="180"/>
      <c r="TMC80" s="180"/>
      <c r="TMD80" s="180"/>
      <c r="TME80" s="180"/>
      <c r="TMF80" s="180"/>
      <c r="TMG80" s="180"/>
      <c r="TMH80" s="180"/>
      <c r="TMI80" s="180"/>
      <c r="TMJ80" s="180"/>
      <c r="TMK80" s="180"/>
      <c r="TML80" s="180"/>
      <c r="TMM80" s="180"/>
      <c r="TMN80" s="180"/>
      <c r="TMO80" s="180"/>
      <c r="TMP80" s="180"/>
      <c r="TMQ80" s="180"/>
      <c r="TMR80" s="180"/>
      <c r="TMS80" s="180"/>
      <c r="TMT80" s="180"/>
      <c r="TMU80" s="180"/>
      <c r="TMV80" s="180"/>
      <c r="TMW80" s="180"/>
      <c r="TMX80" s="180"/>
      <c r="TMY80" s="180"/>
      <c r="TMZ80" s="180"/>
      <c r="TNA80" s="180"/>
      <c r="TNB80" s="180"/>
      <c r="TNC80" s="180"/>
      <c r="TND80" s="180"/>
      <c r="TNE80" s="180"/>
      <c r="TNF80" s="180"/>
      <c r="TNG80" s="180"/>
      <c r="TNH80" s="180"/>
      <c r="TNI80" s="180"/>
      <c r="TNJ80" s="180"/>
      <c r="TNK80" s="180"/>
      <c r="TNL80" s="180"/>
      <c r="TNM80" s="180"/>
      <c r="TNN80" s="180"/>
      <c r="TNO80" s="180"/>
      <c r="TNP80" s="180"/>
      <c r="TNQ80" s="180"/>
      <c r="TNR80" s="180"/>
      <c r="TNS80" s="180"/>
      <c r="TNT80" s="180"/>
      <c r="TNU80" s="180"/>
      <c r="TNV80" s="180"/>
      <c r="TNW80" s="180"/>
      <c r="TNX80" s="180"/>
      <c r="TNY80" s="180"/>
      <c r="TNZ80" s="180"/>
      <c r="TOA80" s="180"/>
      <c r="TOB80" s="180"/>
      <c r="TOC80" s="180"/>
      <c r="TOD80" s="180"/>
      <c r="TOE80" s="180"/>
      <c r="TOF80" s="180"/>
      <c r="TOG80" s="180"/>
      <c r="TOH80" s="180"/>
      <c r="TOI80" s="180"/>
      <c r="TOJ80" s="180"/>
      <c r="TOK80" s="180"/>
      <c r="TOL80" s="180"/>
      <c r="TOM80" s="180"/>
      <c r="TON80" s="180"/>
      <c r="TOO80" s="180"/>
      <c r="TOP80" s="180"/>
      <c r="TOQ80" s="180"/>
      <c r="TOR80" s="180"/>
      <c r="TOS80" s="180"/>
      <c r="TOT80" s="180"/>
      <c r="TOU80" s="180"/>
      <c r="TOV80" s="180"/>
      <c r="TOW80" s="180"/>
      <c r="TOX80" s="180"/>
      <c r="TOY80" s="180"/>
      <c r="TOZ80" s="180"/>
      <c r="TPA80" s="180"/>
      <c r="TPB80" s="180"/>
      <c r="TPC80" s="180"/>
      <c r="TPD80" s="180"/>
      <c r="TPE80" s="180"/>
      <c r="TPF80" s="180"/>
      <c r="TPG80" s="180"/>
      <c r="TPH80" s="180"/>
      <c r="TPI80" s="180"/>
      <c r="TPJ80" s="180"/>
      <c r="TPK80" s="180"/>
      <c r="TPL80" s="180"/>
      <c r="TPM80" s="180"/>
      <c r="TPN80" s="180"/>
      <c r="TPO80" s="180"/>
      <c r="TPP80" s="180"/>
      <c r="TPQ80" s="180"/>
      <c r="TPR80" s="180"/>
      <c r="TPS80" s="180"/>
      <c r="TPT80" s="180"/>
      <c r="TPU80" s="180"/>
      <c r="TPV80" s="180"/>
      <c r="TPW80" s="180"/>
      <c r="TPX80" s="180"/>
      <c r="TPY80" s="180"/>
      <c r="TPZ80" s="180"/>
      <c r="TQA80" s="180"/>
      <c r="TQB80" s="180"/>
      <c r="TQC80" s="180"/>
      <c r="TQD80" s="180"/>
      <c r="TQE80" s="180"/>
      <c r="TQF80" s="180"/>
      <c r="TQG80" s="180"/>
      <c r="TQH80" s="180"/>
      <c r="TQI80" s="180"/>
      <c r="TQJ80" s="180"/>
      <c r="TQK80" s="180"/>
      <c r="TQL80" s="180"/>
      <c r="TQM80" s="180"/>
      <c r="TQN80" s="180"/>
      <c r="TQO80" s="180"/>
      <c r="TQP80" s="180"/>
      <c r="TQQ80" s="180"/>
      <c r="TQR80" s="180"/>
      <c r="TQS80" s="180"/>
      <c r="TQT80" s="180"/>
      <c r="TQU80" s="180"/>
      <c r="TQV80" s="180"/>
      <c r="TQW80" s="180"/>
      <c r="TQX80" s="180"/>
      <c r="TQY80" s="180"/>
      <c r="TQZ80" s="180"/>
      <c r="TRA80" s="180"/>
      <c r="TRB80" s="180"/>
      <c r="TRC80" s="180"/>
      <c r="TRD80" s="180"/>
      <c r="TRE80" s="180"/>
      <c r="TRF80" s="180"/>
      <c r="TRG80" s="180"/>
      <c r="TRH80" s="180"/>
      <c r="TRI80" s="180"/>
      <c r="TRJ80" s="180"/>
      <c r="TRK80" s="180"/>
      <c r="TRL80" s="180"/>
      <c r="TRM80" s="180"/>
      <c r="TRN80" s="180"/>
      <c r="TRO80" s="180"/>
      <c r="TRP80" s="180"/>
      <c r="TRQ80" s="180"/>
      <c r="TRR80" s="180"/>
      <c r="TRS80" s="180"/>
      <c r="TRT80" s="180"/>
      <c r="TRU80" s="180"/>
      <c r="TRV80" s="180"/>
      <c r="TRW80" s="180"/>
      <c r="TRX80" s="180"/>
      <c r="TRY80" s="180"/>
      <c r="TRZ80" s="180"/>
      <c r="TSA80" s="180"/>
      <c r="TSB80" s="180"/>
      <c r="TSC80" s="180"/>
      <c r="TSD80" s="180"/>
      <c r="TSE80" s="180"/>
      <c r="TSF80" s="180"/>
      <c r="TSG80" s="180"/>
      <c r="TSH80" s="180"/>
      <c r="TSI80" s="180"/>
      <c r="TSJ80" s="180"/>
      <c r="TSK80" s="180"/>
      <c r="TSL80" s="180"/>
      <c r="TSM80" s="180"/>
      <c r="TSN80" s="180"/>
      <c r="TSO80" s="180"/>
      <c r="TSP80" s="180"/>
      <c r="TSQ80" s="180"/>
      <c r="TSR80" s="180"/>
      <c r="TSS80" s="180"/>
      <c r="TST80" s="180"/>
      <c r="TSU80" s="180"/>
      <c r="TSV80" s="180"/>
      <c r="TSW80" s="180"/>
      <c r="TSX80" s="180"/>
      <c r="TSY80" s="180"/>
      <c r="TSZ80" s="180"/>
      <c r="TTA80" s="180"/>
      <c r="TTB80" s="180"/>
      <c r="TTC80" s="180"/>
      <c r="TTD80" s="180"/>
      <c r="TTE80" s="180"/>
      <c r="TTF80" s="180"/>
      <c r="TTG80" s="180"/>
      <c r="TTH80" s="180"/>
      <c r="TTI80" s="180"/>
      <c r="TTJ80" s="180"/>
      <c r="TTK80" s="180"/>
      <c r="TTL80" s="180"/>
      <c r="TTM80" s="180"/>
      <c r="TTN80" s="180"/>
      <c r="TTO80" s="180"/>
      <c r="TTP80" s="180"/>
      <c r="TTQ80" s="180"/>
      <c r="TTR80" s="180"/>
      <c r="TTS80" s="180"/>
      <c r="TTT80" s="180"/>
      <c r="TTU80" s="180"/>
      <c r="TTV80" s="180"/>
      <c r="TTW80" s="180"/>
      <c r="TTX80" s="180"/>
      <c r="TTY80" s="180"/>
      <c r="TTZ80" s="180"/>
      <c r="TUA80" s="180"/>
      <c r="TUB80" s="180"/>
      <c r="TUC80" s="180"/>
      <c r="TUD80" s="180"/>
      <c r="TUE80" s="180"/>
      <c r="TUF80" s="180"/>
      <c r="TUG80" s="180"/>
      <c r="TUH80" s="180"/>
      <c r="TUI80" s="180"/>
      <c r="TUJ80" s="180"/>
      <c r="TUK80" s="180"/>
      <c r="TUL80" s="180"/>
      <c r="TUM80" s="180"/>
      <c r="TUN80" s="180"/>
      <c r="TUO80" s="180"/>
      <c r="TUP80" s="180"/>
      <c r="TUQ80" s="180"/>
      <c r="TUR80" s="180"/>
      <c r="TUS80" s="180"/>
      <c r="TUT80" s="180"/>
      <c r="TUU80" s="180"/>
      <c r="TUV80" s="180"/>
      <c r="TUW80" s="180"/>
      <c r="TUX80" s="180"/>
      <c r="TUY80" s="180"/>
      <c r="TUZ80" s="180"/>
      <c r="TVA80" s="180"/>
      <c r="TVB80" s="180"/>
      <c r="TVC80" s="180"/>
      <c r="TVD80" s="180"/>
      <c r="TVE80" s="180"/>
      <c r="TVF80" s="180"/>
      <c r="TVG80" s="180"/>
      <c r="TVH80" s="180"/>
      <c r="TVI80" s="180"/>
      <c r="TVJ80" s="180"/>
      <c r="TVK80" s="180"/>
      <c r="TVL80" s="180"/>
      <c r="TVM80" s="180"/>
      <c r="TVN80" s="180"/>
      <c r="TVO80" s="180"/>
      <c r="TVP80" s="180"/>
      <c r="TVQ80" s="180"/>
      <c r="TVR80" s="180"/>
      <c r="TVS80" s="180"/>
      <c r="TVT80" s="180"/>
      <c r="TVU80" s="180"/>
      <c r="TVV80" s="180"/>
      <c r="TVW80" s="180"/>
      <c r="TVX80" s="180"/>
      <c r="TVY80" s="180"/>
      <c r="TVZ80" s="180"/>
      <c r="TWA80" s="180"/>
      <c r="TWB80" s="180"/>
      <c r="TWC80" s="180"/>
      <c r="TWD80" s="180"/>
      <c r="TWE80" s="180"/>
      <c r="TWF80" s="180"/>
      <c r="TWG80" s="180"/>
      <c r="TWH80" s="180"/>
      <c r="TWI80" s="180"/>
      <c r="TWJ80" s="180"/>
      <c r="TWK80" s="180"/>
      <c r="TWL80" s="180"/>
      <c r="TWM80" s="180"/>
      <c r="TWN80" s="180"/>
      <c r="TWO80" s="180"/>
      <c r="TWP80" s="180"/>
      <c r="TWQ80" s="180"/>
      <c r="TWR80" s="180"/>
      <c r="TWS80" s="180"/>
      <c r="TWT80" s="180"/>
      <c r="TWU80" s="180"/>
      <c r="TWV80" s="180"/>
      <c r="TWW80" s="180"/>
      <c r="TWX80" s="180"/>
      <c r="TWY80" s="180"/>
      <c r="TWZ80" s="180"/>
      <c r="TXA80" s="180"/>
      <c r="TXB80" s="180"/>
      <c r="TXC80" s="180"/>
      <c r="TXD80" s="180"/>
      <c r="TXE80" s="180"/>
      <c r="TXF80" s="180"/>
      <c r="TXG80" s="180"/>
      <c r="TXH80" s="180"/>
      <c r="TXI80" s="180"/>
      <c r="TXJ80" s="180"/>
      <c r="TXK80" s="180"/>
      <c r="TXL80" s="180"/>
      <c r="TXM80" s="180"/>
      <c r="TXN80" s="180"/>
      <c r="TXO80" s="180"/>
      <c r="TXP80" s="180"/>
      <c r="TXQ80" s="180"/>
      <c r="TXR80" s="180"/>
      <c r="TXS80" s="180"/>
      <c r="TXT80" s="180"/>
      <c r="TXU80" s="180"/>
      <c r="TXV80" s="180"/>
      <c r="TXW80" s="180"/>
      <c r="TXX80" s="180"/>
      <c r="TXY80" s="180"/>
      <c r="TXZ80" s="180"/>
      <c r="TYA80" s="180"/>
      <c r="TYB80" s="180"/>
      <c r="TYC80" s="180"/>
      <c r="TYD80" s="180"/>
      <c r="TYE80" s="180"/>
      <c r="TYF80" s="180"/>
      <c r="TYG80" s="180"/>
      <c r="TYH80" s="180"/>
      <c r="TYI80" s="180"/>
      <c r="TYJ80" s="180"/>
      <c r="TYK80" s="180"/>
      <c r="TYL80" s="180"/>
      <c r="TYM80" s="180"/>
      <c r="TYN80" s="180"/>
      <c r="TYO80" s="180"/>
      <c r="TYP80" s="180"/>
      <c r="TYQ80" s="180"/>
      <c r="TYR80" s="180"/>
      <c r="TYS80" s="180"/>
      <c r="TYT80" s="180"/>
      <c r="TYU80" s="180"/>
      <c r="TYV80" s="180"/>
      <c r="TYW80" s="180"/>
      <c r="TYX80" s="180"/>
      <c r="TYY80" s="180"/>
      <c r="TYZ80" s="180"/>
      <c r="TZA80" s="180"/>
      <c r="TZB80" s="180"/>
      <c r="TZC80" s="180"/>
      <c r="TZD80" s="180"/>
      <c r="TZE80" s="180"/>
      <c r="TZF80" s="180"/>
      <c r="TZG80" s="180"/>
      <c r="TZH80" s="180"/>
      <c r="TZI80" s="180"/>
      <c r="TZJ80" s="180"/>
      <c r="TZK80" s="180"/>
      <c r="TZL80" s="180"/>
      <c r="TZM80" s="180"/>
      <c r="TZN80" s="180"/>
      <c r="TZO80" s="180"/>
      <c r="TZP80" s="180"/>
      <c r="TZQ80" s="180"/>
      <c r="TZR80" s="180"/>
      <c r="TZS80" s="180"/>
      <c r="TZT80" s="180"/>
      <c r="TZU80" s="180"/>
      <c r="TZV80" s="180"/>
      <c r="TZW80" s="180"/>
      <c r="TZX80" s="180"/>
      <c r="TZY80" s="180"/>
      <c r="TZZ80" s="180"/>
      <c r="UAA80" s="180"/>
      <c r="UAB80" s="180"/>
      <c r="UAC80" s="180"/>
      <c r="UAD80" s="180"/>
      <c r="UAE80" s="180"/>
      <c r="UAF80" s="180"/>
      <c r="UAG80" s="180"/>
      <c r="UAH80" s="180"/>
      <c r="UAI80" s="180"/>
      <c r="UAJ80" s="180"/>
      <c r="UAK80" s="180"/>
      <c r="UAL80" s="180"/>
      <c r="UAM80" s="180"/>
      <c r="UAN80" s="180"/>
      <c r="UAO80" s="180"/>
      <c r="UAP80" s="180"/>
      <c r="UAQ80" s="180"/>
      <c r="UAR80" s="180"/>
      <c r="UAS80" s="180"/>
      <c r="UAT80" s="180"/>
      <c r="UAU80" s="180"/>
      <c r="UAV80" s="180"/>
      <c r="UAW80" s="180"/>
      <c r="UAX80" s="180"/>
      <c r="UAY80" s="180"/>
      <c r="UAZ80" s="180"/>
      <c r="UBA80" s="180"/>
      <c r="UBB80" s="180"/>
      <c r="UBC80" s="180"/>
      <c r="UBD80" s="180"/>
      <c r="UBE80" s="180"/>
      <c r="UBF80" s="180"/>
      <c r="UBG80" s="180"/>
      <c r="UBH80" s="180"/>
      <c r="UBI80" s="180"/>
      <c r="UBJ80" s="180"/>
      <c r="UBK80" s="180"/>
      <c r="UBL80" s="180"/>
      <c r="UBM80" s="180"/>
      <c r="UBN80" s="180"/>
      <c r="UBO80" s="180"/>
      <c r="UBP80" s="180"/>
      <c r="UBQ80" s="180"/>
      <c r="UBR80" s="180"/>
      <c r="UBS80" s="180"/>
      <c r="UBT80" s="180"/>
      <c r="UBU80" s="180"/>
      <c r="UBV80" s="180"/>
      <c r="UBW80" s="180"/>
      <c r="UBX80" s="180"/>
      <c r="UBY80" s="180"/>
      <c r="UBZ80" s="180"/>
      <c r="UCA80" s="180"/>
      <c r="UCB80" s="180"/>
      <c r="UCC80" s="180"/>
      <c r="UCD80" s="180"/>
      <c r="UCE80" s="180"/>
      <c r="UCF80" s="180"/>
      <c r="UCG80" s="180"/>
      <c r="UCH80" s="180"/>
      <c r="UCI80" s="180"/>
      <c r="UCJ80" s="180"/>
      <c r="UCK80" s="180"/>
      <c r="UCL80" s="180"/>
      <c r="UCM80" s="180"/>
      <c r="UCN80" s="180"/>
      <c r="UCO80" s="180"/>
      <c r="UCP80" s="180"/>
      <c r="UCQ80" s="180"/>
      <c r="UCR80" s="180"/>
      <c r="UCS80" s="180"/>
      <c r="UCT80" s="180"/>
      <c r="UCU80" s="180"/>
      <c r="UCV80" s="180"/>
      <c r="UCW80" s="180"/>
      <c r="UCX80" s="180"/>
      <c r="UCY80" s="180"/>
      <c r="UCZ80" s="180"/>
      <c r="UDA80" s="180"/>
      <c r="UDB80" s="180"/>
      <c r="UDC80" s="180"/>
      <c r="UDD80" s="180"/>
      <c r="UDE80" s="180"/>
      <c r="UDF80" s="180"/>
      <c r="UDG80" s="180"/>
      <c r="UDH80" s="180"/>
      <c r="UDI80" s="180"/>
      <c r="UDJ80" s="180"/>
      <c r="UDK80" s="180"/>
      <c r="UDL80" s="180"/>
      <c r="UDM80" s="180"/>
      <c r="UDN80" s="180"/>
      <c r="UDO80" s="180"/>
      <c r="UDP80" s="180"/>
      <c r="UDQ80" s="180"/>
      <c r="UDR80" s="180"/>
      <c r="UDS80" s="180"/>
      <c r="UDT80" s="180"/>
      <c r="UDU80" s="180"/>
      <c r="UDV80" s="180"/>
      <c r="UDW80" s="180"/>
      <c r="UDX80" s="180"/>
      <c r="UDY80" s="180"/>
      <c r="UDZ80" s="180"/>
      <c r="UEA80" s="180"/>
      <c r="UEB80" s="180"/>
      <c r="UEC80" s="180"/>
      <c r="UED80" s="180"/>
      <c r="UEE80" s="180"/>
      <c r="UEF80" s="180"/>
      <c r="UEG80" s="180"/>
      <c r="UEH80" s="180"/>
      <c r="UEI80" s="180"/>
      <c r="UEJ80" s="180"/>
      <c r="UEK80" s="180"/>
      <c r="UEL80" s="180"/>
      <c r="UEM80" s="180"/>
      <c r="UEN80" s="180"/>
      <c r="UEO80" s="180"/>
      <c r="UEP80" s="180"/>
      <c r="UEQ80" s="180"/>
      <c r="UER80" s="180"/>
      <c r="UES80" s="180"/>
      <c r="UET80" s="180"/>
      <c r="UEU80" s="180"/>
      <c r="UEV80" s="180"/>
      <c r="UEW80" s="180"/>
      <c r="UEX80" s="180"/>
      <c r="UEY80" s="180"/>
      <c r="UEZ80" s="180"/>
      <c r="UFA80" s="180"/>
      <c r="UFB80" s="180"/>
      <c r="UFC80" s="180"/>
      <c r="UFD80" s="180"/>
      <c r="UFE80" s="180"/>
      <c r="UFF80" s="180"/>
      <c r="UFG80" s="180"/>
      <c r="UFH80" s="180"/>
      <c r="UFI80" s="180"/>
      <c r="UFJ80" s="180"/>
      <c r="UFK80" s="180"/>
      <c r="UFL80" s="180"/>
      <c r="UFM80" s="180"/>
      <c r="UFN80" s="180"/>
      <c r="UFO80" s="180"/>
      <c r="UFP80" s="180"/>
      <c r="UFQ80" s="180"/>
      <c r="UFR80" s="180"/>
      <c r="UFS80" s="180"/>
      <c r="UFT80" s="180"/>
      <c r="UFU80" s="180"/>
      <c r="UFV80" s="180"/>
      <c r="UFW80" s="180"/>
      <c r="UFX80" s="180"/>
      <c r="UFY80" s="180"/>
      <c r="UFZ80" s="180"/>
      <c r="UGA80" s="180"/>
      <c r="UGB80" s="180"/>
      <c r="UGC80" s="180"/>
      <c r="UGD80" s="180"/>
      <c r="UGE80" s="180"/>
      <c r="UGF80" s="180"/>
      <c r="UGG80" s="180"/>
      <c r="UGH80" s="180"/>
      <c r="UGI80" s="180"/>
      <c r="UGJ80" s="180"/>
      <c r="UGK80" s="180"/>
      <c r="UGL80" s="180"/>
      <c r="UGM80" s="180"/>
      <c r="UGN80" s="180"/>
      <c r="UGO80" s="180"/>
      <c r="UGP80" s="180"/>
      <c r="UGQ80" s="180"/>
      <c r="UGR80" s="180"/>
      <c r="UGS80" s="180"/>
      <c r="UGT80" s="180"/>
      <c r="UGU80" s="180"/>
      <c r="UGV80" s="180"/>
      <c r="UGW80" s="180"/>
      <c r="UGX80" s="180"/>
      <c r="UGY80" s="180"/>
      <c r="UGZ80" s="180"/>
      <c r="UHA80" s="180"/>
      <c r="UHB80" s="180"/>
      <c r="UHC80" s="180"/>
      <c r="UHD80" s="180"/>
      <c r="UHE80" s="180"/>
      <c r="UHF80" s="180"/>
      <c r="UHG80" s="180"/>
      <c r="UHH80" s="180"/>
      <c r="UHI80" s="180"/>
      <c r="UHJ80" s="180"/>
      <c r="UHK80" s="180"/>
      <c r="UHL80" s="180"/>
      <c r="UHM80" s="180"/>
      <c r="UHN80" s="180"/>
      <c r="UHO80" s="180"/>
      <c r="UHP80" s="180"/>
      <c r="UHQ80" s="180"/>
      <c r="UHR80" s="180"/>
      <c r="UHS80" s="180"/>
      <c r="UHT80" s="180"/>
      <c r="UHU80" s="180"/>
      <c r="UHV80" s="180"/>
      <c r="UHW80" s="180"/>
      <c r="UHX80" s="180"/>
      <c r="UHY80" s="180"/>
      <c r="UHZ80" s="180"/>
      <c r="UIA80" s="180"/>
      <c r="UIB80" s="180"/>
      <c r="UIC80" s="180"/>
      <c r="UID80" s="180"/>
      <c r="UIE80" s="180"/>
      <c r="UIF80" s="180"/>
      <c r="UIG80" s="180"/>
      <c r="UIH80" s="180"/>
      <c r="UII80" s="180"/>
      <c r="UIJ80" s="180"/>
      <c r="UIK80" s="180"/>
      <c r="UIL80" s="180"/>
      <c r="UIM80" s="180"/>
      <c r="UIN80" s="180"/>
      <c r="UIO80" s="180"/>
      <c r="UIP80" s="180"/>
      <c r="UIQ80" s="180"/>
      <c r="UIR80" s="180"/>
      <c r="UIS80" s="180"/>
      <c r="UIT80" s="180"/>
      <c r="UIU80" s="180"/>
      <c r="UIV80" s="180"/>
      <c r="UIW80" s="180"/>
      <c r="UIX80" s="180"/>
      <c r="UIY80" s="180"/>
      <c r="UIZ80" s="180"/>
      <c r="UJA80" s="180"/>
      <c r="UJB80" s="180"/>
      <c r="UJC80" s="180"/>
      <c r="UJD80" s="180"/>
      <c r="UJE80" s="180"/>
      <c r="UJF80" s="180"/>
      <c r="UJG80" s="180"/>
      <c r="UJH80" s="180"/>
      <c r="UJI80" s="180"/>
      <c r="UJJ80" s="180"/>
      <c r="UJK80" s="180"/>
      <c r="UJL80" s="180"/>
      <c r="UJM80" s="180"/>
      <c r="UJN80" s="180"/>
      <c r="UJO80" s="180"/>
      <c r="UJP80" s="180"/>
      <c r="UJQ80" s="180"/>
      <c r="UJR80" s="180"/>
      <c r="UJS80" s="180"/>
      <c r="UJT80" s="180"/>
      <c r="UJU80" s="180"/>
      <c r="UJV80" s="180"/>
      <c r="UJW80" s="180"/>
      <c r="UJX80" s="180"/>
      <c r="UJY80" s="180"/>
      <c r="UJZ80" s="180"/>
      <c r="UKA80" s="180"/>
      <c r="UKB80" s="180"/>
      <c r="UKC80" s="180"/>
      <c r="UKD80" s="180"/>
      <c r="UKE80" s="180"/>
      <c r="UKF80" s="180"/>
      <c r="UKG80" s="180"/>
      <c r="UKH80" s="180"/>
      <c r="UKI80" s="180"/>
      <c r="UKJ80" s="180"/>
      <c r="UKK80" s="180"/>
      <c r="UKL80" s="180"/>
      <c r="UKM80" s="180"/>
      <c r="UKN80" s="180"/>
      <c r="UKO80" s="180"/>
      <c r="UKP80" s="180"/>
      <c r="UKQ80" s="180"/>
      <c r="UKR80" s="180"/>
      <c r="UKS80" s="180"/>
      <c r="UKT80" s="180"/>
      <c r="UKU80" s="180"/>
      <c r="UKV80" s="180"/>
      <c r="UKW80" s="180"/>
      <c r="UKX80" s="180"/>
      <c r="UKY80" s="180"/>
      <c r="UKZ80" s="180"/>
      <c r="ULA80" s="180"/>
      <c r="ULB80" s="180"/>
      <c r="ULC80" s="180"/>
      <c r="ULD80" s="180"/>
      <c r="ULE80" s="180"/>
      <c r="ULF80" s="180"/>
      <c r="ULG80" s="180"/>
      <c r="ULH80" s="180"/>
      <c r="ULI80" s="180"/>
      <c r="ULJ80" s="180"/>
      <c r="ULK80" s="180"/>
      <c r="ULL80" s="180"/>
      <c r="ULM80" s="180"/>
      <c r="ULN80" s="180"/>
      <c r="ULO80" s="180"/>
      <c r="ULP80" s="180"/>
      <c r="ULQ80" s="180"/>
      <c r="ULR80" s="180"/>
      <c r="ULS80" s="180"/>
      <c r="ULT80" s="180"/>
      <c r="ULU80" s="180"/>
      <c r="ULV80" s="180"/>
      <c r="ULW80" s="180"/>
      <c r="ULX80" s="180"/>
      <c r="ULY80" s="180"/>
      <c r="ULZ80" s="180"/>
      <c r="UMA80" s="180"/>
      <c r="UMB80" s="180"/>
      <c r="UMC80" s="180"/>
      <c r="UMD80" s="180"/>
      <c r="UME80" s="180"/>
      <c r="UMF80" s="180"/>
      <c r="UMG80" s="180"/>
      <c r="UMH80" s="180"/>
      <c r="UMI80" s="180"/>
      <c r="UMJ80" s="180"/>
      <c r="UMK80" s="180"/>
      <c r="UML80" s="180"/>
      <c r="UMM80" s="180"/>
      <c r="UMN80" s="180"/>
      <c r="UMO80" s="180"/>
      <c r="UMP80" s="180"/>
      <c r="UMQ80" s="180"/>
      <c r="UMR80" s="180"/>
      <c r="UMS80" s="180"/>
      <c r="UMT80" s="180"/>
      <c r="UMU80" s="180"/>
      <c r="UMV80" s="180"/>
      <c r="UMW80" s="180"/>
      <c r="UMX80" s="180"/>
      <c r="UMY80" s="180"/>
      <c r="UMZ80" s="180"/>
      <c r="UNA80" s="180"/>
      <c r="UNB80" s="180"/>
      <c r="UNC80" s="180"/>
      <c r="UND80" s="180"/>
      <c r="UNE80" s="180"/>
      <c r="UNF80" s="180"/>
      <c r="UNG80" s="180"/>
      <c r="UNH80" s="180"/>
      <c r="UNI80" s="180"/>
      <c r="UNJ80" s="180"/>
      <c r="UNK80" s="180"/>
      <c r="UNL80" s="180"/>
      <c r="UNM80" s="180"/>
      <c r="UNN80" s="180"/>
      <c r="UNO80" s="180"/>
      <c r="UNP80" s="180"/>
      <c r="UNQ80" s="180"/>
      <c r="UNR80" s="180"/>
      <c r="UNS80" s="180"/>
      <c r="UNT80" s="180"/>
      <c r="UNU80" s="180"/>
      <c r="UNV80" s="180"/>
      <c r="UNW80" s="180"/>
      <c r="UNX80" s="180"/>
      <c r="UNY80" s="180"/>
      <c r="UNZ80" s="180"/>
      <c r="UOA80" s="180"/>
      <c r="UOB80" s="180"/>
      <c r="UOC80" s="180"/>
      <c r="UOD80" s="180"/>
      <c r="UOE80" s="180"/>
      <c r="UOF80" s="180"/>
      <c r="UOG80" s="180"/>
      <c r="UOH80" s="180"/>
      <c r="UOI80" s="180"/>
      <c r="UOJ80" s="180"/>
      <c r="UOK80" s="180"/>
      <c r="UOL80" s="180"/>
      <c r="UOM80" s="180"/>
      <c r="UON80" s="180"/>
      <c r="UOO80" s="180"/>
      <c r="UOP80" s="180"/>
      <c r="UOQ80" s="180"/>
      <c r="UOR80" s="180"/>
      <c r="UOS80" s="180"/>
      <c r="UOT80" s="180"/>
      <c r="UOU80" s="180"/>
      <c r="UOV80" s="180"/>
      <c r="UOW80" s="180"/>
      <c r="UOX80" s="180"/>
      <c r="UOY80" s="180"/>
      <c r="UOZ80" s="180"/>
      <c r="UPA80" s="180"/>
      <c r="UPB80" s="180"/>
      <c r="UPC80" s="180"/>
      <c r="UPD80" s="180"/>
      <c r="UPE80" s="180"/>
      <c r="UPF80" s="180"/>
      <c r="UPG80" s="180"/>
      <c r="UPH80" s="180"/>
      <c r="UPI80" s="180"/>
      <c r="UPJ80" s="180"/>
      <c r="UPK80" s="180"/>
      <c r="UPL80" s="180"/>
      <c r="UPM80" s="180"/>
      <c r="UPN80" s="180"/>
      <c r="UPO80" s="180"/>
      <c r="UPP80" s="180"/>
      <c r="UPQ80" s="180"/>
      <c r="UPR80" s="180"/>
      <c r="UPS80" s="180"/>
      <c r="UPT80" s="180"/>
      <c r="UPU80" s="180"/>
      <c r="UPV80" s="180"/>
      <c r="UPW80" s="180"/>
      <c r="UPX80" s="180"/>
      <c r="UPY80" s="180"/>
      <c r="UPZ80" s="180"/>
      <c r="UQA80" s="180"/>
      <c r="UQB80" s="180"/>
      <c r="UQC80" s="180"/>
      <c r="UQD80" s="180"/>
      <c r="UQE80" s="180"/>
      <c r="UQF80" s="180"/>
      <c r="UQG80" s="180"/>
      <c r="UQH80" s="180"/>
      <c r="UQI80" s="180"/>
      <c r="UQJ80" s="180"/>
      <c r="UQK80" s="180"/>
      <c r="UQL80" s="180"/>
      <c r="UQM80" s="180"/>
      <c r="UQN80" s="180"/>
      <c r="UQO80" s="180"/>
      <c r="UQP80" s="180"/>
      <c r="UQQ80" s="180"/>
      <c r="UQR80" s="180"/>
      <c r="UQS80" s="180"/>
      <c r="UQT80" s="180"/>
      <c r="UQU80" s="180"/>
      <c r="UQV80" s="180"/>
      <c r="UQW80" s="180"/>
      <c r="UQX80" s="180"/>
      <c r="UQY80" s="180"/>
      <c r="UQZ80" s="180"/>
      <c r="URA80" s="180"/>
      <c r="URB80" s="180"/>
      <c r="URC80" s="180"/>
      <c r="URD80" s="180"/>
      <c r="URE80" s="180"/>
      <c r="URF80" s="180"/>
      <c r="URG80" s="180"/>
      <c r="URH80" s="180"/>
      <c r="URI80" s="180"/>
      <c r="URJ80" s="180"/>
      <c r="URK80" s="180"/>
      <c r="URL80" s="180"/>
      <c r="URM80" s="180"/>
      <c r="URN80" s="180"/>
      <c r="URO80" s="180"/>
      <c r="URP80" s="180"/>
      <c r="URQ80" s="180"/>
      <c r="URR80" s="180"/>
      <c r="URS80" s="180"/>
      <c r="URT80" s="180"/>
      <c r="URU80" s="180"/>
      <c r="URV80" s="180"/>
      <c r="URW80" s="180"/>
      <c r="URX80" s="180"/>
      <c r="URY80" s="180"/>
      <c r="URZ80" s="180"/>
      <c r="USA80" s="180"/>
      <c r="USB80" s="180"/>
      <c r="USC80" s="180"/>
      <c r="USD80" s="180"/>
      <c r="USE80" s="180"/>
      <c r="USF80" s="180"/>
      <c r="USG80" s="180"/>
      <c r="USH80" s="180"/>
      <c r="USI80" s="180"/>
      <c r="USJ80" s="180"/>
      <c r="USK80" s="180"/>
      <c r="USL80" s="180"/>
      <c r="USM80" s="180"/>
      <c r="USN80" s="180"/>
      <c r="USO80" s="180"/>
      <c r="USP80" s="180"/>
      <c r="USQ80" s="180"/>
      <c r="USR80" s="180"/>
      <c r="USS80" s="180"/>
      <c r="UST80" s="180"/>
      <c r="USU80" s="180"/>
      <c r="USV80" s="180"/>
      <c r="USW80" s="180"/>
      <c r="USX80" s="180"/>
      <c r="USY80" s="180"/>
      <c r="USZ80" s="180"/>
      <c r="UTA80" s="180"/>
      <c r="UTB80" s="180"/>
      <c r="UTC80" s="180"/>
      <c r="UTD80" s="180"/>
      <c r="UTE80" s="180"/>
      <c r="UTF80" s="180"/>
      <c r="UTG80" s="180"/>
      <c r="UTH80" s="180"/>
      <c r="UTI80" s="180"/>
      <c r="UTJ80" s="180"/>
      <c r="UTK80" s="180"/>
      <c r="UTL80" s="180"/>
      <c r="UTM80" s="180"/>
      <c r="UTN80" s="180"/>
      <c r="UTO80" s="180"/>
      <c r="UTP80" s="180"/>
      <c r="UTQ80" s="180"/>
      <c r="UTR80" s="180"/>
      <c r="UTS80" s="180"/>
      <c r="UTT80" s="180"/>
      <c r="UTU80" s="180"/>
      <c r="UTV80" s="180"/>
      <c r="UTW80" s="180"/>
      <c r="UTX80" s="180"/>
      <c r="UTY80" s="180"/>
      <c r="UTZ80" s="180"/>
      <c r="UUA80" s="180"/>
      <c r="UUB80" s="180"/>
      <c r="UUC80" s="180"/>
      <c r="UUD80" s="180"/>
      <c r="UUE80" s="180"/>
      <c r="UUF80" s="180"/>
      <c r="UUG80" s="180"/>
      <c r="UUH80" s="180"/>
      <c r="UUI80" s="180"/>
      <c r="UUJ80" s="180"/>
      <c r="UUK80" s="180"/>
      <c r="UUL80" s="180"/>
      <c r="UUM80" s="180"/>
      <c r="UUN80" s="180"/>
      <c r="UUO80" s="180"/>
      <c r="UUP80" s="180"/>
      <c r="UUQ80" s="180"/>
      <c r="UUR80" s="180"/>
      <c r="UUS80" s="180"/>
      <c r="UUT80" s="180"/>
      <c r="UUU80" s="180"/>
      <c r="UUV80" s="180"/>
      <c r="UUW80" s="180"/>
      <c r="UUX80" s="180"/>
      <c r="UUY80" s="180"/>
      <c r="UUZ80" s="180"/>
      <c r="UVA80" s="180"/>
      <c r="UVB80" s="180"/>
      <c r="UVC80" s="180"/>
      <c r="UVD80" s="180"/>
      <c r="UVE80" s="180"/>
      <c r="UVF80" s="180"/>
      <c r="UVG80" s="180"/>
      <c r="UVH80" s="180"/>
      <c r="UVI80" s="180"/>
      <c r="UVJ80" s="180"/>
      <c r="UVK80" s="180"/>
      <c r="UVL80" s="180"/>
      <c r="UVM80" s="180"/>
      <c r="UVN80" s="180"/>
      <c r="UVO80" s="180"/>
      <c r="UVP80" s="180"/>
      <c r="UVQ80" s="180"/>
      <c r="UVR80" s="180"/>
      <c r="UVS80" s="180"/>
      <c r="UVT80" s="180"/>
      <c r="UVU80" s="180"/>
      <c r="UVV80" s="180"/>
      <c r="UVW80" s="180"/>
      <c r="UVX80" s="180"/>
      <c r="UVY80" s="180"/>
      <c r="UVZ80" s="180"/>
      <c r="UWA80" s="180"/>
      <c r="UWB80" s="180"/>
      <c r="UWC80" s="180"/>
      <c r="UWD80" s="180"/>
      <c r="UWE80" s="180"/>
      <c r="UWF80" s="180"/>
      <c r="UWG80" s="180"/>
      <c r="UWH80" s="180"/>
      <c r="UWI80" s="180"/>
      <c r="UWJ80" s="180"/>
      <c r="UWK80" s="180"/>
      <c r="UWL80" s="180"/>
      <c r="UWM80" s="180"/>
      <c r="UWN80" s="180"/>
      <c r="UWO80" s="180"/>
      <c r="UWP80" s="180"/>
      <c r="UWQ80" s="180"/>
      <c r="UWR80" s="180"/>
      <c r="UWS80" s="180"/>
      <c r="UWT80" s="180"/>
      <c r="UWU80" s="180"/>
      <c r="UWV80" s="180"/>
      <c r="UWW80" s="180"/>
      <c r="UWX80" s="180"/>
      <c r="UWY80" s="180"/>
      <c r="UWZ80" s="180"/>
      <c r="UXA80" s="180"/>
      <c r="UXB80" s="180"/>
      <c r="UXC80" s="180"/>
      <c r="UXD80" s="180"/>
      <c r="UXE80" s="180"/>
      <c r="UXF80" s="180"/>
      <c r="UXG80" s="180"/>
      <c r="UXH80" s="180"/>
      <c r="UXI80" s="180"/>
      <c r="UXJ80" s="180"/>
      <c r="UXK80" s="180"/>
      <c r="UXL80" s="180"/>
      <c r="UXM80" s="180"/>
      <c r="UXN80" s="180"/>
      <c r="UXO80" s="180"/>
      <c r="UXP80" s="180"/>
      <c r="UXQ80" s="180"/>
      <c r="UXR80" s="180"/>
      <c r="UXS80" s="180"/>
      <c r="UXT80" s="180"/>
      <c r="UXU80" s="180"/>
      <c r="UXV80" s="180"/>
      <c r="UXW80" s="180"/>
      <c r="UXX80" s="180"/>
      <c r="UXY80" s="180"/>
      <c r="UXZ80" s="180"/>
      <c r="UYA80" s="180"/>
      <c r="UYB80" s="180"/>
      <c r="UYC80" s="180"/>
      <c r="UYD80" s="180"/>
      <c r="UYE80" s="180"/>
      <c r="UYF80" s="180"/>
      <c r="UYG80" s="180"/>
      <c r="UYH80" s="180"/>
      <c r="UYI80" s="180"/>
      <c r="UYJ80" s="180"/>
      <c r="UYK80" s="180"/>
      <c r="UYL80" s="180"/>
      <c r="UYM80" s="180"/>
      <c r="UYN80" s="180"/>
      <c r="UYO80" s="180"/>
      <c r="UYP80" s="180"/>
      <c r="UYQ80" s="180"/>
      <c r="UYR80" s="180"/>
      <c r="UYS80" s="180"/>
      <c r="UYT80" s="180"/>
      <c r="UYU80" s="180"/>
      <c r="UYV80" s="180"/>
      <c r="UYW80" s="180"/>
      <c r="UYX80" s="180"/>
      <c r="UYY80" s="180"/>
      <c r="UYZ80" s="180"/>
      <c r="UZA80" s="180"/>
      <c r="UZB80" s="180"/>
      <c r="UZC80" s="180"/>
      <c r="UZD80" s="180"/>
      <c r="UZE80" s="180"/>
      <c r="UZF80" s="180"/>
      <c r="UZG80" s="180"/>
      <c r="UZH80" s="180"/>
      <c r="UZI80" s="180"/>
      <c r="UZJ80" s="180"/>
      <c r="UZK80" s="180"/>
      <c r="UZL80" s="180"/>
      <c r="UZM80" s="180"/>
      <c r="UZN80" s="180"/>
      <c r="UZO80" s="180"/>
      <c r="UZP80" s="180"/>
      <c r="UZQ80" s="180"/>
      <c r="UZR80" s="180"/>
      <c r="UZS80" s="180"/>
      <c r="UZT80" s="180"/>
      <c r="UZU80" s="180"/>
      <c r="UZV80" s="180"/>
      <c r="UZW80" s="180"/>
      <c r="UZX80" s="180"/>
      <c r="UZY80" s="180"/>
      <c r="UZZ80" s="180"/>
      <c r="VAA80" s="180"/>
      <c r="VAB80" s="180"/>
      <c r="VAC80" s="180"/>
      <c r="VAD80" s="180"/>
      <c r="VAE80" s="180"/>
      <c r="VAF80" s="180"/>
      <c r="VAG80" s="180"/>
      <c r="VAH80" s="180"/>
      <c r="VAI80" s="180"/>
      <c r="VAJ80" s="180"/>
      <c r="VAK80" s="180"/>
      <c r="VAL80" s="180"/>
      <c r="VAM80" s="180"/>
      <c r="VAN80" s="180"/>
      <c r="VAO80" s="180"/>
      <c r="VAP80" s="180"/>
      <c r="VAQ80" s="180"/>
      <c r="VAR80" s="180"/>
      <c r="VAS80" s="180"/>
      <c r="VAT80" s="180"/>
      <c r="VAU80" s="180"/>
      <c r="VAV80" s="180"/>
      <c r="VAW80" s="180"/>
      <c r="VAX80" s="180"/>
      <c r="VAY80" s="180"/>
      <c r="VAZ80" s="180"/>
      <c r="VBA80" s="180"/>
      <c r="VBB80" s="180"/>
      <c r="VBC80" s="180"/>
      <c r="VBD80" s="180"/>
      <c r="VBE80" s="180"/>
      <c r="VBF80" s="180"/>
      <c r="VBG80" s="180"/>
      <c r="VBH80" s="180"/>
      <c r="VBI80" s="180"/>
      <c r="VBJ80" s="180"/>
      <c r="VBK80" s="180"/>
      <c r="VBL80" s="180"/>
      <c r="VBM80" s="180"/>
      <c r="VBN80" s="180"/>
      <c r="VBO80" s="180"/>
      <c r="VBP80" s="180"/>
      <c r="VBQ80" s="180"/>
      <c r="VBR80" s="180"/>
      <c r="VBS80" s="180"/>
      <c r="VBT80" s="180"/>
      <c r="VBU80" s="180"/>
      <c r="VBV80" s="180"/>
      <c r="VBW80" s="180"/>
      <c r="VBX80" s="180"/>
      <c r="VBY80" s="180"/>
      <c r="VBZ80" s="180"/>
      <c r="VCA80" s="180"/>
      <c r="VCB80" s="180"/>
      <c r="VCC80" s="180"/>
      <c r="VCD80" s="180"/>
      <c r="VCE80" s="180"/>
      <c r="VCF80" s="180"/>
      <c r="VCG80" s="180"/>
      <c r="VCH80" s="180"/>
      <c r="VCI80" s="180"/>
      <c r="VCJ80" s="180"/>
      <c r="VCK80" s="180"/>
      <c r="VCL80" s="180"/>
      <c r="VCM80" s="180"/>
      <c r="VCN80" s="180"/>
      <c r="VCO80" s="180"/>
      <c r="VCP80" s="180"/>
      <c r="VCQ80" s="180"/>
      <c r="VCR80" s="180"/>
      <c r="VCS80" s="180"/>
      <c r="VCT80" s="180"/>
      <c r="VCU80" s="180"/>
      <c r="VCV80" s="180"/>
      <c r="VCW80" s="180"/>
      <c r="VCX80" s="180"/>
      <c r="VCY80" s="180"/>
      <c r="VCZ80" s="180"/>
      <c r="VDA80" s="180"/>
      <c r="VDB80" s="180"/>
      <c r="VDC80" s="180"/>
      <c r="VDD80" s="180"/>
      <c r="VDE80" s="180"/>
      <c r="VDF80" s="180"/>
      <c r="VDG80" s="180"/>
      <c r="VDH80" s="180"/>
      <c r="VDI80" s="180"/>
      <c r="VDJ80" s="180"/>
      <c r="VDK80" s="180"/>
      <c r="VDL80" s="180"/>
      <c r="VDM80" s="180"/>
      <c r="VDN80" s="180"/>
      <c r="VDO80" s="180"/>
      <c r="VDP80" s="180"/>
      <c r="VDQ80" s="180"/>
      <c r="VDR80" s="180"/>
      <c r="VDS80" s="180"/>
      <c r="VDT80" s="180"/>
      <c r="VDU80" s="180"/>
      <c r="VDV80" s="180"/>
      <c r="VDW80" s="180"/>
      <c r="VDX80" s="180"/>
      <c r="VDY80" s="180"/>
      <c r="VDZ80" s="180"/>
      <c r="VEA80" s="180"/>
      <c r="VEB80" s="180"/>
      <c r="VEC80" s="180"/>
      <c r="VED80" s="180"/>
      <c r="VEE80" s="180"/>
      <c r="VEF80" s="180"/>
      <c r="VEG80" s="180"/>
      <c r="VEH80" s="180"/>
      <c r="VEI80" s="180"/>
      <c r="VEJ80" s="180"/>
      <c r="VEK80" s="180"/>
      <c r="VEL80" s="180"/>
      <c r="VEM80" s="180"/>
      <c r="VEN80" s="180"/>
      <c r="VEO80" s="180"/>
      <c r="VEP80" s="180"/>
      <c r="VEQ80" s="180"/>
      <c r="VER80" s="180"/>
      <c r="VES80" s="180"/>
      <c r="VET80" s="180"/>
      <c r="VEU80" s="180"/>
      <c r="VEV80" s="180"/>
      <c r="VEW80" s="180"/>
      <c r="VEX80" s="180"/>
      <c r="VEY80" s="180"/>
      <c r="VEZ80" s="180"/>
      <c r="VFA80" s="180"/>
      <c r="VFB80" s="180"/>
      <c r="VFC80" s="180"/>
      <c r="VFD80" s="180"/>
      <c r="VFE80" s="180"/>
      <c r="VFF80" s="180"/>
      <c r="VFG80" s="180"/>
      <c r="VFH80" s="180"/>
      <c r="VFI80" s="180"/>
      <c r="VFJ80" s="180"/>
      <c r="VFK80" s="180"/>
      <c r="VFL80" s="180"/>
      <c r="VFM80" s="180"/>
      <c r="VFN80" s="180"/>
      <c r="VFO80" s="180"/>
      <c r="VFP80" s="180"/>
      <c r="VFQ80" s="180"/>
      <c r="VFR80" s="180"/>
      <c r="VFS80" s="180"/>
      <c r="VFT80" s="180"/>
      <c r="VFU80" s="180"/>
      <c r="VFV80" s="180"/>
      <c r="VFW80" s="180"/>
      <c r="VFX80" s="180"/>
      <c r="VFY80" s="180"/>
      <c r="VFZ80" s="180"/>
      <c r="VGA80" s="180"/>
      <c r="VGB80" s="180"/>
      <c r="VGC80" s="180"/>
      <c r="VGD80" s="180"/>
      <c r="VGE80" s="180"/>
      <c r="VGF80" s="180"/>
      <c r="VGG80" s="180"/>
      <c r="VGH80" s="180"/>
      <c r="VGI80" s="180"/>
      <c r="VGJ80" s="180"/>
      <c r="VGK80" s="180"/>
      <c r="VGL80" s="180"/>
      <c r="VGM80" s="180"/>
      <c r="VGN80" s="180"/>
      <c r="VGO80" s="180"/>
      <c r="VGP80" s="180"/>
      <c r="VGQ80" s="180"/>
      <c r="VGR80" s="180"/>
      <c r="VGS80" s="180"/>
      <c r="VGT80" s="180"/>
      <c r="VGU80" s="180"/>
      <c r="VGV80" s="180"/>
      <c r="VGW80" s="180"/>
      <c r="VGX80" s="180"/>
      <c r="VGY80" s="180"/>
      <c r="VGZ80" s="180"/>
      <c r="VHA80" s="180"/>
      <c r="VHB80" s="180"/>
      <c r="VHC80" s="180"/>
      <c r="VHD80" s="180"/>
      <c r="VHE80" s="180"/>
      <c r="VHF80" s="180"/>
      <c r="VHG80" s="180"/>
      <c r="VHH80" s="180"/>
      <c r="VHI80" s="180"/>
      <c r="VHJ80" s="180"/>
      <c r="VHK80" s="180"/>
      <c r="VHL80" s="180"/>
      <c r="VHM80" s="180"/>
      <c r="VHN80" s="180"/>
      <c r="VHO80" s="180"/>
      <c r="VHP80" s="180"/>
      <c r="VHQ80" s="180"/>
      <c r="VHR80" s="180"/>
      <c r="VHS80" s="180"/>
      <c r="VHT80" s="180"/>
      <c r="VHU80" s="180"/>
      <c r="VHV80" s="180"/>
      <c r="VHW80" s="180"/>
      <c r="VHX80" s="180"/>
      <c r="VHY80" s="180"/>
      <c r="VHZ80" s="180"/>
      <c r="VIA80" s="180"/>
      <c r="VIB80" s="180"/>
      <c r="VIC80" s="180"/>
      <c r="VID80" s="180"/>
      <c r="VIE80" s="180"/>
      <c r="VIF80" s="180"/>
      <c r="VIG80" s="180"/>
      <c r="VIH80" s="180"/>
      <c r="VII80" s="180"/>
      <c r="VIJ80" s="180"/>
      <c r="VIK80" s="180"/>
      <c r="VIL80" s="180"/>
      <c r="VIM80" s="180"/>
      <c r="VIN80" s="180"/>
      <c r="VIO80" s="180"/>
      <c r="VIP80" s="180"/>
      <c r="VIQ80" s="180"/>
      <c r="VIR80" s="180"/>
      <c r="VIS80" s="180"/>
      <c r="VIT80" s="180"/>
      <c r="VIU80" s="180"/>
      <c r="VIV80" s="180"/>
      <c r="VIW80" s="180"/>
      <c r="VIX80" s="180"/>
      <c r="VIY80" s="180"/>
      <c r="VIZ80" s="180"/>
      <c r="VJA80" s="180"/>
      <c r="VJB80" s="180"/>
      <c r="VJC80" s="180"/>
      <c r="VJD80" s="180"/>
      <c r="VJE80" s="180"/>
      <c r="VJF80" s="180"/>
      <c r="VJG80" s="180"/>
      <c r="VJH80" s="180"/>
      <c r="VJI80" s="180"/>
      <c r="VJJ80" s="180"/>
      <c r="VJK80" s="180"/>
      <c r="VJL80" s="180"/>
      <c r="VJM80" s="180"/>
      <c r="VJN80" s="180"/>
      <c r="VJO80" s="180"/>
      <c r="VJP80" s="180"/>
      <c r="VJQ80" s="180"/>
      <c r="VJR80" s="180"/>
      <c r="VJS80" s="180"/>
      <c r="VJT80" s="180"/>
      <c r="VJU80" s="180"/>
      <c r="VJV80" s="180"/>
      <c r="VJW80" s="180"/>
      <c r="VJX80" s="180"/>
      <c r="VJY80" s="180"/>
      <c r="VJZ80" s="180"/>
      <c r="VKA80" s="180"/>
      <c r="VKB80" s="180"/>
      <c r="VKC80" s="180"/>
      <c r="VKD80" s="180"/>
      <c r="VKE80" s="180"/>
      <c r="VKF80" s="180"/>
      <c r="VKG80" s="180"/>
      <c r="VKH80" s="180"/>
      <c r="VKI80" s="180"/>
      <c r="VKJ80" s="180"/>
      <c r="VKK80" s="180"/>
      <c r="VKL80" s="180"/>
      <c r="VKM80" s="180"/>
      <c r="VKN80" s="180"/>
      <c r="VKO80" s="180"/>
      <c r="VKP80" s="180"/>
      <c r="VKQ80" s="180"/>
      <c r="VKR80" s="180"/>
      <c r="VKS80" s="180"/>
      <c r="VKT80" s="180"/>
      <c r="VKU80" s="180"/>
      <c r="VKV80" s="180"/>
      <c r="VKW80" s="180"/>
      <c r="VKX80" s="180"/>
      <c r="VKY80" s="180"/>
      <c r="VKZ80" s="180"/>
      <c r="VLA80" s="180"/>
      <c r="VLB80" s="180"/>
      <c r="VLC80" s="180"/>
      <c r="VLD80" s="180"/>
      <c r="VLE80" s="180"/>
      <c r="VLF80" s="180"/>
      <c r="VLG80" s="180"/>
      <c r="VLH80" s="180"/>
      <c r="VLI80" s="180"/>
      <c r="VLJ80" s="180"/>
      <c r="VLK80" s="180"/>
      <c r="VLL80" s="180"/>
      <c r="VLM80" s="180"/>
      <c r="VLN80" s="180"/>
      <c r="VLO80" s="180"/>
      <c r="VLP80" s="180"/>
      <c r="VLQ80" s="180"/>
      <c r="VLR80" s="180"/>
      <c r="VLS80" s="180"/>
      <c r="VLT80" s="180"/>
      <c r="VLU80" s="180"/>
      <c r="VLV80" s="180"/>
      <c r="VLW80" s="180"/>
      <c r="VLX80" s="180"/>
      <c r="VLY80" s="180"/>
      <c r="VLZ80" s="180"/>
      <c r="VMA80" s="180"/>
      <c r="VMB80" s="180"/>
      <c r="VMC80" s="180"/>
      <c r="VMD80" s="180"/>
      <c r="VME80" s="180"/>
      <c r="VMF80" s="180"/>
      <c r="VMG80" s="180"/>
      <c r="VMH80" s="180"/>
      <c r="VMI80" s="180"/>
      <c r="VMJ80" s="180"/>
      <c r="VMK80" s="180"/>
      <c r="VML80" s="180"/>
      <c r="VMM80" s="180"/>
      <c r="VMN80" s="180"/>
      <c r="VMO80" s="180"/>
      <c r="VMP80" s="180"/>
      <c r="VMQ80" s="180"/>
      <c r="VMR80" s="180"/>
      <c r="VMS80" s="180"/>
      <c r="VMT80" s="180"/>
      <c r="VMU80" s="180"/>
      <c r="VMV80" s="180"/>
      <c r="VMW80" s="180"/>
      <c r="VMX80" s="180"/>
      <c r="VMY80" s="180"/>
      <c r="VMZ80" s="180"/>
      <c r="VNA80" s="180"/>
      <c r="VNB80" s="180"/>
      <c r="VNC80" s="180"/>
      <c r="VND80" s="180"/>
      <c r="VNE80" s="180"/>
      <c r="VNF80" s="180"/>
      <c r="VNG80" s="180"/>
      <c r="VNH80" s="180"/>
      <c r="VNI80" s="180"/>
      <c r="VNJ80" s="180"/>
      <c r="VNK80" s="180"/>
      <c r="VNL80" s="180"/>
      <c r="VNM80" s="180"/>
      <c r="VNN80" s="180"/>
      <c r="VNO80" s="180"/>
      <c r="VNP80" s="180"/>
      <c r="VNQ80" s="180"/>
      <c r="VNR80" s="180"/>
      <c r="VNS80" s="180"/>
      <c r="VNT80" s="180"/>
      <c r="VNU80" s="180"/>
      <c r="VNV80" s="180"/>
      <c r="VNW80" s="180"/>
      <c r="VNX80" s="180"/>
      <c r="VNY80" s="180"/>
      <c r="VNZ80" s="180"/>
      <c r="VOA80" s="180"/>
      <c r="VOB80" s="180"/>
      <c r="VOC80" s="180"/>
      <c r="VOD80" s="180"/>
      <c r="VOE80" s="180"/>
      <c r="VOF80" s="180"/>
      <c r="VOG80" s="180"/>
      <c r="VOH80" s="180"/>
      <c r="VOI80" s="180"/>
      <c r="VOJ80" s="180"/>
      <c r="VOK80" s="180"/>
      <c r="VOL80" s="180"/>
      <c r="VOM80" s="180"/>
      <c r="VON80" s="180"/>
      <c r="VOO80" s="180"/>
      <c r="VOP80" s="180"/>
      <c r="VOQ80" s="180"/>
      <c r="VOR80" s="180"/>
      <c r="VOS80" s="180"/>
      <c r="VOT80" s="180"/>
      <c r="VOU80" s="180"/>
      <c r="VOV80" s="180"/>
      <c r="VOW80" s="180"/>
      <c r="VOX80" s="180"/>
      <c r="VOY80" s="180"/>
      <c r="VOZ80" s="180"/>
      <c r="VPA80" s="180"/>
      <c r="VPB80" s="180"/>
      <c r="VPC80" s="180"/>
      <c r="VPD80" s="180"/>
      <c r="VPE80" s="180"/>
      <c r="VPF80" s="180"/>
      <c r="VPG80" s="180"/>
      <c r="VPH80" s="180"/>
      <c r="VPI80" s="180"/>
      <c r="VPJ80" s="180"/>
      <c r="VPK80" s="180"/>
      <c r="VPL80" s="180"/>
      <c r="VPM80" s="180"/>
      <c r="VPN80" s="180"/>
      <c r="VPO80" s="180"/>
      <c r="VPP80" s="180"/>
      <c r="VPQ80" s="180"/>
      <c r="VPR80" s="180"/>
      <c r="VPS80" s="180"/>
      <c r="VPT80" s="180"/>
      <c r="VPU80" s="180"/>
      <c r="VPV80" s="180"/>
      <c r="VPW80" s="180"/>
      <c r="VPX80" s="180"/>
      <c r="VPY80" s="180"/>
      <c r="VPZ80" s="180"/>
      <c r="VQA80" s="180"/>
      <c r="VQB80" s="180"/>
      <c r="VQC80" s="180"/>
      <c r="VQD80" s="180"/>
      <c r="VQE80" s="180"/>
      <c r="VQF80" s="180"/>
      <c r="VQG80" s="180"/>
      <c r="VQH80" s="180"/>
      <c r="VQI80" s="180"/>
      <c r="VQJ80" s="180"/>
      <c r="VQK80" s="180"/>
      <c r="VQL80" s="180"/>
      <c r="VQM80" s="180"/>
      <c r="VQN80" s="180"/>
      <c r="VQO80" s="180"/>
      <c r="VQP80" s="180"/>
      <c r="VQQ80" s="180"/>
      <c r="VQR80" s="180"/>
      <c r="VQS80" s="180"/>
      <c r="VQT80" s="180"/>
      <c r="VQU80" s="180"/>
      <c r="VQV80" s="180"/>
      <c r="VQW80" s="180"/>
      <c r="VQX80" s="180"/>
      <c r="VQY80" s="180"/>
      <c r="VQZ80" s="180"/>
      <c r="VRA80" s="180"/>
      <c r="VRB80" s="180"/>
      <c r="VRC80" s="180"/>
      <c r="VRD80" s="180"/>
      <c r="VRE80" s="180"/>
      <c r="VRF80" s="180"/>
      <c r="VRG80" s="180"/>
      <c r="VRH80" s="180"/>
      <c r="VRI80" s="180"/>
      <c r="VRJ80" s="180"/>
      <c r="VRK80" s="180"/>
      <c r="VRL80" s="180"/>
      <c r="VRM80" s="180"/>
      <c r="VRN80" s="180"/>
      <c r="VRO80" s="180"/>
      <c r="VRP80" s="180"/>
      <c r="VRQ80" s="180"/>
      <c r="VRR80" s="180"/>
      <c r="VRS80" s="180"/>
      <c r="VRT80" s="180"/>
      <c r="VRU80" s="180"/>
      <c r="VRV80" s="180"/>
      <c r="VRW80" s="180"/>
      <c r="VRX80" s="180"/>
      <c r="VRY80" s="180"/>
      <c r="VRZ80" s="180"/>
      <c r="VSA80" s="180"/>
      <c r="VSB80" s="180"/>
      <c r="VSC80" s="180"/>
      <c r="VSD80" s="180"/>
      <c r="VSE80" s="180"/>
      <c r="VSF80" s="180"/>
      <c r="VSG80" s="180"/>
      <c r="VSH80" s="180"/>
      <c r="VSI80" s="180"/>
      <c r="VSJ80" s="180"/>
      <c r="VSK80" s="180"/>
      <c r="VSL80" s="180"/>
      <c r="VSM80" s="180"/>
      <c r="VSN80" s="180"/>
      <c r="VSO80" s="180"/>
      <c r="VSP80" s="180"/>
      <c r="VSQ80" s="180"/>
      <c r="VSR80" s="180"/>
      <c r="VSS80" s="180"/>
      <c r="VST80" s="180"/>
      <c r="VSU80" s="180"/>
      <c r="VSV80" s="180"/>
      <c r="VSW80" s="180"/>
      <c r="VSX80" s="180"/>
      <c r="VSY80" s="180"/>
      <c r="VSZ80" s="180"/>
      <c r="VTA80" s="180"/>
      <c r="VTB80" s="180"/>
      <c r="VTC80" s="180"/>
      <c r="VTD80" s="180"/>
      <c r="VTE80" s="180"/>
      <c r="VTF80" s="180"/>
      <c r="VTG80" s="180"/>
      <c r="VTH80" s="180"/>
      <c r="VTI80" s="180"/>
      <c r="VTJ80" s="180"/>
      <c r="VTK80" s="180"/>
      <c r="VTL80" s="180"/>
      <c r="VTM80" s="180"/>
      <c r="VTN80" s="180"/>
      <c r="VTO80" s="180"/>
      <c r="VTP80" s="180"/>
      <c r="VTQ80" s="180"/>
      <c r="VTR80" s="180"/>
      <c r="VTS80" s="180"/>
      <c r="VTT80" s="180"/>
      <c r="VTU80" s="180"/>
      <c r="VTV80" s="180"/>
      <c r="VTW80" s="180"/>
      <c r="VTX80" s="180"/>
      <c r="VTY80" s="180"/>
      <c r="VTZ80" s="180"/>
      <c r="VUA80" s="180"/>
      <c r="VUB80" s="180"/>
      <c r="VUC80" s="180"/>
      <c r="VUD80" s="180"/>
      <c r="VUE80" s="180"/>
      <c r="VUF80" s="180"/>
      <c r="VUG80" s="180"/>
      <c r="VUH80" s="180"/>
      <c r="VUI80" s="180"/>
      <c r="VUJ80" s="180"/>
      <c r="VUK80" s="180"/>
      <c r="VUL80" s="180"/>
      <c r="VUM80" s="180"/>
      <c r="VUN80" s="180"/>
      <c r="VUO80" s="180"/>
      <c r="VUP80" s="180"/>
      <c r="VUQ80" s="180"/>
      <c r="VUR80" s="180"/>
      <c r="VUS80" s="180"/>
      <c r="VUT80" s="180"/>
      <c r="VUU80" s="180"/>
      <c r="VUV80" s="180"/>
      <c r="VUW80" s="180"/>
      <c r="VUX80" s="180"/>
      <c r="VUY80" s="180"/>
      <c r="VUZ80" s="180"/>
      <c r="VVA80" s="180"/>
      <c r="VVB80" s="180"/>
      <c r="VVC80" s="180"/>
      <c r="VVD80" s="180"/>
      <c r="VVE80" s="180"/>
      <c r="VVF80" s="180"/>
      <c r="VVG80" s="180"/>
      <c r="VVH80" s="180"/>
      <c r="VVI80" s="180"/>
      <c r="VVJ80" s="180"/>
      <c r="VVK80" s="180"/>
      <c r="VVL80" s="180"/>
      <c r="VVM80" s="180"/>
      <c r="VVN80" s="180"/>
      <c r="VVO80" s="180"/>
      <c r="VVP80" s="180"/>
      <c r="VVQ80" s="180"/>
      <c r="VVR80" s="180"/>
      <c r="VVS80" s="180"/>
      <c r="VVT80" s="180"/>
      <c r="VVU80" s="180"/>
      <c r="VVV80" s="180"/>
      <c r="VVW80" s="180"/>
      <c r="VVX80" s="180"/>
      <c r="VVY80" s="180"/>
      <c r="VVZ80" s="180"/>
      <c r="VWA80" s="180"/>
      <c r="VWB80" s="180"/>
      <c r="VWC80" s="180"/>
      <c r="VWD80" s="180"/>
      <c r="VWE80" s="180"/>
      <c r="VWF80" s="180"/>
      <c r="VWG80" s="180"/>
      <c r="VWH80" s="180"/>
      <c r="VWI80" s="180"/>
      <c r="VWJ80" s="180"/>
      <c r="VWK80" s="180"/>
      <c r="VWL80" s="180"/>
      <c r="VWM80" s="180"/>
      <c r="VWN80" s="180"/>
      <c r="VWO80" s="180"/>
      <c r="VWP80" s="180"/>
      <c r="VWQ80" s="180"/>
      <c r="VWR80" s="180"/>
      <c r="VWS80" s="180"/>
      <c r="VWT80" s="180"/>
      <c r="VWU80" s="180"/>
      <c r="VWV80" s="180"/>
      <c r="VWW80" s="180"/>
      <c r="VWX80" s="180"/>
      <c r="VWY80" s="180"/>
      <c r="VWZ80" s="180"/>
      <c r="VXA80" s="180"/>
      <c r="VXB80" s="180"/>
      <c r="VXC80" s="180"/>
      <c r="VXD80" s="180"/>
      <c r="VXE80" s="180"/>
      <c r="VXF80" s="180"/>
      <c r="VXG80" s="180"/>
      <c r="VXH80" s="180"/>
      <c r="VXI80" s="180"/>
      <c r="VXJ80" s="180"/>
      <c r="VXK80" s="180"/>
      <c r="VXL80" s="180"/>
      <c r="VXM80" s="180"/>
      <c r="VXN80" s="180"/>
      <c r="VXO80" s="180"/>
      <c r="VXP80" s="180"/>
      <c r="VXQ80" s="180"/>
      <c r="VXR80" s="180"/>
      <c r="VXS80" s="180"/>
      <c r="VXT80" s="180"/>
      <c r="VXU80" s="180"/>
      <c r="VXV80" s="180"/>
      <c r="VXW80" s="180"/>
      <c r="VXX80" s="180"/>
      <c r="VXY80" s="180"/>
      <c r="VXZ80" s="180"/>
      <c r="VYA80" s="180"/>
      <c r="VYB80" s="180"/>
      <c r="VYC80" s="180"/>
      <c r="VYD80" s="180"/>
      <c r="VYE80" s="180"/>
      <c r="VYF80" s="180"/>
      <c r="VYG80" s="180"/>
      <c r="VYH80" s="180"/>
      <c r="VYI80" s="180"/>
      <c r="VYJ80" s="180"/>
      <c r="VYK80" s="180"/>
      <c r="VYL80" s="180"/>
      <c r="VYM80" s="180"/>
      <c r="VYN80" s="180"/>
      <c r="VYO80" s="180"/>
      <c r="VYP80" s="180"/>
      <c r="VYQ80" s="180"/>
      <c r="VYR80" s="180"/>
      <c r="VYS80" s="180"/>
      <c r="VYT80" s="180"/>
      <c r="VYU80" s="180"/>
      <c r="VYV80" s="180"/>
      <c r="VYW80" s="180"/>
      <c r="VYX80" s="180"/>
      <c r="VYY80" s="180"/>
      <c r="VYZ80" s="180"/>
      <c r="VZA80" s="180"/>
      <c r="VZB80" s="180"/>
      <c r="VZC80" s="180"/>
      <c r="VZD80" s="180"/>
      <c r="VZE80" s="180"/>
      <c r="VZF80" s="180"/>
      <c r="VZG80" s="180"/>
      <c r="VZH80" s="180"/>
      <c r="VZI80" s="180"/>
      <c r="VZJ80" s="180"/>
      <c r="VZK80" s="180"/>
      <c r="VZL80" s="180"/>
      <c r="VZM80" s="180"/>
      <c r="VZN80" s="180"/>
      <c r="VZO80" s="180"/>
      <c r="VZP80" s="180"/>
      <c r="VZQ80" s="180"/>
      <c r="VZR80" s="180"/>
      <c r="VZS80" s="180"/>
      <c r="VZT80" s="180"/>
      <c r="VZU80" s="180"/>
      <c r="VZV80" s="180"/>
      <c r="VZW80" s="180"/>
      <c r="VZX80" s="180"/>
      <c r="VZY80" s="180"/>
      <c r="VZZ80" s="180"/>
      <c r="WAA80" s="180"/>
      <c r="WAB80" s="180"/>
      <c r="WAC80" s="180"/>
      <c r="WAD80" s="180"/>
      <c r="WAE80" s="180"/>
      <c r="WAF80" s="180"/>
      <c r="WAG80" s="180"/>
      <c r="WAH80" s="180"/>
      <c r="WAI80" s="180"/>
      <c r="WAJ80" s="180"/>
      <c r="WAK80" s="180"/>
      <c r="WAL80" s="180"/>
      <c r="WAM80" s="180"/>
      <c r="WAN80" s="180"/>
      <c r="WAO80" s="180"/>
      <c r="WAP80" s="180"/>
      <c r="WAQ80" s="180"/>
      <c r="WAR80" s="180"/>
      <c r="WAS80" s="180"/>
      <c r="WAT80" s="180"/>
      <c r="WAU80" s="180"/>
      <c r="WAV80" s="180"/>
      <c r="WAW80" s="180"/>
      <c r="WAX80" s="180"/>
      <c r="WAY80" s="180"/>
      <c r="WAZ80" s="180"/>
      <c r="WBA80" s="180"/>
      <c r="WBB80" s="180"/>
      <c r="WBC80" s="180"/>
      <c r="WBD80" s="180"/>
      <c r="WBE80" s="180"/>
      <c r="WBF80" s="180"/>
      <c r="WBG80" s="180"/>
      <c r="WBH80" s="180"/>
      <c r="WBI80" s="180"/>
      <c r="WBJ80" s="180"/>
      <c r="WBK80" s="180"/>
      <c r="WBL80" s="180"/>
      <c r="WBM80" s="180"/>
      <c r="WBN80" s="180"/>
      <c r="WBO80" s="180"/>
      <c r="WBP80" s="180"/>
      <c r="WBQ80" s="180"/>
      <c r="WBR80" s="180"/>
      <c r="WBS80" s="180"/>
      <c r="WBT80" s="180"/>
      <c r="WBU80" s="180"/>
      <c r="WBV80" s="180"/>
      <c r="WBW80" s="180"/>
      <c r="WBX80" s="180"/>
      <c r="WBY80" s="180"/>
      <c r="WBZ80" s="180"/>
      <c r="WCA80" s="180"/>
      <c r="WCB80" s="180"/>
      <c r="WCC80" s="180"/>
      <c r="WCD80" s="180"/>
      <c r="WCE80" s="180"/>
      <c r="WCF80" s="180"/>
      <c r="WCG80" s="180"/>
      <c r="WCH80" s="180"/>
      <c r="WCI80" s="180"/>
      <c r="WCJ80" s="180"/>
      <c r="WCK80" s="180"/>
      <c r="WCL80" s="180"/>
      <c r="WCM80" s="180"/>
      <c r="WCN80" s="180"/>
      <c r="WCO80" s="180"/>
      <c r="WCP80" s="180"/>
      <c r="WCQ80" s="180"/>
      <c r="WCR80" s="180"/>
      <c r="WCS80" s="180"/>
      <c r="WCT80" s="180"/>
      <c r="WCU80" s="180"/>
      <c r="WCV80" s="180"/>
      <c r="WCW80" s="180"/>
      <c r="WCX80" s="180"/>
      <c r="WCY80" s="180"/>
      <c r="WCZ80" s="180"/>
      <c r="WDA80" s="180"/>
      <c r="WDB80" s="180"/>
      <c r="WDC80" s="180"/>
      <c r="WDD80" s="180"/>
      <c r="WDE80" s="180"/>
      <c r="WDF80" s="180"/>
      <c r="WDG80" s="180"/>
      <c r="WDH80" s="180"/>
      <c r="WDI80" s="180"/>
      <c r="WDJ80" s="180"/>
      <c r="WDK80" s="180"/>
      <c r="WDL80" s="180"/>
      <c r="WDM80" s="180"/>
      <c r="WDN80" s="180"/>
      <c r="WDO80" s="180"/>
      <c r="WDP80" s="180"/>
      <c r="WDQ80" s="180"/>
      <c r="WDR80" s="180"/>
      <c r="WDS80" s="180"/>
      <c r="WDT80" s="180"/>
      <c r="WDU80" s="180"/>
      <c r="WDV80" s="180"/>
      <c r="WDW80" s="180"/>
      <c r="WDX80" s="180"/>
      <c r="WDY80" s="180"/>
      <c r="WDZ80" s="180"/>
      <c r="WEA80" s="180"/>
      <c r="WEB80" s="180"/>
      <c r="WEC80" s="180"/>
      <c r="WED80" s="180"/>
      <c r="WEE80" s="180"/>
      <c r="WEF80" s="180"/>
      <c r="WEG80" s="180"/>
      <c r="WEH80" s="180"/>
      <c r="WEI80" s="180"/>
      <c r="WEJ80" s="180"/>
      <c r="WEK80" s="180"/>
      <c r="WEL80" s="180"/>
      <c r="WEM80" s="180"/>
      <c r="WEN80" s="180"/>
      <c r="WEO80" s="180"/>
      <c r="WEP80" s="180"/>
      <c r="WEQ80" s="180"/>
      <c r="WER80" s="180"/>
      <c r="WES80" s="180"/>
      <c r="WET80" s="180"/>
      <c r="WEU80" s="180"/>
      <c r="WEV80" s="180"/>
      <c r="WEW80" s="180"/>
      <c r="WEX80" s="180"/>
      <c r="WEY80" s="180"/>
      <c r="WEZ80" s="180"/>
      <c r="WFA80" s="180"/>
      <c r="WFB80" s="180"/>
      <c r="WFC80" s="180"/>
      <c r="WFD80" s="180"/>
      <c r="WFE80" s="180"/>
      <c r="WFF80" s="180"/>
      <c r="WFG80" s="180"/>
      <c r="WFH80" s="180"/>
      <c r="WFI80" s="180"/>
      <c r="WFJ80" s="180"/>
      <c r="WFK80" s="180"/>
      <c r="WFL80" s="180"/>
      <c r="WFM80" s="180"/>
      <c r="WFN80" s="180"/>
      <c r="WFO80" s="180"/>
      <c r="WFP80" s="180"/>
      <c r="WFQ80" s="180"/>
      <c r="WFR80" s="180"/>
      <c r="WFS80" s="180"/>
      <c r="WFT80" s="180"/>
      <c r="WFU80" s="180"/>
      <c r="WFV80" s="180"/>
      <c r="WFW80" s="180"/>
      <c r="WFX80" s="180"/>
      <c r="WFY80" s="180"/>
      <c r="WFZ80" s="180"/>
      <c r="WGA80" s="180"/>
      <c r="WGB80" s="180"/>
      <c r="WGC80" s="180"/>
      <c r="WGD80" s="180"/>
      <c r="WGE80" s="180"/>
      <c r="WGF80" s="180"/>
      <c r="WGG80" s="180"/>
      <c r="WGH80" s="180"/>
      <c r="WGI80" s="180"/>
      <c r="WGJ80" s="180"/>
      <c r="WGK80" s="180"/>
      <c r="WGL80" s="180"/>
      <c r="WGM80" s="180"/>
      <c r="WGN80" s="180"/>
      <c r="WGO80" s="180"/>
      <c r="WGP80" s="180"/>
      <c r="WGQ80" s="180"/>
      <c r="WGR80" s="180"/>
      <c r="WGS80" s="180"/>
      <c r="WGT80" s="180"/>
      <c r="WGU80" s="180"/>
      <c r="WGV80" s="180"/>
      <c r="WGW80" s="180"/>
      <c r="WGX80" s="180"/>
      <c r="WGY80" s="180"/>
      <c r="WGZ80" s="180"/>
      <c r="WHA80" s="180"/>
      <c r="WHB80" s="180"/>
      <c r="WHC80" s="180"/>
      <c r="WHD80" s="180"/>
      <c r="WHE80" s="180"/>
      <c r="WHF80" s="180"/>
      <c r="WHG80" s="180"/>
      <c r="WHH80" s="180"/>
      <c r="WHI80" s="180"/>
      <c r="WHJ80" s="180"/>
      <c r="WHK80" s="180"/>
      <c r="WHL80" s="180"/>
      <c r="WHM80" s="180"/>
      <c r="WHN80" s="180"/>
      <c r="WHO80" s="180"/>
      <c r="WHP80" s="180"/>
      <c r="WHQ80" s="180"/>
      <c r="WHR80" s="180"/>
      <c r="WHS80" s="180"/>
      <c r="WHT80" s="180"/>
      <c r="WHU80" s="180"/>
      <c r="WHV80" s="180"/>
      <c r="WHW80" s="180"/>
      <c r="WHX80" s="180"/>
      <c r="WHY80" s="180"/>
      <c r="WHZ80" s="180"/>
      <c r="WIA80" s="180"/>
      <c r="WIB80" s="180"/>
      <c r="WIC80" s="180"/>
      <c r="WID80" s="180"/>
      <c r="WIE80" s="180"/>
      <c r="WIF80" s="180"/>
      <c r="WIG80" s="180"/>
      <c r="WIH80" s="180"/>
      <c r="WII80" s="180"/>
      <c r="WIJ80" s="180"/>
      <c r="WIK80" s="180"/>
      <c r="WIL80" s="180"/>
      <c r="WIM80" s="180"/>
      <c r="WIN80" s="180"/>
      <c r="WIO80" s="180"/>
      <c r="WIP80" s="180"/>
      <c r="WIQ80" s="180"/>
      <c r="WIR80" s="180"/>
      <c r="WIS80" s="180"/>
      <c r="WIT80" s="180"/>
      <c r="WIU80" s="180"/>
      <c r="WIV80" s="180"/>
      <c r="WIW80" s="180"/>
      <c r="WIX80" s="180"/>
      <c r="WIY80" s="180"/>
      <c r="WIZ80" s="180"/>
      <c r="WJA80" s="180"/>
      <c r="WJB80" s="180"/>
      <c r="WJC80" s="180"/>
      <c r="WJD80" s="180"/>
      <c r="WJE80" s="180"/>
      <c r="WJF80" s="180"/>
      <c r="WJG80" s="180"/>
      <c r="WJH80" s="180"/>
      <c r="WJI80" s="180"/>
      <c r="WJJ80" s="180"/>
      <c r="WJK80" s="180"/>
      <c r="WJL80" s="180"/>
      <c r="WJM80" s="180"/>
      <c r="WJN80" s="180"/>
      <c r="WJO80" s="180"/>
      <c r="WJP80" s="180"/>
      <c r="WJQ80" s="180"/>
      <c r="WJR80" s="180"/>
      <c r="WJS80" s="180"/>
      <c r="WJT80" s="180"/>
      <c r="WJU80" s="180"/>
      <c r="WJV80" s="180"/>
      <c r="WJW80" s="180"/>
      <c r="WJX80" s="180"/>
      <c r="WJY80" s="180"/>
      <c r="WJZ80" s="180"/>
      <c r="WKA80" s="180"/>
      <c r="WKB80" s="180"/>
      <c r="WKC80" s="180"/>
      <c r="WKD80" s="180"/>
      <c r="WKE80" s="180"/>
      <c r="WKF80" s="180"/>
      <c r="WKG80" s="180"/>
      <c r="WKH80" s="180"/>
      <c r="WKI80" s="180"/>
      <c r="WKJ80" s="180"/>
      <c r="WKK80" s="180"/>
      <c r="WKL80" s="180"/>
      <c r="WKM80" s="180"/>
      <c r="WKN80" s="180"/>
      <c r="WKO80" s="180"/>
      <c r="WKP80" s="180"/>
      <c r="WKQ80" s="180"/>
      <c r="WKR80" s="180"/>
      <c r="WKS80" s="180"/>
      <c r="WKT80" s="180"/>
      <c r="WKU80" s="180"/>
      <c r="WKV80" s="180"/>
      <c r="WKW80" s="180"/>
      <c r="WKX80" s="180"/>
      <c r="WKY80" s="180"/>
      <c r="WKZ80" s="180"/>
      <c r="WLA80" s="180"/>
      <c r="WLB80" s="180"/>
      <c r="WLC80" s="180"/>
      <c r="WLD80" s="180"/>
      <c r="WLE80" s="180"/>
      <c r="WLF80" s="180"/>
      <c r="WLG80" s="180"/>
      <c r="WLH80" s="180"/>
      <c r="WLI80" s="180"/>
      <c r="WLJ80" s="180"/>
      <c r="WLK80" s="180"/>
      <c r="WLL80" s="180"/>
      <c r="WLM80" s="180"/>
      <c r="WLN80" s="180"/>
      <c r="WLO80" s="180"/>
      <c r="WLP80" s="180"/>
      <c r="WLQ80" s="180"/>
      <c r="WLR80" s="180"/>
      <c r="WLS80" s="180"/>
      <c r="WLT80" s="180"/>
      <c r="WLU80" s="180"/>
      <c r="WLV80" s="180"/>
      <c r="WLW80" s="180"/>
      <c r="WLX80" s="180"/>
      <c r="WLY80" s="180"/>
      <c r="WLZ80" s="180"/>
      <c r="WMA80" s="180"/>
      <c r="WMB80" s="180"/>
      <c r="WMC80" s="180"/>
      <c r="WMD80" s="180"/>
      <c r="WME80" s="180"/>
      <c r="WMF80" s="180"/>
      <c r="WMG80" s="180"/>
      <c r="WMH80" s="180"/>
      <c r="WMI80" s="180"/>
      <c r="WMJ80" s="180"/>
      <c r="WMK80" s="180"/>
      <c r="WML80" s="180"/>
      <c r="WMM80" s="180"/>
      <c r="WMN80" s="180"/>
      <c r="WMO80" s="180"/>
      <c r="WMP80" s="180"/>
      <c r="WMQ80" s="180"/>
      <c r="WMR80" s="180"/>
      <c r="WMS80" s="180"/>
      <c r="WMT80" s="180"/>
      <c r="WMU80" s="180"/>
      <c r="WMV80" s="180"/>
      <c r="WMW80" s="180"/>
      <c r="WMX80" s="180"/>
      <c r="WMY80" s="180"/>
      <c r="WMZ80" s="180"/>
      <c r="WNA80" s="180"/>
      <c r="WNB80" s="180"/>
      <c r="WNC80" s="180"/>
      <c r="WND80" s="180"/>
      <c r="WNE80" s="180"/>
      <c r="WNF80" s="180"/>
      <c r="WNG80" s="180"/>
      <c r="WNH80" s="180"/>
      <c r="WNI80" s="180"/>
      <c r="WNJ80" s="180"/>
      <c r="WNK80" s="180"/>
      <c r="WNL80" s="180"/>
      <c r="WNM80" s="180"/>
      <c r="WNN80" s="180"/>
      <c r="WNO80" s="180"/>
      <c r="WNP80" s="180"/>
      <c r="WNQ80" s="180"/>
      <c r="WNR80" s="180"/>
      <c r="WNS80" s="180"/>
      <c r="WNT80" s="180"/>
      <c r="WNU80" s="180"/>
      <c r="WNV80" s="180"/>
      <c r="WNW80" s="180"/>
      <c r="WNX80" s="180"/>
      <c r="WNY80" s="180"/>
      <c r="WNZ80" s="180"/>
      <c r="WOA80" s="180"/>
      <c r="WOB80" s="180"/>
      <c r="WOC80" s="180"/>
      <c r="WOD80" s="180"/>
      <c r="WOE80" s="180"/>
      <c r="WOF80" s="180"/>
      <c r="WOG80" s="180"/>
      <c r="WOH80" s="180"/>
      <c r="WOI80" s="180"/>
      <c r="WOJ80" s="180"/>
      <c r="WOK80" s="180"/>
      <c r="WOL80" s="180"/>
      <c r="WOM80" s="180"/>
      <c r="WON80" s="180"/>
      <c r="WOO80" s="180"/>
      <c r="WOP80" s="180"/>
      <c r="WOQ80" s="180"/>
      <c r="WOR80" s="180"/>
      <c r="WOS80" s="180"/>
      <c r="WOT80" s="180"/>
      <c r="WOU80" s="180"/>
      <c r="WOV80" s="180"/>
      <c r="WOW80" s="180"/>
      <c r="WOX80" s="180"/>
      <c r="WOY80" s="180"/>
      <c r="WOZ80" s="180"/>
      <c r="WPA80" s="180"/>
      <c r="WPB80" s="180"/>
      <c r="WPC80" s="180"/>
      <c r="WPD80" s="180"/>
      <c r="WPE80" s="180"/>
      <c r="WPF80" s="180"/>
      <c r="WPG80" s="180"/>
      <c r="WPH80" s="180"/>
      <c r="WPI80" s="180"/>
      <c r="WPJ80" s="180"/>
      <c r="WPK80" s="180"/>
      <c r="WPL80" s="180"/>
      <c r="WPM80" s="180"/>
      <c r="WPN80" s="180"/>
      <c r="WPO80" s="180"/>
      <c r="WPP80" s="180"/>
      <c r="WPQ80" s="180"/>
      <c r="WPR80" s="180"/>
      <c r="WPS80" s="180"/>
      <c r="WPT80" s="180"/>
      <c r="WPU80" s="180"/>
      <c r="WPV80" s="180"/>
      <c r="WPW80" s="180"/>
      <c r="WPX80" s="180"/>
      <c r="WPY80" s="180"/>
      <c r="WPZ80" s="180"/>
      <c r="WQA80" s="180"/>
      <c r="WQB80" s="180"/>
      <c r="WQC80" s="180"/>
      <c r="WQD80" s="180"/>
      <c r="WQE80" s="180"/>
      <c r="WQF80" s="180"/>
      <c r="WQG80" s="180"/>
      <c r="WQH80" s="180"/>
      <c r="WQI80" s="180"/>
      <c r="WQJ80" s="180"/>
      <c r="WQK80" s="180"/>
      <c r="WQL80" s="180"/>
      <c r="WQM80" s="180"/>
      <c r="WQN80" s="180"/>
      <c r="WQO80" s="180"/>
      <c r="WQP80" s="180"/>
      <c r="WQQ80" s="180"/>
      <c r="WQR80" s="180"/>
      <c r="WQS80" s="180"/>
      <c r="WQT80" s="180"/>
      <c r="WQU80" s="180"/>
      <c r="WQV80" s="180"/>
      <c r="WQW80" s="180"/>
      <c r="WQX80" s="180"/>
      <c r="WQY80" s="180"/>
      <c r="WQZ80" s="180"/>
      <c r="WRA80" s="180"/>
      <c r="WRB80" s="180"/>
      <c r="WRC80" s="180"/>
      <c r="WRD80" s="180"/>
      <c r="WRE80" s="180"/>
      <c r="WRF80" s="180"/>
      <c r="WRG80" s="180"/>
      <c r="WRH80" s="180"/>
      <c r="WRI80" s="180"/>
      <c r="WRJ80" s="180"/>
      <c r="WRK80" s="180"/>
      <c r="WRL80" s="180"/>
      <c r="WRM80" s="180"/>
      <c r="WRN80" s="180"/>
      <c r="WRO80" s="180"/>
      <c r="WRP80" s="180"/>
      <c r="WRQ80" s="180"/>
      <c r="WRR80" s="180"/>
      <c r="WRS80" s="180"/>
      <c r="WRT80" s="180"/>
      <c r="WRU80" s="180"/>
      <c r="WRV80" s="180"/>
      <c r="WRW80" s="180"/>
      <c r="WRX80" s="180"/>
      <c r="WRY80" s="180"/>
      <c r="WRZ80" s="180"/>
      <c r="WSA80" s="180"/>
      <c r="WSB80" s="180"/>
      <c r="WSC80" s="180"/>
      <c r="WSD80" s="180"/>
      <c r="WSE80" s="180"/>
      <c r="WSF80" s="180"/>
      <c r="WSG80" s="180"/>
      <c r="WSH80" s="180"/>
      <c r="WSI80" s="180"/>
      <c r="WSJ80" s="180"/>
      <c r="WSK80" s="180"/>
      <c r="WSL80" s="180"/>
      <c r="WSM80" s="180"/>
      <c r="WSN80" s="180"/>
      <c r="WSO80" s="180"/>
      <c r="WSP80" s="180"/>
      <c r="WSQ80" s="180"/>
      <c r="WSR80" s="180"/>
      <c r="WSS80" s="180"/>
      <c r="WST80" s="180"/>
      <c r="WSU80" s="180"/>
      <c r="WSV80" s="180"/>
      <c r="WSW80" s="180"/>
      <c r="WSX80" s="180"/>
      <c r="WSY80" s="180"/>
      <c r="WSZ80" s="180"/>
      <c r="WTA80" s="180"/>
      <c r="WTB80" s="180"/>
      <c r="WTC80" s="180"/>
      <c r="WTD80" s="180"/>
      <c r="WTE80" s="180"/>
      <c r="WTF80" s="180"/>
      <c r="WTG80" s="180"/>
      <c r="WTH80" s="180"/>
      <c r="WTI80" s="180"/>
      <c r="WTJ80" s="180"/>
      <c r="WTK80" s="180"/>
      <c r="WTL80" s="180"/>
      <c r="WTM80" s="180"/>
      <c r="WTN80" s="180"/>
      <c r="WTO80" s="180"/>
      <c r="WTP80" s="180"/>
      <c r="WTQ80" s="180"/>
      <c r="WTR80" s="180"/>
      <c r="WTS80" s="180"/>
      <c r="WTT80" s="180"/>
      <c r="WTU80" s="180"/>
      <c r="WTV80" s="180"/>
      <c r="WTW80" s="180"/>
      <c r="WTX80" s="180"/>
      <c r="WTY80" s="180"/>
      <c r="WTZ80" s="180"/>
      <c r="WUA80" s="180"/>
      <c r="WUB80" s="180"/>
      <c r="WUC80" s="180"/>
      <c r="WUD80" s="180"/>
      <c r="WUE80" s="180"/>
      <c r="WUF80" s="180"/>
      <c r="WUG80" s="180"/>
      <c r="WUH80" s="180"/>
      <c r="WUI80" s="180"/>
      <c r="WUJ80" s="180"/>
      <c r="WUK80" s="180"/>
      <c r="WUL80" s="180"/>
      <c r="WUM80" s="180"/>
      <c r="WUN80" s="180"/>
      <c r="WUO80" s="180"/>
      <c r="WUP80" s="180"/>
      <c r="WUQ80" s="180"/>
      <c r="WUR80" s="180"/>
      <c r="WUS80" s="180"/>
      <c r="WUT80" s="180"/>
      <c r="WUU80" s="180"/>
      <c r="WUV80" s="180"/>
      <c r="WUW80" s="180"/>
      <c r="WUX80" s="180"/>
      <c r="WUY80" s="180"/>
      <c r="WUZ80" s="180"/>
      <c r="WVA80" s="180"/>
      <c r="WVB80" s="180"/>
      <c r="WVC80" s="180"/>
      <c r="WVD80" s="180"/>
      <c r="WVE80" s="180"/>
      <c r="WVF80" s="180"/>
      <c r="WVG80" s="180"/>
      <c r="WVH80" s="180"/>
      <c r="WVI80" s="180"/>
      <c r="WVJ80" s="180"/>
      <c r="WVK80" s="180"/>
      <c r="WVL80" s="180"/>
      <c r="WVM80" s="180"/>
      <c r="WVN80" s="180"/>
      <c r="WVO80" s="180"/>
      <c r="WVP80" s="180"/>
      <c r="WVQ80" s="180"/>
      <c r="WVR80" s="180"/>
      <c r="WVS80" s="180"/>
      <c r="WVT80" s="180"/>
      <c r="WVU80" s="180"/>
      <c r="WVV80" s="180"/>
      <c r="WVW80" s="180"/>
      <c r="WVX80" s="180"/>
      <c r="WVY80" s="180"/>
      <c r="WVZ80" s="180"/>
      <c r="WWA80" s="180"/>
      <c r="WWB80" s="180"/>
      <c r="WWC80" s="180"/>
      <c r="WWD80" s="180"/>
      <c r="WWE80" s="180"/>
      <c r="WWF80" s="180"/>
      <c r="WWG80" s="180"/>
      <c r="WWH80" s="180"/>
      <c r="WWI80" s="180"/>
      <c r="WWJ80" s="180"/>
      <c r="WWK80" s="180"/>
      <c r="WWL80" s="180"/>
      <c r="WWM80" s="180"/>
      <c r="WWN80" s="180"/>
      <c r="WWO80" s="180"/>
      <c r="WWP80" s="180"/>
      <c r="WWQ80" s="180"/>
      <c r="WWR80" s="180"/>
      <c r="WWS80" s="180"/>
      <c r="WWT80" s="180"/>
      <c r="WWU80" s="180"/>
      <c r="WWV80" s="180"/>
      <c r="WWW80" s="180"/>
      <c r="WWX80" s="180"/>
      <c r="WWY80" s="180"/>
      <c r="WWZ80" s="180"/>
      <c r="WXA80" s="180"/>
      <c r="WXB80" s="180"/>
      <c r="WXC80" s="180"/>
      <c r="WXD80" s="180"/>
      <c r="WXE80" s="180"/>
      <c r="WXF80" s="180"/>
      <c r="WXG80" s="180"/>
      <c r="WXH80" s="180"/>
      <c r="WXI80" s="180"/>
      <c r="WXJ80" s="180"/>
      <c r="WXK80" s="180"/>
      <c r="WXL80" s="180"/>
      <c r="WXM80" s="180"/>
      <c r="WXN80" s="180"/>
      <c r="WXO80" s="180"/>
      <c r="WXP80" s="180"/>
      <c r="WXQ80" s="180"/>
      <c r="WXR80" s="180"/>
      <c r="WXS80" s="180"/>
      <c r="WXT80" s="180"/>
      <c r="WXU80" s="180"/>
      <c r="WXV80" s="180"/>
      <c r="WXW80" s="180"/>
      <c r="WXX80" s="180"/>
      <c r="WXY80" s="180"/>
      <c r="WXZ80" s="180"/>
      <c r="WYA80" s="180"/>
      <c r="WYB80" s="180"/>
      <c r="WYC80" s="180"/>
      <c r="WYD80" s="180"/>
      <c r="WYE80" s="180"/>
      <c r="WYF80" s="180"/>
      <c r="WYG80" s="180"/>
      <c r="WYH80" s="180"/>
      <c r="WYI80" s="180"/>
      <c r="WYJ80" s="180"/>
      <c r="WYK80" s="180"/>
      <c r="WYL80" s="180"/>
      <c r="WYM80" s="180"/>
      <c r="WYN80" s="180"/>
      <c r="WYO80" s="180"/>
      <c r="WYP80" s="180"/>
      <c r="WYQ80" s="180"/>
      <c r="WYR80" s="180"/>
      <c r="WYS80" s="180"/>
      <c r="WYT80" s="180"/>
      <c r="WYU80" s="180"/>
      <c r="WYV80" s="180"/>
      <c r="WYW80" s="180"/>
      <c r="WYX80" s="180"/>
      <c r="WYY80" s="180"/>
      <c r="WYZ80" s="180"/>
      <c r="WZA80" s="180"/>
      <c r="WZB80" s="180"/>
      <c r="WZC80" s="180"/>
      <c r="WZD80" s="180"/>
      <c r="WZE80" s="180"/>
      <c r="WZF80" s="180"/>
      <c r="WZG80" s="180"/>
      <c r="WZH80" s="180"/>
      <c r="WZI80" s="180"/>
      <c r="WZJ80" s="180"/>
      <c r="WZK80" s="180"/>
      <c r="WZL80" s="180"/>
      <c r="WZM80" s="180"/>
      <c r="WZN80" s="180"/>
      <c r="WZO80" s="180"/>
      <c r="WZP80" s="180"/>
      <c r="WZQ80" s="180"/>
      <c r="WZR80" s="180"/>
      <c r="WZS80" s="180"/>
      <c r="WZT80" s="180"/>
      <c r="WZU80" s="180"/>
      <c r="WZV80" s="180"/>
      <c r="WZW80" s="180"/>
      <c r="WZX80" s="180"/>
      <c r="WZY80" s="180"/>
      <c r="WZZ80" s="180"/>
      <c r="XAA80" s="180"/>
      <c r="XAB80" s="180"/>
      <c r="XAC80" s="180"/>
      <c r="XAD80" s="180"/>
      <c r="XAE80" s="180"/>
      <c r="XAF80" s="180"/>
      <c r="XAG80" s="180"/>
      <c r="XAH80" s="180"/>
      <c r="XAI80" s="180"/>
      <c r="XAJ80" s="180"/>
      <c r="XAK80" s="180"/>
      <c r="XAL80" s="180"/>
      <c r="XAM80" s="180"/>
      <c r="XAN80" s="180"/>
      <c r="XAO80" s="180"/>
      <c r="XAP80" s="180"/>
      <c r="XAQ80" s="180"/>
      <c r="XAR80" s="180"/>
      <c r="XAS80" s="180"/>
      <c r="XAT80" s="180"/>
      <c r="XAU80" s="180"/>
      <c r="XAV80" s="180"/>
      <c r="XAW80" s="180"/>
      <c r="XAX80" s="180"/>
      <c r="XAY80" s="180"/>
      <c r="XAZ80" s="180"/>
      <c r="XBA80" s="180"/>
      <c r="XBB80" s="180"/>
      <c r="XBC80" s="180"/>
      <c r="XBD80" s="180"/>
      <c r="XBE80" s="180"/>
      <c r="XBF80" s="180"/>
      <c r="XBG80" s="180"/>
      <c r="XBH80" s="180"/>
      <c r="XBI80" s="180"/>
      <c r="XBJ80" s="180"/>
      <c r="XBK80" s="180"/>
      <c r="XBL80" s="180"/>
      <c r="XBM80" s="180"/>
      <c r="XBN80" s="180"/>
      <c r="XBO80" s="180"/>
      <c r="XBP80" s="180"/>
      <c r="XBQ80" s="180"/>
      <c r="XBR80" s="180"/>
      <c r="XBS80" s="180"/>
      <c r="XBT80" s="180"/>
      <c r="XBU80" s="180"/>
      <c r="XBV80" s="180"/>
      <c r="XBW80" s="180"/>
      <c r="XBX80" s="180"/>
      <c r="XBY80" s="180"/>
      <c r="XBZ80" s="180"/>
      <c r="XCA80" s="180"/>
      <c r="XCB80" s="180"/>
      <c r="XCC80" s="180"/>
      <c r="XCD80" s="180"/>
      <c r="XCE80" s="180"/>
      <c r="XCF80" s="180"/>
      <c r="XCG80" s="180"/>
      <c r="XCH80" s="180"/>
      <c r="XCI80" s="180"/>
      <c r="XCJ80" s="180"/>
      <c r="XCK80" s="180"/>
      <c r="XCL80" s="180"/>
      <c r="XCM80" s="180"/>
      <c r="XCN80" s="180"/>
      <c r="XCO80" s="180"/>
      <c r="XCP80" s="180"/>
      <c r="XCQ80" s="180"/>
      <c r="XCR80" s="180"/>
      <c r="XCS80" s="180"/>
      <c r="XCT80" s="180"/>
      <c r="XCU80" s="180"/>
      <c r="XCV80" s="180"/>
      <c r="XCW80" s="180"/>
      <c r="XCX80" s="180"/>
      <c r="XCY80" s="180"/>
      <c r="XCZ80" s="180"/>
      <c r="XDA80" s="180"/>
      <c r="XDB80" s="180"/>
      <c r="XDC80" s="180"/>
      <c r="XDD80" s="180"/>
      <c r="XDE80" s="180"/>
      <c r="XDF80" s="180"/>
      <c r="XDG80" s="180"/>
      <c r="XDH80" s="180"/>
      <c r="XDI80" s="180"/>
      <c r="XDJ80" s="180"/>
      <c r="XDK80" s="180"/>
      <c r="XDL80" s="180"/>
      <c r="XDM80" s="180"/>
      <c r="XDN80" s="180"/>
      <c r="XDO80" s="180"/>
      <c r="XDP80" s="180"/>
      <c r="XDQ80" s="180"/>
      <c r="XDR80" s="180"/>
      <c r="XDS80" s="180"/>
      <c r="XDT80" s="180"/>
      <c r="XDU80" s="180"/>
      <c r="XDV80" s="180"/>
      <c r="XDW80" s="180"/>
      <c r="XDX80" s="180"/>
      <c r="XDY80" s="180"/>
      <c r="XDZ80" s="180"/>
      <c r="XEA80" s="180"/>
      <c r="XEB80" s="180"/>
      <c r="XEC80" s="180"/>
      <c r="XED80" s="180"/>
      <c r="XEE80" s="180"/>
      <c r="XEF80" s="180"/>
      <c r="XEG80" s="180"/>
      <c r="XEH80" s="180"/>
      <c r="XEI80" s="180"/>
      <c r="XEJ80" s="180"/>
      <c r="XEK80" s="180"/>
      <c r="XEL80" s="180"/>
      <c r="XEM80" s="180"/>
      <c r="XEN80" s="180"/>
      <c r="XEO80" s="180"/>
      <c r="XEP80" s="180"/>
      <c r="XEQ80" s="180"/>
      <c r="XER80" s="180"/>
      <c r="XES80" s="180"/>
      <c r="XET80" s="180"/>
      <c r="XEU80" s="180"/>
      <c r="XEV80" s="180"/>
      <c r="XEW80" s="180"/>
      <c r="XEX80" s="180"/>
      <c r="XEY80" s="180"/>
    </row>
    <row r="81" spans="1:29" s="163" customFormat="1" ht="15" customHeight="1">
      <c r="A81" s="297"/>
      <c r="B81" s="297"/>
      <c r="C81" s="71"/>
      <c r="D81" s="71"/>
      <c r="E81" s="71"/>
      <c r="F81" s="71"/>
      <c r="G81" s="72"/>
      <c r="H81" s="71"/>
      <c r="I81" s="71"/>
      <c r="J81" s="71"/>
      <c r="K81" s="71"/>
      <c r="L81" s="71"/>
      <c r="M81" s="71"/>
      <c r="N81" s="71"/>
      <c r="O81" s="73"/>
      <c r="P81" s="73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s="163" customFormat="1" ht="15" customHeight="1">
      <c r="A82" s="297"/>
      <c r="B82" s="297"/>
      <c r="C82" s="71"/>
      <c r="D82" s="71"/>
      <c r="E82" s="71"/>
      <c r="F82" s="71"/>
      <c r="G82" s="72"/>
      <c r="H82" s="71"/>
      <c r="I82" s="71"/>
      <c r="J82" s="71"/>
      <c r="K82" s="71"/>
      <c r="L82" s="71"/>
      <c r="M82" s="71"/>
      <c r="N82" s="71"/>
      <c r="O82" s="73"/>
      <c r="P82" s="73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29" s="163" customFormat="1" ht="15" customHeight="1">
      <c r="A83" s="297"/>
      <c r="B83" s="297"/>
      <c r="C83" s="71"/>
      <c r="D83" s="71"/>
      <c r="E83" s="71"/>
      <c r="F83" s="71"/>
      <c r="G83" s="72"/>
      <c r="H83" s="71"/>
      <c r="I83" s="71"/>
      <c r="J83" s="71"/>
      <c r="K83" s="71"/>
      <c r="L83" s="71"/>
      <c r="M83" s="71"/>
      <c r="N83" s="71"/>
      <c r="O83" s="73"/>
      <c r="P83" s="73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</row>
    <row r="84" spans="1:29" s="163" customFormat="1" ht="15" customHeight="1">
      <c r="A84" s="297"/>
      <c r="B84" s="297"/>
      <c r="C84" s="71"/>
      <c r="D84" s="71"/>
      <c r="E84" s="71"/>
      <c r="F84" s="71"/>
      <c r="G84" s="72"/>
      <c r="H84" s="71"/>
      <c r="I84" s="71"/>
      <c r="J84" s="71"/>
      <c r="K84" s="71"/>
      <c r="L84" s="71"/>
      <c r="M84" s="71"/>
      <c r="N84" s="71"/>
      <c r="O84" s="73"/>
      <c r="P84" s="73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</row>
    <row r="85" spans="1:29" s="163" customFormat="1" ht="15" customHeight="1">
      <c r="A85" s="297"/>
      <c r="B85" s="297"/>
      <c r="C85" s="71"/>
      <c r="D85" s="71"/>
      <c r="E85" s="71"/>
      <c r="F85" s="71"/>
      <c r="G85" s="72"/>
      <c r="H85" s="71"/>
      <c r="I85" s="71"/>
      <c r="J85" s="71"/>
      <c r="K85" s="71"/>
      <c r="L85" s="71"/>
      <c r="M85" s="71"/>
      <c r="N85" s="71"/>
      <c r="O85" s="73"/>
      <c r="P85" s="73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</row>
    <row r="86" spans="1:29" s="163" customFormat="1" ht="15" customHeight="1">
      <c r="A86" s="297"/>
      <c r="B86" s="297"/>
      <c r="C86" s="71"/>
      <c r="D86" s="71"/>
      <c r="E86" s="71"/>
      <c r="F86" s="71"/>
      <c r="G86" s="72"/>
      <c r="H86" s="71"/>
      <c r="I86" s="71"/>
      <c r="J86" s="71"/>
      <c r="K86" s="71"/>
      <c r="L86" s="71"/>
      <c r="M86" s="71"/>
      <c r="N86" s="71"/>
      <c r="O86" s="73"/>
      <c r="P86" s="73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</row>
    <row r="87" spans="1:29" s="163" customFormat="1" ht="15" customHeight="1">
      <c r="A87" s="297"/>
      <c r="B87" s="297"/>
      <c r="C87" s="71"/>
      <c r="D87" s="71"/>
      <c r="E87" s="71"/>
      <c r="F87" s="71"/>
      <c r="G87" s="72"/>
      <c r="H87" s="71"/>
      <c r="I87" s="71"/>
      <c r="J87" s="71"/>
      <c r="K87" s="71"/>
      <c r="L87" s="71"/>
      <c r="M87" s="71"/>
      <c r="N87" s="71"/>
      <c r="O87" s="73"/>
      <c r="P87" s="73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</row>
    <row r="88" spans="1:29" s="163" customFormat="1" ht="15" customHeight="1">
      <c r="A88" s="297"/>
      <c r="B88" s="297"/>
      <c r="C88" s="71"/>
      <c r="D88" s="71"/>
      <c r="E88" s="71"/>
      <c r="F88" s="71"/>
      <c r="G88" s="72"/>
      <c r="H88" s="71"/>
      <c r="I88" s="71"/>
      <c r="J88" s="71"/>
      <c r="K88" s="71"/>
      <c r="L88" s="71"/>
      <c r="M88" s="71"/>
      <c r="N88" s="71"/>
      <c r="O88" s="73"/>
      <c r="P88" s="73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</row>
    <row r="89" spans="1:29" s="163" customFormat="1" ht="15" customHeight="1">
      <c r="A89" s="297"/>
      <c r="B89" s="297"/>
      <c r="C89" s="71"/>
      <c r="D89" s="71"/>
      <c r="E89" s="71"/>
      <c r="F89" s="71"/>
      <c r="G89" s="72"/>
      <c r="H89" s="71"/>
      <c r="I89" s="71"/>
      <c r="J89" s="71"/>
      <c r="K89" s="71"/>
      <c r="L89" s="71"/>
      <c r="M89" s="71"/>
      <c r="N89" s="71"/>
      <c r="O89" s="73"/>
      <c r="P89" s="73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</row>
    <row r="90" spans="1:29" s="163" customFormat="1" ht="15" customHeight="1">
      <c r="A90" s="297"/>
      <c r="B90" s="297"/>
      <c r="C90" s="71"/>
      <c r="D90" s="71"/>
      <c r="E90" s="71"/>
      <c r="F90" s="71"/>
      <c r="G90" s="72"/>
      <c r="H90" s="71"/>
      <c r="I90" s="71"/>
      <c r="J90" s="71"/>
      <c r="K90" s="71"/>
      <c r="L90" s="71"/>
      <c r="M90" s="71"/>
      <c r="N90" s="71"/>
      <c r="O90" s="73"/>
      <c r="P90" s="73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</row>
    <row r="91" spans="1:29" s="163" customFormat="1" ht="15" customHeight="1">
      <c r="A91" s="297"/>
      <c r="B91" s="297"/>
      <c r="C91" s="71"/>
      <c r="D91" s="71"/>
      <c r="E91" s="71"/>
      <c r="F91" s="71"/>
      <c r="G91" s="72"/>
      <c r="H91" s="71"/>
      <c r="I91" s="71"/>
      <c r="J91" s="71"/>
      <c r="K91" s="71"/>
      <c r="L91" s="71"/>
      <c r="M91" s="71"/>
      <c r="N91" s="71"/>
      <c r="O91" s="73"/>
      <c r="P91" s="73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</row>
    <row r="92" spans="1:29" s="163" customFormat="1" ht="15" customHeight="1">
      <c r="A92" s="297"/>
      <c r="B92" s="297"/>
      <c r="C92" s="71"/>
      <c r="D92" s="71"/>
      <c r="E92" s="71"/>
      <c r="F92" s="71"/>
      <c r="G92" s="72"/>
      <c r="H92" s="71"/>
      <c r="I92" s="71"/>
      <c r="J92" s="71"/>
      <c r="K92" s="71"/>
      <c r="L92" s="71"/>
      <c r="M92" s="71"/>
      <c r="N92" s="71"/>
      <c r="O92" s="73"/>
      <c r="P92" s="73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</row>
    <row r="93" spans="1:29" s="163" customFormat="1" ht="15" customHeight="1">
      <c r="A93" s="297"/>
      <c r="B93" s="297"/>
      <c r="C93" s="71"/>
      <c r="D93" s="71"/>
      <c r="E93" s="71"/>
      <c r="F93" s="71"/>
      <c r="G93" s="72"/>
      <c r="H93" s="71"/>
      <c r="I93" s="71"/>
      <c r="J93" s="71"/>
      <c r="K93" s="71"/>
      <c r="L93" s="71"/>
      <c r="M93" s="71"/>
      <c r="N93" s="71"/>
      <c r="O93" s="73"/>
      <c r="P93" s="73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</row>
    <row r="94" spans="1:29" s="163" customFormat="1" ht="15" customHeight="1">
      <c r="A94" s="297"/>
      <c r="B94" s="297"/>
      <c r="C94" s="71"/>
      <c r="D94" s="71"/>
      <c r="E94" s="71"/>
      <c r="F94" s="71"/>
      <c r="G94" s="72"/>
      <c r="H94" s="71"/>
      <c r="I94" s="71"/>
      <c r="J94" s="71"/>
      <c r="K94" s="71"/>
      <c r="L94" s="71"/>
      <c r="M94" s="71"/>
      <c r="N94" s="71"/>
      <c r="O94" s="73"/>
      <c r="P94" s="73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</row>
    <row r="95" spans="1:29" s="163" customFormat="1" ht="15" customHeight="1">
      <c r="A95" s="297"/>
      <c r="B95" s="297"/>
      <c r="C95" s="71"/>
      <c r="D95" s="71"/>
      <c r="E95" s="71"/>
      <c r="F95" s="71"/>
      <c r="G95" s="72"/>
      <c r="H95" s="71"/>
      <c r="I95" s="71"/>
      <c r="J95" s="71"/>
      <c r="K95" s="71"/>
      <c r="L95" s="71"/>
      <c r="M95" s="71"/>
      <c r="N95" s="71"/>
      <c r="O95" s="73"/>
      <c r="P95" s="73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</row>
    <row r="96" spans="1:29" s="163" customFormat="1" ht="15" customHeight="1">
      <c r="A96" s="297"/>
      <c r="B96" s="297"/>
      <c r="C96" s="71"/>
      <c r="D96" s="71"/>
      <c r="E96" s="71"/>
      <c r="F96" s="71"/>
      <c r="G96" s="72"/>
      <c r="H96" s="71"/>
      <c r="I96" s="71"/>
      <c r="J96" s="71"/>
      <c r="K96" s="71"/>
      <c r="L96" s="71"/>
      <c r="M96" s="71"/>
      <c r="N96" s="71"/>
      <c r="O96" s="73"/>
      <c r="P96" s="73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</row>
    <row r="97" spans="1:29" s="163" customFormat="1" ht="15" customHeight="1">
      <c r="A97" s="297"/>
      <c r="B97" s="297"/>
      <c r="C97" s="71"/>
      <c r="D97" s="71"/>
      <c r="E97" s="71"/>
      <c r="F97" s="71"/>
      <c r="G97" s="72"/>
      <c r="H97" s="71"/>
      <c r="I97" s="71"/>
      <c r="J97" s="71"/>
      <c r="K97" s="71"/>
      <c r="L97" s="71"/>
      <c r="M97" s="71"/>
      <c r="N97" s="71"/>
      <c r="O97" s="73"/>
      <c r="P97" s="73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</row>
    <row r="98" spans="1:29" s="163" customFormat="1" ht="15" customHeight="1">
      <c r="A98" s="297"/>
      <c r="B98" s="297"/>
      <c r="C98" s="71"/>
      <c r="D98" s="71"/>
      <c r="E98" s="71"/>
      <c r="F98" s="71"/>
      <c r="G98" s="72"/>
      <c r="H98" s="71"/>
      <c r="I98" s="71"/>
      <c r="J98" s="71"/>
      <c r="K98" s="71"/>
      <c r="L98" s="71"/>
      <c r="M98" s="71"/>
      <c r="N98" s="71"/>
      <c r="O98" s="73"/>
      <c r="P98" s="73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</row>
    <row r="99" spans="1:29" s="163" customFormat="1" ht="15" customHeight="1">
      <c r="A99" s="297"/>
      <c r="B99" s="297"/>
      <c r="C99" s="71"/>
      <c r="D99" s="71"/>
      <c r="E99" s="71"/>
      <c r="F99" s="71"/>
      <c r="G99" s="72"/>
      <c r="H99" s="71"/>
      <c r="I99" s="71"/>
      <c r="J99" s="71"/>
      <c r="K99" s="71"/>
      <c r="L99" s="71"/>
      <c r="M99" s="71"/>
      <c r="N99" s="71"/>
      <c r="O99" s="73"/>
      <c r="P99" s="73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</row>
    <row r="100" spans="1:29" s="163" customFormat="1" ht="15" customHeight="1">
      <c r="A100" s="297"/>
      <c r="B100" s="297"/>
      <c r="C100" s="71"/>
      <c r="D100" s="71"/>
      <c r="E100" s="71"/>
      <c r="F100" s="71"/>
      <c r="G100" s="72"/>
      <c r="H100" s="71"/>
      <c r="I100" s="71"/>
      <c r="J100" s="71"/>
      <c r="K100" s="71"/>
      <c r="L100" s="71"/>
      <c r="M100" s="71"/>
      <c r="N100" s="71"/>
      <c r="O100" s="73"/>
      <c r="P100" s="73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</row>
    <row r="101" spans="1:29" s="163" customFormat="1" ht="15" customHeight="1">
      <c r="A101" s="297"/>
      <c r="B101" s="297"/>
      <c r="C101" s="71"/>
      <c r="D101" s="71"/>
      <c r="E101" s="71"/>
      <c r="F101" s="71"/>
      <c r="G101" s="72"/>
      <c r="H101" s="71"/>
      <c r="I101" s="71"/>
      <c r="J101" s="71"/>
      <c r="K101" s="71"/>
      <c r="L101" s="71"/>
      <c r="M101" s="71"/>
      <c r="N101" s="71"/>
      <c r="O101" s="73"/>
      <c r="P101" s="73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</row>
    <row r="102" spans="1:29" s="163" customFormat="1" ht="15" customHeight="1">
      <c r="A102" s="297"/>
      <c r="B102" s="297"/>
      <c r="C102" s="71"/>
      <c r="D102" s="71"/>
      <c r="E102" s="71"/>
      <c r="F102" s="71"/>
      <c r="G102" s="72"/>
      <c r="H102" s="71"/>
      <c r="I102" s="71"/>
      <c r="J102" s="71"/>
      <c r="K102" s="71"/>
      <c r="L102" s="71"/>
      <c r="M102" s="71"/>
      <c r="N102" s="71"/>
      <c r="O102" s="73"/>
      <c r="P102" s="73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</row>
    <row r="103" spans="1:29" s="163" customFormat="1" ht="15" customHeight="1">
      <c r="A103" s="297"/>
      <c r="B103" s="297"/>
      <c r="C103" s="71"/>
      <c r="D103" s="71"/>
      <c r="E103" s="71"/>
      <c r="F103" s="71"/>
      <c r="G103" s="72"/>
      <c r="H103" s="71"/>
      <c r="I103" s="71"/>
      <c r="J103" s="71"/>
      <c r="K103" s="71"/>
      <c r="L103" s="71"/>
      <c r="M103" s="71"/>
      <c r="N103" s="71"/>
      <c r="O103" s="73"/>
      <c r="P103" s="73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</row>
    <row r="104" spans="1:29" s="163" customFormat="1" ht="15" customHeight="1">
      <c r="A104" s="297"/>
      <c r="B104" s="297"/>
      <c r="C104" s="71"/>
      <c r="D104" s="71"/>
      <c r="E104" s="71"/>
      <c r="F104" s="71"/>
      <c r="G104" s="72"/>
      <c r="H104" s="71"/>
      <c r="I104" s="71"/>
      <c r="J104" s="71"/>
      <c r="K104" s="71"/>
      <c r="L104" s="71"/>
      <c r="M104" s="71"/>
      <c r="N104" s="71"/>
      <c r="O104" s="73"/>
      <c r="P104" s="73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</row>
    <row r="105" spans="1:29" s="163" customFormat="1" ht="15" customHeight="1">
      <c r="A105" s="297"/>
      <c r="B105" s="297"/>
      <c r="C105" s="71"/>
      <c r="D105" s="71"/>
      <c r="E105" s="71"/>
      <c r="F105" s="71"/>
      <c r="G105" s="72"/>
      <c r="H105" s="71"/>
      <c r="I105" s="71"/>
      <c r="J105" s="71"/>
      <c r="K105" s="71"/>
      <c r="L105" s="71"/>
      <c r="M105" s="71"/>
      <c r="N105" s="71"/>
      <c r="O105" s="73"/>
      <c r="P105" s="73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</row>
    <row r="106" spans="1:29" s="163" customFormat="1" ht="15" customHeight="1">
      <c r="A106" s="297"/>
      <c r="B106" s="297"/>
      <c r="C106" s="71"/>
      <c r="D106" s="71"/>
      <c r="E106" s="71"/>
      <c r="F106" s="71"/>
      <c r="G106" s="72"/>
      <c r="H106" s="71"/>
      <c r="I106" s="71"/>
      <c r="J106" s="71"/>
      <c r="K106" s="71"/>
      <c r="L106" s="71"/>
      <c r="M106" s="71"/>
      <c r="N106" s="71"/>
      <c r="O106" s="73"/>
      <c r="P106" s="73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</row>
    <row r="107" spans="1:29" s="163" customFormat="1" ht="15" customHeight="1">
      <c r="A107" s="297"/>
      <c r="B107" s="297"/>
      <c r="C107" s="71"/>
      <c r="D107" s="71"/>
      <c r="E107" s="71"/>
      <c r="F107" s="71"/>
      <c r="G107" s="72"/>
      <c r="H107" s="71"/>
      <c r="I107" s="71"/>
      <c r="J107" s="71"/>
      <c r="K107" s="71"/>
      <c r="L107" s="71"/>
      <c r="M107" s="71"/>
      <c r="N107" s="71"/>
      <c r="O107" s="73"/>
      <c r="P107" s="73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</row>
    <row r="108" spans="1:29" s="163" customFormat="1" ht="15" customHeight="1">
      <c r="A108" s="297"/>
      <c r="B108" s="297"/>
      <c r="C108" s="71"/>
      <c r="D108" s="71"/>
      <c r="E108" s="71"/>
      <c r="F108" s="71"/>
      <c r="G108" s="72"/>
      <c r="H108" s="71"/>
      <c r="I108" s="71"/>
      <c r="J108" s="71"/>
      <c r="K108" s="71"/>
      <c r="L108" s="71"/>
      <c r="M108" s="71"/>
      <c r="N108" s="71"/>
      <c r="O108" s="73"/>
      <c r="P108" s="73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</row>
    <row r="109" spans="1:29" s="163" customFormat="1" ht="15" customHeight="1">
      <c r="A109" s="297"/>
      <c r="B109" s="297"/>
      <c r="C109" s="71"/>
      <c r="D109" s="71"/>
      <c r="E109" s="71"/>
      <c r="F109" s="71"/>
      <c r="G109" s="72"/>
      <c r="H109" s="71"/>
      <c r="I109" s="71"/>
      <c r="J109" s="71"/>
      <c r="K109" s="71"/>
      <c r="L109" s="71"/>
      <c r="M109" s="71"/>
      <c r="N109" s="71"/>
      <c r="O109" s="73"/>
      <c r="P109" s="73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</row>
    <row r="110" spans="1:29" s="163" customFormat="1" ht="15" customHeight="1">
      <c r="A110" s="297"/>
      <c r="B110" s="297"/>
      <c r="C110" s="71"/>
      <c r="D110" s="71"/>
      <c r="E110" s="71"/>
      <c r="F110" s="71"/>
      <c r="G110" s="72"/>
      <c r="H110" s="71"/>
      <c r="I110" s="71"/>
      <c r="J110" s="71"/>
      <c r="K110" s="71"/>
      <c r="L110" s="71"/>
      <c r="M110" s="71"/>
      <c r="N110" s="71"/>
      <c r="O110" s="73"/>
      <c r="P110" s="73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</row>
    <row r="111" spans="1:29" s="163" customFormat="1" ht="15" customHeight="1">
      <c r="A111" s="297"/>
      <c r="B111" s="297"/>
      <c r="C111" s="71"/>
      <c r="D111" s="71"/>
      <c r="E111" s="71"/>
      <c r="F111" s="71"/>
      <c r="G111" s="72"/>
      <c r="H111" s="71"/>
      <c r="I111" s="71"/>
      <c r="J111" s="71"/>
      <c r="K111" s="71"/>
      <c r="L111" s="71"/>
      <c r="M111" s="71"/>
      <c r="N111" s="71"/>
      <c r="O111" s="73"/>
      <c r="P111" s="73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</row>
    <row r="112" spans="1:29" s="163" customFormat="1" ht="15" customHeight="1">
      <c r="A112" s="297"/>
      <c r="B112" s="297"/>
      <c r="C112" s="71"/>
      <c r="D112" s="71"/>
      <c r="E112" s="71"/>
      <c r="F112" s="71"/>
      <c r="G112" s="72"/>
      <c r="H112" s="71"/>
      <c r="I112" s="71"/>
      <c r="J112" s="71"/>
      <c r="K112" s="71"/>
      <c r="L112" s="71"/>
      <c r="M112" s="71"/>
      <c r="N112" s="71"/>
      <c r="O112" s="73"/>
      <c r="P112" s="73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</row>
    <row r="113" spans="1:29" s="163" customFormat="1" ht="15" customHeight="1">
      <c r="A113" s="297"/>
      <c r="B113" s="297"/>
      <c r="C113" s="71"/>
      <c r="D113" s="71"/>
      <c r="E113" s="71"/>
      <c r="F113" s="71"/>
      <c r="G113" s="72"/>
      <c r="H113" s="71"/>
      <c r="I113" s="71"/>
      <c r="J113" s="71"/>
      <c r="K113" s="71"/>
      <c r="L113" s="71"/>
      <c r="M113" s="71"/>
      <c r="N113" s="71"/>
      <c r="O113" s="73"/>
      <c r="P113" s="73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</row>
    <row r="114" spans="1:29" s="163" customFormat="1" ht="15" customHeight="1">
      <c r="A114" s="297"/>
      <c r="B114" s="297"/>
      <c r="C114" s="71"/>
      <c r="D114" s="71"/>
      <c r="E114" s="71"/>
      <c r="F114" s="71"/>
      <c r="G114" s="72"/>
      <c r="H114" s="71"/>
      <c r="I114" s="71"/>
      <c r="J114" s="71"/>
      <c r="K114" s="71"/>
      <c r="L114" s="71"/>
      <c r="M114" s="71"/>
      <c r="N114" s="71"/>
      <c r="O114" s="73"/>
      <c r="P114" s="73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</row>
    <row r="115" spans="1:29" s="163" customFormat="1" ht="15" customHeight="1">
      <c r="A115" s="297"/>
      <c r="B115" s="297"/>
      <c r="C115" s="71"/>
      <c r="D115" s="71"/>
      <c r="E115" s="71"/>
      <c r="F115" s="71"/>
      <c r="G115" s="72"/>
      <c r="H115" s="71"/>
      <c r="I115" s="71"/>
      <c r="J115" s="71"/>
      <c r="K115" s="71"/>
      <c r="L115" s="71"/>
      <c r="M115" s="71"/>
      <c r="N115" s="71"/>
      <c r="O115" s="73"/>
      <c r="P115" s="73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</row>
    <row r="116" spans="1:29" s="163" customFormat="1" ht="15" customHeight="1">
      <c r="A116" s="297"/>
      <c r="B116" s="297"/>
      <c r="C116" s="71"/>
      <c r="D116" s="71"/>
      <c r="E116" s="71"/>
      <c r="F116" s="71"/>
      <c r="G116" s="72"/>
      <c r="H116" s="71"/>
      <c r="I116" s="71"/>
      <c r="J116" s="71"/>
      <c r="K116" s="71"/>
      <c r="L116" s="71"/>
      <c r="M116" s="71"/>
      <c r="N116" s="71"/>
      <c r="O116" s="73"/>
      <c r="P116" s="73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</row>
    <row r="117" spans="1:29" s="163" customFormat="1" ht="15" customHeight="1">
      <c r="A117" s="297"/>
      <c r="B117" s="297"/>
      <c r="C117" s="71"/>
      <c r="D117" s="71"/>
      <c r="E117" s="71"/>
      <c r="F117" s="71"/>
      <c r="G117" s="72"/>
      <c r="H117" s="71"/>
      <c r="I117" s="71"/>
      <c r="J117" s="71"/>
      <c r="K117" s="71"/>
      <c r="L117" s="71"/>
      <c r="M117" s="71"/>
      <c r="N117" s="71"/>
      <c r="O117" s="73"/>
      <c r="P117" s="73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</row>
    <row r="118" spans="1:29" s="163" customFormat="1" ht="15" customHeight="1">
      <c r="A118" s="297"/>
      <c r="B118" s="297"/>
      <c r="C118" s="71"/>
      <c r="D118" s="71"/>
      <c r="E118" s="71"/>
      <c r="F118" s="71"/>
      <c r="G118" s="72"/>
      <c r="H118" s="71"/>
      <c r="I118" s="71"/>
      <c r="J118" s="71"/>
      <c r="K118" s="71"/>
      <c r="L118" s="71"/>
      <c r="M118" s="71"/>
      <c r="N118" s="71"/>
      <c r="O118" s="73"/>
      <c r="P118" s="73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</row>
    <row r="119" spans="1:29" s="163" customFormat="1" ht="15" customHeight="1">
      <c r="A119" s="297"/>
      <c r="B119" s="297"/>
      <c r="C119" s="71"/>
      <c r="D119" s="71"/>
      <c r="E119" s="71"/>
      <c r="F119" s="71"/>
      <c r="G119" s="72"/>
      <c r="H119" s="71"/>
      <c r="I119" s="71"/>
      <c r="J119" s="71"/>
      <c r="K119" s="71"/>
      <c r="L119" s="71"/>
      <c r="M119" s="71"/>
      <c r="N119" s="71"/>
      <c r="O119" s="73"/>
      <c r="P119" s="73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</row>
    <row r="120" spans="1:29" s="163" customFormat="1" ht="15" customHeight="1">
      <c r="A120" s="297"/>
      <c r="B120" s="297"/>
      <c r="C120" s="71"/>
      <c r="D120" s="71"/>
      <c r="E120" s="71"/>
      <c r="F120" s="71"/>
      <c r="G120" s="72"/>
      <c r="H120" s="71"/>
      <c r="I120" s="71"/>
      <c r="J120" s="71"/>
      <c r="K120" s="71"/>
      <c r="L120" s="71"/>
      <c r="M120" s="71"/>
      <c r="N120" s="71"/>
      <c r="O120" s="73"/>
      <c r="P120" s="73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</row>
    <row r="121" spans="1:29" s="163" customFormat="1" ht="15" customHeight="1">
      <c r="A121" s="297"/>
      <c r="B121" s="297"/>
      <c r="C121" s="71"/>
      <c r="D121" s="71"/>
      <c r="E121" s="71"/>
      <c r="F121" s="71"/>
      <c r="G121" s="72"/>
      <c r="H121" s="71"/>
      <c r="I121" s="71"/>
      <c r="J121" s="71"/>
      <c r="K121" s="71"/>
      <c r="L121" s="71"/>
      <c r="M121" s="71"/>
      <c r="N121" s="71"/>
      <c r="O121" s="73"/>
      <c r="P121" s="73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</row>
    <row r="122" spans="1:29" s="163" customFormat="1" ht="15" customHeight="1">
      <c r="A122" s="297"/>
      <c r="B122" s="297"/>
      <c r="C122" s="71"/>
      <c r="D122" s="71"/>
      <c r="E122" s="71"/>
      <c r="F122" s="71"/>
      <c r="G122" s="72"/>
      <c r="H122" s="71"/>
      <c r="I122" s="71"/>
      <c r="J122" s="71"/>
      <c r="K122" s="71"/>
      <c r="L122" s="71"/>
      <c r="M122" s="71"/>
      <c r="N122" s="71"/>
      <c r="O122" s="73"/>
      <c r="P122" s="73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</row>
    <row r="123" spans="1:29" s="163" customFormat="1" ht="15" customHeight="1">
      <c r="A123" s="297"/>
      <c r="B123" s="297"/>
      <c r="C123" s="71"/>
      <c r="D123" s="71"/>
      <c r="E123" s="71"/>
      <c r="F123" s="71"/>
      <c r="G123" s="72"/>
      <c r="H123" s="71"/>
      <c r="I123" s="71"/>
      <c r="J123" s="71"/>
      <c r="K123" s="71"/>
      <c r="L123" s="71"/>
      <c r="M123" s="71"/>
      <c r="N123" s="71"/>
      <c r="O123" s="73"/>
      <c r="P123" s="73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</row>
    <row r="124" spans="1:29" s="163" customFormat="1" ht="15" customHeight="1">
      <c r="A124" s="297"/>
      <c r="B124" s="297"/>
      <c r="C124" s="71"/>
      <c r="D124" s="71"/>
      <c r="E124" s="71"/>
      <c r="F124" s="71"/>
      <c r="G124" s="72"/>
      <c r="H124" s="71"/>
      <c r="I124" s="71"/>
      <c r="J124" s="71"/>
      <c r="K124" s="71"/>
      <c r="L124" s="71"/>
      <c r="M124" s="71"/>
      <c r="N124" s="71"/>
      <c r="O124" s="73"/>
      <c r="P124" s="73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</row>
    <row r="125" spans="1:29" s="163" customFormat="1" ht="15" customHeight="1">
      <c r="A125" s="297"/>
      <c r="B125" s="297"/>
      <c r="C125" s="71"/>
      <c r="D125" s="71"/>
      <c r="E125" s="71"/>
      <c r="F125" s="71"/>
      <c r="G125" s="72"/>
      <c r="H125" s="71"/>
      <c r="I125" s="71"/>
      <c r="J125" s="71"/>
      <c r="K125" s="71"/>
      <c r="L125" s="71"/>
      <c r="M125" s="71"/>
      <c r="N125" s="71"/>
      <c r="O125" s="73"/>
      <c r="P125" s="73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</row>
    <row r="126" spans="1:29" s="163" customFormat="1" ht="15" customHeight="1">
      <c r="A126" s="297"/>
      <c r="B126" s="297"/>
      <c r="C126" s="71"/>
      <c r="D126" s="71"/>
      <c r="E126" s="71"/>
      <c r="F126" s="71"/>
      <c r="G126" s="72"/>
      <c r="H126" s="71"/>
      <c r="I126" s="71"/>
      <c r="J126" s="71"/>
      <c r="K126" s="71"/>
      <c r="L126" s="71"/>
      <c r="M126" s="71"/>
      <c r="N126" s="71"/>
      <c r="O126" s="73"/>
      <c r="P126" s="73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</row>
    <row r="127" spans="1:29" s="163" customFormat="1" ht="15" customHeight="1">
      <c r="A127" s="297"/>
      <c r="B127" s="297"/>
      <c r="C127" s="71"/>
      <c r="D127" s="71"/>
      <c r="E127" s="71"/>
      <c r="F127" s="71"/>
      <c r="G127" s="72"/>
      <c r="H127" s="71"/>
      <c r="I127" s="71"/>
      <c r="J127" s="71"/>
      <c r="K127" s="71"/>
      <c r="L127" s="71"/>
      <c r="M127" s="71"/>
      <c r="N127" s="71"/>
      <c r="O127" s="73"/>
      <c r="P127" s="73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</row>
    <row r="128" spans="1:29" s="163" customFormat="1" ht="15" customHeight="1">
      <c r="A128" s="297"/>
      <c r="B128" s="297"/>
      <c r="C128" s="71"/>
      <c r="D128" s="71"/>
      <c r="E128" s="71"/>
      <c r="F128" s="71"/>
      <c r="G128" s="72"/>
      <c r="H128" s="71"/>
      <c r="I128" s="71"/>
      <c r="J128" s="71"/>
      <c r="K128" s="71"/>
      <c r="L128" s="71"/>
      <c r="M128" s="71"/>
      <c r="N128" s="71"/>
      <c r="O128" s="73"/>
      <c r="P128" s="73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</row>
    <row r="129" spans="1:29" s="163" customFormat="1" ht="15" customHeight="1">
      <c r="A129" s="297"/>
      <c r="B129" s="297"/>
      <c r="C129" s="71"/>
      <c r="D129" s="71"/>
      <c r="E129" s="71"/>
      <c r="F129" s="71"/>
      <c r="G129" s="72"/>
      <c r="H129" s="71"/>
      <c r="I129" s="71"/>
      <c r="J129" s="71"/>
      <c r="K129" s="71"/>
      <c r="L129" s="71"/>
      <c r="M129" s="71"/>
      <c r="N129" s="71"/>
      <c r="O129" s="73"/>
      <c r="P129" s="73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</row>
    <row r="130" spans="1:29" s="163" customFormat="1" ht="15" customHeight="1">
      <c r="A130" s="297"/>
      <c r="B130" s="297"/>
      <c r="C130" s="71"/>
      <c r="D130" s="71"/>
      <c r="E130" s="71"/>
      <c r="F130" s="71"/>
      <c r="G130" s="72"/>
      <c r="H130" s="71"/>
      <c r="I130" s="71"/>
      <c r="J130" s="71"/>
      <c r="K130" s="71"/>
      <c r="L130" s="71"/>
      <c r="M130" s="71"/>
      <c r="N130" s="71"/>
      <c r="O130" s="73"/>
      <c r="P130" s="73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</row>
    <row r="131" spans="1:29" s="163" customFormat="1" ht="15" customHeight="1">
      <c r="A131" s="297"/>
      <c r="B131" s="297"/>
      <c r="C131" s="71"/>
      <c r="D131" s="71"/>
      <c r="E131" s="71"/>
      <c r="F131" s="71"/>
      <c r="G131" s="72"/>
      <c r="H131" s="71"/>
      <c r="I131" s="71"/>
      <c r="J131" s="71"/>
      <c r="K131" s="71"/>
      <c r="L131" s="71"/>
      <c r="M131" s="71"/>
      <c r="N131" s="71"/>
      <c r="O131" s="73"/>
      <c r="P131" s="73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</row>
    <row r="132" spans="1:29" s="163" customFormat="1" ht="15" customHeight="1">
      <c r="A132" s="297"/>
      <c r="B132" s="297"/>
      <c r="C132" s="71"/>
      <c r="D132" s="71"/>
      <c r="E132" s="71"/>
      <c r="F132" s="71"/>
      <c r="G132" s="72"/>
      <c r="H132" s="71"/>
      <c r="I132" s="71"/>
      <c r="J132" s="71"/>
      <c r="K132" s="71"/>
      <c r="L132" s="71"/>
      <c r="M132" s="71"/>
      <c r="N132" s="71"/>
      <c r="O132" s="73"/>
      <c r="P132" s="73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</row>
    <row r="133" spans="1:29" s="163" customFormat="1" ht="15" customHeight="1">
      <c r="A133" s="297"/>
      <c r="B133" s="297"/>
      <c r="C133" s="71"/>
      <c r="D133" s="71"/>
      <c r="E133" s="71"/>
      <c r="F133" s="71"/>
      <c r="G133" s="72"/>
      <c r="H133" s="71"/>
      <c r="I133" s="71"/>
      <c r="J133" s="71"/>
      <c r="K133" s="71"/>
      <c r="L133" s="71"/>
      <c r="M133" s="71"/>
      <c r="N133" s="71"/>
      <c r="O133" s="73"/>
      <c r="P133" s="73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</row>
    <row r="134" spans="1:29" s="163" customFormat="1" ht="15" customHeight="1">
      <c r="A134" s="297"/>
      <c r="B134" s="297"/>
      <c r="C134" s="71"/>
      <c r="D134" s="71"/>
      <c r="E134" s="71"/>
      <c r="F134" s="71"/>
      <c r="G134" s="72"/>
      <c r="H134" s="71"/>
      <c r="I134" s="71"/>
      <c r="J134" s="71"/>
      <c r="K134" s="71"/>
      <c r="L134" s="71"/>
      <c r="M134" s="71"/>
      <c r="N134" s="71"/>
      <c r="O134" s="73"/>
      <c r="P134" s="73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</row>
    <row r="135" spans="1:29" s="163" customFormat="1" ht="15" customHeight="1">
      <c r="A135" s="297"/>
      <c r="B135" s="297"/>
      <c r="C135" s="71"/>
      <c r="D135" s="71"/>
      <c r="E135" s="71"/>
      <c r="F135" s="71"/>
      <c r="G135" s="72"/>
      <c r="H135" s="71"/>
      <c r="I135" s="71"/>
      <c r="J135" s="71"/>
      <c r="K135" s="71"/>
      <c r="L135" s="71"/>
      <c r="M135" s="71"/>
      <c r="N135" s="71"/>
      <c r="O135" s="73"/>
      <c r="P135" s="73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</row>
    <row r="136" spans="1:29" s="163" customFormat="1" ht="15" customHeight="1">
      <c r="A136" s="297"/>
      <c r="B136" s="297"/>
      <c r="C136" s="71"/>
      <c r="D136" s="71"/>
      <c r="E136" s="71"/>
      <c r="F136" s="71"/>
      <c r="G136" s="72"/>
      <c r="H136" s="71"/>
      <c r="I136" s="71"/>
      <c r="J136" s="71"/>
      <c r="K136" s="71"/>
      <c r="L136" s="71"/>
      <c r="M136" s="71"/>
      <c r="N136" s="71"/>
      <c r="O136" s="73"/>
      <c r="P136" s="73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</row>
    <row r="137" spans="1:29" s="163" customFormat="1" ht="15" customHeight="1">
      <c r="A137" s="297"/>
      <c r="B137" s="297"/>
      <c r="C137" s="71"/>
      <c r="D137" s="71"/>
      <c r="E137" s="71"/>
      <c r="F137" s="71"/>
      <c r="G137" s="72"/>
      <c r="H137" s="71"/>
      <c r="I137" s="71"/>
      <c r="J137" s="71"/>
      <c r="K137" s="71"/>
      <c r="L137" s="71"/>
      <c r="M137" s="71"/>
      <c r="N137" s="71"/>
      <c r="O137" s="73"/>
      <c r="P137" s="73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</row>
    <row r="138" spans="1:29" s="163" customFormat="1" ht="15" customHeight="1">
      <c r="A138" s="297"/>
      <c r="B138" s="297"/>
      <c r="C138" s="71"/>
      <c r="D138" s="71"/>
      <c r="E138" s="71"/>
      <c r="F138" s="71"/>
      <c r="G138" s="72"/>
      <c r="H138" s="71"/>
      <c r="I138" s="71"/>
      <c r="J138" s="71"/>
      <c r="K138" s="71"/>
      <c r="L138" s="71"/>
      <c r="M138" s="71"/>
      <c r="N138" s="71"/>
      <c r="O138" s="73"/>
      <c r="P138" s="73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</row>
    <row r="139" spans="1:29" s="163" customFormat="1" ht="15" customHeight="1">
      <c r="A139" s="297"/>
      <c r="B139" s="297"/>
      <c r="C139" s="71"/>
      <c r="D139" s="71"/>
      <c r="E139" s="71"/>
      <c r="F139" s="71"/>
      <c r="G139" s="72"/>
      <c r="H139" s="71"/>
      <c r="I139" s="71"/>
      <c r="J139" s="71"/>
      <c r="K139" s="71"/>
      <c r="L139" s="71"/>
      <c r="M139" s="71"/>
      <c r="N139" s="71"/>
      <c r="O139" s="73"/>
      <c r="P139" s="73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</row>
    <row r="140" spans="1:29" s="163" customFormat="1" ht="15" customHeight="1">
      <c r="A140" s="297"/>
      <c r="B140" s="297"/>
      <c r="C140" s="71"/>
      <c r="D140" s="71"/>
      <c r="E140" s="71"/>
      <c r="F140" s="71"/>
      <c r="G140" s="72"/>
      <c r="H140" s="71"/>
      <c r="I140" s="71"/>
      <c r="J140" s="71"/>
      <c r="K140" s="71"/>
      <c r="L140" s="71"/>
      <c r="M140" s="71"/>
      <c r="N140" s="71"/>
      <c r="O140" s="73"/>
      <c r="P140" s="73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</row>
    <row r="141" spans="1:29" s="163" customFormat="1" ht="15" customHeight="1">
      <c r="A141" s="297"/>
      <c r="B141" s="297"/>
      <c r="C141" s="71"/>
      <c r="D141" s="71"/>
      <c r="E141" s="71"/>
      <c r="F141" s="71"/>
      <c r="G141" s="72"/>
      <c r="H141" s="71"/>
      <c r="I141" s="71"/>
      <c r="J141" s="71"/>
      <c r="K141" s="71"/>
      <c r="L141" s="71"/>
      <c r="M141" s="71"/>
      <c r="N141" s="71"/>
      <c r="O141" s="73"/>
      <c r="P141" s="73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</row>
    <row r="142" spans="1:29" s="163" customFormat="1" ht="15" customHeight="1">
      <c r="A142" s="297"/>
      <c r="B142" s="297"/>
      <c r="C142" s="71"/>
      <c r="D142" s="71"/>
      <c r="E142" s="71"/>
      <c r="F142" s="71"/>
      <c r="G142" s="72"/>
      <c r="H142" s="71"/>
      <c r="I142" s="71"/>
      <c r="J142" s="71"/>
      <c r="K142" s="71"/>
      <c r="L142" s="71"/>
      <c r="M142" s="71"/>
      <c r="N142" s="71"/>
      <c r="O142" s="73"/>
      <c r="P142" s="73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</row>
    <row r="143" spans="1:29" s="163" customFormat="1" ht="15" customHeight="1">
      <c r="A143" s="297"/>
      <c r="B143" s="297"/>
      <c r="C143" s="71"/>
      <c r="D143" s="71"/>
      <c r="E143" s="71"/>
      <c r="F143" s="71"/>
      <c r="G143" s="72"/>
      <c r="H143" s="71"/>
      <c r="I143" s="71"/>
      <c r="J143" s="71"/>
      <c r="K143" s="71"/>
      <c r="L143" s="71"/>
      <c r="M143" s="71"/>
      <c r="N143" s="71"/>
      <c r="O143" s="73"/>
      <c r="P143" s="73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</row>
    <row r="144" spans="1:29" s="163" customFormat="1" ht="15" customHeight="1">
      <c r="A144" s="297"/>
      <c r="B144" s="297"/>
      <c r="C144" s="71"/>
      <c r="D144" s="71"/>
      <c r="E144" s="71"/>
      <c r="F144" s="71"/>
      <c r="G144" s="72"/>
      <c r="H144" s="71"/>
      <c r="I144" s="71"/>
      <c r="J144" s="71"/>
      <c r="K144" s="71"/>
      <c r="L144" s="71"/>
      <c r="M144" s="71"/>
      <c r="N144" s="71"/>
      <c r="O144" s="73"/>
      <c r="P144" s="73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</row>
    <row r="145" spans="1:29" s="163" customFormat="1" ht="15" customHeight="1">
      <c r="A145" s="297"/>
      <c r="B145" s="297"/>
      <c r="C145" s="71"/>
      <c r="D145" s="71"/>
      <c r="E145" s="71"/>
      <c r="F145" s="71"/>
      <c r="G145" s="72"/>
      <c r="H145" s="71"/>
      <c r="I145" s="71"/>
      <c r="J145" s="71"/>
      <c r="K145" s="71"/>
      <c r="L145" s="71"/>
      <c r="M145" s="71"/>
      <c r="N145" s="71"/>
      <c r="O145" s="73"/>
      <c r="P145" s="73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</row>
    <row r="146" spans="1:29" s="163" customFormat="1" ht="15" customHeight="1">
      <c r="A146" s="297"/>
      <c r="B146" s="297"/>
      <c r="C146" s="71"/>
      <c r="D146" s="71"/>
      <c r="E146" s="71"/>
      <c r="F146" s="71"/>
      <c r="G146" s="72"/>
      <c r="H146" s="71"/>
      <c r="I146" s="71"/>
      <c r="J146" s="71"/>
      <c r="K146" s="71"/>
      <c r="L146" s="71"/>
      <c r="M146" s="71"/>
      <c r="N146" s="71"/>
      <c r="O146" s="73"/>
      <c r="P146" s="73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</row>
    <row r="147" spans="1:29" s="163" customFormat="1" ht="15" customHeight="1">
      <c r="A147" s="297"/>
      <c r="B147" s="297"/>
      <c r="C147" s="71"/>
      <c r="D147" s="71"/>
      <c r="E147" s="71"/>
      <c r="F147" s="71"/>
      <c r="G147" s="72"/>
      <c r="H147" s="71"/>
      <c r="I147" s="71"/>
      <c r="J147" s="71"/>
      <c r="K147" s="71"/>
      <c r="L147" s="71"/>
      <c r="M147" s="71"/>
      <c r="N147" s="71"/>
      <c r="O147" s="73"/>
      <c r="P147" s="73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</row>
    <row r="148" spans="1:29" s="163" customFormat="1" ht="15" customHeight="1">
      <c r="A148" s="297"/>
      <c r="B148" s="297"/>
      <c r="C148" s="71"/>
      <c r="D148" s="71"/>
      <c r="E148" s="71"/>
      <c r="F148" s="71"/>
      <c r="G148" s="72"/>
      <c r="H148" s="71"/>
      <c r="I148" s="71"/>
      <c r="J148" s="71"/>
      <c r="K148" s="71"/>
      <c r="L148" s="71"/>
      <c r="M148" s="71"/>
      <c r="N148" s="71"/>
      <c r="O148" s="73"/>
      <c r="P148" s="73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</row>
    <row r="149" spans="1:29" s="163" customFormat="1" ht="15" customHeight="1">
      <c r="A149" s="298"/>
      <c r="B149" s="297"/>
      <c r="C149" s="71"/>
      <c r="D149" s="71"/>
      <c r="E149" s="71"/>
      <c r="F149" s="71"/>
      <c r="G149" s="72"/>
      <c r="H149" s="71"/>
      <c r="I149" s="71"/>
      <c r="J149" s="71"/>
      <c r="K149" s="71"/>
      <c r="L149" s="71"/>
      <c r="M149" s="71"/>
      <c r="N149" s="71"/>
      <c r="O149" s="73"/>
      <c r="P149" s="73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</row>
    <row r="150" spans="1:29" s="163" customFormat="1" ht="15" customHeight="1">
      <c r="A150" s="297"/>
      <c r="B150" s="297"/>
      <c r="C150" s="71"/>
      <c r="D150" s="71"/>
      <c r="E150" s="71"/>
      <c r="F150" s="71"/>
      <c r="G150" s="72"/>
      <c r="H150" s="71"/>
      <c r="I150" s="71"/>
      <c r="J150" s="71"/>
      <c r="K150" s="71"/>
      <c r="L150" s="71"/>
      <c r="M150" s="71"/>
      <c r="N150" s="71"/>
      <c r="O150" s="73"/>
      <c r="P150" s="73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</row>
    <row r="151" spans="1:29" s="163" customFormat="1" ht="15" customHeight="1">
      <c r="A151" s="297"/>
      <c r="B151" s="297"/>
      <c r="C151" s="71"/>
      <c r="D151" s="71"/>
      <c r="E151" s="71"/>
      <c r="F151" s="71"/>
      <c r="G151" s="72"/>
      <c r="H151" s="71"/>
      <c r="I151" s="71"/>
      <c r="J151" s="71"/>
      <c r="K151" s="71"/>
      <c r="L151" s="71"/>
      <c r="M151" s="71"/>
      <c r="N151" s="71"/>
      <c r="O151" s="73"/>
      <c r="P151" s="73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</row>
    <row r="152" spans="1:29" s="163" customFormat="1" ht="15" customHeight="1">
      <c r="A152" s="297"/>
      <c r="B152" s="297"/>
      <c r="C152" s="71"/>
      <c r="D152" s="71"/>
      <c r="E152" s="71"/>
      <c r="F152" s="71"/>
      <c r="G152" s="72"/>
      <c r="H152" s="71"/>
      <c r="I152" s="71"/>
      <c r="J152" s="71"/>
      <c r="K152" s="71"/>
      <c r="L152" s="71"/>
      <c r="M152" s="71"/>
      <c r="N152" s="71"/>
      <c r="O152" s="73"/>
      <c r="P152" s="73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</row>
    <row r="153" spans="1:29" s="163" customFormat="1" ht="15" customHeight="1">
      <c r="A153" s="297"/>
      <c r="B153" s="297"/>
      <c r="C153" s="71"/>
      <c r="D153" s="71"/>
      <c r="E153" s="71"/>
      <c r="F153" s="71"/>
      <c r="G153" s="72"/>
      <c r="H153" s="71"/>
      <c r="I153" s="71"/>
      <c r="J153" s="71"/>
      <c r="K153" s="71"/>
      <c r="L153" s="71"/>
      <c r="M153" s="71"/>
      <c r="N153" s="71"/>
      <c r="O153" s="73"/>
      <c r="P153" s="73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</row>
    <row r="154" spans="1:29" s="163" customFormat="1" ht="15" customHeight="1">
      <c r="A154" s="297"/>
      <c r="B154" s="297"/>
      <c r="C154" s="71"/>
      <c r="D154" s="71"/>
      <c r="E154" s="71"/>
      <c r="F154" s="71"/>
      <c r="G154" s="72"/>
      <c r="H154" s="71"/>
      <c r="I154" s="71"/>
      <c r="J154" s="71"/>
      <c r="K154" s="71"/>
      <c r="L154" s="71"/>
      <c r="M154" s="71"/>
      <c r="N154" s="71"/>
      <c r="O154" s="73"/>
      <c r="P154" s="73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</row>
  </sheetData>
  <autoFilter ref="A6:AC80" xr:uid="{00000000-0009-0000-0000-000001000000}">
    <filterColumn colId="2" showButton="0"/>
    <filterColumn colId="6" showButton="0"/>
    <filterColumn colId="8" showButton="0"/>
    <filterColumn colId="11" showButton="0"/>
    <filterColumn colId="14" showButton="0"/>
    <filterColumn colId="17" showButton="0"/>
    <filterColumn colId="20" showButton="0"/>
    <filterColumn colId="25" showButton="0"/>
    <sortState xmlns:xlrd2="http://schemas.microsoft.com/office/spreadsheetml/2017/richdata2" ref="A11:AC106">
      <sortCondition ref="G6:G106"/>
    </sortState>
  </autoFilter>
  <mergeCells count="13">
    <mergeCell ref="U6:V6"/>
    <mergeCell ref="X6:Y6"/>
    <mergeCell ref="Z6:AA6"/>
    <mergeCell ref="A1:AC1"/>
    <mergeCell ref="A2:AC2"/>
    <mergeCell ref="A3:AC3"/>
    <mergeCell ref="E6:F6"/>
    <mergeCell ref="C6:D6"/>
    <mergeCell ref="G6:H6"/>
    <mergeCell ref="I6:J6"/>
    <mergeCell ref="L6:M6"/>
    <mergeCell ref="O6:P6"/>
    <mergeCell ref="R6:S6"/>
  </mergeCells>
  <phoneticPr fontId="4"/>
  <conditionalFormatting sqref="C73:AA73 G7:G8 G24">
    <cfRule type="cellIs" dxfId="1123" priority="6789" stopIfTrue="1" operator="equal">
      <formula>0</formula>
    </cfRule>
  </conditionalFormatting>
  <conditionalFormatting sqref="A73:B73 AB73:AC73">
    <cfRule type="cellIs" dxfId="1122" priority="6788" stopIfTrue="1" operator="equal">
      <formula>0</formula>
    </cfRule>
  </conditionalFormatting>
  <conditionalFormatting sqref="F12 AB12:AC12">
    <cfRule type="cellIs" dxfId="1121" priority="1779" stopIfTrue="1" operator="equal">
      <formula>0</formula>
    </cfRule>
  </conditionalFormatting>
  <conditionalFormatting sqref="J13">
    <cfRule type="cellIs" dxfId="1120" priority="1804" stopIfTrue="1" operator="equal">
      <formula>0</formula>
    </cfRule>
  </conditionalFormatting>
  <conditionalFormatting sqref="X12:Y12">
    <cfRule type="cellIs" dxfId="1119" priority="1769" stopIfTrue="1" operator="equal">
      <formula>0</formula>
    </cfRule>
  </conditionalFormatting>
  <conditionalFormatting sqref="X14:AA14">
    <cfRule type="cellIs" dxfId="1118" priority="1768" stopIfTrue="1" operator="equal">
      <formula>0</formula>
    </cfRule>
  </conditionalFormatting>
  <conditionalFormatting sqref="A12">
    <cfRule type="cellIs" dxfId="1117" priority="1777" stopIfTrue="1" operator="equal">
      <formula>0</formula>
    </cfRule>
  </conditionalFormatting>
  <conditionalFormatting sqref="D12:F12 L12:W12">
    <cfRule type="cellIs" dxfId="1116" priority="1776" stopIfTrue="1" operator="equal">
      <formula>0</formula>
    </cfRule>
  </conditionalFormatting>
  <conditionalFormatting sqref="X13:Y13 AA13">
    <cfRule type="cellIs" dxfId="1115" priority="1771" stopIfTrue="1" operator="equal">
      <formula>0</formula>
    </cfRule>
  </conditionalFormatting>
  <conditionalFormatting sqref="Z12:AA12">
    <cfRule type="cellIs" dxfId="1114" priority="1770" stopIfTrue="1" operator="equal">
      <formula>0</formula>
    </cfRule>
  </conditionalFormatting>
  <conditionalFormatting sqref="X15:Y15">
    <cfRule type="cellIs" dxfId="1113" priority="1766" stopIfTrue="1" operator="equal">
      <formula>0</formula>
    </cfRule>
  </conditionalFormatting>
  <conditionalFormatting sqref="Z15:AA15">
    <cfRule type="cellIs" dxfId="1112" priority="1767" stopIfTrue="1" operator="equal">
      <formula>0</formula>
    </cfRule>
  </conditionalFormatting>
  <conditionalFormatting sqref="X11:AA11">
    <cfRule type="cellIs" dxfId="1111" priority="1814" stopIfTrue="1" operator="equal">
      <formula>0</formula>
    </cfRule>
  </conditionalFormatting>
  <conditionalFormatting sqref="D15:F15 L15:W15">
    <cfRule type="cellIs" dxfId="1110" priority="1792" stopIfTrue="1" operator="equal">
      <formula>0</formula>
    </cfRule>
  </conditionalFormatting>
  <conditionalFormatting sqref="S52">
    <cfRule type="cellIs" dxfId="1109" priority="1888" stopIfTrue="1" operator="equal">
      <formula>0</formula>
    </cfRule>
  </conditionalFormatting>
  <conditionalFormatting sqref="T52">
    <cfRule type="cellIs" dxfId="1108" priority="1887" stopIfTrue="1" operator="equal">
      <formula>0</formula>
    </cfRule>
  </conditionalFormatting>
  <conditionalFormatting sqref="H55:Q55">
    <cfRule type="cellIs" dxfId="1107" priority="1919" stopIfTrue="1" operator="equal">
      <formula>0</formula>
    </cfRule>
  </conditionalFormatting>
  <conditionalFormatting sqref="AB55:AC55">
    <cfRule type="cellIs" dxfId="1106" priority="1924" stopIfTrue="1" operator="equal">
      <formula>0</formula>
    </cfRule>
  </conditionalFormatting>
  <conditionalFormatting sqref="AB55:AC55">
    <cfRule type="cellIs" dxfId="1105" priority="1923" stopIfTrue="1" operator="equal">
      <formula>0</formula>
    </cfRule>
  </conditionalFormatting>
  <conditionalFormatting sqref="AA55">
    <cfRule type="cellIs" dxfId="1104" priority="1838" stopIfTrue="1" operator="equal">
      <formula>0</formula>
    </cfRule>
  </conditionalFormatting>
  <conditionalFormatting sqref="Z55">
    <cfRule type="cellIs" dxfId="1103" priority="1839" stopIfTrue="1" operator="equal">
      <formula>0</formula>
    </cfRule>
  </conditionalFormatting>
  <conditionalFormatting sqref="Z56">
    <cfRule type="cellIs" dxfId="1102" priority="1836" stopIfTrue="1" operator="equal">
      <formula>0</formula>
    </cfRule>
  </conditionalFormatting>
  <conditionalFormatting sqref="I55:Q55">
    <cfRule type="cellIs" dxfId="1101" priority="1918" stopIfTrue="1" operator="equal">
      <formula>0</formula>
    </cfRule>
  </conditionalFormatting>
  <conditionalFormatting sqref="Z52:AA52 H52">
    <cfRule type="cellIs" dxfId="1100" priority="1899" stopIfTrue="1" operator="equal">
      <formula>0</formula>
    </cfRule>
  </conditionalFormatting>
  <conditionalFormatting sqref="K12">
    <cfRule type="cellIs" dxfId="1099" priority="1774" stopIfTrue="1" operator="equal">
      <formula>0</formula>
    </cfRule>
  </conditionalFormatting>
  <conditionalFormatting sqref="S56">
    <cfRule type="cellIs" dxfId="1098" priority="1842" stopIfTrue="1" operator="equal">
      <formula>0</formula>
    </cfRule>
  </conditionalFormatting>
  <conditionalFormatting sqref="J12">
    <cfRule type="cellIs" dxfId="1097" priority="1775" stopIfTrue="1" operator="equal">
      <formula>0</formula>
    </cfRule>
  </conditionalFormatting>
  <conditionalFormatting sqref="V52">
    <cfRule type="cellIs" dxfId="1096" priority="1889" stopIfTrue="1" operator="equal">
      <formula>0</formula>
    </cfRule>
  </conditionalFormatting>
  <conditionalFormatting sqref="U52">
    <cfRule type="cellIs" dxfId="1095" priority="1891" stopIfTrue="1" operator="equal">
      <formula>0</formula>
    </cfRule>
  </conditionalFormatting>
  <conditionalFormatting sqref="Y56">
    <cfRule type="cellIs" dxfId="1094" priority="1834" stopIfTrue="1" operator="equal">
      <formula>0</formula>
    </cfRule>
  </conditionalFormatting>
  <conditionalFormatting sqref="I52:Q52">
    <cfRule type="cellIs" dxfId="1093" priority="1893" stopIfTrue="1" operator="equal">
      <formula>0</formula>
    </cfRule>
  </conditionalFormatting>
  <conditionalFormatting sqref="D52:F52">
    <cfRule type="cellIs" dxfId="1092" priority="1892" stopIfTrue="1" operator="equal">
      <formula>0</formula>
    </cfRule>
  </conditionalFormatting>
  <conditionalFormatting sqref="H56:Q56">
    <cfRule type="cellIs" dxfId="1091" priority="1844" stopIfTrue="1" operator="equal">
      <formula>0</formula>
    </cfRule>
  </conditionalFormatting>
  <conditionalFormatting sqref="AA51">
    <cfRule type="cellIs" dxfId="1090" priority="1878" stopIfTrue="1" operator="equal">
      <formula>0</formula>
    </cfRule>
  </conditionalFormatting>
  <conditionalFormatting sqref="F53">
    <cfRule type="cellIs" dxfId="1089" priority="1856" stopIfTrue="1" operator="equal">
      <formula>0</formula>
    </cfRule>
  </conditionalFormatting>
  <conditionalFormatting sqref="S54">
    <cfRule type="cellIs" dxfId="1088" priority="1861" stopIfTrue="1" operator="equal">
      <formula>0</formula>
    </cfRule>
  </conditionalFormatting>
  <conditionalFormatting sqref="T54">
    <cfRule type="cellIs" dxfId="1087" priority="1860" stopIfTrue="1" operator="equal">
      <formula>0</formula>
    </cfRule>
  </conditionalFormatting>
  <conditionalFormatting sqref="K13">
    <cfRule type="cellIs" dxfId="1086" priority="1803" stopIfTrue="1" operator="equal">
      <formula>0</formula>
    </cfRule>
  </conditionalFormatting>
  <conditionalFormatting sqref="AB52:AC52">
    <cfRule type="cellIs" dxfId="1085" priority="1898" stopIfTrue="1" operator="equal">
      <formula>0</formula>
    </cfRule>
  </conditionalFormatting>
  <conditionalFormatting sqref="AA56">
    <cfRule type="cellIs" dxfId="1084" priority="1835" stopIfTrue="1" operator="equal">
      <formula>0</formula>
    </cfRule>
  </conditionalFormatting>
  <conditionalFormatting sqref="H54:Q54">
    <cfRule type="cellIs" dxfId="1083" priority="1863" stopIfTrue="1" operator="equal">
      <formula>0</formula>
    </cfRule>
  </conditionalFormatting>
  <conditionalFormatting sqref="X55:Y55">
    <cfRule type="cellIs" dxfId="1082" priority="1837" stopIfTrue="1" operator="equal">
      <formula>0</formula>
    </cfRule>
  </conditionalFormatting>
  <conditionalFormatting sqref="W52">
    <cfRule type="cellIs" dxfId="1081" priority="1890" stopIfTrue="1" operator="equal">
      <formula>0</formula>
    </cfRule>
  </conditionalFormatting>
  <conditionalFormatting sqref="F52">
    <cfRule type="cellIs" dxfId="1080" priority="1897" stopIfTrue="1" operator="equal">
      <formula>0</formula>
    </cfRule>
  </conditionalFormatting>
  <conditionalFormatting sqref="AC13 F13:F14">
    <cfRule type="cellIs" dxfId="1079" priority="1811" stopIfTrue="1" operator="equal">
      <formula>0</formula>
    </cfRule>
  </conditionalFormatting>
  <conditionalFormatting sqref="AC14">
    <cfRule type="cellIs" dxfId="1078" priority="1796" stopIfTrue="1" operator="equal">
      <formula>0</formula>
    </cfRule>
  </conditionalFormatting>
  <conditionalFormatting sqref="I53:Q53 U53:W53">
    <cfRule type="cellIs" dxfId="1077" priority="1854" stopIfTrue="1" operator="equal">
      <formula>0</formula>
    </cfRule>
  </conditionalFormatting>
  <conditionalFormatting sqref="U55:W55">
    <cfRule type="cellIs" dxfId="1076" priority="1925" stopIfTrue="1" operator="equal">
      <formula>0</formula>
    </cfRule>
  </conditionalFormatting>
  <conditionalFormatting sqref="S53">
    <cfRule type="cellIs" dxfId="1075" priority="1852" stopIfTrue="1" operator="equal">
      <formula>0</formula>
    </cfRule>
  </conditionalFormatting>
  <conditionalFormatting sqref="H12">
    <cfRule type="cellIs" dxfId="1074" priority="1772" stopIfTrue="1" operator="equal">
      <formula>0</formula>
    </cfRule>
  </conditionalFormatting>
  <conditionalFormatting sqref="AB51:AC51 H51:Q51">
    <cfRule type="cellIs" dxfId="1073" priority="1883" stopIfTrue="1" operator="equal">
      <formula>0</formula>
    </cfRule>
  </conditionalFormatting>
  <conditionalFormatting sqref="F11 AC11">
    <cfRule type="cellIs" dxfId="1072" priority="1824" stopIfTrue="1" operator="equal">
      <formula>0</formula>
    </cfRule>
  </conditionalFormatting>
  <conditionalFormatting sqref="Z51">
    <cfRule type="cellIs" dxfId="1071" priority="1882" stopIfTrue="1" operator="equal">
      <formula>0</formula>
    </cfRule>
  </conditionalFormatting>
  <conditionalFormatting sqref="AA53 H53">
    <cfRule type="cellIs" dxfId="1070" priority="1858" stopIfTrue="1" operator="equal">
      <formula>0</formula>
    </cfRule>
  </conditionalFormatting>
  <conditionalFormatting sqref="F51">
    <cfRule type="cellIs" dxfId="1069" priority="1881" stopIfTrue="1" operator="equal">
      <formula>0</formula>
    </cfRule>
  </conditionalFormatting>
  <conditionalFormatting sqref="Y51">
    <cfRule type="cellIs" dxfId="1068" priority="1877" stopIfTrue="1" operator="equal">
      <formula>0</formula>
    </cfRule>
  </conditionalFormatting>
  <conditionalFormatting sqref="S55">
    <cfRule type="cellIs" dxfId="1067" priority="1916" stopIfTrue="1" operator="equal">
      <formula>0</formula>
    </cfRule>
  </conditionalFormatting>
  <conditionalFormatting sqref="T55">
    <cfRule type="cellIs" dxfId="1066" priority="1915" stopIfTrue="1" operator="equal">
      <formula>0</formula>
    </cfRule>
  </conditionalFormatting>
  <conditionalFormatting sqref="AB54">
    <cfRule type="cellIs" dxfId="1065" priority="1868" stopIfTrue="1" operator="equal">
      <formula>0</formula>
    </cfRule>
  </conditionalFormatting>
  <conditionalFormatting sqref="F15 AB15:AC15">
    <cfRule type="cellIs" dxfId="1064" priority="1799" stopIfTrue="1" operator="equal">
      <formula>0</formula>
    </cfRule>
  </conditionalFormatting>
  <conditionalFormatting sqref="AC54">
    <cfRule type="cellIs" dxfId="1063" priority="1867" stopIfTrue="1" operator="equal">
      <formula>0</formula>
    </cfRule>
  </conditionalFormatting>
  <conditionalFormatting sqref="AB10">
    <cfRule type="cellIs" dxfId="1062" priority="1546" stopIfTrue="1" operator="equal">
      <formula>0</formula>
    </cfRule>
  </conditionalFormatting>
  <conditionalFormatting sqref="H11">
    <cfRule type="cellIs" dxfId="1061" priority="1820" stopIfTrue="1" operator="equal">
      <formula>0</formula>
    </cfRule>
  </conditionalFormatting>
  <conditionalFormatting sqref="O11:W11 D11 F11">
    <cfRule type="cellIs" dxfId="1060" priority="1819" stopIfTrue="1" operator="equal">
      <formula>0</formula>
    </cfRule>
  </conditionalFormatting>
  <conditionalFormatting sqref="D53:F53">
    <cfRule type="cellIs" dxfId="1059" priority="1853" stopIfTrue="1" operator="equal">
      <formula>0</formula>
    </cfRule>
  </conditionalFormatting>
  <conditionalFormatting sqref="X53:Y53">
    <cfRule type="cellIs" dxfId="1058" priority="1849" stopIfTrue="1" operator="equal">
      <formula>0</formula>
    </cfRule>
  </conditionalFormatting>
  <conditionalFormatting sqref="O13:W13">
    <cfRule type="cellIs" dxfId="1057" priority="1812" stopIfTrue="1" operator="equal">
      <formula>0</formula>
    </cfRule>
  </conditionalFormatting>
  <conditionalFormatting sqref="K11">
    <cfRule type="cellIs" dxfId="1056" priority="1816" stopIfTrue="1" operator="equal">
      <formula>0</formula>
    </cfRule>
  </conditionalFormatting>
  <conditionalFormatting sqref="AB13">
    <cfRule type="cellIs" dxfId="1055" priority="1810" stopIfTrue="1" operator="equal">
      <formula>0</formula>
    </cfRule>
  </conditionalFormatting>
  <conditionalFormatting sqref="L11:N11">
    <cfRule type="cellIs" dxfId="1054" priority="1818" stopIfTrue="1" operator="equal">
      <formula>0</formula>
    </cfRule>
  </conditionalFormatting>
  <conditionalFormatting sqref="J11">
    <cfRule type="cellIs" dxfId="1053" priority="1817" stopIfTrue="1" operator="equal">
      <formula>0</formula>
    </cfRule>
  </conditionalFormatting>
  <conditionalFormatting sqref="D13:F14">
    <cfRule type="cellIs" dxfId="1052" priority="1806" stopIfTrue="1" operator="equal">
      <formula>0</formula>
    </cfRule>
  </conditionalFormatting>
  <conditionalFormatting sqref="D51:F51">
    <cfRule type="cellIs" dxfId="1051" priority="1879" stopIfTrue="1" operator="equal">
      <formula>0</formula>
    </cfRule>
  </conditionalFormatting>
  <conditionalFormatting sqref="V51">
    <cfRule type="cellIs" dxfId="1050" priority="1872" stopIfTrue="1" operator="equal">
      <formula>0</formula>
    </cfRule>
  </conditionalFormatting>
  <conditionalFormatting sqref="L13:N13">
    <cfRule type="cellIs" dxfId="1049" priority="1805" stopIfTrue="1" operator="equal">
      <formula>0</formula>
    </cfRule>
  </conditionalFormatting>
  <conditionalFormatting sqref="A13:A14">
    <cfRule type="cellIs" dxfId="1048" priority="1808" stopIfTrue="1" operator="equal">
      <formula>0</formula>
    </cfRule>
  </conditionalFormatting>
  <conditionalFormatting sqref="C10:F10 C11 E11">
    <cfRule type="cellIs" dxfId="1047" priority="1542" stopIfTrue="1" operator="equal">
      <formula>0</formula>
    </cfRule>
  </conditionalFormatting>
  <conditionalFormatting sqref="G10:G11">
    <cfRule type="cellIs" dxfId="1046" priority="1549" stopIfTrue="1" operator="equal">
      <formula>0</formula>
    </cfRule>
  </conditionalFormatting>
  <conditionalFormatting sqref="O10:W10">
    <cfRule type="cellIs" dxfId="1045" priority="1548" stopIfTrue="1" operator="equal">
      <formula>0</formula>
    </cfRule>
  </conditionalFormatting>
  <conditionalFormatting sqref="K15">
    <cfRule type="cellIs" dxfId="1044" priority="1790" stopIfTrue="1" operator="equal">
      <formula>0</formula>
    </cfRule>
  </conditionalFormatting>
  <conditionalFormatting sqref="J15">
    <cfRule type="cellIs" dxfId="1043" priority="1791" stopIfTrue="1" operator="equal">
      <formula>0</formula>
    </cfRule>
  </conditionalFormatting>
  <conditionalFormatting sqref="U54:Y54 AA54">
    <cfRule type="cellIs" dxfId="1042" priority="1869" stopIfTrue="1" operator="equal">
      <formula>0</formula>
    </cfRule>
  </conditionalFormatting>
  <conditionalFormatting sqref="AB56:AC56">
    <cfRule type="cellIs" dxfId="1041" priority="1847" stopIfTrue="1" operator="equal">
      <formula>0</formula>
    </cfRule>
  </conditionalFormatting>
  <conditionalFormatting sqref="F10 AC10">
    <cfRule type="cellIs" dxfId="1040" priority="1547" stopIfTrue="1" operator="equal">
      <formula>0</formula>
    </cfRule>
  </conditionalFormatting>
  <conditionalFormatting sqref="B10:B11">
    <cfRule type="cellIs" dxfId="1039" priority="1545" stopIfTrue="1" operator="equal">
      <formula>0</formula>
    </cfRule>
  </conditionalFormatting>
  <conditionalFormatting sqref="H13:H14">
    <cfRule type="cellIs" dxfId="1038" priority="1801" stopIfTrue="1" operator="equal">
      <formula>0</formula>
    </cfRule>
  </conditionalFormatting>
  <conditionalFormatting sqref="L10:N10">
    <cfRule type="cellIs" dxfId="1037" priority="1541" stopIfTrue="1" operator="equal">
      <formula>0</formula>
    </cfRule>
  </conditionalFormatting>
  <conditionalFormatting sqref="A10:A11">
    <cfRule type="cellIs" dxfId="1036" priority="1544" stopIfTrue="1" operator="equal">
      <formula>0</formula>
    </cfRule>
  </conditionalFormatting>
  <conditionalFormatting sqref="L14:N14">
    <cfRule type="cellIs" dxfId="1035" priority="1785" stopIfTrue="1" operator="equal">
      <formula>0</formula>
    </cfRule>
  </conditionalFormatting>
  <conditionalFormatting sqref="H15">
    <cfRule type="cellIs" dxfId="1034" priority="1788" stopIfTrue="1" operator="equal">
      <formula>0</formula>
    </cfRule>
  </conditionalFormatting>
  <conditionalFormatting sqref="E10:E11">
    <cfRule type="cellIs" dxfId="1033" priority="1543" stopIfTrue="1" operator="equal">
      <formula>0</formula>
    </cfRule>
  </conditionalFormatting>
  <conditionalFormatting sqref="O14:W14">
    <cfRule type="cellIs" dxfId="1032" priority="1786" stopIfTrue="1" operator="equal">
      <formula>0</formula>
    </cfRule>
  </conditionalFormatting>
  <conditionalFormatting sqref="AB53:AC53">
    <cfRule type="cellIs" dxfId="1031" priority="1857" stopIfTrue="1" operator="equal">
      <formula>0</formula>
    </cfRule>
  </conditionalFormatting>
  <conditionalFormatting sqref="U56:W56">
    <cfRule type="cellIs" dxfId="1030" priority="1848" stopIfTrue="1" operator="equal">
      <formula>0</formula>
    </cfRule>
  </conditionalFormatting>
  <conditionalFormatting sqref="AB14">
    <cfRule type="cellIs" dxfId="1029" priority="1795" stopIfTrue="1" operator="equal">
      <formula>0</formula>
    </cfRule>
  </conditionalFormatting>
  <conditionalFormatting sqref="K14">
    <cfRule type="cellIs" dxfId="1028" priority="1783" stopIfTrue="1" operator="equal">
      <formula>0</formula>
    </cfRule>
  </conditionalFormatting>
  <conditionalFormatting sqref="J14">
    <cfRule type="cellIs" dxfId="1027" priority="1784" stopIfTrue="1" operator="equal">
      <formula>0</formula>
    </cfRule>
  </conditionalFormatting>
  <conditionalFormatting sqref="T56">
    <cfRule type="cellIs" dxfId="1026" priority="1841" stopIfTrue="1" operator="equal">
      <formula>0</formula>
    </cfRule>
  </conditionalFormatting>
  <conditionalFormatting sqref="I10:I11">
    <cfRule type="cellIs" dxfId="1025" priority="1538" stopIfTrue="1" operator="equal">
      <formula>0</formula>
    </cfRule>
  </conditionalFormatting>
  <conditionalFormatting sqref="E24">
    <cfRule type="cellIs" dxfId="1024" priority="1367" stopIfTrue="1" operator="equal">
      <formula>0</formula>
    </cfRule>
  </conditionalFormatting>
  <conditionalFormatting sqref="F24 AB24:AC24">
    <cfRule type="cellIs" dxfId="1023" priority="1366" stopIfTrue="1" operator="equal">
      <formula>0</formula>
    </cfRule>
  </conditionalFormatting>
  <conditionalFormatting sqref="D26:F26 R26:W26 I26:N26">
    <cfRule type="cellIs" dxfId="1022" priority="1306" stopIfTrue="1" operator="equal">
      <formula>0</formula>
    </cfRule>
  </conditionalFormatting>
  <conditionalFormatting sqref="B24">
    <cfRule type="cellIs" dxfId="1021" priority="1365" stopIfTrue="1" operator="equal">
      <formula>0</formula>
    </cfRule>
  </conditionalFormatting>
  <conditionalFormatting sqref="I7">
    <cfRule type="cellIs" dxfId="1020" priority="1369" stopIfTrue="1" operator="equal">
      <formula>0</formula>
    </cfRule>
  </conditionalFormatting>
  <conditionalFormatting sqref="F8 AC8">
    <cfRule type="cellIs" dxfId="1019" priority="1363" stopIfTrue="1" operator="equal">
      <formula>0</formula>
    </cfRule>
  </conditionalFormatting>
  <conditionalFormatting sqref="G25">
    <cfRule type="cellIs" dxfId="1018" priority="1282" stopIfTrue="1" operator="equal">
      <formula>0</formula>
    </cfRule>
  </conditionalFormatting>
  <conditionalFormatting sqref="B7">
    <cfRule type="cellIs" dxfId="1017" priority="1376" stopIfTrue="1" operator="equal">
      <formula>0</formula>
    </cfRule>
  </conditionalFormatting>
  <conditionalFormatting sqref="P29">
    <cfRule type="cellIs" dxfId="1016" priority="1334" stopIfTrue="1" operator="equal">
      <formula>0</formula>
    </cfRule>
  </conditionalFormatting>
  <conditionalFormatting sqref="J10">
    <cfRule type="cellIs" dxfId="1015" priority="1540" stopIfTrue="1" operator="equal">
      <formula>0</formula>
    </cfRule>
  </conditionalFormatting>
  <conditionalFormatting sqref="K10">
    <cfRule type="cellIs" dxfId="1014" priority="1539" stopIfTrue="1" operator="equal">
      <formula>0</formula>
    </cfRule>
  </conditionalFormatting>
  <conditionalFormatting sqref="H10">
    <cfRule type="cellIs" dxfId="1013" priority="1537" stopIfTrue="1" operator="equal">
      <formula>0</formula>
    </cfRule>
  </conditionalFormatting>
  <conditionalFormatting sqref="AB7">
    <cfRule type="cellIs" dxfId="1012" priority="1377" stopIfTrue="1" operator="equal">
      <formula>0</formula>
    </cfRule>
  </conditionalFormatting>
  <conditionalFormatting sqref="Y25">
    <cfRule type="cellIs" dxfId="1011" priority="1287" stopIfTrue="1" operator="equal">
      <formula>0</formula>
    </cfRule>
  </conditionalFormatting>
  <conditionalFormatting sqref="AB44">
    <cfRule type="cellIs" dxfId="1010" priority="1271" stopIfTrue="1" operator="equal">
      <formula>0</formula>
    </cfRule>
  </conditionalFormatting>
  <conditionalFormatting sqref="H7">
    <cfRule type="cellIs" dxfId="1009" priority="1368" stopIfTrue="1" operator="equal">
      <formula>0</formula>
    </cfRule>
  </conditionalFormatting>
  <conditionalFormatting sqref="R27:W27 I27:N27 D27:F27">
    <cfRule type="cellIs" dxfId="1008" priority="1301" stopIfTrue="1" operator="equal">
      <formula>0</formula>
    </cfRule>
  </conditionalFormatting>
  <conditionalFormatting sqref="C25">
    <cfRule type="cellIs" dxfId="1007" priority="1283" stopIfTrue="1" operator="equal">
      <formula>0</formula>
    </cfRule>
  </conditionalFormatting>
  <conditionalFormatting sqref="G26">
    <cfRule type="cellIs" dxfId="1006" priority="1279" stopIfTrue="1" operator="equal">
      <formula>0</formula>
    </cfRule>
  </conditionalFormatting>
  <conditionalFormatting sqref="C7:F7">
    <cfRule type="cellIs" dxfId="1005" priority="1373" stopIfTrue="1" operator="equal">
      <formula>0</formula>
    </cfRule>
  </conditionalFormatting>
  <conditionalFormatting sqref="L7:N7">
    <cfRule type="cellIs" dxfId="1004" priority="1372" stopIfTrue="1" operator="equal">
      <formula>0</formula>
    </cfRule>
  </conditionalFormatting>
  <conditionalFormatting sqref="J7">
    <cfRule type="cellIs" dxfId="1003" priority="1371" stopIfTrue="1" operator="equal">
      <formula>0</formula>
    </cfRule>
  </conditionalFormatting>
  <conditionalFormatting sqref="X10:AA10">
    <cfRule type="cellIs" dxfId="1002" priority="1536" stopIfTrue="1" operator="equal">
      <formula>0</formula>
    </cfRule>
  </conditionalFormatting>
  <conditionalFormatting sqref="H29">
    <cfRule type="cellIs" dxfId="1001" priority="1331" stopIfTrue="1" operator="equal">
      <formula>0</formula>
    </cfRule>
  </conditionalFormatting>
  <conditionalFormatting sqref="E7">
    <cfRule type="cellIs" dxfId="1000" priority="1374" stopIfTrue="1" operator="equal">
      <formula>0</formula>
    </cfRule>
  </conditionalFormatting>
  <conditionalFormatting sqref="E25">
    <cfRule type="cellIs" dxfId="999" priority="1284" stopIfTrue="1" operator="equal">
      <formula>0</formula>
    </cfRule>
  </conditionalFormatting>
  <conditionalFormatting sqref="F45">
    <cfRule type="cellIs" dxfId="998" priority="1267" stopIfTrue="1" operator="equal">
      <formula>0</formula>
    </cfRule>
  </conditionalFormatting>
  <conditionalFormatting sqref="Q27">
    <cfRule type="cellIs" dxfId="997" priority="1299" stopIfTrue="1" operator="equal">
      <formula>0</formula>
    </cfRule>
  </conditionalFormatting>
  <conditionalFormatting sqref="I24">
    <cfRule type="cellIs" dxfId="996" priority="1343" stopIfTrue="1" operator="equal">
      <formula>0</formula>
    </cfRule>
  </conditionalFormatting>
  <conditionalFormatting sqref="X8:AA8">
    <cfRule type="cellIs" dxfId="995" priority="1347" stopIfTrue="1" operator="equal">
      <formula>0</formula>
    </cfRule>
  </conditionalFormatting>
  <conditionalFormatting sqref="X26:AA26">
    <cfRule type="cellIs" dxfId="994" priority="1285" stopIfTrue="1" operator="equal">
      <formula>0</formula>
    </cfRule>
  </conditionalFormatting>
  <conditionalFormatting sqref="O8:W8 C8:F8">
    <cfRule type="cellIs" dxfId="993" priority="1353" stopIfTrue="1" operator="equal">
      <formula>0</formula>
    </cfRule>
  </conditionalFormatting>
  <conditionalFormatting sqref="Q29">
    <cfRule type="cellIs" dxfId="992" priority="1333" stopIfTrue="1" operator="equal">
      <formula>0</formula>
    </cfRule>
  </conditionalFormatting>
  <conditionalFormatting sqref="P27">
    <cfRule type="cellIs" dxfId="991" priority="1300" stopIfTrue="1" operator="equal">
      <formula>0</formula>
    </cfRule>
  </conditionalFormatting>
  <conditionalFormatting sqref="F25 AB25:AC25">
    <cfRule type="cellIs" dxfId="990" priority="1308" stopIfTrue="1" operator="equal">
      <formula>0</formula>
    </cfRule>
  </conditionalFormatting>
  <conditionalFormatting sqref="B44">
    <cfRule type="cellIs" dxfId="989" priority="1204" stopIfTrue="1" operator="equal">
      <formula>0</formula>
    </cfRule>
  </conditionalFormatting>
  <conditionalFormatting sqref="J8">
    <cfRule type="cellIs" dxfId="988" priority="1351" stopIfTrue="1" operator="equal">
      <formula>0</formula>
    </cfRule>
  </conditionalFormatting>
  <conditionalFormatting sqref="Q26">
    <cfRule type="cellIs" dxfId="987" priority="1304" stopIfTrue="1" operator="equal">
      <formula>0</formula>
    </cfRule>
  </conditionalFormatting>
  <conditionalFormatting sqref="O7:W7">
    <cfRule type="cellIs" dxfId="986" priority="1379" stopIfTrue="1" operator="equal">
      <formula>0</formula>
    </cfRule>
  </conditionalFormatting>
  <conditionalFormatting sqref="P26">
    <cfRule type="cellIs" dxfId="985" priority="1305" stopIfTrue="1" operator="equal">
      <formula>0</formula>
    </cfRule>
  </conditionalFormatting>
  <conditionalFormatting sqref="A44">
    <cfRule type="cellIs" dxfId="984" priority="1266" stopIfTrue="1" operator="equal">
      <formula>0</formula>
    </cfRule>
  </conditionalFormatting>
  <conditionalFormatting sqref="Z24:AA24">
    <cfRule type="cellIs" dxfId="983" priority="1346" stopIfTrue="1" operator="equal">
      <formula>0</formula>
    </cfRule>
  </conditionalFormatting>
  <conditionalFormatting sqref="AA45">
    <cfRule type="cellIs" dxfId="982" priority="1217" stopIfTrue="1" operator="equal">
      <formula>0</formula>
    </cfRule>
  </conditionalFormatting>
  <conditionalFormatting sqref="F7 AC7">
    <cfRule type="cellIs" dxfId="981" priority="1378" stopIfTrue="1" operator="equal">
      <formula>0</formula>
    </cfRule>
  </conditionalFormatting>
  <conditionalFormatting sqref="K24">
    <cfRule type="cellIs" dxfId="980" priority="1357" stopIfTrue="1" operator="equal">
      <formula>0</formula>
    </cfRule>
  </conditionalFormatting>
  <conditionalFormatting sqref="H24">
    <cfRule type="cellIs" dxfId="979" priority="1355" stopIfTrue="1" operator="equal">
      <formula>0</formula>
    </cfRule>
  </conditionalFormatting>
  <conditionalFormatting sqref="Y28">
    <cfRule type="cellIs" dxfId="978" priority="1316" stopIfTrue="1" operator="equal">
      <formula>0</formula>
    </cfRule>
  </conditionalFormatting>
  <conditionalFormatting sqref="X24:Y24">
    <cfRule type="cellIs" dxfId="977" priority="1345" stopIfTrue="1" operator="equal">
      <formula>0</formula>
    </cfRule>
  </conditionalFormatting>
  <conditionalFormatting sqref="X30:AA30 Z28:AA28">
    <cfRule type="cellIs" dxfId="976" priority="1342" stopIfTrue="1" operator="equal">
      <formula>0</formula>
    </cfRule>
  </conditionalFormatting>
  <conditionalFormatting sqref="D28:F28 R28:W28 K28:N28">
    <cfRule type="cellIs" dxfId="975" priority="1324" stopIfTrue="1" operator="equal">
      <formula>0</formula>
    </cfRule>
  </conditionalFormatting>
  <conditionalFormatting sqref="O26">
    <cfRule type="cellIs" dxfId="974" priority="1303" stopIfTrue="1" operator="equal">
      <formula>0</formula>
    </cfRule>
  </conditionalFormatting>
  <conditionalFormatting sqref="AB27:AC27 F27">
    <cfRule type="cellIs" dxfId="973" priority="1309" stopIfTrue="1" operator="equal">
      <formula>0</formula>
    </cfRule>
  </conditionalFormatting>
  <conditionalFormatting sqref="K8">
    <cfRule type="cellIs" dxfId="972" priority="1350" stopIfTrue="1" operator="equal">
      <formula>0</formula>
    </cfRule>
  </conditionalFormatting>
  <conditionalFormatting sqref="P28">
    <cfRule type="cellIs" dxfId="971" priority="1323" stopIfTrue="1" operator="equal">
      <formula>0</formula>
    </cfRule>
  </conditionalFormatting>
  <conditionalFormatting sqref="Q28">
    <cfRule type="cellIs" dxfId="970" priority="1322" stopIfTrue="1" operator="equal">
      <formula>0</formula>
    </cfRule>
  </conditionalFormatting>
  <conditionalFormatting sqref="F44">
    <cfRule type="cellIs" dxfId="969" priority="1269" stopIfTrue="1" operator="equal">
      <formula>0</formula>
    </cfRule>
  </conditionalFormatting>
  <conditionalFormatting sqref="F29 AB29:AC29">
    <cfRule type="cellIs" dxfId="968" priority="1340" stopIfTrue="1" operator="equal">
      <formula>0</formula>
    </cfRule>
  </conditionalFormatting>
  <conditionalFormatting sqref="H30">
    <cfRule type="cellIs" dxfId="967" priority="1326" stopIfTrue="1" operator="equal">
      <formula>0</formula>
    </cfRule>
  </conditionalFormatting>
  <conditionalFormatting sqref="H27">
    <cfRule type="cellIs" dxfId="966" priority="1297" stopIfTrue="1" operator="equal">
      <formula>0</formula>
    </cfRule>
  </conditionalFormatting>
  <conditionalFormatting sqref="C24:F24 L24:W24">
    <cfRule type="cellIs" dxfId="965" priority="1359" stopIfTrue="1" operator="equal">
      <formula>0</formula>
    </cfRule>
  </conditionalFormatting>
  <conditionalFormatting sqref="G44">
    <cfRule type="cellIs" dxfId="964" priority="1201" stopIfTrue="1" operator="equal">
      <formula>0</formula>
    </cfRule>
  </conditionalFormatting>
  <conditionalFormatting sqref="H26">
    <cfRule type="cellIs" dxfId="963" priority="1302" stopIfTrue="1" operator="equal">
      <formula>0</formula>
    </cfRule>
  </conditionalFormatting>
  <conditionalFormatting sqref="D25:F25 R25:W25 K25:N25">
    <cfRule type="cellIs" dxfId="962" priority="1295" stopIfTrue="1" operator="equal">
      <formula>0</formula>
    </cfRule>
  </conditionalFormatting>
  <conditionalFormatting sqref="X25">
    <cfRule type="cellIs" dxfId="961" priority="1286" stopIfTrue="1" operator="equal">
      <formula>0</formula>
    </cfRule>
  </conditionalFormatting>
  <conditionalFormatting sqref="G47">
    <cfRule type="cellIs" dxfId="960" priority="1184" stopIfTrue="1" operator="equal">
      <formula>0</formula>
    </cfRule>
  </conditionalFormatting>
  <conditionalFormatting sqref="Q30">
    <cfRule type="cellIs" dxfId="959" priority="1328" stopIfTrue="1" operator="equal">
      <formula>0</formula>
    </cfRule>
  </conditionalFormatting>
  <conditionalFormatting sqref="E27">
    <cfRule type="cellIs" dxfId="958" priority="1277" stopIfTrue="1" operator="equal">
      <formula>0</formula>
    </cfRule>
  </conditionalFormatting>
  <conditionalFormatting sqref="A8:B8">
    <cfRule type="cellIs" dxfId="957" priority="1361" stopIfTrue="1" operator="equal">
      <formula>0</formula>
    </cfRule>
  </conditionalFormatting>
  <conditionalFormatting sqref="C26">
    <cfRule type="cellIs" dxfId="956" priority="1280" stopIfTrue="1" operator="equal">
      <formula>0</formula>
    </cfRule>
  </conditionalFormatting>
  <conditionalFormatting sqref="D44:F44">
    <cfRule type="cellIs" dxfId="955" priority="1257" stopIfTrue="1" operator="equal">
      <formula>0</formula>
    </cfRule>
  </conditionalFormatting>
  <conditionalFormatting sqref="A25">
    <cfRule type="cellIs" dxfId="954" priority="1288" stopIfTrue="1" operator="equal">
      <formula>0</formula>
    </cfRule>
  </conditionalFormatting>
  <conditionalFormatting sqref="I47:Q47">
    <cfRule type="cellIs" dxfId="953" priority="1247" stopIfTrue="1" operator="equal">
      <formula>0</formula>
    </cfRule>
  </conditionalFormatting>
  <conditionalFormatting sqref="E12">
    <cfRule type="cellIs" dxfId="952" priority="1177" stopIfTrue="1" operator="equal">
      <formula>0</formula>
    </cfRule>
  </conditionalFormatting>
  <conditionalFormatting sqref="E8">
    <cfRule type="cellIs" dxfId="951" priority="1360" stopIfTrue="1" operator="equal">
      <formula>0</formula>
    </cfRule>
  </conditionalFormatting>
  <conditionalFormatting sqref="A15">
    <cfRule type="cellIs" dxfId="950" priority="1163" stopIfTrue="1" operator="equal">
      <formula>0</formula>
    </cfRule>
  </conditionalFormatting>
  <conditionalFormatting sqref="G45">
    <cfRule type="cellIs" dxfId="949" priority="1194" stopIfTrue="1" operator="equal">
      <formula>0</formula>
    </cfRule>
  </conditionalFormatting>
  <conditionalFormatting sqref="L8:N8">
    <cfRule type="cellIs" dxfId="948" priority="1352" stopIfTrue="1" operator="equal">
      <formula>0</formula>
    </cfRule>
  </conditionalFormatting>
  <conditionalFormatting sqref="F47">
    <cfRule type="cellIs" dxfId="947" priority="1263" stopIfTrue="1" operator="equal">
      <formula>0</formula>
    </cfRule>
  </conditionalFormatting>
  <conditionalFormatting sqref="AB46:AC46">
    <cfRule type="cellIs" dxfId="946" priority="1262" stopIfTrue="1" operator="equal">
      <formula>0</formula>
    </cfRule>
  </conditionalFormatting>
  <conditionalFormatting sqref="A46">
    <cfRule type="cellIs" dxfId="945" priority="1260" stopIfTrue="1" operator="equal">
      <formula>0</formula>
    </cfRule>
  </conditionalFormatting>
  <conditionalFormatting sqref="A28">
    <cfRule type="cellIs" dxfId="944" priority="1317" stopIfTrue="1" operator="equal">
      <formula>0</formula>
    </cfRule>
  </conditionalFormatting>
  <conditionalFormatting sqref="A30">
    <cfRule type="cellIs" dxfId="943" priority="1318" stopIfTrue="1" operator="equal">
      <formula>0</formula>
    </cfRule>
  </conditionalFormatting>
  <conditionalFormatting sqref="H28">
    <cfRule type="cellIs" dxfId="942" priority="1320" stopIfTrue="1" operator="equal">
      <formula>0</formula>
    </cfRule>
  </conditionalFormatting>
  <conditionalFormatting sqref="I25:J25">
    <cfRule type="cellIs" dxfId="941" priority="1296" stopIfTrue="1" operator="equal">
      <formula>0</formula>
    </cfRule>
  </conditionalFormatting>
  <conditionalFormatting sqref="O27">
    <cfRule type="cellIs" dxfId="940" priority="1298" stopIfTrue="1" operator="equal">
      <formula>0</formula>
    </cfRule>
  </conditionalFormatting>
  <conditionalFormatting sqref="AC16 F16:F17">
    <cfRule type="cellIs" dxfId="939" priority="1156" stopIfTrue="1" operator="equal">
      <formula>0</formula>
    </cfRule>
  </conditionalFormatting>
  <conditionalFormatting sqref="A43">
    <cfRule type="cellIs" dxfId="938" priority="1231" stopIfTrue="1" operator="equal">
      <formula>0</formula>
    </cfRule>
  </conditionalFormatting>
  <conditionalFormatting sqref="C44">
    <cfRule type="cellIs" dxfId="937" priority="1202" stopIfTrue="1" operator="equal">
      <formula>0</formula>
    </cfRule>
  </conditionalFormatting>
  <conditionalFormatting sqref="Q25">
    <cfRule type="cellIs" dxfId="936" priority="1293" stopIfTrue="1" operator="equal">
      <formula>0</formula>
    </cfRule>
  </conditionalFormatting>
  <conditionalFormatting sqref="E44">
    <cfRule type="cellIs" dxfId="935" priority="1203" stopIfTrue="1" operator="equal">
      <formula>0</formula>
    </cfRule>
  </conditionalFormatting>
  <conditionalFormatting sqref="R44">
    <cfRule type="cellIs" dxfId="934" priority="1200" stopIfTrue="1" operator="equal">
      <formula>0</formula>
    </cfRule>
  </conditionalFormatting>
  <conditionalFormatting sqref="J24">
    <cfRule type="cellIs" dxfId="933" priority="1358" stopIfTrue="1" operator="equal">
      <formula>0</formula>
    </cfRule>
  </conditionalFormatting>
  <conditionalFormatting sqref="G43">
    <cfRule type="cellIs" dxfId="932" priority="1205" stopIfTrue="1" operator="equal">
      <formula>0</formula>
    </cfRule>
  </conditionalFormatting>
  <conditionalFormatting sqref="I43:Q43 U43:W43">
    <cfRule type="cellIs" dxfId="931" priority="1230" stopIfTrue="1" operator="equal">
      <formula>0</formula>
    </cfRule>
  </conditionalFormatting>
  <conditionalFormatting sqref="H8">
    <cfRule type="cellIs" dxfId="930" priority="1354" stopIfTrue="1" operator="equal">
      <formula>0</formula>
    </cfRule>
  </conditionalFormatting>
  <conditionalFormatting sqref="R30:W30 I30:N30 D30:F30">
    <cfRule type="cellIs" dxfId="929" priority="1330" stopIfTrue="1" operator="equal">
      <formula>0</formula>
    </cfRule>
  </conditionalFormatting>
  <conditionalFormatting sqref="P30">
    <cfRule type="cellIs" dxfId="928" priority="1329" stopIfTrue="1" operator="equal">
      <formula>0</formula>
    </cfRule>
  </conditionalFormatting>
  <conditionalFormatting sqref="C43">
    <cfRule type="cellIs" dxfId="927" priority="1206" stopIfTrue="1" operator="equal">
      <formula>0</formula>
    </cfRule>
  </conditionalFormatting>
  <conditionalFormatting sqref="R45">
    <cfRule type="cellIs" dxfId="926" priority="1193" stopIfTrue="1" operator="equal">
      <formula>0</formula>
    </cfRule>
  </conditionalFormatting>
  <conditionalFormatting sqref="B47">
    <cfRule type="cellIs" dxfId="925" priority="1187" stopIfTrue="1" operator="equal">
      <formula>0</formula>
    </cfRule>
  </conditionalFormatting>
  <conditionalFormatting sqref="H25">
    <cfRule type="cellIs" dxfId="924" priority="1291" stopIfTrue="1" operator="equal">
      <formula>0</formula>
    </cfRule>
  </conditionalFormatting>
  <conditionalFormatting sqref="B45">
    <cfRule type="cellIs" dxfId="923" priority="1198" stopIfTrue="1" operator="equal">
      <formula>0</formula>
    </cfRule>
  </conditionalFormatting>
  <conditionalFormatting sqref="X7:AA7">
    <cfRule type="cellIs" dxfId="922" priority="1348" stopIfTrue="1" operator="equal">
      <formula>0</formula>
    </cfRule>
  </conditionalFormatting>
  <conditionalFormatting sqref="Z43:Z44">
    <cfRule type="cellIs" dxfId="921" priority="1273" stopIfTrue="1" operator="equal">
      <formula>0</formula>
    </cfRule>
  </conditionalFormatting>
  <conditionalFormatting sqref="D29:F29 R29:W29 I29:N29">
    <cfRule type="cellIs" dxfId="920" priority="1335" stopIfTrue="1" operator="equal">
      <formula>0</formula>
    </cfRule>
  </conditionalFormatting>
  <conditionalFormatting sqref="F46">
    <cfRule type="cellIs" dxfId="919" priority="1261" stopIfTrue="1" operator="equal">
      <formula>0</formula>
    </cfRule>
  </conditionalFormatting>
  <conditionalFormatting sqref="O16:W16">
    <cfRule type="cellIs" dxfId="918" priority="1157" stopIfTrue="1" operator="equal">
      <formula>0</formula>
    </cfRule>
  </conditionalFormatting>
  <conditionalFormatting sqref="S44">
    <cfRule type="cellIs" dxfId="917" priority="1256" stopIfTrue="1" operator="equal">
      <formula>0</formula>
    </cfRule>
  </conditionalFormatting>
  <conditionalFormatting sqref="E26">
    <cfRule type="cellIs" dxfId="916" priority="1281" stopIfTrue="1" operator="equal">
      <formula>0</formula>
    </cfRule>
  </conditionalFormatting>
  <conditionalFormatting sqref="C12">
    <cfRule type="cellIs" dxfId="915" priority="1176" stopIfTrue="1" operator="equal">
      <formula>0</formula>
    </cfRule>
  </conditionalFormatting>
  <conditionalFormatting sqref="H45:Q45 U45:W45 U46:V46">
    <cfRule type="cellIs" dxfId="914" priority="1253" stopIfTrue="1" operator="equal">
      <formula>0</formula>
    </cfRule>
  </conditionalFormatting>
  <conditionalFormatting sqref="I45:Q45">
    <cfRule type="cellIs" dxfId="913" priority="1252" stopIfTrue="1" operator="equal">
      <formula>0</formula>
    </cfRule>
  </conditionalFormatting>
  <conditionalFormatting sqref="D45:F45">
    <cfRule type="cellIs" dxfId="912" priority="1251" stopIfTrue="1" operator="equal">
      <formula>0</formula>
    </cfRule>
  </conditionalFormatting>
  <conditionalFormatting sqref="W47">
    <cfRule type="cellIs" dxfId="911" priority="1244" stopIfTrue="1" operator="equal">
      <formula>0</formula>
    </cfRule>
  </conditionalFormatting>
  <conditionalFormatting sqref="S45">
    <cfRule type="cellIs" dxfId="910" priority="1250" stopIfTrue="1" operator="equal">
      <formula>0</formula>
    </cfRule>
  </conditionalFormatting>
  <conditionalFormatting sqref="A45">
    <cfRule type="cellIs" dxfId="909" priority="1225" stopIfTrue="1" operator="equal">
      <formula>0</formula>
    </cfRule>
  </conditionalFormatting>
  <conditionalFormatting sqref="K7">
    <cfRule type="cellIs" dxfId="908" priority="1370" stopIfTrue="1" operator="equal">
      <formula>0</formula>
    </cfRule>
  </conditionalFormatting>
  <conditionalFormatting sqref="I28:J28">
    <cfRule type="cellIs" dxfId="907" priority="1325" stopIfTrue="1" operator="equal">
      <formula>0</formula>
    </cfRule>
  </conditionalFormatting>
  <conditionalFormatting sqref="AB30:AC30 F30">
    <cfRule type="cellIs" dxfId="906" priority="1338" stopIfTrue="1" operator="equal">
      <formula>0</formula>
    </cfRule>
  </conditionalFormatting>
  <conditionalFormatting sqref="U44:W44 AB45:AC45 H47 AA44">
    <cfRule type="cellIs" dxfId="905" priority="1272" stopIfTrue="1" operator="equal">
      <formula>0</formula>
    </cfRule>
  </conditionalFormatting>
  <conditionalFormatting sqref="F28 AB28:AC28">
    <cfRule type="cellIs" dxfId="904" priority="1337" stopIfTrue="1" operator="equal">
      <formula>0</formula>
    </cfRule>
  </conditionalFormatting>
  <conditionalFormatting sqref="C46">
    <cfRule type="cellIs" dxfId="903" priority="1190" stopIfTrue="1" operator="equal">
      <formula>0</formula>
    </cfRule>
  </conditionalFormatting>
  <conditionalFormatting sqref="B46">
    <cfRule type="cellIs" dxfId="902" priority="1192" stopIfTrue="1" operator="equal">
      <formula>0</formula>
    </cfRule>
  </conditionalFormatting>
  <conditionalFormatting sqref="F26 AB26:AC26">
    <cfRule type="cellIs" dxfId="901" priority="1311" stopIfTrue="1" operator="equal">
      <formula>0</formula>
    </cfRule>
  </conditionalFormatting>
  <conditionalFormatting sqref="X16:AA16">
    <cfRule type="cellIs" dxfId="900" priority="1140" stopIfTrue="1" operator="equal">
      <formula>0</formula>
    </cfRule>
  </conditionalFormatting>
  <conditionalFormatting sqref="D18:F18 L18:W18">
    <cfRule type="cellIs" dxfId="899" priority="1126" stopIfTrue="1" operator="equal">
      <formula>0</formula>
    </cfRule>
  </conditionalFormatting>
  <conditionalFormatting sqref="AB43:AC43">
    <cfRule type="cellIs" dxfId="898" priority="1233" stopIfTrue="1" operator="equal">
      <formula>0</formula>
    </cfRule>
  </conditionalFormatting>
  <conditionalFormatting sqref="G13:G14">
    <cfRule type="cellIs" dxfId="897" priority="1170" stopIfTrue="1" operator="equal">
      <formula>0</formula>
    </cfRule>
  </conditionalFormatting>
  <conditionalFormatting sqref="AC17">
    <cfRule type="cellIs" dxfId="896" priority="1148" stopIfTrue="1" operator="equal">
      <formula>0</formula>
    </cfRule>
  </conditionalFormatting>
  <conditionalFormatting sqref="A18:A19">
    <cfRule type="cellIs" dxfId="895" priority="1120" stopIfTrue="1" operator="equal">
      <formula>0</formula>
    </cfRule>
  </conditionalFormatting>
  <conditionalFormatting sqref="K17">
    <cfRule type="cellIs" dxfId="894" priority="1141" stopIfTrue="1" operator="equal">
      <formula>0</formula>
    </cfRule>
  </conditionalFormatting>
  <conditionalFormatting sqref="A7">
    <cfRule type="cellIs" dxfId="893" priority="1375" stopIfTrue="1" operator="equal">
      <formula>0</formula>
    </cfRule>
  </conditionalFormatting>
  <conditionalFormatting sqref="B27">
    <cfRule type="cellIs" dxfId="892" priority="1278" stopIfTrue="1" operator="equal">
      <formula>0</formula>
    </cfRule>
  </conditionalFormatting>
  <conditionalFormatting sqref="J16">
    <cfRule type="cellIs" dxfId="891" priority="1151" stopIfTrue="1" operator="equal">
      <formula>0</formula>
    </cfRule>
  </conditionalFormatting>
  <conditionalFormatting sqref="AB45:AC45">
    <cfRule type="cellIs" dxfId="890" priority="1268" stopIfTrue="1" operator="equal">
      <formula>0</formula>
    </cfRule>
  </conditionalFormatting>
  <conditionalFormatting sqref="E43">
    <cfRule type="cellIs" dxfId="889" priority="1207" stopIfTrue="1" operator="equal">
      <formula>0</formula>
    </cfRule>
  </conditionalFormatting>
  <conditionalFormatting sqref="L17:N17">
    <cfRule type="cellIs" dxfId="888" priority="1143" stopIfTrue="1" operator="equal">
      <formula>0</formula>
    </cfRule>
  </conditionalFormatting>
  <conditionalFormatting sqref="C13:C14">
    <cfRule type="cellIs" dxfId="887" priority="1171" stopIfTrue="1" operator="equal">
      <formula>0</formula>
    </cfRule>
  </conditionalFormatting>
  <conditionalFormatting sqref="I13:I14">
    <cfRule type="cellIs" dxfId="886" priority="1169" stopIfTrue="1" operator="equal">
      <formula>0</formula>
    </cfRule>
  </conditionalFormatting>
  <conditionalFormatting sqref="B15">
    <cfRule type="cellIs" dxfId="885" priority="1162" stopIfTrue="1" operator="equal">
      <formula>0</formula>
    </cfRule>
  </conditionalFormatting>
  <conditionalFormatting sqref="AC44">
    <cfRule type="cellIs" dxfId="884" priority="1270" stopIfTrue="1" operator="equal">
      <formula>0</formula>
    </cfRule>
  </conditionalFormatting>
  <conditionalFormatting sqref="O25">
    <cfRule type="cellIs" dxfId="883" priority="1292" stopIfTrue="1" operator="equal">
      <formula>0</formula>
    </cfRule>
  </conditionalFormatting>
  <conditionalFormatting sqref="L19:N19">
    <cfRule type="cellIs" dxfId="882" priority="1110" stopIfTrue="1" operator="equal">
      <formula>0</formula>
    </cfRule>
  </conditionalFormatting>
  <conditionalFormatting sqref="I12">
    <cfRule type="cellIs" dxfId="881" priority="1174" stopIfTrue="1" operator="equal">
      <formula>0</formula>
    </cfRule>
  </conditionalFormatting>
  <conditionalFormatting sqref="B43">
    <cfRule type="cellIs" dxfId="880" priority="1208" stopIfTrue="1" operator="equal">
      <formula>0</formula>
    </cfRule>
  </conditionalFormatting>
  <conditionalFormatting sqref="X17:AA17">
    <cfRule type="cellIs" dxfId="879" priority="1139" stopIfTrue="1" operator="equal">
      <formula>0</formula>
    </cfRule>
  </conditionalFormatting>
  <conditionalFormatting sqref="C27">
    <cfRule type="cellIs" dxfId="878" priority="1276" stopIfTrue="1" operator="equal">
      <formula>0</formula>
    </cfRule>
  </conditionalFormatting>
  <conditionalFormatting sqref="P25">
    <cfRule type="cellIs" dxfId="877" priority="1294" stopIfTrue="1" operator="equal">
      <formula>0</formula>
    </cfRule>
  </conditionalFormatting>
  <conditionalFormatting sqref="G27">
    <cfRule type="cellIs" dxfId="876" priority="1275" stopIfTrue="1" operator="equal">
      <formula>0</formula>
    </cfRule>
  </conditionalFormatting>
  <conditionalFormatting sqref="X27:AA27 B26 Z25:AA25">
    <cfRule type="cellIs" dxfId="875" priority="1313" stopIfTrue="1" operator="equal">
      <formula>0</formula>
    </cfRule>
  </conditionalFormatting>
  <conditionalFormatting sqref="G46">
    <cfRule type="cellIs" dxfId="874" priority="1189" stopIfTrue="1" operator="equal">
      <formula>0</formula>
    </cfRule>
  </conditionalFormatting>
  <conditionalFormatting sqref="X18:Y18">
    <cfRule type="cellIs" dxfId="873" priority="1121" stopIfTrue="1" operator="equal">
      <formula>0</formula>
    </cfRule>
  </conditionalFormatting>
  <conditionalFormatting sqref="K18">
    <cfRule type="cellIs" dxfId="872" priority="1124" stopIfTrue="1" operator="equal">
      <formula>0</formula>
    </cfRule>
  </conditionalFormatting>
  <conditionalFormatting sqref="C15">
    <cfRule type="cellIs" dxfId="871" priority="1160" stopIfTrue="1" operator="equal">
      <formula>0</formula>
    </cfRule>
  </conditionalFormatting>
  <conditionalFormatting sqref="AB8">
    <cfRule type="cellIs" dxfId="870" priority="1362" stopIfTrue="1" operator="equal">
      <formula>0</formula>
    </cfRule>
  </conditionalFormatting>
  <conditionalFormatting sqref="B12">
    <cfRule type="cellIs" dxfId="869" priority="1178" stopIfTrue="1" operator="equal">
      <formula>0</formula>
    </cfRule>
  </conditionalFormatting>
  <conditionalFormatting sqref="G12">
    <cfRule type="cellIs" dxfId="868" priority="1175" stopIfTrue="1" operator="equal">
      <formula>0</formula>
    </cfRule>
  </conditionalFormatting>
  <conditionalFormatting sqref="E45">
    <cfRule type="cellIs" dxfId="867" priority="1197" stopIfTrue="1" operator="equal">
      <formula>0</formula>
    </cfRule>
  </conditionalFormatting>
  <conditionalFormatting sqref="C45">
    <cfRule type="cellIs" dxfId="866" priority="1196" stopIfTrue="1" operator="equal">
      <formula>0</formula>
    </cfRule>
  </conditionalFormatting>
  <conditionalFormatting sqref="A29">
    <cfRule type="cellIs" dxfId="865" priority="1339" stopIfTrue="1" operator="equal">
      <formula>0</formula>
    </cfRule>
  </conditionalFormatting>
  <conditionalFormatting sqref="X28">
    <cfRule type="cellIs" dxfId="864" priority="1315" stopIfTrue="1" operator="equal">
      <formula>0</formula>
    </cfRule>
  </conditionalFormatting>
  <conditionalFormatting sqref="Y46">
    <cfRule type="cellIs" dxfId="863" priority="1210" stopIfTrue="1" operator="equal">
      <formula>0</formula>
    </cfRule>
  </conditionalFormatting>
  <conditionalFormatting sqref="Z47:AA47">
    <cfRule type="cellIs" dxfId="862" priority="1215" stopIfTrue="1" operator="equal">
      <formula>0</formula>
    </cfRule>
  </conditionalFormatting>
  <conditionalFormatting sqref="C47">
    <cfRule type="cellIs" dxfId="861" priority="1185" stopIfTrue="1" operator="equal">
      <formula>0</formula>
    </cfRule>
  </conditionalFormatting>
  <conditionalFormatting sqref="AB16">
    <cfRule type="cellIs" dxfId="860" priority="1155" stopIfTrue="1" operator="equal">
      <formula>0</formula>
    </cfRule>
  </conditionalFormatting>
  <conditionalFormatting sqref="D16:F17">
    <cfRule type="cellIs" dxfId="859" priority="1153" stopIfTrue="1" operator="equal">
      <formula>0</formula>
    </cfRule>
  </conditionalFormatting>
  <conditionalFormatting sqref="A26">
    <cfRule type="cellIs" dxfId="858" priority="1310" stopIfTrue="1" operator="equal">
      <formula>0</formula>
    </cfRule>
  </conditionalFormatting>
  <conditionalFormatting sqref="R47">
    <cfRule type="cellIs" dxfId="857" priority="1183" stopIfTrue="1" operator="equal">
      <formula>0</formula>
    </cfRule>
  </conditionalFormatting>
  <conditionalFormatting sqref="B19">
    <cfRule type="cellIs" dxfId="856" priority="1096" stopIfTrue="1" operator="equal">
      <formula>0</formula>
    </cfRule>
  </conditionalFormatting>
  <conditionalFormatting sqref="AB47:AC47">
    <cfRule type="cellIs" dxfId="855" priority="1264" stopIfTrue="1" operator="equal">
      <formula>0</formula>
    </cfRule>
  </conditionalFormatting>
  <conditionalFormatting sqref="A27">
    <cfRule type="cellIs" dxfId="854" priority="1289" stopIfTrue="1" operator="equal">
      <formula>0</formula>
    </cfRule>
  </conditionalFormatting>
  <conditionalFormatting sqref="L16:N16">
    <cfRule type="cellIs" dxfId="853" priority="1152" stopIfTrue="1" operator="equal">
      <formula>0</formula>
    </cfRule>
  </conditionalFormatting>
  <conditionalFormatting sqref="E47">
    <cfRule type="cellIs" dxfId="852" priority="1186" stopIfTrue="1" operator="equal">
      <formula>0</formula>
    </cfRule>
  </conditionalFormatting>
  <conditionalFormatting sqref="B13:B14">
    <cfRule type="cellIs" dxfId="851" priority="1173" stopIfTrue="1" operator="equal">
      <formula>0</formula>
    </cfRule>
  </conditionalFormatting>
  <conditionalFormatting sqref="B25">
    <cfRule type="cellIs" dxfId="850" priority="1312" stopIfTrue="1" operator="equal">
      <formula>0</formula>
    </cfRule>
  </conditionalFormatting>
  <conditionalFormatting sqref="R46">
    <cfRule type="cellIs" dxfId="849" priority="1188" stopIfTrue="1" operator="equal">
      <formula>0</formula>
    </cfRule>
  </conditionalFormatting>
  <conditionalFormatting sqref="A21 A25:A27">
    <cfRule type="cellIs" dxfId="848" priority="1078" stopIfTrue="1" operator="equal">
      <formula>0</formula>
    </cfRule>
  </conditionalFormatting>
  <conditionalFormatting sqref="E13:E14">
    <cfRule type="cellIs" dxfId="847" priority="1172" stopIfTrue="1" operator="equal">
      <formula>0</formula>
    </cfRule>
  </conditionalFormatting>
  <conditionalFormatting sqref="A20">
    <cfRule type="cellIs" dxfId="846" priority="1086" stopIfTrue="1" operator="equal">
      <formula>0</formula>
    </cfRule>
  </conditionalFormatting>
  <conditionalFormatting sqref="I15">
    <cfRule type="cellIs" dxfId="845" priority="1158" stopIfTrue="1" operator="equal">
      <formula>0</formula>
    </cfRule>
  </conditionalFormatting>
  <conditionalFormatting sqref="G15">
    <cfRule type="cellIs" dxfId="844" priority="1159" stopIfTrue="1" operator="equal">
      <formula>0</formula>
    </cfRule>
  </conditionalFormatting>
  <conditionalFormatting sqref="K21 K25:K27">
    <cfRule type="cellIs" dxfId="843" priority="1082" stopIfTrue="1" operator="equal">
      <formula>0</formula>
    </cfRule>
  </conditionalFormatting>
  <conditionalFormatting sqref="J21 J25:J27">
    <cfRule type="cellIs" dxfId="842" priority="1083" stopIfTrue="1" operator="equal">
      <formula>0</formula>
    </cfRule>
  </conditionalFormatting>
  <conditionalFormatting sqref="R43">
    <cfRule type="cellIs" dxfId="841" priority="1226" stopIfTrue="1" operator="equal">
      <formula>0</formula>
    </cfRule>
  </conditionalFormatting>
  <conditionalFormatting sqref="G16:G17">
    <cfRule type="cellIs" dxfId="840" priority="1135" stopIfTrue="1" operator="equal">
      <formula>0</formula>
    </cfRule>
  </conditionalFormatting>
  <conditionalFormatting sqref="J17">
    <cfRule type="cellIs" dxfId="839" priority="1142" stopIfTrue="1" operator="equal">
      <formula>0</formula>
    </cfRule>
  </conditionalFormatting>
  <conditionalFormatting sqref="A47">
    <cfRule type="cellIs" dxfId="838" priority="1222" stopIfTrue="1" operator="equal">
      <formula>0</formula>
    </cfRule>
  </conditionalFormatting>
  <conditionalFormatting sqref="H21 H25:H27">
    <cfRule type="cellIs" dxfId="837" priority="1081" stopIfTrue="1" operator="equal">
      <formula>0</formula>
    </cfRule>
  </conditionalFormatting>
  <conditionalFormatting sqref="X21:Y21 X25:Y27">
    <cfRule type="cellIs" dxfId="836" priority="1079" stopIfTrue="1" operator="equal">
      <formula>0</formula>
    </cfRule>
  </conditionalFormatting>
  <conditionalFormatting sqref="D19:F19">
    <cfRule type="cellIs" dxfId="835" priority="1111" stopIfTrue="1" operator="equal">
      <formula>0</formula>
    </cfRule>
  </conditionalFormatting>
  <conditionalFormatting sqref="G18">
    <cfRule type="cellIs" dxfId="834" priority="1116" stopIfTrue="1" operator="equal">
      <formula>0</formula>
    </cfRule>
  </conditionalFormatting>
  <conditionalFormatting sqref="E46">
    <cfRule type="cellIs" dxfId="833" priority="1191" stopIfTrue="1" operator="equal">
      <formula>0</formula>
    </cfRule>
  </conditionalFormatting>
  <conditionalFormatting sqref="I19">
    <cfRule type="cellIs" dxfId="832" priority="1092" stopIfTrue="1" operator="equal">
      <formula>0</formula>
    </cfRule>
  </conditionalFormatting>
  <conditionalFormatting sqref="I16:I17">
    <cfRule type="cellIs" dxfId="831" priority="1134" stopIfTrue="1" operator="equal">
      <formula>0</formula>
    </cfRule>
  </conditionalFormatting>
  <conditionalFormatting sqref="J18">
    <cfRule type="cellIs" dxfId="830" priority="1125" stopIfTrue="1" operator="equal">
      <formula>0</formula>
    </cfRule>
  </conditionalFormatting>
  <conditionalFormatting sqref="O30">
    <cfRule type="cellIs" dxfId="829" priority="1044" stopIfTrue="1" operator="equal">
      <formula>0</formula>
    </cfRule>
  </conditionalFormatting>
  <conditionalFormatting sqref="B30">
    <cfRule type="cellIs" dxfId="828" priority="1052" stopIfTrue="1" operator="equal">
      <formula>0</formula>
    </cfRule>
  </conditionalFormatting>
  <conditionalFormatting sqref="H18">
    <cfRule type="cellIs" dxfId="827" priority="1123" stopIfTrue="1" operator="equal">
      <formula>0</formula>
    </cfRule>
  </conditionalFormatting>
  <conditionalFormatting sqref="K16">
    <cfRule type="cellIs" dxfId="826" priority="1150" stopIfTrue="1" operator="equal">
      <formula>0</formula>
    </cfRule>
  </conditionalFormatting>
  <conditionalFormatting sqref="H16:H17">
    <cfRule type="cellIs" dxfId="825" priority="1149" stopIfTrue="1" operator="equal">
      <formula>0</formula>
    </cfRule>
  </conditionalFormatting>
  <conditionalFormatting sqref="F19 AC19">
    <cfRule type="cellIs" dxfId="824" priority="1113" stopIfTrue="1" operator="equal">
      <formula>0</formula>
    </cfRule>
  </conditionalFormatting>
  <conditionalFormatting sqref="AB20">
    <cfRule type="cellIs" dxfId="823" priority="1105" stopIfTrue="1" operator="equal">
      <formula>0</formula>
    </cfRule>
  </conditionalFormatting>
  <conditionalFormatting sqref="D43:F43">
    <cfRule type="cellIs" dxfId="822" priority="1229" stopIfTrue="1" operator="equal">
      <formula>0</formula>
    </cfRule>
  </conditionalFormatting>
  <conditionalFormatting sqref="F43">
    <cfRule type="cellIs" dxfId="821" priority="1232" stopIfTrue="1" operator="equal">
      <formula>0</formula>
    </cfRule>
  </conditionalFormatting>
  <conditionalFormatting sqref="E15">
    <cfRule type="cellIs" dxfId="820" priority="1161" stopIfTrue="1" operator="equal">
      <formula>0</formula>
    </cfRule>
  </conditionalFormatting>
  <conditionalFormatting sqref="H19">
    <cfRule type="cellIs" dxfId="819" priority="1107" stopIfTrue="1" operator="equal">
      <formula>0</formula>
    </cfRule>
  </conditionalFormatting>
  <conditionalFormatting sqref="E30">
    <cfRule type="cellIs" dxfId="818" priority="1049" stopIfTrue="1" operator="equal">
      <formula>0</formula>
    </cfRule>
  </conditionalFormatting>
  <conditionalFormatting sqref="A47">
    <cfRule type="cellIs" dxfId="817" priority="1221" stopIfTrue="1" operator="equal">
      <formula>0</formula>
    </cfRule>
  </conditionalFormatting>
  <conditionalFormatting sqref="AB19">
    <cfRule type="cellIs" dxfId="816" priority="1112" stopIfTrue="1" operator="equal">
      <formula>0</formula>
    </cfRule>
  </conditionalFormatting>
  <conditionalFormatting sqref="F20 AC20">
    <cfRule type="cellIs" dxfId="815" priority="1106" stopIfTrue="1" operator="equal">
      <formula>0</formula>
    </cfRule>
  </conditionalFormatting>
  <conditionalFormatting sqref="C19">
    <cfRule type="cellIs" dxfId="814" priority="1094" stopIfTrue="1" operator="equal">
      <formula>0</formula>
    </cfRule>
  </conditionalFormatting>
  <conditionalFormatting sqref="T43">
    <cfRule type="cellIs" dxfId="813" priority="1227" stopIfTrue="1" operator="equal">
      <formula>0</formula>
    </cfRule>
  </conditionalFormatting>
  <conditionalFormatting sqref="K20">
    <cfRule type="cellIs" dxfId="812" priority="1099" stopIfTrue="1" operator="equal">
      <formula>0</formula>
    </cfRule>
  </conditionalFormatting>
  <conditionalFormatting sqref="S43">
    <cfRule type="cellIs" dxfId="811" priority="1228" stopIfTrue="1" operator="equal">
      <formula>0</formula>
    </cfRule>
  </conditionalFormatting>
  <conditionalFormatting sqref="H20">
    <cfRule type="cellIs" dxfId="810" priority="1103" stopIfTrue="1" operator="equal">
      <formula>0</formula>
    </cfRule>
  </conditionalFormatting>
  <conditionalFormatting sqref="O20:W20 D20:F20">
    <cfRule type="cellIs" dxfId="809" priority="1102" stopIfTrue="1" operator="equal">
      <formula>0</formula>
    </cfRule>
  </conditionalFormatting>
  <conditionalFormatting sqref="A45">
    <cfRule type="cellIs" dxfId="808" priority="1224" stopIfTrue="1" operator="equal">
      <formula>0</formula>
    </cfRule>
  </conditionalFormatting>
  <conditionalFormatting sqref="H46:Q46">
    <cfRule type="cellIs" dxfId="807" priority="1239" stopIfTrue="1" operator="equal">
      <formula>0</formula>
    </cfRule>
  </conditionalFormatting>
  <conditionalFormatting sqref="H33 F31 AB31:AC31">
    <cfRule type="cellIs" dxfId="806" priority="1038" stopIfTrue="1" operator="equal">
      <formula>0</formula>
    </cfRule>
  </conditionalFormatting>
  <conditionalFormatting sqref="X19:AA19">
    <cfRule type="cellIs" dxfId="805" priority="1098" stopIfTrue="1" operator="equal">
      <formula>0</formula>
    </cfRule>
  </conditionalFormatting>
  <conditionalFormatting sqref="D47:F47">
    <cfRule type="cellIs" dxfId="804" priority="1246" stopIfTrue="1" operator="equal">
      <formula>0</formula>
    </cfRule>
  </conditionalFormatting>
  <conditionalFormatting sqref="U47">
    <cfRule type="cellIs" dxfId="803" priority="1245" stopIfTrue="1" operator="equal">
      <formula>0</formula>
    </cfRule>
  </conditionalFormatting>
  <conditionalFormatting sqref="B21 B25:B27">
    <cfRule type="cellIs" dxfId="802" priority="1077" stopIfTrue="1" operator="equal">
      <formula>0</formula>
    </cfRule>
  </conditionalFormatting>
  <conditionalFormatting sqref="D32:F32 R32:AA32 I32:N32">
    <cfRule type="cellIs" dxfId="801" priority="1037" stopIfTrue="1" operator="equal">
      <formula>0</formula>
    </cfRule>
  </conditionalFormatting>
  <conditionalFormatting sqref="X29:AA29">
    <cfRule type="cellIs" dxfId="800" priority="1314" stopIfTrue="1" operator="equal">
      <formula>0</formula>
    </cfRule>
  </conditionalFormatting>
  <conditionalFormatting sqref="C21 C25:C27">
    <cfRule type="cellIs" dxfId="799" priority="1075" stopIfTrue="1" operator="equal">
      <formula>0</formula>
    </cfRule>
  </conditionalFormatting>
  <conditionalFormatting sqref="G21 G25:G27">
    <cfRule type="cellIs" dxfId="798" priority="1074" stopIfTrue="1" operator="equal">
      <formula>0</formula>
    </cfRule>
  </conditionalFormatting>
  <conditionalFormatting sqref="B29">
    <cfRule type="cellIs" dxfId="797" priority="1061" stopIfTrue="1" operator="equal">
      <formula>0</formula>
    </cfRule>
  </conditionalFormatting>
  <conditionalFormatting sqref="AA43 H43">
    <cfRule type="cellIs" dxfId="796" priority="1234" stopIfTrue="1" operator="equal">
      <formula>0</formula>
    </cfRule>
  </conditionalFormatting>
  <conditionalFormatting sqref="J20">
    <cfRule type="cellIs" dxfId="795" priority="1100" stopIfTrue="1" operator="equal">
      <formula>0</formula>
    </cfRule>
  </conditionalFormatting>
  <conditionalFormatting sqref="X20:Y20">
    <cfRule type="cellIs" dxfId="794" priority="1097" stopIfTrue="1" operator="equal">
      <formula>0</formula>
    </cfRule>
  </conditionalFormatting>
  <conditionalFormatting sqref="L20:N20">
    <cfRule type="cellIs" dxfId="793" priority="1101" stopIfTrue="1" operator="equal">
      <formula>0</formula>
    </cfRule>
  </conditionalFormatting>
  <conditionalFormatting sqref="Y47">
    <cfRule type="cellIs" dxfId="792" priority="1214" stopIfTrue="1" operator="equal">
      <formula>0</formula>
    </cfRule>
  </conditionalFormatting>
  <conditionalFormatting sqref="O17:W17">
    <cfRule type="cellIs" dxfId="791" priority="1144" stopIfTrue="1" operator="equal">
      <formula>0</formula>
    </cfRule>
  </conditionalFormatting>
  <conditionalFormatting sqref="F32 AB32:AC32">
    <cfRule type="cellIs" dxfId="790" priority="1041" stopIfTrue="1" operator="equal">
      <formula>0</formula>
    </cfRule>
  </conditionalFormatting>
  <conditionalFormatting sqref="H31 A32">
    <cfRule type="cellIs" dxfId="789" priority="1040" stopIfTrue="1" operator="equal">
      <formula>0</formula>
    </cfRule>
  </conditionalFormatting>
  <conditionalFormatting sqref="J19">
    <cfRule type="cellIs" dxfId="788" priority="1109" stopIfTrue="1" operator="equal">
      <formula>0</formula>
    </cfRule>
  </conditionalFormatting>
  <conditionalFormatting sqref="B30">
    <cfRule type="cellIs" dxfId="787" priority="1051" stopIfTrue="1" operator="equal">
      <formula>0</formula>
    </cfRule>
  </conditionalFormatting>
  <conditionalFormatting sqref="AB17">
    <cfRule type="cellIs" dxfId="786" priority="1147" stopIfTrue="1" operator="equal">
      <formula>0</formula>
    </cfRule>
  </conditionalFormatting>
  <conditionalFormatting sqref="Z21:AA21 Z25:AA27">
    <cfRule type="cellIs" dxfId="785" priority="1080" stopIfTrue="1" operator="equal">
      <formula>0</formula>
    </cfRule>
  </conditionalFormatting>
  <conditionalFormatting sqref="H44:Q44">
    <cfRule type="cellIs" dxfId="784" priority="1258" stopIfTrue="1" operator="equal">
      <formula>0</formula>
    </cfRule>
  </conditionalFormatting>
  <conditionalFormatting sqref="B16:B17">
    <cfRule type="cellIs" dxfId="783" priority="1138" stopIfTrue="1" operator="equal">
      <formula>0</formula>
    </cfRule>
  </conditionalFormatting>
  <conditionalFormatting sqref="E16:E17">
    <cfRule type="cellIs" dxfId="782" priority="1137" stopIfTrue="1" operator="equal">
      <formula>0</formula>
    </cfRule>
  </conditionalFormatting>
  <conditionalFormatting sqref="C18">
    <cfRule type="cellIs" dxfId="781" priority="1117" stopIfTrue="1" operator="equal">
      <formula>0</formula>
    </cfRule>
  </conditionalFormatting>
  <conditionalFormatting sqref="D31:F31 R31:W31 K31:N31 H32">
    <cfRule type="cellIs" dxfId="780" priority="1034" stopIfTrue="1" operator="equal">
      <formula>0</formula>
    </cfRule>
  </conditionalFormatting>
  <conditionalFormatting sqref="K19">
    <cfRule type="cellIs" dxfId="779" priority="1108" stopIfTrue="1" operator="equal">
      <formula>0</formula>
    </cfRule>
  </conditionalFormatting>
  <conditionalFormatting sqref="O29">
    <cfRule type="cellIs" dxfId="778" priority="1054" stopIfTrue="1" operator="equal">
      <formula>0</formula>
    </cfRule>
  </conditionalFormatting>
  <conditionalFormatting sqref="O30">
    <cfRule type="cellIs" dxfId="777" priority="1043" stopIfTrue="1" operator="equal">
      <formula>0</formula>
    </cfRule>
  </conditionalFormatting>
  <conditionalFormatting sqref="C16:C17">
    <cfRule type="cellIs" dxfId="776" priority="1136" stopIfTrue="1" operator="equal">
      <formula>0</formula>
    </cfRule>
  </conditionalFormatting>
  <conditionalFormatting sqref="C30">
    <cfRule type="cellIs" dxfId="775" priority="1048" stopIfTrue="1" operator="equal">
      <formula>0</formula>
    </cfRule>
  </conditionalFormatting>
  <conditionalFormatting sqref="B31">
    <cfRule type="cellIs" dxfId="774" priority="935" stopIfTrue="1" operator="equal">
      <formula>0</formula>
    </cfRule>
  </conditionalFormatting>
  <conditionalFormatting sqref="E21 E25:E27">
    <cfRule type="cellIs" dxfId="773" priority="1076" stopIfTrue="1" operator="equal">
      <formula>0</formula>
    </cfRule>
  </conditionalFormatting>
  <conditionalFormatting sqref="E19">
    <cfRule type="cellIs" dxfId="772" priority="1095" stopIfTrue="1" operator="equal">
      <formula>0</formula>
    </cfRule>
  </conditionalFormatting>
  <conditionalFormatting sqref="C28">
    <cfRule type="cellIs" dxfId="771" priority="1067" stopIfTrue="1" operator="equal">
      <formula>0</formula>
    </cfRule>
  </conditionalFormatting>
  <conditionalFormatting sqref="C20">
    <cfRule type="cellIs" dxfId="770" priority="1089" stopIfTrue="1" operator="equal">
      <formula>0</formula>
    </cfRule>
  </conditionalFormatting>
  <conditionalFormatting sqref="X45:Y45">
    <cfRule type="cellIs" dxfId="769" priority="1216" stopIfTrue="1" operator="equal">
      <formula>0</formula>
    </cfRule>
  </conditionalFormatting>
  <conditionalFormatting sqref="S46">
    <cfRule type="cellIs" dxfId="768" priority="1237" stopIfTrue="1" operator="equal">
      <formula>0</formula>
    </cfRule>
  </conditionalFormatting>
  <conditionalFormatting sqref="B18">
    <cfRule type="cellIs" dxfId="767" priority="1119" stopIfTrue="1" operator="equal">
      <formula>0</formula>
    </cfRule>
  </conditionalFormatting>
  <conditionalFormatting sqref="Z45">
    <cfRule type="cellIs" dxfId="766" priority="1218" stopIfTrue="1" operator="equal">
      <formula>0</formula>
    </cfRule>
  </conditionalFormatting>
  <conditionalFormatting sqref="E18">
    <cfRule type="cellIs" dxfId="765" priority="1118" stopIfTrue="1" operator="equal">
      <formula>0</formula>
    </cfRule>
  </conditionalFormatting>
  <conditionalFormatting sqref="C31">
    <cfRule type="cellIs" dxfId="764" priority="932" stopIfTrue="1" operator="equal">
      <formula>0</formula>
    </cfRule>
  </conditionalFormatting>
  <conditionalFormatting sqref="V47">
    <cfRule type="cellIs" dxfId="763" priority="1243" stopIfTrue="1" operator="equal">
      <formula>0</formula>
    </cfRule>
  </conditionalFormatting>
  <conditionalFormatting sqref="AA46">
    <cfRule type="cellIs" dxfId="762" priority="1211" stopIfTrue="1" operator="equal">
      <formula>0</formula>
    </cfRule>
  </conditionalFormatting>
  <conditionalFormatting sqref="G19">
    <cfRule type="cellIs" dxfId="761" priority="1093" stopIfTrue="1" operator="equal">
      <formula>0</formula>
    </cfRule>
  </conditionalFormatting>
  <conditionalFormatting sqref="X44">
    <cfRule type="cellIs" dxfId="760" priority="1220" stopIfTrue="1" operator="equal">
      <formula>0</formula>
    </cfRule>
  </conditionalFormatting>
  <conditionalFormatting sqref="Y43:Y44">
    <cfRule type="cellIs" dxfId="759" priority="1219" stopIfTrue="1" operator="equal">
      <formula>0</formula>
    </cfRule>
  </conditionalFormatting>
  <conditionalFormatting sqref="E20">
    <cfRule type="cellIs" dxfId="758" priority="1090" stopIfTrue="1" operator="equal">
      <formula>0</formula>
    </cfRule>
  </conditionalFormatting>
  <conditionalFormatting sqref="B20">
    <cfRule type="cellIs" dxfId="757" priority="1091" stopIfTrue="1" operator="equal">
      <formula>0</formula>
    </cfRule>
  </conditionalFormatting>
  <conditionalFormatting sqref="B34">
    <cfRule type="cellIs" dxfId="756" priority="903" stopIfTrue="1" operator="equal">
      <formula>0</formula>
    </cfRule>
  </conditionalFormatting>
  <conditionalFormatting sqref="I31:J31">
    <cfRule type="cellIs" dxfId="755" priority="1030" stopIfTrue="1" operator="equal">
      <formula>0</formula>
    </cfRule>
  </conditionalFormatting>
  <conditionalFormatting sqref="Q33">
    <cfRule type="cellIs" dxfId="754" priority="1031" stopIfTrue="1" operator="equal">
      <formula>0</formula>
    </cfRule>
  </conditionalFormatting>
  <conditionalFormatting sqref="A16:A17">
    <cfRule type="cellIs" dxfId="753" priority="1128" stopIfTrue="1" operator="equal">
      <formula>0</formula>
    </cfRule>
  </conditionalFormatting>
  <conditionalFormatting sqref="Q31:Q32">
    <cfRule type="cellIs" dxfId="752" priority="1035" stopIfTrue="1" operator="equal">
      <formula>0</formula>
    </cfRule>
  </conditionalFormatting>
  <conditionalFormatting sqref="B36">
    <cfRule type="cellIs" dxfId="751" priority="877" stopIfTrue="1" operator="equal">
      <formula>0</formula>
    </cfRule>
  </conditionalFormatting>
  <conditionalFormatting sqref="P31:P32">
    <cfRule type="cellIs" dxfId="750" priority="1036" stopIfTrue="1" operator="equal">
      <formula>0</formula>
    </cfRule>
  </conditionalFormatting>
  <conditionalFormatting sqref="D46:F46">
    <cfRule type="cellIs" dxfId="749" priority="1238" stopIfTrue="1" operator="equal">
      <formula>0</formula>
    </cfRule>
  </conditionalFormatting>
  <conditionalFormatting sqref="S47">
    <cfRule type="cellIs" dxfId="748" priority="1242" stopIfTrue="1" operator="equal">
      <formula>0</formula>
    </cfRule>
  </conditionalFormatting>
  <conditionalFormatting sqref="E29">
    <cfRule type="cellIs" dxfId="747" priority="1060" stopIfTrue="1" operator="equal">
      <formula>0</formula>
    </cfRule>
  </conditionalFormatting>
  <conditionalFormatting sqref="C34">
    <cfRule type="cellIs" dxfId="746" priority="899" stopIfTrue="1" operator="equal">
      <formula>0</formula>
    </cfRule>
  </conditionalFormatting>
  <conditionalFormatting sqref="C29">
    <cfRule type="cellIs" dxfId="745" priority="1057" stopIfTrue="1" operator="equal">
      <formula>0</formula>
    </cfRule>
  </conditionalFormatting>
  <conditionalFormatting sqref="G29">
    <cfRule type="cellIs" dxfId="744" priority="1056" stopIfTrue="1" operator="equal">
      <formula>0</formula>
    </cfRule>
  </conditionalFormatting>
  <conditionalFormatting sqref="G30">
    <cfRule type="cellIs" dxfId="743" priority="1045" stopIfTrue="1" operator="equal">
      <formula>0</formula>
    </cfRule>
  </conditionalFormatting>
  <conditionalFormatting sqref="C32">
    <cfRule type="cellIs" dxfId="742" priority="922" stopIfTrue="1" operator="equal">
      <formula>0</formula>
    </cfRule>
  </conditionalFormatting>
  <conditionalFormatting sqref="Z46">
    <cfRule type="cellIs" dxfId="741" priority="1212" stopIfTrue="1" operator="equal">
      <formula>0</formula>
    </cfRule>
  </conditionalFormatting>
  <conditionalFormatting sqref="Y31 AB33:AC33 F33">
    <cfRule type="cellIs" dxfId="740" priority="1039" stopIfTrue="1" operator="equal">
      <formula>0</formula>
    </cfRule>
  </conditionalFormatting>
  <conditionalFormatting sqref="G30">
    <cfRule type="cellIs" dxfId="739" priority="1046" stopIfTrue="1" operator="equal">
      <formula>0</formula>
    </cfRule>
  </conditionalFormatting>
  <conditionalFormatting sqref="B32">
    <cfRule type="cellIs" dxfId="738" priority="926" stopIfTrue="1" operator="equal">
      <formula>0</formula>
    </cfRule>
  </conditionalFormatting>
  <conditionalFormatting sqref="G29">
    <cfRule type="cellIs" dxfId="737" priority="1055" stopIfTrue="1" operator="equal">
      <formula>0</formula>
    </cfRule>
  </conditionalFormatting>
  <conditionalFormatting sqref="C31">
    <cfRule type="cellIs" dxfId="736" priority="931" stopIfTrue="1" operator="equal">
      <formula>0</formula>
    </cfRule>
  </conditionalFormatting>
  <conditionalFormatting sqref="X47">
    <cfRule type="cellIs" dxfId="735" priority="1213" stopIfTrue="1" operator="equal">
      <formula>0</formula>
    </cfRule>
  </conditionalFormatting>
  <conditionalFormatting sqref="C30">
    <cfRule type="cellIs" dxfId="734" priority="1047" stopIfTrue="1" operator="equal">
      <formula>0</formula>
    </cfRule>
  </conditionalFormatting>
  <conditionalFormatting sqref="E30">
    <cfRule type="cellIs" dxfId="733" priority="1050" stopIfTrue="1" operator="equal">
      <formula>0</formula>
    </cfRule>
  </conditionalFormatting>
  <conditionalFormatting sqref="B28">
    <cfRule type="cellIs" dxfId="732" priority="1072" stopIfTrue="1" operator="equal">
      <formula>0</formula>
    </cfRule>
  </conditionalFormatting>
  <conditionalFormatting sqref="E28">
    <cfRule type="cellIs" dxfId="731" priority="1070" stopIfTrue="1" operator="equal">
      <formula>0</formula>
    </cfRule>
  </conditionalFormatting>
  <conditionalFormatting sqref="G32">
    <cfRule type="cellIs" dxfId="730" priority="920" stopIfTrue="1" operator="equal">
      <formula>0</formula>
    </cfRule>
  </conditionalFormatting>
  <conditionalFormatting sqref="B29">
    <cfRule type="cellIs" dxfId="729" priority="1062" stopIfTrue="1" operator="equal">
      <formula>0</formula>
    </cfRule>
  </conditionalFormatting>
  <conditionalFormatting sqref="C39 C43:C47">
    <cfRule type="cellIs" dxfId="728" priority="796" stopIfTrue="1" operator="equal">
      <formula>0</formula>
    </cfRule>
  </conditionalFormatting>
  <conditionalFormatting sqref="F21 AB21:AC21 AB25:AC27 F25:F27">
    <cfRule type="cellIs" dxfId="727" priority="1085" stopIfTrue="1" operator="equal">
      <formula>0</formula>
    </cfRule>
  </conditionalFormatting>
  <conditionalFormatting sqref="A34 X36:AA36 Z34:AA34">
    <cfRule type="cellIs" dxfId="726" priority="989" stopIfTrue="1" operator="equal">
      <formula>0</formula>
    </cfRule>
  </conditionalFormatting>
  <conditionalFormatting sqref="O31">
    <cfRule type="cellIs" dxfId="725" priority="928" stopIfTrue="1" operator="equal">
      <formula>0</formula>
    </cfRule>
  </conditionalFormatting>
  <conditionalFormatting sqref="O32">
    <cfRule type="cellIs" dxfId="724" priority="917" stopIfTrue="1" operator="equal">
      <formula>0</formula>
    </cfRule>
  </conditionalFormatting>
  <conditionalFormatting sqref="F35 AB35:AC35">
    <cfRule type="cellIs" dxfId="723" priority="988" stopIfTrue="1" operator="equal">
      <formula>0</formula>
    </cfRule>
  </conditionalFormatting>
  <conditionalFormatting sqref="A33">
    <cfRule type="cellIs" dxfId="722" priority="916" stopIfTrue="1" operator="equal">
      <formula>0</formula>
    </cfRule>
  </conditionalFormatting>
  <conditionalFormatting sqref="O37">
    <cfRule type="cellIs" dxfId="721" priority="813" stopIfTrue="1" operator="equal">
      <formula>0</formula>
    </cfRule>
  </conditionalFormatting>
  <conditionalFormatting sqref="O31">
    <cfRule type="cellIs" dxfId="720" priority="927" stopIfTrue="1" operator="equal">
      <formula>0</formula>
    </cfRule>
  </conditionalFormatting>
  <conditionalFormatting sqref="B39 B43:B47">
    <cfRule type="cellIs" dxfId="719" priority="800" stopIfTrue="1" operator="equal">
      <formula>0</formula>
    </cfRule>
  </conditionalFormatting>
  <conditionalFormatting sqref="E29">
    <cfRule type="cellIs" dxfId="718" priority="1059" stopIfTrue="1" operator="equal">
      <formula>0</formula>
    </cfRule>
  </conditionalFormatting>
  <conditionalFormatting sqref="E31">
    <cfRule type="cellIs" dxfId="717" priority="933" stopIfTrue="1" operator="equal">
      <formula>0</formula>
    </cfRule>
  </conditionalFormatting>
  <conditionalFormatting sqref="G32">
    <cfRule type="cellIs" dxfId="716" priority="919" stopIfTrue="1" operator="equal">
      <formula>0</formula>
    </cfRule>
  </conditionalFormatting>
  <conditionalFormatting sqref="B32">
    <cfRule type="cellIs" dxfId="715" priority="925" stopIfTrue="1" operator="equal">
      <formula>0</formula>
    </cfRule>
  </conditionalFormatting>
  <conditionalFormatting sqref="G31">
    <cfRule type="cellIs" dxfId="714" priority="930" stopIfTrue="1" operator="equal">
      <formula>0</formula>
    </cfRule>
  </conditionalFormatting>
  <conditionalFormatting sqref="G31">
    <cfRule type="cellIs" dxfId="713" priority="929" stopIfTrue="1" operator="equal">
      <formula>0</formula>
    </cfRule>
  </conditionalFormatting>
  <conditionalFormatting sqref="Q34:Q35">
    <cfRule type="cellIs" dxfId="712" priority="982" stopIfTrue="1" operator="equal">
      <formula>0</formula>
    </cfRule>
  </conditionalFormatting>
  <conditionalFormatting sqref="I20">
    <cfRule type="cellIs" dxfId="711" priority="1087" stopIfTrue="1" operator="equal">
      <formula>0</formula>
    </cfRule>
  </conditionalFormatting>
  <conditionalFormatting sqref="C28">
    <cfRule type="cellIs" dxfId="710" priority="1068" stopIfTrue="1" operator="equal">
      <formula>0</formula>
    </cfRule>
  </conditionalFormatting>
  <conditionalFormatting sqref="G33">
    <cfRule type="cellIs" dxfId="709" priority="907" stopIfTrue="1" operator="equal">
      <formula>0</formula>
    </cfRule>
  </conditionalFormatting>
  <conditionalFormatting sqref="G33">
    <cfRule type="cellIs" dxfId="708" priority="906" stopIfTrue="1" operator="equal">
      <formula>0</formula>
    </cfRule>
  </conditionalFormatting>
  <conditionalFormatting sqref="C32">
    <cfRule type="cellIs" dxfId="707" priority="921" stopIfTrue="1" operator="equal">
      <formula>0</formula>
    </cfRule>
  </conditionalFormatting>
  <conditionalFormatting sqref="B33">
    <cfRule type="cellIs" dxfId="706" priority="915" stopIfTrue="1" operator="equal">
      <formula>0</formula>
    </cfRule>
  </conditionalFormatting>
  <conditionalFormatting sqref="C34">
    <cfRule type="cellIs" dxfId="705" priority="898" stopIfTrue="1" operator="equal">
      <formula>0</formula>
    </cfRule>
  </conditionalFormatting>
  <conditionalFormatting sqref="O19:W19">
    <cfRule type="cellIs" dxfId="704" priority="1114" stopIfTrue="1" operator="equal">
      <formula>0</formula>
    </cfRule>
  </conditionalFormatting>
  <conditionalFormatting sqref="E32">
    <cfRule type="cellIs" dxfId="703" priority="924" stopIfTrue="1" operator="equal">
      <formula>0</formula>
    </cfRule>
  </conditionalFormatting>
  <conditionalFormatting sqref="C33">
    <cfRule type="cellIs" dxfId="702" priority="909" stopIfTrue="1" operator="equal">
      <formula>0</formula>
    </cfRule>
  </conditionalFormatting>
  <conditionalFormatting sqref="O32">
    <cfRule type="cellIs" dxfId="701" priority="918" stopIfTrue="1" operator="equal">
      <formula>0</formula>
    </cfRule>
  </conditionalFormatting>
  <conditionalFormatting sqref="B33">
    <cfRule type="cellIs" dxfId="700" priority="914" stopIfTrue="1" operator="equal">
      <formula>0</formula>
    </cfRule>
  </conditionalFormatting>
  <conditionalFormatting sqref="E32">
    <cfRule type="cellIs" dxfId="699" priority="923" stopIfTrue="1" operator="equal">
      <formula>0</formula>
    </cfRule>
  </conditionalFormatting>
  <conditionalFormatting sqref="I34:J34">
    <cfRule type="cellIs" dxfId="698" priority="977" stopIfTrue="1" operator="equal">
      <formula>0</formula>
    </cfRule>
  </conditionalFormatting>
  <conditionalFormatting sqref="G34">
    <cfRule type="cellIs" dxfId="697" priority="897" stopIfTrue="1" operator="equal">
      <formula>0</formula>
    </cfRule>
  </conditionalFormatting>
  <conditionalFormatting sqref="P36">
    <cfRule type="cellIs" dxfId="696" priority="979" stopIfTrue="1" operator="equal">
      <formula>0</formula>
    </cfRule>
  </conditionalFormatting>
  <conditionalFormatting sqref="E33">
    <cfRule type="cellIs" dxfId="695" priority="913" stopIfTrue="1" operator="equal">
      <formula>0</formula>
    </cfRule>
  </conditionalFormatting>
  <conditionalFormatting sqref="A36">
    <cfRule type="cellIs" dxfId="694" priority="880" stopIfTrue="1" operator="equal">
      <formula>0</formula>
    </cfRule>
  </conditionalFormatting>
  <conditionalFormatting sqref="B34">
    <cfRule type="cellIs" dxfId="693" priority="902" stopIfTrue="1" operator="equal">
      <formula>0</formula>
    </cfRule>
  </conditionalFormatting>
  <conditionalFormatting sqref="I18">
    <cfRule type="cellIs" dxfId="692" priority="1115" stopIfTrue="1" operator="equal">
      <formula>0</formula>
    </cfRule>
  </conditionalFormatting>
  <conditionalFormatting sqref="E34">
    <cfRule type="cellIs" dxfId="691" priority="900" stopIfTrue="1" operator="equal">
      <formula>0</formula>
    </cfRule>
  </conditionalFormatting>
  <conditionalFormatting sqref="E33">
    <cfRule type="cellIs" dxfId="690" priority="912" stopIfTrue="1" operator="equal">
      <formula>0</formula>
    </cfRule>
  </conditionalFormatting>
  <conditionalFormatting sqref="E36">
    <cfRule type="cellIs" dxfId="689" priority="874" stopIfTrue="1" operator="equal">
      <formula>0</formula>
    </cfRule>
  </conditionalFormatting>
  <conditionalFormatting sqref="O35">
    <cfRule type="cellIs" dxfId="688" priority="881" stopIfTrue="1" operator="equal">
      <formula>0</formula>
    </cfRule>
  </conditionalFormatting>
  <conditionalFormatting sqref="P33">
    <cfRule type="cellIs" dxfId="687" priority="1032" stopIfTrue="1" operator="equal">
      <formula>0</formula>
    </cfRule>
  </conditionalFormatting>
  <conditionalFormatting sqref="D34:F34 R34:W34 K34:N34 H35">
    <cfRule type="cellIs" dxfId="686" priority="981" stopIfTrue="1" operator="equal">
      <formula>0</formula>
    </cfRule>
  </conditionalFormatting>
  <conditionalFormatting sqref="E36">
    <cfRule type="cellIs" dxfId="685" priority="875" stopIfTrue="1" operator="equal">
      <formula>0</formula>
    </cfRule>
  </conditionalFormatting>
  <conditionalFormatting sqref="O33">
    <cfRule type="cellIs" dxfId="684" priority="904" stopIfTrue="1" operator="equal">
      <formula>0</formula>
    </cfRule>
  </conditionalFormatting>
  <conditionalFormatting sqref="H34">
    <cfRule type="cellIs" dxfId="683" priority="987" stopIfTrue="1" operator="equal">
      <formula>0</formula>
    </cfRule>
  </conditionalFormatting>
  <conditionalFormatting sqref="Y34 AB36:AC36 F36">
    <cfRule type="cellIs" dxfId="682" priority="986" stopIfTrue="1" operator="equal">
      <formula>0</formula>
    </cfRule>
  </conditionalFormatting>
  <conditionalFormatting sqref="H36 F34 AB34:AC34">
    <cfRule type="cellIs" dxfId="681" priority="985" stopIfTrue="1" operator="equal">
      <formula>0</formula>
    </cfRule>
  </conditionalFormatting>
  <conditionalFormatting sqref="D35:F35 R35:Y35 I35:N35 AA35">
    <cfRule type="cellIs" dxfId="680" priority="984" stopIfTrue="1" operator="equal">
      <formula>0</formula>
    </cfRule>
  </conditionalFormatting>
  <conditionalFormatting sqref="P34:P35">
    <cfRule type="cellIs" dxfId="679" priority="983" stopIfTrue="1" operator="equal">
      <formula>0</formula>
    </cfRule>
  </conditionalFormatting>
  <conditionalFormatting sqref="A39 A43:A47">
    <cfRule type="cellIs" dxfId="678" priority="833" stopIfTrue="1" operator="equal">
      <formula>0</formula>
    </cfRule>
  </conditionalFormatting>
  <conditionalFormatting sqref="Q39 Q43:Q47">
    <cfRule type="cellIs" dxfId="677" priority="856" stopIfTrue="1" operator="equal">
      <formula>0</formula>
    </cfRule>
  </conditionalFormatting>
  <conditionalFormatting sqref="X34 R36:W36 I36:N36 D36:F36">
    <cfRule type="cellIs" dxfId="676" priority="980" stopIfTrue="1" operator="equal">
      <formula>0</formula>
    </cfRule>
  </conditionalFormatting>
  <conditionalFormatting sqref="O34">
    <cfRule type="cellIs" dxfId="675" priority="895" stopIfTrue="1" operator="equal">
      <formula>0</formula>
    </cfRule>
  </conditionalFormatting>
  <conditionalFormatting sqref="Q36">
    <cfRule type="cellIs" dxfId="674" priority="978" stopIfTrue="1" operator="equal">
      <formula>0</formula>
    </cfRule>
  </conditionalFormatting>
  <conditionalFormatting sqref="I21 I25:I27">
    <cfRule type="cellIs" dxfId="673" priority="1073" stopIfTrue="1" operator="equal">
      <formula>0</formula>
    </cfRule>
  </conditionalFormatting>
  <conditionalFormatting sqref="O28">
    <cfRule type="cellIs" dxfId="672" priority="1063" stopIfTrue="1" operator="equal">
      <formula>0</formula>
    </cfRule>
  </conditionalFormatting>
  <conditionalFormatting sqref="E31">
    <cfRule type="cellIs" dxfId="671" priority="934" stopIfTrue="1" operator="equal">
      <formula>0</formula>
    </cfRule>
  </conditionalFormatting>
  <conditionalFormatting sqref="O38">
    <cfRule type="cellIs" dxfId="670" priority="801" stopIfTrue="1" operator="equal">
      <formula>0</formula>
    </cfRule>
  </conditionalFormatting>
  <conditionalFormatting sqref="O33">
    <cfRule type="cellIs" dxfId="669" priority="905" stopIfTrue="1" operator="equal">
      <formula>0</formula>
    </cfRule>
  </conditionalFormatting>
  <conditionalFormatting sqref="C35">
    <cfRule type="cellIs" dxfId="668" priority="885" stopIfTrue="1" operator="equal">
      <formula>0</formula>
    </cfRule>
  </conditionalFormatting>
  <conditionalFormatting sqref="E34">
    <cfRule type="cellIs" dxfId="667" priority="901" stopIfTrue="1" operator="equal">
      <formula>0</formula>
    </cfRule>
  </conditionalFormatting>
  <conditionalFormatting sqref="O35">
    <cfRule type="cellIs" dxfId="666" priority="882" stopIfTrue="1" operator="equal">
      <formula>0</formula>
    </cfRule>
  </conditionalFormatting>
  <conditionalFormatting sqref="O36">
    <cfRule type="cellIs" dxfId="665" priority="869" stopIfTrue="1" operator="equal">
      <formula>0</formula>
    </cfRule>
  </conditionalFormatting>
  <conditionalFormatting sqref="F18 AB18:AC18">
    <cfRule type="cellIs" dxfId="664" priority="1127" stopIfTrue="1" operator="equal">
      <formula>0</formula>
    </cfRule>
  </conditionalFormatting>
  <conditionalFormatting sqref="O29">
    <cfRule type="cellIs" dxfId="663" priority="1053" stopIfTrue="1" operator="equal">
      <formula>0</formula>
    </cfRule>
  </conditionalFormatting>
  <conditionalFormatting sqref="A37">
    <cfRule type="cellIs" dxfId="662" priority="822" stopIfTrue="1" operator="equal">
      <formula>0</formula>
    </cfRule>
  </conditionalFormatting>
  <conditionalFormatting sqref="C35">
    <cfRule type="cellIs" dxfId="661" priority="886" stopIfTrue="1" operator="equal">
      <formula>0</formula>
    </cfRule>
  </conditionalFormatting>
  <conditionalFormatting sqref="X31 R33:W33 I33:N33 D33:F33">
    <cfRule type="cellIs" dxfId="660" priority="1033" stopIfTrue="1" operator="equal">
      <formula>0</formula>
    </cfRule>
  </conditionalFormatting>
  <conditionalFormatting sqref="C36">
    <cfRule type="cellIs" dxfId="659" priority="872" stopIfTrue="1" operator="equal">
      <formula>0</formula>
    </cfRule>
  </conditionalFormatting>
  <conditionalFormatting sqref="O36">
    <cfRule type="cellIs" dxfId="658" priority="868" stopIfTrue="1" operator="equal">
      <formula>0</formula>
    </cfRule>
  </conditionalFormatting>
  <conditionalFormatting sqref="G35">
    <cfRule type="cellIs" dxfId="657" priority="884" stopIfTrue="1" operator="equal">
      <formula>0</formula>
    </cfRule>
  </conditionalFormatting>
  <conditionalFormatting sqref="G35">
    <cfRule type="cellIs" dxfId="656" priority="883" stopIfTrue="1" operator="equal">
      <formula>0</formula>
    </cfRule>
  </conditionalFormatting>
  <conditionalFormatting sqref="D37:F37 R37:W37 K37:N37 H38">
    <cfRule type="cellIs" dxfId="655" priority="859" stopIfTrue="1" operator="equal">
      <formula>0</formula>
    </cfRule>
  </conditionalFormatting>
  <conditionalFormatting sqref="B36">
    <cfRule type="cellIs" dxfId="654" priority="876" stopIfTrue="1" operator="equal">
      <formula>0</formula>
    </cfRule>
  </conditionalFormatting>
  <conditionalFormatting sqref="I37:J37">
    <cfRule type="cellIs" dxfId="653" priority="855" stopIfTrue="1" operator="equal">
      <formula>0</formula>
    </cfRule>
  </conditionalFormatting>
  <conditionalFormatting sqref="A31 X33:AA33 AA31">
    <cfRule type="cellIs" dxfId="652" priority="1042" stopIfTrue="1" operator="equal">
      <formula>0</formula>
    </cfRule>
  </conditionalFormatting>
  <conditionalFormatting sqref="G39 G43:G47">
    <cfRule type="cellIs" dxfId="651" priority="794" stopIfTrue="1" operator="equal">
      <formula>0</formula>
    </cfRule>
  </conditionalFormatting>
  <conditionalFormatting sqref="E49">
    <cfRule type="cellIs" dxfId="650" priority="627" stopIfTrue="1" operator="equal">
      <formula>0</formula>
    </cfRule>
  </conditionalFormatting>
  <conditionalFormatting sqref="B39 B43:B47">
    <cfRule type="cellIs" dxfId="649" priority="799" stopIfTrue="1" operator="equal">
      <formula>0</formula>
    </cfRule>
  </conditionalFormatting>
  <conditionalFormatting sqref="G34">
    <cfRule type="cellIs" dxfId="648" priority="896" stopIfTrue="1" operator="equal">
      <formula>0</formula>
    </cfRule>
  </conditionalFormatting>
  <conditionalFormatting sqref="E39 E43:E47">
    <cfRule type="cellIs" dxfId="647" priority="797" stopIfTrue="1" operator="equal">
      <formula>0</formula>
    </cfRule>
  </conditionalFormatting>
  <conditionalFormatting sqref="B31">
    <cfRule type="cellIs" dxfId="646" priority="936" stopIfTrue="1" operator="equal">
      <formula>0</formula>
    </cfRule>
  </conditionalFormatting>
  <conditionalFormatting sqref="H39 F37 AB37:AC37 H43:H47">
    <cfRule type="cellIs" dxfId="645" priority="863" stopIfTrue="1" operator="equal">
      <formula>0</formula>
    </cfRule>
  </conditionalFormatting>
  <conditionalFormatting sqref="P39 P43:P47">
    <cfRule type="cellIs" dxfId="644" priority="857" stopIfTrue="1" operator="equal">
      <formula>0</formula>
    </cfRule>
  </conditionalFormatting>
  <conditionalFormatting sqref="E35">
    <cfRule type="cellIs" dxfId="643" priority="890" stopIfTrue="1" operator="equal">
      <formula>0</formula>
    </cfRule>
  </conditionalFormatting>
  <conditionalFormatting sqref="B37">
    <cfRule type="cellIs" dxfId="642" priority="820" stopIfTrue="1" operator="equal">
      <formula>0</formula>
    </cfRule>
  </conditionalFormatting>
  <conditionalFormatting sqref="E35">
    <cfRule type="cellIs" dxfId="641" priority="889" stopIfTrue="1" operator="equal">
      <formula>0</formula>
    </cfRule>
  </conditionalFormatting>
  <conditionalFormatting sqref="G36">
    <cfRule type="cellIs" dxfId="640" priority="870" stopIfTrue="1" operator="equal">
      <formula>0</formula>
    </cfRule>
  </conditionalFormatting>
  <conditionalFormatting sqref="C36">
    <cfRule type="cellIs" dxfId="639" priority="873" stopIfTrue="1" operator="equal">
      <formula>0</formula>
    </cfRule>
  </conditionalFormatting>
  <conditionalFormatting sqref="O39 O43:O47">
    <cfRule type="cellIs" dxfId="638" priority="791" stopIfTrue="1" operator="equal">
      <formula>0</formula>
    </cfRule>
  </conditionalFormatting>
  <conditionalFormatting sqref="G36">
    <cfRule type="cellIs" dxfId="637" priority="871" stopIfTrue="1" operator="equal">
      <formula>0</formula>
    </cfRule>
  </conditionalFormatting>
  <conditionalFormatting sqref="G38">
    <cfRule type="cellIs" dxfId="636" priority="803" stopIfTrue="1" operator="equal">
      <formula>0</formula>
    </cfRule>
  </conditionalFormatting>
  <conditionalFormatting sqref="B49">
    <cfRule type="cellIs" dxfId="635" priority="628" stopIfTrue="1" operator="equal">
      <formula>0</formula>
    </cfRule>
  </conditionalFormatting>
  <conditionalFormatting sqref="D21:F21 L21:W21 L25:W27 D25:F27">
    <cfRule type="cellIs" dxfId="634" priority="1084" stopIfTrue="1" operator="equal">
      <formula>0</formula>
    </cfRule>
  </conditionalFormatting>
  <conditionalFormatting sqref="A38">
    <cfRule type="cellIs" dxfId="633" priority="811" stopIfTrue="1" operator="equal">
      <formula>0</formula>
    </cfRule>
  </conditionalFormatting>
  <conditionalFormatting sqref="X39:AA39 Z37:AA37 X44:AA47 Y43:AA43">
    <cfRule type="cellIs" dxfId="632" priority="867" stopIfTrue="1" operator="equal">
      <formula>0</formula>
    </cfRule>
  </conditionalFormatting>
  <conditionalFormatting sqref="O28">
    <cfRule type="cellIs" dxfId="631" priority="1064" stopIfTrue="1" operator="equal">
      <formula>0</formula>
    </cfRule>
  </conditionalFormatting>
  <conditionalFormatting sqref="C33">
    <cfRule type="cellIs" dxfId="630" priority="908" stopIfTrue="1" operator="equal">
      <formula>0</formula>
    </cfRule>
  </conditionalFormatting>
  <conditionalFormatting sqref="G38">
    <cfRule type="cellIs" dxfId="629" priority="804" stopIfTrue="1" operator="equal">
      <formula>0</formula>
    </cfRule>
  </conditionalFormatting>
  <conditionalFormatting sqref="A35">
    <cfRule type="cellIs" dxfId="628" priority="893" stopIfTrue="1" operator="equal">
      <formula>0</formula>
    </cfRule>
  </conditionalFormatting>
  <conditionalFormatting sqref="I48:Q48">
    <cfRule type="cellIs" dxfId="627" priority="672" stopIfTrue="1" operator="equal">
      <formula>0</formula>
    </cfRule>
  </conditionalFormatting>
  <conditionalFormatting sqref="G20">
    <cfRule type="cellIs" dxfId="626" priority="1088" stopIfTrue="1" operator="equal">
      <formula>0</formula>
    </cfRule>
  </conditionalFormatting>
  <conditionalFormatting sqref="X56">
    <cfRule type="cellIs" dxfId="625" priority="544" stopIfTrue="1" operator="equal">
      <formula>0</formula>
    </cfRule>
  </conditionalFormatting>
  <conditionalFormatting sqref="T50">
    <cfRule type="cellIs" dxfId="624" priority="633" stopIfTrue="1" operator="equal">
      <formula>0</formula>
    </cfRule>
  </conditionalFormatting>
  <conditionalFormatting sqref="C29">
    <cfRule type="cellIs" dxfId="623" priority="1058" stopIfTrue="1" operator="equal">
      <formula>0</formula>
    </cfRule>
  </conditionalFormatting>
  <conditionalFormatting sqref="O38">
    <cfRule type="cellIs" dxfId="622" priority="802" stopIfTrue="1" operator="equal">
      <formula>0</formula>
    </cfRule>
  </conditionalFormatting>
  <conditionalFormatting sqref="B37">
    <cfRule type="cellIs" dxfId="621" priority="821" stopIfTrue="1" operator="equal">
      <formula>0</formula>
    </cfRule>
  </conditionalFormatting>
  <conditionalFormatting sqref="E37">
    <cfRule type="cellIs" dxfId="620" priority="818" stopIfTrue="1" operator="equal">
      <formula>0</formula>
    </cfRule>
  </conditionalFormatting>
  <conditionalFormatting sqref="B28">
    <cfRule type="cellIs" dxfId="619" priority="1071" stopIfTrue="1" operator="equal">
      <formula>0</formula>
    </cfRule>
  </conditionalFormatting>
  <conditionalFormatting sqref="E28">
    <cfRule type="cellIs" dxfId="618" priority="1069" stopIfTrue="1" operator="equal">
      <formula>0</formula>
    </cfRule>
  </conditionalFormatting>
  <conditionalFormatting sqref="E37">
    <cfRule type="cellIs" dxfId="617" priority="819" stopIfTrue="1" operator="equal">
      <formula>0</formula>
    </cfRule>
  </conditionalFormatting>
  <conditionalFormatting sqref="G28">
    <cfRule type="cellIs" dxfId="616" priority="1066" stopIfTrue="1" operator="equal">
      <formula>0</formula>
    </cfRule>
  </conditionalFormatting>
  <conditionalFormatting sqref="G28">
    <cfRule type="cellIs" dxfId="615" priority="1065" stopIfTrue="1" operator="equal">
      <formula>0</formula>
    </cfRule>
  </conditionalFormatting>
  <conditionalFormatting sqref="C37">
    <cfRule type="cellIs" dxfId="614" priority="816" stopIfTrue="1" operator="equal">
      <formula>0</formula>
    </cfRule>
  </conditionalFormatting>
  <conditionalFormatting sqref="G37">
    <cfRule type="cellIs" dxfId="613" priority="814" stopIfTrue="1" operator="equal">
      <formula>0</formula>
    </cfRule>
  </conditionalFormatting>
  <conditionalFormatting sqref="E38">
    <cfRule type="cellIs" dxfId="612" priority="807" stopIfTrue="1" operator="equal">
      <formula>0</formula>
    </cfRule>
  </conditionalFormatting>
  <conditionalFormatting sqref="O37">
    <cfRule type="cellIs" dxfId="611" priority="812" stopIfTrue="1" operator="equal">
      <formula>0</formula>
    </cfRule>
  </conditionalFormatting>
  <conditionalFormatting sqref="B38">
    <cfRule type="cellIs" dxfId="610" priority="809" stopIfTrue="1" operator="equal">
      <formula>0</formula>
    </cfRule>
  </conditionalFormatting>
  <conditionalFormatting sqref="E38">
    <cfRule type="cellIs" dxfId="609" priority="808" stopIfTrue="1" operator="equal">
      <formula>0</formula>
    </cfRule>
  </conditionalFormatting>
  <conditionalFormatting sqref="C38">
    <cfRule type="cellIs" dxfId="608" priority="806" stopIfTrue="1" operator="equal">
      <formula>0</formula>
    </cfRule>
  </conditionalFormatting>
  <conditionalFormatting sqref="C38">
    <cfRule type="cellIs" dxfId="607" priority="805" stopIfTrue="1" operator="equal">
      <formula>0</formula>
    </cfRule>
  </conditionalFormatting>
  <conditionalFormatting sqref="E39 E43:E47">
    <cfRule type="cellIs" dxfId="606" priority="798" stopIfTrue="1" operator="equal">
      <formula>0</formula>
    </cfRule>
  </conditionalFormatting>
  <conditionalFormatting sqref="C39 C43:C47">
    <cfRule type="cellIs" dxfId="605" priority="795" stopIfTrue="1" operator="equal">
      <formula>0</formula>
    </cfRule>
  </conditionalFormatting>
  <conditionalFormatting sqref="G39 G43:G47">
    <cfRule type="cellIs" dxfId="604" priority="793" stopIfTrue="1" operator="equal">
      <formula>0</formula>
    </cfRule>
  </conditionalFormatting>
  <conditionalFormatting sqref="O39 O43:O47">
    <cfRule type="cellIs" dxfId="603" priority="792" stopIfTrue="1" operator="equal">
      <formula>0</formula>
    </cfRule>
  </conditionalFormatting>
  <conditionalFormatting sqref="Q37:Q38">
    <cfRule type="cellIs" dxfId="602" priority="860" stopIfTrue="1" operator="equal">
      <formula>0</formula>
    </cfRule>
  </conditionalFormatting>
  <conditionalFormatting sqref="O34">
    <cfRule type="cellIs" dxfId="601" priority="894" stopIfTrue="1" operator="equal">
      <formula>0</formula>
    </cfRule>
  </conditionalFormatting>
  <conditionalFormatting sqref="B35">
    <cfRule type="cellIs" dxfId="600" priority="892" stopIfTrue="1" operator="equal">
      <formula>0</formula>
    </cfRule>
  </conditionalFormatting>
  <conditionalFormatting sqref="AB48:AC48">
    <cfRule type="cellIs" dxfId="599" priority="676" stopIfTrue="1" operator="equal">
      <formula>0</formula>
    </cfRule>
  </conditionalFormatting>
  <conditionalFormatting sqref="E51">
    <cfRule type="cellIs" dxfId="598" priority="609" stopIfTrue="1" operator="equal">
      <formula>0</formula>
    </cfRule>
  </conditionalFormatting>
  <conditionalFormatting sqref="AB48:AC48">
    <cfRule type="cellIs" dxfId="597" priority="677" stopIfTrue="1" operator="equal">
      <formula>0</formula>
    </cfRule>
  </conditionalFormatting>
  <conditionalFormatting sqref="C37">
    <cfRule type="cellIs" dxfId="596" priority="817" stopIfTrue="1" operator="equal">
      <formula>0</formula>
    </cfRule>
  </conditionalFormatting>
  <conditionalFormatting sqref="C49">
    <cfRule type="cellIs" dxfId="595" priority="625" stopIfTrue="1" operator="equal">
      <formula>0</formula>
    </cfRule>
  </conditionalFormatting>
  <conditionalFormatting sqref="E49">
    <cfRule type="cellIs" dxfId="594" priority="626" stopIfTrue="1" operator="equal">
      <formula>0</formula>
    </cfRule>
  </conditionalFormatting>
  <conditionalFormatting sqref="AB58:AC58">
    <cfRule type="cellIs" dxfId="593" priority="523" stopIfTrue="1" operator="equal">
      <formula>0</formula>
    </cfRule>
  </conditionalFormatting>
  <conditionalFormatting sqref="AB58:AC58">
    <cfRule type="cellIs" dxfId="592" priority="524" stopIfTrue="1" operator="equal">
      <formula>0</formula>
    </cfRule>
  </conditionalFormatting>
  <conditionalFormatting sqref="F59">
    <cfRule type="cellIs" dxfId="591" priority="500" stopIfTrue="1" operator="equal">
      <formula>0</formula>
    </cfRule>
  </conditionalFormatting>
  <conditionalFormatting sqref="AC59">
    <cfRule type="cellIs" dxfId="590" priority="501" stopIfTrue="1" operator="equal">
      <formula>0</formula>
    </cfRule>
  </conditionalFormatting>
  <conditionalFormatting sqref="B61">
    <cfRule type="cellIs" dxfId="589" priority="476" stopIfTrue="1" operator="equal">
      <formula>0</formula>
    </cfRule>
  </conditionalFormatting>
  <conditionalFormatting sqref="A61">
    <cfRule type="cellIs" dxfId="588" priority="477" stopIfTrue="1" operator="equal">
      <formula>0</formula>
    </cfRule>
  </conditionalFormatting>
  <conditionalFormatting sqref="I63:Q63 U63:W63">
    <cfRule type="cellIs" dxfId="587" priority="378" stopIfTrue="1" operator="equal">
      <formula>0</formula>
    </cfRule>
  </conditionalFormatting>
  <conditionalFormatting sqref="F63">
    <cfRule type="cellIs" dxfId="586" priority="379" stopIfTrue="1" operator="equal">
      <formula>0</formula>
    </cfRule>
  </conditionalFormatting>
  <conditionalFormatting sqref="C68">
    <cfRule type="cellIs" dxfId="585" priority="275" stopIfTrue="1" operator="equal">
      <formula>0</formula>
    </cfRule>
  </conditionalFormatting>
  <conditionalFormatting sqref="C68">
    <cfRule type="cellIs" dxfId="584" priority="274" stopIfTrue="1" operator="equal">
      <formula>0</formula>
    </cfRule>
  </conditionalFormatting>
  <conditionalFormatting sqref="U69:AA69">
    <cfRule type="cellIs" dxfId="583" priority="269" stopIfTrue="1" operator="equal">
      <formula>0</formula>
    </cfRule>
  </conditionalFormatting>
  <conditionalFormatting sqref="AB71:AC71">
    <cfRule type="cellIs" dxfId="582" priority="270" stopIfTrue="1" operator="equal">
      <formula>0</formula>
    </cfRule>
  </conditionalFormatting>
  <conditionalFormatting sqref="H48:Q48 AA48">
    <cfRule type="cellIs" dxfId="581" priority="673" stopIfTrue="1" operator="equal">
      <formula>0</formula>
    </cfRule>
  </conditionalFormatting>
  <conditionalFormatting sqref="R49">
    <cfRule type="cellIs" dxfId="580" priority="621" stopIfTrue="1" operator="equal">
      <formula>0</formula>
    </cfRule>
  </conditionalFormatting>
  <conditionalFormatting sqref="F38 AB38:AC38">
    <cfRule type="cellIs" dxfId="579" priority="866" stopIfTrue="1" operator="equal">
      <formula>0</formula>
    </cfRule>
  </conditionalFormatting>
  <conditionalFormatting sqref="AC49">
    <cfRule type="cellIs" dxfId="578" priority="651" stopIfTrue="1" operator="equal">
      <formula>0</formula>
    </cfRule>
  </conditionalFormatting>
  <conditionalFormatting sqref="Y37 AB39:AC39 F39 F43:F47 AB43:AC47">
    <cfRule type="cellIs" dxfId="577" priority="864" stopIfTrue="1" operator="equal">
      <formula>0</formula>
    </cfRule>
  </conditionalFormatting>
  <conditionalFormatting sqref="D38:F38 R38:AA38 I38:N38">
    <cfRule type="cellIs" dxfId="576" priority="862" stopIfTrue="1" operator="equal">
      <formula>0</formula>
    </cfRule>
  </conditionalFormatting>
  <conditionalFormatting sqref="P37:P38">
    <cfRule type="cellIs" dxfId="575" priority="861" stopIfTrue="1" operator="equal">
      <formula>0</formula>
    </cfRule>
  </conditionalFormatting>
  <conditionalFormatting sqref="B51">
    <cfRule type="cellIs" dxfId="574" priority="610" stopIfTrue="1" operator="equal">
      <formula>0</formula>
    </cfRule>
  </conditionalFormatting>
  <conditionalFormatting sqref="H37">
    <cfRule type="cellIs" dxfId="573" priority="865" stopIfTrue="1" operator="equal">
      <formula>0</formula>
    </cfRule>
  </conditionalFormatting>
  <conditionalFormatting sqref="F48">
    <cfRule type="cellIs" dxfId="572" priority="675" stopIfTrue="1" operator="equal">
      <formula>0</formula>
    </cfRule>
  </conditionalFormatting>
  <conditionalFormatting sqref="AB50:AC50">
    <cfRule type="cellIs" dxfId="571" priority="656" stopIfTrue="1" operator="equal">
      <formula>0</formula>
    </cfRule>
  </conditionalFormatting>
  <conditionalFormatting sqref="E48">
    <cfRule type="cellIs" dxfId="570" priority="662" stopIfTrue="1" operator="equal">
      <formula>0</formula>
    </cfRule>
  </conditionalFormatting>
  <conditionalFormatting sqref="E51">
    <cfRule type="cellIs" dxfId="569" priority="608" stopIfTrue="1" operator="equal">
      <formula>0</formula>
    </cfRule>
  </conditionalFormatting>
  <conditionalFormatting sqref="X37 R39:W39 I39:N39 D39:F39 D43:F47 I43:N47 R43:W47">
    <cfRule type="cellIs" dxfId="568" priority="858" stopIfTrue="1" operator="equal">
      <formula>0</formula>
    </cfRule>
  </conditionalFormatting>
  <conditionalFormatting sqref="C51">
    <cfRule type="cellIs" dxfId="567" priority="607" stopIfTrue="1" operator="equal">
      <formula>0</formula>
    </cfRule>
  </conditionalFormatting>
  <conditionalFormatting sqref="B53">
    <cfRule type="cellIs" dxfId="566" priority="585" stopIfTrue="1" operator="equal">
      <formula>0</formula>
    </cfRule>
  </conditionalFormatting>
  <conditionalFormatting sqref="C51">
    <cfRule type="cellIs" dxfId="565" priority="606" stopIfTrue="1" operator="equal">
      <formula>0</formula>
    </cfRule>
  </conditionalFormatting>
  <conditionalFormatting sqref="G51">
    <cfRule type="cellIs" dxfId="564" priority="605" stopIfTrue="1" operator="equal">
      <formula>0</formula>
    </cfRule>
  </conditionalFormatting>
  <conditionalFormatting sqref="AB61:AC61">
    <cfRule type="cellIs" dxfId="563" priority="504" stopIfTrue="1" operator="equal">
      <formula>0</formula>
    </cfRule>
  </conditionalFormatting>
  <conditionalFormatting sqref="R48">
    <cfRule type="cellIs" dxfId="562" priority="668" stopIfTrue="1" operator="equal">
      <formula>0</formula>
    </cfRule>
  </conditionalFormatting>
  <conditionalFormatting sqref="C59">
    <cfRule type="cellIs" dxfId="561" priority="481" stopIfTrue="1" operator="equal">
      <formula>0</formula>
    </cfRule>
  </conditionalFormatting>
  <conditionalFormatting sqref="D55:F55">
    <cfRule type="cellIs" dxfId="560" priority="563" stopIfTrue="1" operator="equal">
      <formula>0</formula>
    </cfRule>
  </conditionalFormatting>
  <conditionalFormatting sqref="U62">
    <cfRule type="cellIs" dxfId="559" priority="457" stopIfTrue="1" operator="equal">
      <formula>0</formula>
    </cfRule>
  </conditionalFormatting>
  <conditionalFormatting sqref="B38">
    <cfRule type="cellIs" dxfId="558" priority="810" stopIfTrue="1" operator="equal">
      <formula>0</formula>
    </cfRule>
  </conditionalFormatting>
  <conditionalFormatting sqref="U50:W50">
    <cfRule type="cellIs" dxfId="557" priority="657" stopIfTrue="1" operator="equal">
      <formula>0</formula>
    </cfRule>
  </conditionalFormatting>
  <conditionalFormatting sqref="R50">
    <cfRule type="cellIs" dxfId="556" priority="612" stopIfTrue="1" operator="equal">
      <formula>0</formula>
    </cfRule>
  </conditionalFormatting>
  <conditionalFormatting sqref="A51">
    <cfRule type="cellIs" dxfId="555" priority="611" stopIfTrue="1" operator="equal">
      <formula>0</formula>
    </cfRule>
  </conditionalFormatting>
  <conditionalFormatting sqref="C58">
    <cfRule type="cellIs" dxfId="554" priority="510" stopIfTrue="1" operator="equal">
      <formula>0</formula>
    </cfRule>
  </conditionalFormatting>
  <conditionalFormatting sqref="C58">
    <cfRule type="cellIs" dxfId="553" priority="509" stopIfTrue="1" operator="equal">
      <formula>0</formula>
    </cfRule>
  </conditionalFormatting>
  <conditionalFormatting sqref="Y48">
    <cfRule type="cellIs" dxfId="552" priority="667" stopIfTrue="1" operator="equal">
      <formula>0</formula>
    </cfRule>
  </conditionalFormatting>
  <conditionalFormatting sqref="E63">
    <cfRule type="cellIs" dxfId="551" priority="359" stopIfTrue="1" operator="equal">
      <formula>0</formula>
    </cfRule>
  </conditionalFormatting>
  <conditionalFormatting sqref="U59:AA59">
    <cfRule type="cellIs" dxfId="550" priority="503" stopIfTrue="1" operator="equal">
      <formula>0</formula>
    </cfRule>
  </conditionalFormatting>
  <conditionalFormatting sqref="G37">
    <cfRule type="cellIs" dxfId="549" priority="815" stopIfTrue="1" operator="equal">
      <formula>0</formula>
    </cfRule>
  </conditionalFormatting>
  <conditionalFormatting sqref="B54">
    <cfRule type="cellIs" dxfId="548" priority="576" stopIfTrue="1" operator="equal">
      <formula>0</formula>
    </cfRule>
  </conditionalFormatting>
  <conditionalFormatting sqref="B48">
    <cfRule type="cellIs" dxfId="547" priority="629" stopIfTrue="1" operator="equal">
      <formula>0</formula>
    </cfRule>
  </conditionalFormatting>
  <conditionalFormatting sqref="E53">
    <cfRule type="cellIs" dxfId="546" priority="584" stopIfTrue="1" operator="equal">
      <formula>0</formula>
    </cfRule>
  </conditionalFormatting>
  <conditionalFormatting sqref="H71:Q71">
    <cfRule type="cellIs" dxfId="545" priority="256" stopIfTrue="1" operator="equal">
      <formula>0</formula>
    </cfRule>
  </conditionalFormatting>
  <conditionalFormatting sqref="A48">
    <cfRule type="cellIs" dxfId="544" priority="666" stopIfTrue="1" operator="equal">
      <formula>0</formula>
    </cfRule>
  </conditionalFormatting>
  <conditionalFormatting sqref="C48">
    <cfRule type="cellIs" dxfId="543" priority="660" stopIfTrue="1" operator="equal">
      <formula>0</formula>
    </cfRule>
  </conditionalFormatting>
  <conditionalFormatting sqref="G48">
    <cfRule type="cellIs" dxfId="542" priority="659" stopIfTrue="1" operator="equal">
      <formula>0</formula>
    </cfRule>
  </conditionalFormatting>
  <conditionalFormatting sqref="G48">
    <cfRule type="cellIs" dxfId="541" priority="658" stopIfTrue="1" operator="equal">
      <formula>0</formula>
    </cfRule>
  </conditionalFormatting>
  <conditionalFormatting sqref="C52">
    <cfRule type="cellIs" dxfId="540" priority="590" stopIfTrue="1" operator="equal">
      <formula>0</formula>
    </cfRule>
  </conditionalFormatting>
  <conditionalFormatting sqref="X61">
    <cfRule type="cellIs" dxfId="539" priority="442" stopIfTrue="1" operator="equal">
      <formula>0</formula>
    </cfRule>
  </conditionalFormatting>
  <conditionalFormatting sqref="D54:F54">
    <cfRule type="cellIs" dxfId="538" priority="574" stopIfTrue="1" operator="equal">
      <formula>0</formula>
    </cfRule>
  </conditionalFormatting>
  <conditionalFormatting sqref="C50">
    <cfRule type="cellIs" dxfId="537" priority="616" stopIfTrue="1" operator="equal">
      <formula>0</formula>
    </cfRule>
  </conditionalFormatting>
  <conditionalFormatting sqref="G50">
    <cfRule type="cellIs" dxfId="536" priority="614" stopIfTrue="1" operator="equal">
      <formula>0</formula>
    </cfRule>
  </conditionalFormatting>
  <conditionalFormatting sqref="R55">
    <cfRule type="cellIs" dxfId="535" priority="556" stopIfTrue="1" operator="equal">
      <formula>0</formula>
    </cfRule>
  </conditionalFormatting>
  <conditionalFormatting sqref="A56">
    <cfRule type="cellIs" dxfId="534" priority="555" stopIfTrue="1" operator="equal">
      <formula>0</formula>
    </cfRule>
  </conditionalFormatting>
  <conditionalFormatting sqref="G52">
    <cfRule type="cellIs" dxfId="533" priority="588" stopIfTrue="1" operator="equal">
      <formula>0</formula>
    </cfRule>
  </conditionalFormatting>
  <conditionalFormatting sqref="AB50:AC50">
    <cfRule type="cellIs" dxfId="532" priority="655" stopIfTrue="1" operator="equal">
      <formula>0</formula>
    </cfRule>
  </conditionalFormatting>
  <conditionalFormatting sqref="D56:F56">
    <cfRule type="cellIs" dxfId="531" priority="552" stopIfTrue="1" operator="equal">
      <formula>0</formula>
    </cfRule>
  </conditionalFormatting>
  <conditionalFormatting sqref="U49:AA49">
    <cfRule type="cellIs" dxfId="530" priority="653" stopIfTrue="1" operator="equal">
      <formula>0</formula>
    </cfRule>
  </conditionalFormatting>
  <conditionalFormatting sqref="AB49">
    <cfRule type="cellIs" dxfId="529" priority="652" stopIfTrue="1" operator="equal">
      <formula>0</formula>
    </cfRule>
  </conditionalFormatting>
  <conditionalFormatting sqref="C56">
    <cfRule type="cellIs" dxfId="528" priority="549" stopIfTrue="1" operator="equal">
      <formula>0</formula>
    </cfRule>
  </conditionalFormatting>
  <conditionalFormatting sqref="G49">
    <cfRule type="cellIs" dxfId="527" priority="622" stopIfTrue="1" operator="equal">
      <formula>0</formula>
    </cfRule>
  </conditionalFormatting>
  <conditionalFormatting sqref="B35">
    <cfRule type="cellIs" dxfId="526" priority="891" stopIfTrue="1" operator="equal">
      <formula>0</formula>
    </cfRule>
  </conditionalFormatting>
  <conditionalFormatting sqref="R60">
    <cfRule type="cellIs" dxfId="525" priority="419" stopIfTrue="1" operator="equal">
      <formula>0</formula>
    </cfRule>
  </conditionalFormatting>
  <conditionalFormatting sqref="E58">
    <cfRule type="cellIs" dxfId="524" priority="512" stopIfTrue="1" operator="equal">
      <formula>0</formula>
    </cfRule>
  </conditionalFormatting>
  <conditionalFormatting sqref="D48:F48">
    <cfRule type="cellIs" dxfId="523" priority="671" stopIfTrue="1" operator="equal">
      <formula>0</formula>
    </cfRule>
  </conditionalFormatting>
  <conditionalFormatting sqref="B58">
    <cfRule type="cellIs" dxfId="522" priority="486" stopIfTrue="1" operator="equal">
      <formula>0</formula>
    </cfRule>
  </conditionalFormatting>
  <conditionalFormatting sqref="F56">
    <cfRule type="cellIs" dxfId="521" priority="553" stopIfTrue="1" operator="equal">
      <formula>0</formula>
    </cfRule>
  </conditionalFormatting>
  <conditionalFormatting sqref="S48">
    <cfRule type="cellIs" dxfId="520" priority="670" stopIfTrue="1" operator="equal">
      <formula>0</formula>
    </cfRule>
  </conditionalFormatting>
  <conditionalFormatting sqref="G49">
    <cfRule type="cellIs" dxfId="519" priority="623" stopIfTrue="1" operator="equal">
      <formula>0</formula>
    </cfRule>
  </conditionalFormatting>
  <conditionalFormatting sqref="V62">
    <cfRule type="cellIs" dxfId="518" priority="525" stopIfTrue="1" operator="equal">
      <formula>0</formula>
    </cfRule>
  </conditionalFormatting>
  <conditionalFormatting sqref="C48">
    <cfRule type="cellIs" dxfId="517" priority="661" stopIfTrue="1" operator="equal">
      <formula>0</formula>
    </cfRule>
  </conditionalFormatting>
  <conditionalFormatting sqref="AB57">
    <cfRule type="cellIs" dxfId="516" priority="395" stopIfTrue="1" operator="equal">
      <formula>0</formula>
    </cfRule>
  </conditionalFormatting>
  <conditionalFormatting sqref="U61:V61">
    <cfRule type="cellIs" dxfId="515" priority="444" stopIfTrue="1" operator="equal">
      <formula>0</formula>
    </cfRule>
  </conditionalFormatting>
  <conditionalFormatting sqref="R58">
    <cfRule type="cellIs" dxfId="514" priority="515" stopIfTrue="1" operator="equal">
      <formula>0</formula>
    </cfRule>
  </conditionalFormatting>
  <conditionalFormatting sqref="G55">
    <cfRule type="cellIs" dxfId="513" priority="557" stopIfTrue="1" operator="equal">
      <formula>0</formula>
    </cfRule>
  </conditionalFormatting>
  <conditionalFormatting sqref="B56">
    <cfRule type="cellIs" dxfId="512" priority="554" stopIfTrue="1" operator="equal">
      <formula>0</formula>
    </cfRule>
  </conditionalFormatting>
  <conditionalFormatting sqref="E55">
    <cfRule type="cellIs" dxfId="511" priority="562" stopIfTrue="1" operator="equal">
      <formula>0</formula>
    </cfRule>
  </conditionalFormatting>
  <conditionalFormatting sqref="E48">
    <cfRule type="cellIs" dxfId="510" priority="663" stopIfTrue="1" operator="equal">
      <formula>0</formula>
    </cfRule>
  </conditionalFormatting>
  <conditionalFormatting sqref="C55">
    <cfRule type="cellIs" dxfId="509" priority="559" stopIfTrue="1" operator="equal">
      <formula>0</formula>
    </cfRule>
  </conditionalFormatting>
  <conditionalFormatting sqref="G55">
    <cfRule type="cellIs" dxfId="508" priority="558" stopIfTrue="1" operator="equal">
      <formula>0</formula>
    </cfRule>
  </conditionalFormatting>
  <conditionalFormatting sqref="C62">
    <cfRule type="cellIs" dxfId="507" priority="463" stopIfTrue="1" operator="equal">
      <formula>0</formula>
    </cfRule>
  </conditionalFormatting>
  <conditionalFormatting sqref="G62">
    <cfRule type="cellIs" dxfId="506" priority="462" stopIfTrue="1" operator="equal">
      <formula>0</formula>
    </cfRule>
  </conditionalFormatting>
  <conditionalFormatting sqref="A53">
    <cfRule type="cellIs" dxfId="505" priority="586" stopIfTrue="1" operator="equal">
      <formula>0</formula>
    </cfRule>
  </conditionalFormatting>
  <conditionalFormatting sqref="F62">
    <cfRule type="cellIs" dxfId="504" priority="529" stopIfTrue="1" operator="equal">
      <formula>0</formula>
    </cfRule>
  </conditionalFormatting>
  <conditionalFormatting sqref="E61">
    <cfRule type="cellIs" dxfId="503" priority="474" stopIfTrue="1" operator="equal">
      <formula>0</formula>
    </cfRule>
  </conditionalFormatting>
  <conditionalFormatting sqref="E60">
    <cfRule type="cellIs" dxfId="502" priority="427" stopIfTrue="1" operator="equal">
      <formula>0</formula>
    </cfRule>
  </conditionalFormatting>
  <conditionalFormatting sqref="U67">
    <cfRule type="cellIs" dxfId="501" priority="302" stopIfTrue="1" operator="equal">
      <formula>0</formula>
    </cfRule>
  </conditionalFormatting>
  <conditionalFormatting sqref="G61">
    <cfRule type="cellIs" dxfId="500" priority="471" stopIfTrue="1" operator="equal">
      <formula>0</formula>
    </cfRule>
  </conditionalFormatting>
  <conditionalFormatting sqref="F54">
    <cfRule type="cellIs" dxfId="499" priority="575" stopIfTrue="1" operator="equal">
      <formula>0</formula>
    </cfRule>
  </conditionalFormatting>
  <conditionalFormatting sqref="S72">
    <cfRule type="cellIs" dxfId="498" priority="226" stopIfTrue="1" operator="equal">
      <formula>0</formula>
    </cfRule>
  </conditionalFormatting>
  <conditionalFormatting sqref="C61">
    <cfRule type="cellIs" dxfId="497" priority="473" stopIfTrue="1" operator="equal">
      <formula>0</formula>
    </cfRule>
  </conditionalFormatting>
  <conditionalFormatting sqref="U71:V71">
    <cfRule type="cellIs" dxfId="496" priority="220" stopIfTrue="1" operator="equal">
      <formula>0</formula>
    </cfRule>
  </conditionalFormatting>
  <conditionalFormatting sqref="E60">
    <cfRule type="cellIs" dxfId="495" priority="426" stopIfTrue="1" operator="equal">
      <formula>0</formula>
    </cfRule>
  </conditionalFormatting>
  <conditionalFormatting sqref="D66:E66">
    <cfRule type="cellIs" dxfId="494" priority="328" stopIfTrue="1" operator="equal">
      <formula>0</formula>
    </cfRule>
  </conditionalFormatting>
  <conditionalFormatting sqref="T72">
    <cfRule type="cellIs" dxfId="493" priority="225" stopIfTrue="1" operator="equal">
      <formula>0</formula>
    </cfRule>
  </conditionalFormatting>
  <conditionalFormatting sqref="W71">
    <cfRule type="cellIs" dxfId="492" priority="219" stopIfTrue="1" operator="equal">
      <formula>0</formula>
    </cfRule>
  </conditionalFormatting>
  <conditionalFormatting sqref="C61">
    <cfRule type="cellIs" dxfId="491" priority="472" stopIfTrue="1" operator="equal">
      <formula>0</formula>
    </cfRule>
  </conditionalFormatting>
  <conditionalFormatting sqref="C60">
    <cfRule type="cellIs" dxfId="490" priority="425" stopIfTrue="1" operator="equal">
      <formula>0</formula>
    </cfRule>
  </conditionalFormatting>
  <conditionalFormatting sqref="C66">
    <cfRule type="cellIs" dxfId="489" priority="325" stopIfTrue="1" operator="equal">
      <formula>0</formula>
    </cfRule>
  </conditionalFormatting>
  <conditionalFormatting sqref="E54">
    <cfRule type="cellIs" dxfId="488" priority="573" stopIfTrue="1" operator="equal">
      <formula>0</formula>
    </cfRule>
  </conditionalFormatting>
  <conditionalFormatting sqref="AB59">
    <cfRule type="cellIs" dxfId="487" priority="502" stopIfTrue="1" operator="equal">
      <formula>0</formula>
    </cfRule>
  </conditionalFormatting>
  <conditionalFormatting sqref="E52">
    <cfRule type="cellIs" dxfId="486" priority="593" stopIfTrue="1" operator="equal">
      <formula>0</formula>
    </cfRule>
  </conditionalFormatting>
  <conditionalFormatting sqref="AA66">
    <cfRule type="cellIs" dxfId="485" priority="364" stopIfTrue="1" operator="equal">
      <formula>0</formula>
    </cfRule>
  </conditionalFormatting>
  <conditionalFormatting sqref="Z66">
    <cfRule type="cellIs" dxfId="484" priority="365" stopIfTrue="1" operator="equal">
      <formula>0</formula>
    </cfRule>
  </conditionalFormatting>
  <conditionalFormatting sqref="D62:F62">
    <cfRule type="cellIs" dxfId="483" priority="528" stopIfTrue="1" operator="equal">
      <formula>0</formula>
    </cfRule>
  </conditionalFormatting>
  <conditionalFormatting sqref="G58">
    <cfRule type="cellIs" dxfId="482" priority="507" stopIfTrue="1" operator="equal">
      <formula>0</formula>
    </cfRule>
  </conditionalFormatting>
  <conditionalFormatting sqref="AB61:AC61">
    <cfRule type="cellIs" dxfId="481" priority="505" stopIfTrue="1" operator="equal">
      <formula>0</formula>
    </cfRule>
  </conditionalFormatting>
  <conditionalFormatting sqref="C69">
    <cfRule type="cellIs" dxfId="480" priority="248" stopIfTrue="1" operator="equal">
      <formula>0</formula>
    </cfRule>
  </conditionalFormatting>
  <conditionalFormatting sqref="G59">
    <cfRule type="cellIs" dxfId="479" priority="480" stopIfTrue="1" operator="equal">
      <formula>0</formula>
    </cfRule>
  </conditionalFormatting>
  <conditionalFormatting sqref="A55">
    <cfRule type="cellIs" dxfId="478" priority="566" stopIfTrue="1" operator="equal">
      <formula>0</formula>
    </cfRule>
  </conditionalFormatting>
  <conditionalFormatting sqref="C59">
    <cfRule type="cellIs" dxfId="477" priority="482" stopIfTrue="1" operator="equal">
      <formula>0</formula>
    </cfRule>
  </conditionalFormatting>
  <conditionalFormatting sqref="W51">
    <cfRule type="cellIs" dxfId="476" priority="598" stopIfTrue="1" operator="equal">
      <formula>0</formula>
    </cfRule>
  </conditionalFormatting>
  <conditionalFormatting sqref="X51">
    <cfRule type="cellIs" dxfId="475" priority="597" stopIfTrue="1" operator="equal">
      <formula>0</formula>
    </cfRule>
  </conditionalFormatting>
  <conditionalFormatting sqref="W62">
    <cfRule type="cellIs" dxfId="474" priority="456" stopIfTrue="1" operator="equal">
      <formula>0</formula>
    </cfRule>
  </conditionalFormatting>
  <conditionalFormatting sqref="C55">
    <cfRule type="cellIs" dxfId="473" priority="560" stopIfTrue="1" operator="equal">
      <formula>0</formula>
    </cfRule>
  </conditionalFormatting>
  <conditionalFormatting sqref="G54">
    <cfRule type="cellIs" dxfId="472" priority="569" stopIfTrue="1" operator="equal">
      <formula>0</formula>
    </cfRule>
  </conditionalFormatting>
  <conditionalFormatting sqref="E52">
    <cfRule type="cellIs" dxfId="471" priority="592" stopIfTrue="1" operator="equal">
      <formula>0</formula>
    </cfRule>
  </conditionalFormatting>
  <conditionalFormatting sqref="AB67">
    <cfRule type="cellIs" dxfId="470" priority="297" stopIfTrue="1" operator="equal">
      <formula>0</formula>
    </cfRule>
  </conditionalFormatting>
  <conditionalFormatting sqref="A54">
    <cfRule type="cellIs" dxfId="469" priority="577" stopIfTrue="1" operator="equal">
      <formula>0</formula>
    </cfRule>
  </conditionalFormatting>
  <conditionalFormatting sqref="E55">
    <cfRule type="cellIs" dxfId="468" priority="561" stopIfTrue="1" operator="equal">
      <formula>0</formula>
    </cfRule>
  </conditionalFormatting>
  <conditionalFormatting sqref="T70">
    <cfRule type="cellIs" dxfId="467" priority="194" stopIfTrue="1" operator="equal">
      <formula>0</formula>
    </cfRule>
  </conditionalFormatting>
  <conditionalFormatting sqref="R53">
    <cfRule type="cellIs" dxfId="466" priority="578" stopIfTrue="1" operator="equal">
      <formula>0</formula>
    </cfRule>
  </conditionalFormatting>
  <conditionalFormatting sqref="G50">
    <cfRule type="cellIs" dxfId="465" priority="613" stopIfTrue="1" operator="equal">
      <formula>0</formula>
    </cfRule>
  </conditionalFormatting>
  <conditionalFormatting sqref="G52">
    <cfRule type="cellIs" dxfId="464" priority="589" stopIfTrue="1" operator="equal">
      <formula>0</formula>
    </cfRule>
  </conditionalFormatting>
  <conditionalFormatting sqref="E62">
    <cfRule type="cellIs" dxfId="463" priority="465" stopIfTrue="1" operator="equal">
      <formula>0</formula>
    </cfRule>
  </conditionalFormatting>
  <conditionalFormatting sqref="Z65">
    <cfRule type="cellIs" dxfId="462" priority="368" stopIfTrue="1" operator="equal">
      <formula>0</formula>
    </cfRule>
  </conditionalFormatting>
  <conditionalFormatting sqref="R56">
    <cfRule type="cellIs" dxfId="461" priority="545" stopIfTrue="1" operator="equal">
      <formula>0</formula>
    </cfRule>
  </conditionalFormatting>
  <conditionalFormatting sqref="E58">
    <cfRule type="cellIs" dxfId="460" priority="511" stopIfTrue="1" operator="equal">
      <formula>0</formula>
    </cfRule>
  </conditionalFormatting>
  <conditionalFormatting sqref="C67">
    <cfRule type="cellIs" dxfId="459" priority="308" stopIfTrue="1" operator="equal">
      <formula>0</formula>
    </cfRule>
  </conditionalFormatting>
  <conditionalFormatting sqref="G53">
    <cfRule type="cellIs" dxfId="458" priority="580" stopIfTrue="1" operator="equal">
      <formula>0</formula>
    </cfRule>
  </conditionalFormatting>
  <conditionalFormatting sqref="B55">
    <cfRule type="cellIs" dxfId="457" priority="565" stopIfTrue="1" operator="equal">
      <formula>0</formula>
    </cfRule>
  </conditionalFormatting>
  <conditionalFormatting sqref="F55">
    <cfRule type="cellIs" dxfId="456" priority="564" stopIfTrue="1" operator="equal">
      <formula>0</formula>
    </cfRule>
  </conditionalFormatting>
  <conditionalFormatting sqref="C53">
    <cfRule type="cellIs" dxfId="455" priority="582" stopIfTrue="1" operator="equal">
      <formula>0</formula>
    </cfRule>
  </conditionalFormatting>
  <conditionalFormatting sqref="G53">
    <cfRule type="cellIs" dxfId="454" priority="579" stopIfTrue="1" operator="equal">
      <formula>0</formula>
    </cfRule>
  </conditionalFormatting>
  <conditionalFormatting sqref="R52">
    <cfRule type="cellIs" dxfId="453" priority="587" stopIfTrue="1" operator="equal">
      <formula>0</formula>
    </cfRule>
  </conditionalFormatting>
  <conditionalFormatting sqref="C62">
    <cfRule type="cellIs" dxfId="452" priority="464" stopIfTrue="1" operator="equal">
      <formula>0</formula>
    </cfRule>
  </conditionalFormatting>
  <conditionalFormatting sqref="A64">
    <cfRule type="cellIs" dxfId="451" priority="353" stopIfTrue="1" operator="equal">
      <formula>0</formula>
    </cfRule>
  </conditionalFormatting>
  <conditionalFormatting sqref="E53">
    <cfRule type="cellIs" dxfId="450" priority="583" stopIfTrue="1" operator="equal">
      <formula>0</formula>
    </cfRule>
  </conditionalFormatting>
  <conditionalFormatting sqref="X71">
    <cfRule type="cellIs" dxfId="449" priority="218" stopIfTrue="1" operator="equal">
      <formula>0</formula>
    </cfRule>
  </conditionalFormatting>
  <conditionalFormatting sqref="G59">
    <cfRule type="cellIs" dxfId="448" priority="479" stopIfTrue="1" operator="equal">
      <formula>0</formula>
    </cfRule>
  </conditionalFormatting>
  <conditionalFormatting sqref="G61">
    <cfRule type="cellIs" dxfId="447" priority="470" stopIfTrue="1" operator="equal">
      <formula>0</formula>
    </cfRule>
  </conditionalFormatting>
  <conditionalFormatting sqref="B62">
    <cfRule type="cellIs" dxfId="446" priority="467" stopIfTrue="1" operator="equal">
      <formula>0</formula>
    </cfRule>
  </conditionalFormatting>
  <conditionalFormatting sqref="D49:F49">
    <cfRule type="cellIs" dxfId="445" priority="647" stopIfTrue="1" operator="equal">
      <formula>0</formula>
    </cfRule>
  </conditionalFormatting>
  <conditionalFormatting sqref="E62">
    <cfRule type="cellIs" dxfId="444" priority="466" stopIfTrue="1" operator="equal">
      <formula>0</formula>
    </cfRule>
  </conditionalFormatting>
  <conditionalFormatting sqref="R62">
    <cfRule type="cellIs" dxfId="443" priority="460" stopIfTrue="1" operator="equal">
      <formula>0</formula>
    </cfRule>
  </conditionalFormatting>
  <conditionalFormatting sqref="E59">
    <cfRule type="cellIs" dxfId="442" priority="484" stopIfTrue="1" operator="equal">
      <formula>0</formula>
    </cfRule>
  </conditionalFormatting>
  <conditionalFormatting sqref="E59">
    <cfRule type="cellIs" dxfId="441" priority="483" stopIfTrue="1" operator="equal">
      <formula>0</formula>
    </cfRule>
  </conditionalFormatting>
  <conditionalFormatting sqref="C63">
    <cfRule type="cellIs" dxfId="440" priority="358" stopIfTrue="1" operator="equal">
      <formula>0</formula>
    </cfRule>
  </conditionalFormatting>
  <conditionalFormatting sqref="E63">
    <cfRule type="cellIs" dxfId="439" priority="360" stopIfTrue="1" operator="equal">
      <formula>0</formula>
    </cfRule>
  </conditionalFormatting>
  <conditionalFormatting sqref="I60:Q60">
    <cfRule type="cellIs" dxfId="438" priority="437" stopIfTrue="1" operator="equal">
      <formula>0</formula>
    </cfRule>
  </conditionalFormatting>
  <conditionalFormatting sqref="H60:Q60">
    <cfRule type="cellIs" dxfId="437" priority="438" stopIfTrue="1" operator="equal">
      <formula>0</formula>
    </cfRule>
  </conditionalFormatting>
  <conditionalFormatting sqref="C53">
    <cfRule type="cellIs" dxfId="436" priority="581" stopIfTrue="1" operator="equal">
      <formula>0</formula>
    </cfRule>
  </conditionalFormatting>
  <conditionalFormatting sqref="C56">
    <cfRule type="cellIs" dxfId="435" priority="548" stopIfTrue="1" operator="equal">
      <formula>0</formula>
    </cfRule>
  </conditionalFormatting>
  <conditionalFormatting sqref="AB62:AC62 H62:Q62">
    <cfRule type="cellIs" dxfId="434" priority="531" stopIfTrue="1" operator="equal">
      <formula>0</formula>
    </cfRule>
  </conditionalFormatting>
  <conditionalFormatting sqref="W61">
    <cfRule type="cellIs" dxfId="433" priority="443" stopIfTrue="1" operator="equal">
      <formula>0</formula>
    </cfRule>
  </conditionalFormatting>
  <conditionalFormatting sqref="X46">
    <cfRule type="cellIs" dxfId="432" priority="188" stopIfTrue="1" operator="equal">
      <formula>0</formula>
    </cfRule>
  </conditionalFormatting>
  <conditionalFormatting sqref="G56">
    <cfRule type="cellIs" dxfId="431" priority="546" stopIfTrue="1" operator="equal">
      <formula>0</formula>
    </cfRule>
  </conditionalFormatting>
  <conditionalFormatting sqref="E61">
    <cfRule type="cellIs" dxfId="430" priority="475" stopIfTrue="1" operator="equal">
      <formula>0</formula>
    </cfRule>
  </conditionalFormatting>
  <conditionalFormatting sqref="T51">
    <cfRule type="cellIs" dxfId="429" priority="600" stopIfTrue="1" operator="equal">
      <formula>0</formula>
    </cfRule>
  </conditionalFormatting>
  <conditionalFormatting sqref="Z71">
    <cfRule type="cellIs" dxfId="428" priority="261" stopIfTrue="1" operator="equal">
      <formula>0</formula>
    </cfRule>
  </conditionalFormatting>
  <conditionalFormatting sqref="E54">
    <cfRule type="cellIs" dxfId="427" priority="572" stopIfTrue="1" operator="equal">
      <formula>0</formula>
    </cfRule>
  </conditionalFormatting>
  <conditionalFormatting sqref="T60">
    <cfRule type="cellIs" dxfId="426" priority="435" stopIfTrue="1" operator="equal">
      <formula>0</formula>
    </cfRule>
  </conditionalFormatting>
  <conditionalFormatting sqref="I58:Q58">
    <cfRule type="cellIs" dxfId="425" priority="519" stopIfTrue="1" operator="equal">
      <formula>0</formula>
    </cfRule>
  </conditionalFormatting>
  <conditionalFormatting sqref="B59">
    <cfRule type="cellIs" dxfId="424" priority="485" stopIfTrue="1" operator="equal">
      <formula>0</formula>
    </cfRule>
  </conditionalFormatting>
  <conditionalFormatting sqref="AC57 H57:Q57">
    <cfRule type="cellIs" dxfId="423" priority="418" stopIfTrue="1" operator="equal">
      <formula>0</formula>
    </cfRule>
  </conditionalFormatting>
  <conditionalFormatting sqref="G54">
    <cfRule type="cellIs" dxfId="422" priority="568" stopIfTrue="1" operator="equal">
      <formula>0</formula>
    </cfRule>
  </conditionalFormatting>
  <conditionalFormatting sqref="C54">
    <cfRule type="cellIs" dxfId="421" priority="571" stopIfTrue="1" operator="equal">
      <formula>0</formula>
    </cfRule>
  </conditionalFormatting>
  <conditionalFormatting sqref="D71:E71">
    <cfRule type="cellIs" dxfId="420" priority="255" stopIfTrue="1" operator="equal">
      <formula>0</formula>
    </cfRule>
  </conditionalFormatting>
  <conditionalFormatting sqref="G65">
    <cfRule type="cellIs" dxfId="419" priority="333" stopIfTrue="1" operator="equal">
      <formula>0</formula>
    </cfRule>
  </conditionalFormatting>
  <conditionalFormatting sqref="S62">
    <cfRule type="cellIs" dxfId="418" priority="459" stopIfTrue="1" operator="equal">
      <formula>0</formula>
    </cfRule>
  </conditionalFormatting>
  <conditionalFormatting sqref="T62:T63">
    <cfRule type="cellIs" dxfId="417" priority="458" stopIfTrue="1" operator="equal">
      <formula>0</formula>
    </cfRule>
  </conditionalFormatting>
  <conditionalFormatting sqref="C54">
    <cfRule type="cellIs" dxfId="416" priority="570" stopIfTrue="1" operator="equal">
      <formula>0</formula>
    </cfRule>
  </conditionalFormatting>
  <conditionalFormatting sqref="C52">
    <cfRule type="cellIs" dxfId="415" priority="591" stopIfTrue="1" operator="equal">
      <formula>0</formula>
    </cfRule>
  </conditionalFormatting>
  <conditionalFormatting sqref="R54">
    <cfRule type="cellIs" dxfId="414" priority="567" stopIfTrue="1" operator="equal">
      <formula>0</formula>
    </cfRule>
  </conditionalFormatting>
  <conditionalFormatting sqref="AB60:AC60">
    <cfRule type="cellIs" dxfId="413" priority="440" stopIfTrue="1" operator="equal">
      <formula>0</formula>
    </cfRule>
  </conditionalFormatting>
  <conditionalFormatting sqref="G56">
    <cfRule type="cellIs" dxfId="412" priority="547" stopIfTrue="1" operator="equal">
      <formula>0</formula>
    </cfRule>
  </conditionalFormatting>
  <conditionalFormatting sqref="S61">
    <cfRule type="cellIs" dxfId="411" priority="488" stopIfTrue="1" operator="equal">
      <formula>0</formula>
    </cfRule>
  </conditionalFormatting>
  <conditionalFormatting sqref="B60">
    <cfRule type="cellIs" dxfId="410" priority="430" stopIfTrue="1" operator="equal">
      <formula>0</formula>
    </cfRule>
  </conditionalFormatting>
  <conditionalFormatting sqref="R59">
    <cfRule type="cellIs" dxfId="409" priority="478" stopIfTrue="1" operator="equal">
      <formula>0</formula>
    </cfRule>
  </conditionalFormatting>
  <conditionalFormatting sqref="A60">
    <cfRule type="cellIs" dxfId="408" priority="431" stopIfTrue="1" operator="equal">
      <formula>0</formula>
    </cfRule>
  </conditionalFormatting>
  <conditionalFormatting sqref="Y66">
    <cfRule type="cellIs" dxfId="407" priority="363" stopIfTrue="1" operator="equal">
      <formula>0</formula>
    </cfRule>
  </conditionalFormatting>
  <conditionalFormatting sqref="A58">
    <cfRule type="cellIs" dxfId="406" priority="513" stopIfTrue="1" operator="equal">
      <formula>0</formula>
    </cfRule>
  </conditionalFormatting>
  <conditionalFormatting sqref="D60:F60">
    <cfRule type="cellIs" dxfId="405" priority="428" stopIfTrue="1" operator="equal">
      <formula>0</formula>
    </cfRule>
  </conditionalFormatting>
  <conditionalFormatting sqref="G66">
    <cfRule type="cellIs" dxfId="404" priority="322" stopIfTrue="1" operator="equal">
      <formula>0</formula>
    </cfRule>
  </conditionalFormatting>
  <conditionalFormatting sqref="G58">
    <cfRule type="cellIs" dxfId="403" priority="508" stopIfTrue="1" operator="equal">
      <formula>0</formula>
    </cfRule>
  </conditionalFormatting>
  <conditionalFormatting sqref="C69">
    <cfRule type="cellIs" dxfId="402" priority="249" stopIfTrue="1" operator="equal">
      <formula>0</formula>
    </cfRule>
  </conditionalFormatting>
  <conditionalFormatting sqref="V57">
    <cfRule type="cellIs" dxfId="401" priority="412" stopIfTrue="1" operator="equal">
      <formula>0</formula>
    </cfRule>
  </conditionalFormatting>
  <conditionalFormatting sqref="AB60:AC60">
    <cfRule type="cellIs" dxfId="400" priority="439" stopIfTrue="1" operator="equal">
      <formula>0</formula>
    </cfRule>
  </conditionalFormatting>
  <conditionalFormatting sqref="AA57">
    <cfRule type="cellIs" dxfId="399" priority="414" stopIfTrue="1" operator="equal">
      <formula>0</formula>
    </cfRule>
  </conditionalFormatting>
  <conditionalFormatting sqref="E56">
    <cfRule type="cellIs" dxfId="398" priority="551" stopIfTrue="1" operator="equal">
      <formula>0</formula>
    </cfRule>
  </conditionalFormatting>
  <conditionalFormatting sqref="T61">
    <cfRule type="cellIs" dxfId="397" priority="445" stopIfTrue="1" operator="equal">
      <formula>0</formula>
    </cfRule>
  </conditionalFormatting>
  <conditionalFormatting sqref="S60">
    <cfRule type="cellIs" dxfId="396" priority="420" stopIfTrue="1" operator="equal">
      <formula>0</formula>
    </cfRule>
  </conditionalFormatting>
  <conditionalFormatting sqref="G57">
    <cfRule type="cellIs" dxfId="395" priority="404" stopIfTrue="1" operator="equal">
      <formula>0</formula>
    </cfRule>
  </conditionalFormatting>
  <conditionalFormatting sqref="G60">
    <cfRule type="cellIs" dxfId="394" priority="423" stopIfTrue="1" operator="equal">
      <formula>0</formula>
    </cfRule>
  </conditionalFormatting>
  <conditionalFormatting sqref="E56">
    <cfRule type="cellIs" dxfId="393" priority="550" stopIfTrue="1" operator="equal">
      <formula>0</formula>
    </cfRule>
  </conditionalFormatting>
  <conditionalFormatting sqref="X67">
    <cfRule type="cellIs" dxfId="392" priority="300" stopIfTrue="1" operator="equal">
      <formula>0</formula>
    </cfRule>
  </conditionalFormatting>
  <conditionalFormatting sqref="C66">
    <cfRule type="cellIs" dxfId="391" priority="324" stopIfTrue="1" operator="equal">
      <formula>0</formula>
    </cfRule>
  </conditionalFormatting>
  <conditionalFormatting sqref="F58">
    <cfRule type="cellIs" dxfId="390" priority="522" stopIfTrue="1" operator="equal">
      <formula>0</formula>
    </cfRule>
  </conditionalFormatting>
  <conditionalFormatting sqref="Z58">
    <cfRule type="cellIs" dxfId="389" priority="521" stopIfTrue="1" operator="equal">
      <formula>0</formula>
    </cfRule>
  </conditionalFormatting>
  <conditionalFormatting sqref="G66">
    <cfRule type="cellIs" dxfId="388" priority="323" stopIfTrue="1" operator="equal">
      <formula>0</formula>
    </cfRule>
  </conditionalFormatting>
  <conditionalFormatting sqref="F60">
    <cfRule type="cellIs" dxfId="387" priority="429" stopIfTrue="1" operator="equal">
      <formula>0</formula>
    </cfRule>
  </conditionalFormatting>
  <conditionalFormatting sqref="D67:E67">
    <cfRule type="cellIs" dxfId="386" priority="316" stopIfTrue="1" operator="equal">
      <formula>0</formula>
    </cfRule>
  </conditionalFormatting>
  <conditionalFormatting sqref="D58:F58">
    <cfRule type="cellIs" dxfId="385" priority="518" stopIfTrue="1" operator="equal">
      <formula>0</formula>
    </cfRule>
  </conditionalFormatting>
  <conditionalFormatting sqref="H58:Q58 AA58">
    <cfRule type="cellIs" dxfId="384" priority="520" stopIfTrue="1" operator="equal">
      <formula>0</formula>
    </cfRule>
  </conditionalFormatting>
  <conditionalFormatting sqref="Z67">
    <cfRule type="cellIs" dxfId="383" priority="318" stopIfTrue="1" operator="equal">
      <formula>0</formula>
    </cfRule>
  </conditionalFormatting>
  <conditionalFormatting sqref="R66">
    <cfRule type="cellIs" dxfId="382" priority="321" stopIfTrue="1" operator="equal">
      <formula>0</formula>
    </cfRule>
  </conditionalFormatting>
  <conditionalFormatting sqref="G68">
    <cfRule type="cellIs" dxfId="381" priority="272" stopIfTrue="1" operator="equal">
      <formula>0</formula>
    </cfRule>
  </conditionalFormatting>
  <conditionalFormatting sqref="F49">
    <cfRule type="cellIs" dxfId="380" priority="650" stopIfTrue="1" operator="equal">
      <formula>0</formula>
    </cfRule>
  </conditionalFormatting>
  <conditionalFormatting sqref="D57:F57">
    <cfRule type="cellIs" dxfId="379" priority="415" stopIfTrue="1" operator="equal">
      <formula>0</formula>
    </cfRule>
  </conditionalFormatting>
  <conditionalFormatting sqref="C67">
    <cfRule type="cellIs" dxfId="378" priority="309" stopIfTrue="1" operator="equal">
      <formula>0</formula>
    </cfRule>
  </conditionalFormatting>
  <conditionalFormatting sqref="X58:Y58">
    <cfRule type="cellIs" dxfId="377" priority="514" stopIfTrue="1" operator="equal">
      <formula>0</formula>
    </cfRule>
  </conditionalFormatting>
  <conditionalFormatting sqref="R65">
    <cfRule type="cellIs" dxfId="376" priority="332" stopIfTrue="1" operator="equal">
      <formula>0</formula>
    </cfRule>
  </conditionalFormatting>
  <conditionalFormatting sqref="G57">
    <cfRule type="cellIs" dxfId="375" priority="405" stopIfTrue="1" operator="equal">
      <formula>0</formula>
    </cfRule>
  </conditionalFormatting>
  <conditionalFormatting sqref="W67">
    <cfRule type="cellIs" dxfId="374" priority="301" stopIfTrue="1" operator="equal">
      <formula>0</formula>
    </cfRule>
  </conditionalFormatting>
  <conditionalFormatting sqref="H49:Q49">
    <cfRule type="cellIs" dxfId="373" priority="648" stopIfTrue="1" operator="equal">
      <formula>0</formula>
    </cfRule>
  </conditionalFormatting>
  <conditionalFormatting sqref="C60">
    <cfRule type="cellIs" dxfId="372" priority="424" stopIfTrue="1" operator="equal">
      <formula>0</formula>
    </cfRule>
  </conditionalFormatting>
  <conditionalFormatting sqref="S49">
    <cfRule type="cellIs" dxfId="371" priority="646" stopIfTrue="1" operator="equal">
      <formula>0</formula>
    </cfRule>
  </conditionalFormatting>
  <conditionalFormatting sqref="T49">
    <cfRule type="cellIs" dxfId="370" priority="645" stopIfTrue="1" operator="equal">
      <formula>0</formula>
    </cfRule>
  </conditionalFormatting>
  <conditionalFormatting sqref="I68:Q68">
    <cfRule type="cellIs" dxfId="369" priority="284" stopIfTrue="1" operator="equal">
      <formula>0</formula>
    </cfRule>
  </conditionalFormatting>
  <conditionalFormatting sqref="A65">
    <cfRule type="cellIs" dxfId="368" priority="342" stopIfTrue="1" operator="equal">
      <formula>0</formula>
    </cfRule>
  </conditionalFormatting>
  <conditionalFormatting sqref="A67">
    <cfRule type="cellIs" dxfId="367" priority="299" stopIfTrue="1" operator="equal">
      <formula>0</formula>
    </cfRule>
  </conditionalFormatting>
  <conditionalFormatting sqref="H50:Q50">
    <cfRule type="cellIs" dxfId="366" priority="636" stopIfTrue="1" operator="equal">
      <formula>0</formula>
    </cfRule>
  </conditionalFormatting>
  <conditionalFormatting sqref="S50">
    <cfRule type="cellIs" dxfId="365" priority="634" stopIfTrue="1" operator="equal">
      <formula>0</formula>
    </cfRule>
  </conditionalFormatting>
  <conditionalFormatting sqref="E57">
    <cfRule type="cellIs" dxfId="364" priority="409" stopIfTrue="1" operator="equal">
      <formula>0</formula>
    </cfRule>
  </conditionalFormatting>
  <conditionalFormatting sqref="U60:W60">
    <cfRule type="cellIs" dxfId="363" priority="441" stopIfTrue="1" operator="equal">
      <formula>0</formula>
    </cfRule>
  </conditionalFormatting>
  <conditionalFormatting sqref="Z50">
    <cfRule type="cellIs" dxfId="362" priority="643" stopIfTrue="1" operator="equal">
      <formula>0</formula>
    </cfRule>
  </conditionalFormatting>
  <conditionalFormatting sqref="AA50">
    <cfRule type="cellIs" dxfId="361" priority="642" stopIfTrue="1" operator="equal">
      <formula>0</formula>
    </cfRule>
  </conditionalFormatting>
  <conditionalFormatting sqref="X50:Y50">
    <cfRule type="cellIs" dxfId="360" priority="641" stopIfTrue="1" operator="equal">
      <formula>0</formula>
    </cfRule>
  </conditionalFormatting>
  <conditionalFormatting sqref="A49">
    <cfRule type="cellIs" dxfId="359" priority="640" stopIfTrue="1" operator="equal">
      <formula>0</formula>
    </cfRule>
  </conditionalFormatting>
  <conditionalFormatting sqref="F50">
    <cfRule type="cellIs" dxfId="358" priority="638" stopIfTrue="1" operator="equal">
      <formula>0</formula>
    </cfRule>
  </conditionalFormatting>
  <conditionalFormatting sqref="A63">
    <cfRule type="cellIs" dxfId="357" priority="362" stopIfTrue="1" operator="equal">
      <formula>0</formula>
    </cfRule>
  </conditionalFormatting>
  <conditionalFormatting sqref="D50:F50">
    <cfRule type="cellIs" dxfId="356" priority="635" stopIfTrue="1" operator="equal">
      <formula>0</formula>
    </cfRule>
  </conditionalFormatting>
  <conditionalFormatting sqref="G62">
    <cfRule type="cellIs" dxfId="355" priority="461" stopIfTrue="1" operator="equal">
      <formula>0</formula>
    </cfRule>
  </conditionalFormatting>
  <conditionalFormatting sqref="G67">
    <cfRule type="cellIs" dxfId="354" priority="306" stopIfTrue="1" operator="equal">
      <formula>0</formula>
    </cfRule>
  </conditionalFormatting>
  <conditionalFormatting sqref="G72">
    <cfRule type="cellIs" dxfId="353" priority="229" stopIfTrue="1" operator="equal">
      <formula>0</formula>
    </cfRule>
  </conditionalFormatting>
  <conditionalFormatting sqref="S58">
    <cfRule type="cellIs" dxfId="352" priority="517" stopIfTrue="1" operator="equal">
      <formula>0</formula>
    </cfRule>
  </conditionalFormatting>
  <conditionalFormatting sqref="Y57">
    <cfRule type="cellIs" dxfId="351" priority="413" stopIfTrue="1" operator="equal">
      <formula>0</formula>
    </cfRule>
  </conditionalFormatting>
  <conditionalFormatting sqref="X60:Y60">
    <cfRule type="cellIs" dxfId="350" priority="432" stopIfTrue="1" operator="equal">
      <formula>0</formula>
    </cfRule>
  </conditionalFormatting>
  <conditionalFormatting sqref="B57">
    <cfRule type="cellIs" dxfId="349" priority="410" stopIfTrue="1" operator="equal">
      <formula>0</formula>
    </cfRule>
  </conditionalFormatting>
  <conditionalFormatting sqref="C49">
    <cfRule type="cellIs" dxfId="348" priority="624" stopIfTrue="1" operator="equal">
      <formula>0</formula>
    </cfRule>
  </conditionalFormatting>
  <conditionalFormatting sqref="T64">
    <cfRule type="cellIs" dxfId="347" priority="382" stopIfTrue="1" operator="equal">
      <formula>0</formula>
    </cfRule>
  </conditionalFormatting>
  <conditionalFormatting sqref="AB63:AC63">
    <cfRule type="cellIs" dxfId="346" priority="380" stopIfTrue="1" operator="equal">
      <formula>0</formula>
    </cfRule>
  </conditionalFormatting>
  <conditionalFormatting sqref="A50">
    <cfRule type="cellIs" dxfId="345" priority="620" stopIfTrue="1" operator="equal">
      <formula>0</formula>
    </cfRule>
  </conditionalFormatting>
  <conditionalFormatting sqref="B50">
    <cfRule type="cellIs" dxfId="344" priority="619" stopIfTrue="1" operator="equal">
      <formula>0</formula>
    </cfRule>
  </conditionalFormatting>
  <conditionalFormatting sqref="E50">
    <cfRule type="cellIs" dxfId="343" priority="617" stopIfTrue="1" operator="equal">
      <formula>0</formula>
    </cfRule>
  </conditionalFormatting>
  <conditionalFormatting sqref="E50">
    <cfRule type="cellIs" dxfId="342" priority="618" stopIfTrue="1" operator="equal">
      <formula>0</formula>
    </cfRule>
  </conditionalFormatting>
  <conditionalFormatting sqref="F57">
    <cfRule type="cellIs" dxfId="341" priority="416" stopIfTrue="1" operator="equal">
      <formula>0</formula>
    </cfRule>
  </conditionalFormatting>
  <conditionalFormatting sqref="C50">
    <cfRule type="cellIs" dxfId="340" priority="615" stopIfTrue="1" operator="equal">
      <formula>0</formula>
    </cfRule>
  </conditionalFormatting>
  <conditionalFormatting sqref="A62">
    <cfRule type="cellIs" dxfId="339" priority="468" stopIfTrue="1" operator="equal">
      <formula>0</formula>
    </cfRule>
  </conditionalFormatting>
  <conditionalFormatting sqref="R61">
    <cfRule type="cellIs" dxfId="338" priority="469" stopIfTrue="1" operator="equal">
      <formula>0</formula>
    </cfRule>
  </conditionalFormatting>
  <conditionalFormatting sqref="G63">
    <cfRule type="cellIs" dxfId="337" priority="356" stopIfTrue="1" operator="equal">
      <formula>0</formula>
    </cfRule>
  </conditionalFormatting>
  <conditionalFormatting sqref="G63">
    <cfRule type="cellIs" dxfId="336" priority="355" stopIfTrue="1" operator="equal">
      <formula>0</formula>
    </cfRule>
  </conditionalFormatting>
  <conditionalFormatting sqref="Y71">
    <cfRule type="cellIs" dxfId="335" priority="259" stopIfTrue="1" operator="equal">
      <formula>0</formula>
    </cfRule>
  </conditionalFormatting>
  <conditionalFormatting sqref="R63">
    <cfRule type="cellIs" dxfId="334" priority="354" stopIfTrue="1" operator="equal">
      <formula>0</formula>
    </cfRule>
  </conditionalFormatting>
  <conditionalFormatting sqref="G51">
    <cfRule type="cellIs" dxfId="333" priority="604" stopIfTrue="1" operator="equal">
      <formula>0</formula>
    </cfRule>
  </conditionalFormatting>
  <conditionalFormatting sqref="R51">
    <cfRule type="cellIs" dxfId="332" priority="603" stopIfTrue="1" operator="equal">
      <formula>0</formula>
    </cfRule>
  </conditionalFormatting>
  <conditionalFormatting sqref="S51">
    <cfRule type="cellIs" dxfId="331" priority="602" stopIfTrue="1" operator="equal">
      <formula>0</formula>
    </cfRule>
  </conditionalFormatting>
  <conditionalFormatting sqref="D59:F59">
    <cfRule type="cellIs" dxfId="330" priority="498" stopIfTrue="1" operator="equal">
      <formula>0</formula>
    </cfRule>
  </conditionalFormatting>
  <conditionalFormatting sqref="U51">
    <cfRule type="cellIs" dxfId="329" priority="599" stopIfTrue="1" operator="equal">
      <formula>0</formula>
    </cfRule>
  </conditionalFormatting>
  <conditionalFormatting sqref="T59">
    <cfRule type="cellIs" dxfId="328" priority="496" stopIfTrue="1" operator="equal">
      <formula>0</formula>
    </cfRule>
  </conditionalFormatting>
  <conditionalFormatting sqref="A52">
    <cfRule type="cellIs" dxfId="327" priority="595" stopIfTrue="1" operator="equal">
      <formula>0</formula>
    </cfRule>
  </conditionalFormatting>
  <conditionalFormatting sqref="B52">
    <cfRule type="cellIs" dxfId="326" priority="594" stopIfTrue="1" operator="equal">
      <formula>0</formula>
    </cfRule>
  </conditionalFormatting>
  <conditionalFormatting sqref="H61:Q61">
    <cfRule type="cellIs" dxfId="325" priority="490" stopIfTrue="1" operator="equal">
      <formula>0</formula>
    </cfRule>
  </conditionalFormatting>
  <conditionalFormatting sqref="F61">
    <cfRule type="cellIs" dxfId="324" priority="491" stopIfTrue="1" operator="equal">
      <formula>0</formula>
    </cfRule>
  </conditionalFormatting>
  <conditionalFormatting sqref="D61:F61">
    <cfRule type="cellIs" dxfId="323" priority="489" stopIfTrue="1" operator="equal">
      <formula>0</formula>
    </cfRule>
  </conditionalFormatting>
  <conditionalFormatting sqref="R64">
    <cfRule type="cellIs" dxfId="322" priority="343" stopIfTrue="1" operator="equal">
      <formula>0</formula>
    </cfRule>
  </conditionalFormatting>
  <conditionalFormatting sqref="C65">
    <cfRule type="cellIs" dxfId="321" priority="336" stopIfTrue="1" operator="equal">
      <formula>0</formula>
    </cfRule>
  </conditionalFormatting>
  <conditionalFormatting sqref="C71">
    <cfRule type="cellIs" dxfId="320" priority="239" stopIfTrue="1" operator="equal">
      <formula>0</formula>
    </cfRule>
  </conditionalFormatting>
  <conditionalFormatting sqref="C65">
    <cfRule type="cellIs" dxfId="319" priority="335" stopIfTrue="1" operator="equal">
      <formula>0</formula>
    </cfRule>
  </conditionalFormatting>
  <conditionalFormatting sqref="G65">
    <cfRule type="cellIs" dxfId="318" priority="334" stopIfTrue="1" operator="equal">
      <formula>0</formula>
    </cfRule>
  </conditionalFormatting>
  <conditionalFormatting sqref="C72">
    <cfRule type="cellIs" dxfId="317" priority="230" stopIfTrue="1" operator="equal">
      <formula>0</formula>
    </cfRule>
  </conditionalFormatting>
  <conditionalFormatting sqref="A69">
    <cfRule type="cellIs" dxfId="316" priority="258" stopIfTrue="1" operator="equal">
      <formula>0</formula>
    </cfRule>
  </conditionalFormatting>
  <conditionalFormatting sqref="Z63:AA63 H63">
    <cfRule type="cellIs" dxfId="315" priority="381" stopIfTrue="1" operator="equal">
      <formula>0</formula>
    </cfRule>
  </conditionalFormatting>
  <conditionalFormatting sqref="W72">
    <cfRule type="cellIs" dxfId="314" priority="223" stopIfTrue="1" operator="equal">
      <formula>0</formula>
    </cfRule>
  </conditionalFormatting>
  <conditionalFormatting sqref="A66">
    <cfRule type="cellIs" dxfId="313" priority="331" stopIfTrue="1" operator="equal">
      <formula>0</formula>
    </cfRule>
  </conditionalFormatting>
  <conditionalFormatting sqref="B66">
    <cfRule type="cellIs" dxfId="312" priority="330" stopIfTrue="1" operator="equal">
      <formula>0</formula>
    </cfRule>
  </conditionalFormatting>
  <conditionalFormatting sqref="AA67">
    <cfRule type="cellIs" dxfId="311" priority="315" stopIfTrue="1" operator="equal">
      <formula>0</formula>
    </cfRule>
  </conditionalFormatting>
  <conditionalFormatting sqref="X65:Y65">
    <cfRule type="cellIs" dxfId="310" priority="366" stopIfTrue="1" operator="equal">
      <formula>0</formula>
    </cfRule>
  </conditionalFormatting>
  <conditionalFormatting sqref="Z57">
    <cfRule type="cellIs" dxfId="309" priority="417" stopIfTrue="1" operator="equal">
      <formula>0</formula>
    </cfRule>
  </conditionalFormatting>
  <conditionalFormatting sqref="V67">
    <cfRule type="cellIs" dxfId="308" priority="313" stopIfTrue="1" operator="equal">
      <formula>0</formula>
    </cfRule>
  </conditionalFormatting>
  <conditionalFormatting sqref="B65">
    <cfRule type="cellIs" dxfId="307" priority="341" stopIfTrue="1" operator="equal">
      <formula>0</formula>
    </cfRule>
  </conditionalFormatting>
  <conditionalFormatting sqref="D68:E68">
    <cfRule type="cellIs" dxfId="306" priority="283" stopIfTrue="1" operator="equal">
      <formula>0</formula>
    </cfRule>
  </conditionalFormatting>
  <conditionalFormatting sqref="D65:E65">
    <cfRule type="cellIs" dxfId="305" priority="339" stopIfTrue="1" operator="equal">
      <formula>0</formula>
    </cfRule>
  </conditionalFormatting>
  <conditionalFormatting sqref="C57">
    <cfRule type="cellIs" dxfId="304" priority="407" stopIfTrue="1" operator="equal">
      <formula>0</formula>
    </cfRule>
  </conditionalFormatting>
  <conditionalFormatting sqref="C57">
    <cfRule type="cellIs" dxfId="303" priority="406" stopIfTrue="1" operator="equal">
      <formula>0</formula>
    </cfRule>
  </conditionalFormatting>
  <conditionalFormatting sqref="G72">
    <cfRule type="cellIs" dxfId="302" priority="228" stopIfTrue="1" operator="equal">
      <formula>0</formula>
    </cfRule>
  </conditionalFormatting>
  <conditionalFormatting sqref="Z72">
    <cfRule type="cellIs" dxfId="301" priority="295" stopIfTrue="1" operator="equal">
      <formula>0</formula>
    </cfRule>
  </conditionalFormatting>
  <conditionalFormatting sqref="X66">
    <cfRule type="cellIs" dxfId="300" priority="320" stopIfTrue="1" operator="equal">
      <formula>0</formula>
    </cfRule>
  </conditionalFormatting>
  <conditionalFormatting sqref="W57">
    <cfRule type="cellIs" dxfId="299" priority="399" stopIfTrue="1" operator="equal">
      <formula>0</formula>
    </cfRule>
  </conditionalFormatting>
  <conditionalFormatting sqref="A57">
    <cfRule type="cellIs" dxfId="298" priority="397" stopIfTrue="1" operator="equal">
      <formula>0</formula>
    </cfRule>
  </conditionalFormatting>
  <conditionalFormatting sqref="G60">
    <cfRule type="cellIs" dxfId="297" priority="422" stopIfTrue="1" operator="equal">
      <formula>0</formula>
    </cfRule>
  </conditionalFormatting>
  <conditionalFormatting sqref="AB57">
    <cfRule type="cellIs" dxfId="296" priority="396" stopIfTrue="1" operator="equal">
      <formula>0</formula>
    </cfRule>
  </conditionalFormatting>
  <conditionalFormatting sqref="I65:Q65">
    <cfRule type="cellIs" dxfId="295" priority="390" stopIfTrue="1" operator="equal">
      <formula>0</formula>
    </cfRule>
  </conditionalFormatting>
  <conditionalFormatting sqref="AC67 H67:Q67">
    <cfRule type="cellIs" dxfId="294" priority="319" stopIfTrue="1" operator="equal">
      <formula>0</formula>
    </cfRule>
  </conditionalFormatting>
  <conditionalFormatting sqref="B67">
    <cfRule type="cellIs" dxfId="293" priority="312" stopIfTrue="1" operator="equal">
      <formula>0</formula>
    </cfRule>
  </conditionalFormatting>
  <conditionalFormatting sqref="Y67">
    <cfRule type="cellIs" dxfId="292" priority="314" stopIfTrue="1" operator="equal">
      <formula>0</formula>
    </cfRule>
  </conditionalFormatting>
  <conditionalFormatting sqref="X68:Y68">
    <cfRule type="cellIs" dxfId="291" priority="279" stopIfTrue="1" operator="equal">
      <formula>0</formula>
    </cfRule>
  </conditionalFormatting>
  <conditionalFormatting sqref="AB65:AC65">
    <cfRule type="cellIs" dxfId="290" priority="392" stopIfTrue="1" operator="equal">
      <formula>0</formula>
    </cfRule>
  </conditionalFormatting>
  <conditionalFormatting sqref="V72">
    <cfRule type="cellIs" dxfId="289" priority="290" stopIfTrue="1" operator="equal">
      <formula>0</formula>
    </cfRule>
  </conditionalFormatting>
  <conditionalFormatting sqref="T65">
    <cfRule type="cellIs" dxfId="288" priority="388" stopIfTrue="1" operator="equal">
      <formula>0</formula>
    </cfRule>
  </conditionalFormatting>
  <conditionalFormatting sqref="U64:AA64">
    <cfRule type="cellIs" dxfId="287" priority="387" stopIfTrue="1" operator="equal">
      <formula>0</formula>
    </cfRule>
  </conditionalFormatting>
  <conditionalFormatting sqref="E57">
    <cfRule type="cellIs" dxfId="286" priority="408" stopIfTrue="1" operator="equal">
      <formula>0</formula>
    </cfRule>
  </conditionalFormatting>
  <conditionalFormatting sqref="G67">
    <cfRule type="cellIs" dxfId="285" priority="307" stopIfTrue="1" operator="equal">
      <formula>0</formula>
    </cfRule>
  </conditionalFormatting>
  <conditionalFormatting sqref="S67">
    <cfRule type="cellIs" dxfId="284" priority="304" stopIfTrue="1" operator="equal">
      <formula>0</formula>
    </cfRule>
  </conditionalFormatting>
  <conditionalFormatting sqref="A68">
    <cfRule type="cellIs" dxfId="283" priority="278" stopIfTrue="1" operator="equal">
      <formula>0</formula>
    </cfRule>
  </conditionalFormatting>
  <conditionalFormatting sqref="T67">
    <cfRule type="cellIs" dxfId="282" priority="303" stopIfTrue="1" operator="equal">
      <formula>0</formula>
    </cfRule>
  </conditionalFormatting>
  <conditionalFormatting sqref="A72">
    <cfRule type="cellIs" dxfId="281" priority="235" stopIfTrue="1" operator="equal">
      <formula>0</formula>
    </cfRule>
  </conditionalFormatting>
  <conditionalFormatting sqref="R68">
    <cfRule type="cellIs" dxfId="280" priority="280" stopIfTrue="1" operator="equal">
      <formula>0</formula>
    </cfRule>
  </conditionalFormatting>
  <conditionalFormatting sqref="R71">
    <cfRule type="cellIs" dxfId="279" priority="236" stopIfTrue="1" operator="equal">
      <formula>0</formula>
    </cfRule>
  </conditionalFormatting>
  <conditionalFormatting sqref="S65">
    <cfRule type="cellIs" dxfId="278" priority="389" stopIfTrue="1" operator="equal">
      <formula>0</formula>
    </cfRule>
  </conditionalFormatting>
  <conditionalFormatting sqref="T66">
    <cfRule type="cellIs" dxfId="277" priority="369" stopIfTrue="1" operator="equal">
      <formula>0</formula>
    </cfRule>
  </conditionalFormatting>
  <conditionalFormatting sqref="U57">
    <cfRule type="cellIs" dxfId="276" priority="400" stopIfTrue="1" operator="equal">
      <formula>0</formula>
    </cfRule>
  </conditionalFormatting>
  <conditionalFormatting sqref="X57">
    <cfRule type="cellIs" dxfId="275" priority="398" stopIfTrue="1" operator="equal">
      <formula>0</formula>
    </cfRule>
  </conditionalFormatting>
  <conditionalFormatting sqref="AA72">
    <cfRule type="cellIs" dxfId="274" priority="292" stopIfTrue="1" operator="equal">
      <formula>0</formula>
    </cfRule>
  </conditionalFormatting>
  <conditionalFormatting sqref="AB64">
    <cfRule type="cellIs" dxfId="273" priority="386" stopIfTrue="1" operator="equal">
      <formula>0</formula>
    </cfRule>
  </conditionalFormatting>
  <conditionalFormatting sqref="B68">
    <cfRule type="cellIs" dxfId="272" priority="253" stopIfTrue="1" operator="equal">
      <formula>0</formula>
    </cfRule>
  </conditionalFormatting>
  <conditionalFormatting sqref="S57">
    <cfRule type="cellIs" dxfId="271" priority="402" stopIfTrue="1" operator="equal">
      <formula>0</formula>
    </cfRule>
  </conditionalFormatting>
  <conditionalFormatting sqref="AB65:AC65">
    <cfRule type="cellIs" dxfId="270" priority="393" stopIfTrue="1" operator="equal">
      <formula>0</formula>
    </cfRule>
  </conditionalFormatting>
  <conditionalFormatting sqref="AB71:AC71">
    <cfRule type="cellIs" dxfId="269" priority="271" stopIfTrue="1" operator="equal">
      <formula>0</formula>
    </cfRule>
  </conditionalFormatting>
  <conditionalFormatting sqref="G71">
    <cfRule type="cellIs" dxfId="268" priority="237" stopIfTrue="1" operator="equal">
      <formula>0</formula>
    </cfRule>
  </conditionalFormatting>
  <conditionalFormatting sqref="G71">
    <cfRule type="cellIs" dxfId="267" priority="238" stopIfTrue="1" operator="equal">
      <formula>0</formula>
    </cfRule>
  </conditionalFormatting>
  <conditionalFormatting sqref="Y61">
    <cfRule type="cellIs" dxfId="266" priority="493" stopIfTrue="1" operator="equal">
      <formula>0</formula>
    </cfRule>
  </conditionalFormatting>
  <conditionalFormatting sqref="A59">
    <cfRule type="cellIs" dxfId="265" priority="492" stopIfTrue="1" operator="equal">
      <formula>0</formula>
    </cfRule>
  </conditionalFormatting>
  <conditionalFormatting sqref="H65:Q65">
    <cfRule type="cellIs" dxfId="264" priority="391" stopIfTrue="1" operator="equal">
      <formula>0</formula>
    </cfRule>
  </conditionalFormatting>
  <conditionalFormatting sqref="H68:Q68 AA68 U68:W68">
    <cfRule type="cellIs" dxfId="263" priority="285" stopIfTrue="1" operator="equal">
      <formula>0</formula>
    </cfRule>
  </conditionalFormatting>
  <conditionalFormatting sqref="T57">
    <cfRule type="cellIs" dxfId="262" priority="401" stopIfTrue="1" operator="equal">
      <formula>0</formula>
    </cfRule>
  </conditionalFormatting>
  <conditionalFormatting sqref="Y72">
    <cfRule type="cellIs" dxfId="261" priority="291" stopIfTrue="1" operator="equal">
      <formula>0</formula>
    </cfRule>
  </conditionalFormatting>
  <conditionalFormatting sqref="B72">
    <cfRule type="cellIs" dxfId="260" priority="234" stopIfTrue="1" operator="equal">
      <formula>0</formula>
    </cfRule>
  </conditionalFormatting>
  <conditionalFormatting sqref="R57">
    <cfRule type="cellIs" dxfId="259" priority="403" stopIfTrue="1" operator="equal">
      <formula>0</formula>
    </cfRule>
  </conditionalFormatting>
  <conditionalFormatting sqref="H59:Q59">
    <cfRule type="cellIs" dxfId="258" priority="499" stopIfTrue="1" operator="equal">
      <formula>0</formula>
    </cfRule>
  </conditionalFormatting>
  <conditionalFormatting sqref="S59">
    <cfRule type="cellIs" dxfId="257" priority="497" stopIfTrue="1" operator="equal">
      <formula>0</formula>
    </cfRule>
  </conditionalFormatting>
  <conditionalFormatting sqref="F64:F68">
    <cfRule type="cellIs" dxfId="256" priority="351" stopIfTrue="1" operator="equal">
      <formula>0</formula>
    </cfRule>
  </conditionalFormatting>
  <conditionalFormatting sqref="G64">
    <cfRule type="cellIs" dxfId="255" priority="345" stopIfTrue="1" operator="equal">
      <formula>0</formula>
    </cfRule>
  </conditionalFormatting>
  <conditionalFormatting sqref="C71">
    <cfRule type="cellIs" dxfId="254" priority="240" stopIfTrue="1" operator="equal">
      <formula>0</formula>
    </cfRule>
  </conditionalFormatting>
  <conditionalFormatting sqref="D64:F64 F65:F68">
    <cfRule type="cellIs" dxfId="253" priority="350" stopIfTrue="1" operator="equal">
      <formula>0</formula>
    </cfRule>
  </conditionalFormatting>
  <conditionalFormatting sqref="D72:E72">
    <cfRule type="cellIs" dxfId="252" priority="293" stopIfTrue="1" operator="equal">
      <formula>0</formula>
    </cfRule>
  </conditionalFormatting>
  <conditionalFormatting sqref="AC69">
    <cfRule type="cellIs" dxfId="251" priority="267" stopIfTrue="1" operator="equal">
      <formula>0</formula>
    </cfRule>
  </conditionalFormatting>
  <conditionalFormatting sqref="U65:W65">
    <cfRule type="cellIs" dxfId="250" priority="394" stopIfTrue="1" operator="equal">
      <formula>0</formula>
    </cfRule>
  </conditionalFormatting>
  <conditionalFormatting sqref="C64">
    <cfRule type="cellIs" dxfId="249" priority="346" stopIfTrue="1" operator="equal">
      <formula>0</formula>
    </cfRule>
  </conditionalFormatting>
  <conditionalFormatting sqref="G64">
    <cfRule type="cellIs" dxfId="248" priority="344" stopIfTrue="1" operator="equal">
      <formula>0</formula>
    </cfRule>
  </conditionalFormatting>
  <conditionalFormatting sqref="G70">
    <cfRule type="cellIs" dxfId="247" priority="200" stopIfTrue="1" operator="equal">
      <formula>0</formula>
    </cfRule>
  </conditionalFormatting>
  <conditionalFormatting sqref="D70:E70">
    <cfRule type="cellIs" dxfId="246" priority="205" stopIfTrue="1" operator="equal">
      <formula>0</formula>
    </cfRule>
  </conditionalFormatting>
  <conditionalFormatting sqref="X72">
    <cfRule type="cellIs" dxfId="245" priority="222" stopIfTrue="1" operator="equal">
      <formula>0</formula>
    </cfRule>
  </conditionalFormatting>
  <conditionalFormatting sqref="R72">
    <cfRule type="cellIs" dxfId="244" priority="227" stopIfTrue="1" operator="equal">
      <formula>0</formula>
    </cfRule>
  </conditionalFormatting>
  <conditionalFormatting sqref="I70:Q70">
    <cfRule type="cellIs" dxfId="243" priority="213" stopIfTrue="1" operator="equal">
      <formula>0</formula>
    </cfRule>
  </conditionalFormatting>
  <conditionalFormatting sqref="R67">
    <cfRule type="cellIs" dxfId="242" priority="305" stopIfTrue="1" operator="equal">
      <formula>0</formula>
    </cfRule>
  </conditionalFormatting>
  <conditionalFormatting sqref="C72">
    <cfRule type="cellIs" dxfId="241" priority="231" stopIfTrue="1" operator="equal">
      <formula>0</formula>
    </cfRule>
  </conditionalFormatting>
  <conditionalFormatting sqref="AB67">
    <cfRule type="cellIs" dxfId="240" priority="298" stopIfTrue="1" operator="equal">
      <formula>0</formula>
    </cfRule>
  </conditionalFormatting>
  <conditionalFormatting sqref="AB70:AC70">
    <cfRule type="cellIs" dxfId="239" priority="215" stopIfTrue="1" operator="equal">
      <formula>0</formula>
    </cfRule>
  </conditionalFormatting>
  <conditionalFormatting sqref="AB70:AC70">
    <cfRule type="cellIs" dxfId="238" priority="216" stopIfTrue="1" operator="equal">
      <formula>0</formula>
    </cfRule>
  </conditionalFormatting>
  <conditionalFormatting sqref="C70">
    <cfRule type="cellIs" dxfId="237" priority="201" stopIfTrue="1" operator="equal">
      <formula>0</formula>
    </cfRule>
  </conditionalFormatting>
  <conditionalFormatting sqref="AB72:AC72 H72:Q72">
    <cfRule type="cellIs" dxfId="236" priority="296" stopIfTrue="1" operator="equal">
      <formula>0</formula>
    </cfRule>
  </conditionalFormatting>
  <conditionalFormatting sqref="S70">
    <cfRule type="cellIs" dxfId="235" priority="198" stopIfTrue="1" operator="equal">
      <formula>0</formula>
    </cfRule>
  </conditionalFormatting>
  <conditionalFormatting sqref="Z61">
    <cfRule type="cellIs" dxfId="234" priority="179" stopIfTrue="1" operator="equal">
      <formula>0</formula>
    </cfRule>
  </conditionalFormatting>
  <conditionalFormatting sqref="G22:G24">
    <cfRule type="cellIs" dxfId="233" priority="175" stopIfTrue="1" operator="equal">
      <formula>0</formula>
    </cfRule>
  </conditionalFormatting>
  <conditionalFormatting sqref="T69">
    <cfRule type="cellIs" dxfId="232" priority="195" stopIfTrue="1" operator="equal">
      <formula>0</formula>
    </cfRule>
  </conditionalFormatting>
  <conditionalFormatting sqref="C70">
    <cfRule type="cellIs" dxfId="231" priority="202" stopIfTrue="1" operator="equal">
      <formula>0</formula>
    </cfRule>
  </conditionalFormatting>
  <conditionalFormatting sqref="X70:Y70">
    <cfRule type="cellIs" dxfId="230" priority="209" stopIfTrue="1" operator="equal">
      <formula>0</formula>
    </cfRule>
  </conditionalFormatting>
  <conditionalFormatting sqref="A70">
    <cfRule type="cellIs" dxfId="229" priority="208" stopIfTrue="1" operator="equal">
      <formula>0</formula>
    </cfRule>
  </conditionalFormatting>
  <conditionalFormatting sqref="G70">
    <cfRule type="cellIs" dxfId="228" priority="199" stopIfTrue="1" operator="equal">
      <formula>0</formula>
    </cfRule>
  </conditionalFormatting>
  <conditionalFormatting sqref="U70:W70">
    <cfRule type="cellIs" dxfId="227" priority="217" stopIfTrue="1" operator="equal">
      <formula>0</formula>
    </cfRule>
  </conditionalFormatting>
  <conditionalFormatting sqref="T45">
    <cfRule type="cellIs" dxfId="226" priority="192" stopIfTrue="1" operator="equal">
      <formula>0</formula>
    </cfRule>
  </conditionalFormatting>
  <conditionalFormatting sqref="H70:Q70">
    <cfRule type="cellIs" dxfId="225" priority="214" stopIfTrue="1" operator="equal">
      <formula>0</formula>
    </cfRule>
  </conditionalFormatting>
  <conditionalFormatting sqref="I8">
    <cfRule type="cellIs" dxfId="224" priority="177" stopIfTrue="1" operator="equal">
      <formula>0</formula>
    </cfRule>
  </conditionalFormatting>
  <conditionalFormatting sqref="R70">
    <cfRule type="cellIs" dxfId="223" priority="197" stopIfTrue="1" operator="equal">
      <formula>0</formula>
    </cfRule>
  </conditionalFormatting>
  <conditionalFormatting sqref="AA70">
    <cfRule type="cellIs" dxfId="222" priority="210" stopIfTrue="1" operator="equal">
      <formula>0</formula>
    </cfRule>
  </conditionalFormatting>
  <conditionalFormatting sqref="B70">
    <cfRule type="cellIs" dxfId="221" priority="207" stopIfTrue="1" operator="equal">
      <formula>0</formula>
    </cfRule>
  </conditionalFormatting>
  <conditionalFormatting sqref="T68">
    <cfRule type="cellIs" dxfId="220" priority="196" stopIfTrue="1" operator="equal">
      <formula>0</formula>
    </cfRule>
  </conditionalFormatting>
  <conditionalFormatting sqref="W46">
    <cfRule type="cellIs" dxfId="219" priority="189" stopIfTrue="1" operator="equal">
      <formula>0</formula>
    </cfRule>
  </conditionalFormatting>
  <conditionalFormatting sqref="AB68:AC68">
    <cfRule type="cellIs" dxfId="218" priority="288" stopIfTrue="1" operator="equal">
      <formula>0</formula>
    </cfRule>
  </conditionalFormatting>
  <conditionalFormatting sqref="AA71">
    <cfRule type="cellIs" dxfId="217" priority="260" stopIfTrue="1" operator="equal">
      <formula>0</formula>
    </cfRule>
  </conditionalFormatting>
  <conditionalFormatting sqref="AB68:AC68">
    <cfRule type="cellIs" dxfId="216" priority="289" stopIfTrue="1" operator="equal">
      <formula>0</formula>
    </cfRule>
  </conditionalFormatting>
  <conditionalFormatting sqref="AA65">
    <cfRule type="cellIs" dxfId="215" priority="367" stopIfTrue="1" operator="equal">
      <formula>0</formula>
    </cfRule>
  </conditionalFormatting>
  <conditionalFormatting sqref="S66">
    <cfRule type="cellIs" dxfId="214" priority="370" stopIfTrue="1" operator="equal">
      <formula>0</formula>
    </cfRule>
  </conditionalFormatting>
  <conditionalFormatting sqref="C63">
    <cfRule type="cellIs" dxfId="213" priority="357" stopIfTrue="1" operator="equal">
      <formula>0</formula>
    </cfRule>
  </conditionalFormatting>
  <conditionalFormatting sqref="H66:Q66">
    <cfRule type="cellIs" dxfId="212" priority="371" stopIfTrue="1" operator="equal">
      <formula>0</formula>
    </cfRule>
  </conditionalFormatting>
  <conditionalFormatting sqref="S64">
    <cfRule type="cellIs" dxfId="211" priority="383" stopIfTrue="1" operator="equal">
      <formula>0</formula>
    </cfRule>
  </conditionalFormatting>
  <conditionalFormatting sqref="G68">
    <cfRule type="cellIs" dxfId="210" priority="273" stopIfTrue="1" operator="equal">
      <formula>0</formula>
    </cfRule>
  </conditionalFormatting>
  <conditionalFormatting sqref="H64:Q64">
    <cfRule type="cellIs" dxfId="209" priority="384" stopIfTrue="1" operator="equal">
      <formula>0</formula>
    </cfRule>
  </conditionalFormatting>
  <conditionalFormatting sqref="S63">
    <cfRule type="cellIs" dxfId="208" priority="376" stopIfTrue="1" operator="equal">
      <formula>0</formula>
    </cfRule>
  </conditionalFormatting>
  <conditionalFormatting sqref="Z68">
    <cfRule type="cellIs" dxfId="207" priority="286" stopIfTrue="1" operator="equal">
      <formula>0</formula>
    </cfRule>
  </conditionalFormatting>
  <conditionalFormatting sqref="AC64">
    <cfRule type="cellIs" dxfId="206" priority="385" stopIfTrue="1" operator="equal">
      <formula>0</formula>
    </cfRule>
  </conditionalFormatting>
  <conditionalFormatting sqref="D63:F63">
    <cfRule type="cellIs" dxfId="205" priority="377" stopIfTrue="1" operator="equal">
      <formula>0</formula>
    </cfRule>
  </conditionalFormatting>
  <conditionalFormatting sqref="X63:Y63">
    <cfRule type="cellIs" dxfId="204" priority="374" stopIfTrue="1" operator="equal">
      <formula>0</formula>
    </cfRule>
  </conditionalFormatting>
  <conditionalFormatting sqref="S71">
    <cfRule type="cellIs" dxfId="203" priority="254" stopIfTrue="1" operator="equal">
      <formula>0</formula>
    </cfRule>
  </conditionalFormatting>
  <conditionalFormatting sqref="AB66:AC66">
    <cfRule type="cellIs" dxfId="202" priority="372" stopIfTrue="1" operator="equal">
      <formula>0</formula>
    </cfRule>
  </conditionalFormatting>
  <conditionalFormatting sqref="U66:W66">
    <cfRule type="cellIs" dxfId="201" priority="373" stopIfTrue="1" operator="equal">
      <formula>0</formula>
    </cfRule>
  </conditionalFormatting>
  <conditionalFormatting sqref="D69:E69">
    <cfRule type="cellIs" dxfId="200" priority="264" stopIfTrue="1" operator="equal">
      <formula>0</formula>
    </cfRule>
  </conditionalFormatting>
  <conditionalFormatting sqref="Z70">
    <cfRule type="cellIs" dxfId="199" priority="211" stopIfTrue="1" operator="equal">
      <formula>0</formula>
    </cfRule>
  </conditionalFormatting>
  <conditionalFormatting sqref="B64">
    <cfRule type="cellIs" dxfId="198" priority="352" stopIfTrue="1" operator="equal">
      <formula>0</formula>
    </cfRule>
  </conditionalFormatting>
  <conditionalFormatting sqref="T71">
    <cfRule type="cellIs" dxfId="197" priority="221" stopIfTrue="1" operator="equal">
      <formula>0</formula>
    </cfRule>
  </conditionalFormatting>
  <conditionalFormatting sqref="G69">
    <cfRule type="cellIs" dxfId="196" priority="247" stopIfTrue="1" operator="equal">
      <formula>0</formula>
    </cfRule>
  </conditionalFormatting>
  <conditionalFormatting sqref="T44">
    <cfRule type="cellIs" dxfId="195" priority="193" stopIfTrue="1" operator="equal">
      <formula>0</formula>
    </cfRule>
  </conditionalFormatting>
  <conditionalFormatting sqref="E64">
    <cfRule type="cellIs" dxfId="194" priority="349" stopIfTrue="1" operator="equal">
      <formula>0</formula>
    </cfRule>
  </conditionalFormatting>
  <conditionalFormatting sqref="B69">
    <cfRule type="cellIs" dxfId="193" priority="252" stopIfTrue="1" operator="equal">
      <formula>0</formula>
    </cfRule>
  </conditionalFormatting>
  <conditionalFormatting sqref="AA61">
    <cfRule type="cellIs" dxfId="192" priority="185" stopIfTrue="1" operator="equal">
      <formula>0</formula>
    </cfRule>
  </conditionalFormatting>
  <conditionalFormatting sqref="E64">
    <cfRule type="cellIs" dxfId="191" priority="348" stopIfTrue="1" operator="equal">
      <formula>0</formula>
    </cfRule>
  </conditionalFormatting>
  <conditionalFormatting sqref="X62:Y62">
    <cfRule type="cellIs" dxfId="190" priority="184" stopIfTrue="1" operator="equal">
      <formula>0</formula>
    </cfRule>
  </conditionalFormatting>
  <conditionalFormatting sqref="C64">
    <cfRule type="cellIs" dxfId="189" priority="347" stopIfTrue="1" operator="equal">
      <formula>0</formula>
    </cfRule>
  </conditionalFormatting>
  <conditionalFormatting sqref="B71">
    <cfRule type="cellIs" dxfId="188" priority="243" stopIfTrue="1" operator="equal">
      <formula>0</formula>
    </cfRule>
  </conditionalFormatting>
  <conditionalFormatting sqref="T47">
    <cfRule type="cellIs" dxfId="187" priority="190" stopIfTrue="1" operator="equal">
      <formula>0</formula>
    </cfRule>
  </conditionalFormatting>
  <conditionalFormatting sqref="T46">
    <cfRule type="cellIs" dxfId="186" priority="191" stopIfTrue="1" operator="equal">
      <formula>0</formula>
    </cfRule>
  </conditionalFormatting>
  <conditionalFormatting sqref="S68">
    <cfRule type="cellIs" dxfId="185" priority="282" stopIfTrue="1" operator="equal">
      <formula>0</formula>
    </cfRule>
  </conditionalFormatting>
  <conditionalFormatting sqref="A71">
    <cfRule type="cellIs" dxfId="184" priority="244" stopIfTrue="1" operator="equal">
      <formula>0</formula>
    </cfRule>
  </conditionalFormatting>
  <conditionalFormatting sqref="AB69">
    <cfRule type="cellIs" dxfId="183" priority="268" stopIfTrue="1" operator="equal">
      <formula>0</formula>
    </cfRule>
  </conditionalFormatting>
  <conditionalFormatting sqref="R69">
    <cfRule type="cellIs" dxfId="182" priority="245" stopIfTrue="1" operator="equal">
      <formula>0</formula>
    </cfRule>
  </conditionalFormatting>
  <conditionalFormatting sqref="G69">
    <cfRule type="cellIs" dxfId="181" priority="246" stopIfTrue="1" operator="equal">
      <formula>0</formula>
    </cfRule>
  </conditionalFormatting>
  <conditionalFormatting sqref="H69:Q69">
    <cfRule type="cellIs" dxfId="180" priority="265" stopIfTrue="1" operator="equal">
      <formula>0</formula>
    </cfRule>
  </conditionalFormatting>
  <conditionalFormatting sqref="S69">
    <cfRule type="cellIs" dxfId="179" priority="263" stopIfTrue="1" operator="equal">
      <formula>0</formula>
    </cfRule>
  </conditionalFormatting>
  <conditionalFormatting sqref="AA18">
    <cfRule type="cellIs" dxfId="178" priority="187" stopIfTrue="1" operator="equal">
      <formula>0</formula>
    </cfRule>
  </conditionalFormatting>
  <conditionalFormatting sqref="AA60">
    <cfRule type="cellIs" dxfId="177" priority="186" stopIfTrue="1" operator="equal">
      <formula>0</formula>
    </cfRule>
  </conditionalFormatting>
  <conditionalFormatting sqref="AA62">
    <cfRule type="cellIs" dxfId="176" priority="183" stopIfTrue="1" operator="equal">
      <formula>0</formula>
    </cfRule>
  </conditionalFormatting>
  <conditionalFormatting sqref="Z18">
    <cfRule type="cellIs" dxfId="175" priority="182" stopIfTrue="1" operator="equal">
      <formula>0</formula>
    </cfRule>
  </conditionalFormatting>
  <conditionalFormatting sqref="Z35">
    <cfRule type="cellIs" dxfId="174" priority="181" stopIfTrue="1" operator="equal">
      <formula>0</formula>
    </cfRule>
  </conditionalFormatting>
  <conditionalFormatting sqref="Z60">
    <cfRule type="cellIs" dxfId="173" priority="180" stopIfTrue="1" operator="equal">
      <formula>0</formula>
    </cfRule>
  </conditionalFormatting>
  <conditionalFormatting sqref="B40">
    <cfRule type="cellIs" dxfId="172" priority="149" stopIfTrue="1" operator="equal">
      <formula>0</formula>
    </cfRule>
  </conditionalFormatting>
  <conditionalFormatting sqref="Z62">
    <cfRule type="cellIs" dxfId="171" priority="178" stopIfTrue="1" operator="equal">
      <formula>0</formula>
    </cfRule>
  </conditionalFormatting>
  <conditionalFormatting sqref="I40:J40">
    <cfRule type="cellIs" dxfId="170" priority="147" stopIfTrue="1" operator="equal">
      <formula>0</formula>
    </cfRule>
  </conditionalFormatting>
  <conditionalFormatting sqref="D40:F40 R40:W40 K40:N40">
    <cfRule type="cellIs" dxfId="169" priority="146" stopIfTrue="1" operator="equal">
      <formula>0</formula>
    </cfRule>
  </conditionalFormatting>
  <conditionalFormatting sqref="I22">
    <cfRule type="cellIs" dxfId="168" priority="164" stopIfTrue="1" operator="equal">
      <formula>0</formula>
    </cfRule>
  </conditionalFormatting>
  <conditionalFormatting sqref="F23:F24 AC23:AC24">
    <cfRule type="cellIs" dxfId="167" priority="162" stopIfTrue="1" operator="equal">
      <formula>0</formula>
    </cfRule>
  </conditionalFormatting>
  <conditionalFormatting sqref="B22">
    <cfRule type="cellIs" dxfId="166" priority="171" stopIfTrue="1" operator="equal">
      <formula>0</formula>
    </cfRule>
  </conditionalFormatting>
  <conditionalFormatting sqref="AB22">
    <cfRule type="cellIs" dxfId="165" priority="172" stopIfTrue="1" operator="equal">
      <formula>0</formula>
    </cfRule>
  </conditionalFormatting>
  <conditionalFormatting sqref="H22">
    <cfRule type="cellIs" dxfId="164" priority="163" stopIfTrue="1" operator="equal">
      <formula>0</formula>
    </cfRule>
  </conditionalFormatting>
  <conditionalFormatting sqref="C22:F22">
    <cfRule type="cellIs" dxfId="163" priority="168" stopIfTrue="1" operator="equal">
      <formula>0</formula>
    </cfRule>
  </conditionalFormatting>
  <conditionalFormatting sqref="L22:N22">
    <cfRule type="cellIs" dxfId="162" priority="167" stopIfTrue="1" operator="equal">
      <formula>0</formula>
    </cfRule>
  </conditionalFormatting>
  <conditionalFormatting sqref="J22">
    <cfRule type="cellIs" dxfId="161" priority="166" stopIfTrue="1" operator="equal">
      <formula>0</formula>
    </cfRule>
  </conditionalFormatting>
  <conditionalFormatting sqref="E22">
    <cfRule type="cellIs" dxfId="160" priority="169" stopIfTrue="1" operator="equal">
      <formula>0</formula>
    </cfRule>
  </conditionalFormatting>
  <conditionalFormatting sqref="X23:AA24">
    <cfRule type="cellIs" dxfId="159" priority="152" stopIfTrue="1" operator="equal">
      <formula>0</formula>
    </cfRule>
  </conditionalFormatting>
  <conditionalFormatting sqref="O23:W24 C23:F24">
    <cfRule type="cellIs" dxfId="158" priority="157" stopIfTrue="1" operator="equal">
      <formula>0</formula>
    </cfRule>
  </conditionalFormatting>
  <conditionalFormatting sqref="J23:J24">
    <cfRule type="cellIs" dxfId="157" priority="155" stopIfTrue="1" operator="equal">
      <formula>0</formula>
    </cfRule>
  </conditionalFormatting>
  <conditionalFormatting sqref="O22:W22">
    <cfRule type="cellIs" dxfId="156" priority="174" stopIfTrue="1" operator="equal">
      <formula>0</formula>
    </cfRule>
  </conditionalFormatting>
  <conditionalFormatting sqref="F22 AC22">
    <cfRule type="cellIs" dxfId="155" priority="173" stopIfTrue="1" operator="equal">
      <formula>0</formula>
    </cfRule>
  </conditionalFormatting>
  <conditionalFormatting sqref="K23:K24">
    <cfRule type="cellIs" dxfId="154" priority="154" stopIfTrue="1" operator="equal">
      <formula>0</formula>
    </cfRule>
  </conditionalFormatting>
  <conditionalFormatting sqref="A23:B23 B24">
    <cfRule type="cellIs" dxfId="153" priority="160" stopIfTrue="1" operator="equal">
      <formula>0</formula>
    </cfRule>
  </conditionalFormatting>
  <conditionalFormatting sqref="E23:E24">
    <cfRule type="cellIs" dxfId="152" priority="159" stopIfTrue="1" operator="equal">
      <formula>0</formula>
    </cfRule>
  </conditionalFormatting>
  <conditionalFormatting sqref="L23:N24">
    <cfRule type="cellIs" dxfId="151" priority="156" stopIfTrue="1" operator="equal">
      <formula>0</formula>
    </cfRule>
  </conditionalFormatting>
  <conditionalFormatting sqref="H23:H24">
    <cfRule type="cellIs" dxfId="150" priority="158" stopIfTrue="1" operator="equal">
      <formula>0</formula>
    </cfRule>
  </conditionalFormatting>
  <conditionalFormatting sqref="X22:AA22">
    <cfRule type="cellIs" dxfId="149" priority="153" stopIfTrue="1" operator="equal">
      <formula>0</formula>
    </cfRule>
  </conditionalFormatting>
  <conditionalFormatting sqref="K22">
    <cfRule type="cellIs" dxfId="148" priority="165" stopIfTrue="1" operator="equal">
      <formula>0</formula>
    </cfRule>
  </conditionalFormatting>
  <conditionalFormatting sqref="A22">
    <cfRule type="cellIs" dxfId="147" priority="170" stopIfTrue="1" operator="equal">
      <formula>0</formula>
    </cfRule>
  </conditionalFormatting>
  <conditionalFormatting sqref="AB23:AB24">
    <cfRule type="cellIs" dxfId="146" priority="161" stopIfTrue="1" operator="equal">
      <formula>0</formula>
    </cfRule>
  </conditionalFormatting>
  <conditionalFormatting sqref="I23:I24">
    <cfRule type="cellIs" dxfId="145" priority="151" stopIfTrue="1" operator="equal">
      <formula>0</formula>
    </cfRule>
  </conditionalFormatting>
  <conditionalFormatting sqref="G40">
    <cfRule type="cellIs" dxfId="144" priority="136" stopIfTrue="1" operator="equal">
      <formula>0</formula>
    </cfRule>
  </conditionalFormatting>
  <conditionalFormatting sqref="Y40">
    <cfRule type="cellIs" dxfId="143" priority="140" stopIfTrue="1" operator="equal">
      <formula>0</formula>
    </cfRule>
  </conditionalFormatting>
  <conditionalFormatting sqref="C40">
    <cfRule type="cellIs" dxfId="142" priority="137" stopIfTrue="1" operator="equal">
      <formula>0</formula>
    </cfRule>
  </conditionalFormatting>
  <conditionalFormatting sqref="E40">
    <cfRule type="cellIs" dxfId="141" priority="138" stopIfTrue="1" operator="equal">
      <formula>0</formula>
    </cfRule>
  </conditionalFormatting>
  <conditionalFormatting sqref="F40 AB40:AC40">
    <cfRule type="cellIs" dxfId="140" priority="148" stopIfTrue="1" operator="equal">
      <formula>0</formula>
    </cfRule>
  </conditionalFormatting>
  <conditionalFormatting sqref="X40">
    <cfRule type="cellIs" dxfId="139" priority="139" stopIfTrue="1" operator="equal">
      <formula>0</formula>
    </cfRule>
  </conditionalFormatting>
  <conditionalFormatting sqref="A40">
    <cfRule type="cellIs" dxfId="138" priority="141" stopIfTrue="1" operator="equal">
      <formula>0</formula>
    </cfRule>
  </conditionalFormatting>
  <conditionalFormatting sqref="Q40">
    <cfRule type="cellIs" dxfId="137" priority="144" stopIfTrue="1" operator="equal">
      <formula>0</formula>
    </cfRule>
  </conditionalFormatting>
  <conditionalFormatting sqref="H40">
    <cfRule type="cellIs" dxfId="136" priority="142" stopIfTrue="1" operator="equal">
      <formula>0</formula>
    </cfRule>
  </conditionalFormatting>
  <conditionalFormatting sqref="O40">
    <cfRule type="cellIs" dxfId="135" priority="143" stopIfTrue="1" operator="equal">
      <formula>0</formula>
    </cfRule>
  </conditionalFormatting>
  <conditionalFormatting sqref="P40">
    <cfRule type="cellIs" dxfId="134" priority="145" stopIfTrue="1" operator="equal">
      <formula>0</formula>
    </cfRule>
  </conditionalFormatting>
  <conditionalFormatting sqref="Z40:AA40">
    <cfRule type="cellIs" dxfId="133" priority="150" stopIfTrue="1" operator="equal">
      <formula>0</formula>
    </cfRule>
  </conditionalFormatting>
  <conditionalFormatting sqref="A40">
    <cfRule type="cellIs" dxfId="132" priority="128" stopIfTrue="1" operator="equal">
      <formula>0</formula>
    </cfRule>
  </conditionalFormatting>
  <conditionalFormatting sqref="K40">
    <cfRule type="cellIs" dxfId="131" priority="132" stopIfTrue="1" operator="equal">
      <formula>0</formula>
    </cfRule>
  </conditionalFormatting>
  <conditionalFormatting sqref="J40">
    <cfRule type="cellIs" dxfId="130" priority="133" stopIfTrue="1" operator="equal">
      <formula>0</formula>
    </cfRule>
  </conditionalFormatting>
  <conditionalFormatting sqref="H40">
    <cfRule type="cellIs" dxfId="129" priority="131" stopIfTrue="1" operator="equal">
      <formula>0</formula>
    </cfRule>
  </conditionalFormatting>
  <conditionalFormatting sqref="X40:Y40">
    <cfRule type="cellIs" dxfId="128" priority="129" stopIfTrue="1" operator="equal">
      <formula>0</formula>
    </cfRule>
  </conditionalFormatting>
  <conditionalFormatting sqref="B40">
    <cfRule type="cellIs" dxfId="127" priority="127" stopIfTrue="1" operator="equal">
      <formula>0</formula>
    </cfRule>
  </conditionalFormatting>
  <conditionalFormatting sqref="Z40:AA40">
    <cfRule type="cellIs" dxfId="126" priority="130" stopIfTrue="1" operator="equal">
      <formula>0</formula>
    </cfRule>
  </conditionalFormatting>
  <conditionalFormatting sqref="G40">
    <cfRule type="cellIs" dxfId="125" priority="124" stopIfTrue="1" operator="equal">
      <formula>0</formula>
    </cfRule>
  </conditionalFormatting>
  <conditionalFormatting sqref="E40">
    <cfRule type="cellIs" dxfId="124" priority="126" stopIfTrue="1" operator="equal">
      <formula>0</formula>
    </cfRule>
  </conditionalFormatting>
  <conditionalFormatting sqref="C40">
    <cfRule type="cellIs" dxfId="123" priority="125" stopIfTrue="1" operator="equal">
      <formula>0</formula>
    </cfRule>
  </conditionalFormatting>
  <conditionalFormatting sqref="AB40:AC40 F40">
    <cfRule type="cellIs" dxfId="122" priority="135" stopIfTrue="1" operator="equal">
      <formula>0</formula>
    </cfRule>
  </conditionalFormatting>
  <conditionalFormatting sqref="I40">
    <cfRule type="cellIs" dxfId="121" priority="123" stopIfTrue="1" operator="equal">
      <formula>0</formula>
    </cfRule>
  </conditionalFormatting>
  <conditionalFormatting sqref="L40:W40 D40:F40">
    <cfRule type="cellIs" dxfId="120" priority="134" stopIfTrue="1" operator="equal">
      <formula>0</formula>
    </cfRule>
  </conditionalFormatting>
  <conditionalFormatting sqref="F69">
    <cfRule type="cellIs" dxfId="119" priority="122" stopIfTrue="1" operator="equal">
      <formula>0</formula>
    </cfRule>
  </conditionalFormatting>
  <conditionalFormatting sqref="F69">
    <cfRule type="cellIs" dxfId="118" priority="121" stopIfTrue="1" operator="equal">
      <formula>0</formula>
    </cfRule>
  </conditionalFormatting>
  <conditionalFormatting sqref="A24">
    <cfRule type="cellIs" dxfId="117" priority="120" stopIfTrue="1" operator="equal">
      <formula>0</formula>
    </cfRule>
  </conditionalFormatting>
  <conditionalFormatting sqref="D41:F41 R41:W41 I41:N41">
    <cfRule type="cellIs" dxfId="116" priority="116" stopIfTrue="1" operator="equal">
      <formula>0</formula>
    </cfRule>
  </conditionalFormatting>
  <conditionalFormatting sqref="G41">
    <cfRule type="cellIs" dxfId="115" priority="108" stopIfTrue="1" operator="equal">
      <formula>0</formula>
    </cfRule>
  </conditionalFormatting>
  <conditionalFormatting sqref="X41:AA41">
    <cfRule type="cellIs" dxfId="114" priority="111" stopIfTrue="1" operator="equal">
      <formula>0</formula>
    </cfRule>
  </conditionalFormatting>
  <conditionalFormatting sqref="Q41">
    <cfRule type="cellIs" dxfId="113" priority="114" stopIfTrue="1" operator="equal">
      <formula>0</formula>
    </cfRule>
  </conditionalFormatting>
  <conditionalFormatting sqref="P41">
    <cfRule type="cellIs" dxfId="112" priority="115" stopIfTrue="1" operator="equal">
      <formula>0</formula>
    </cfRule>
  </conditionalFormatting>
  <conditionalFormatting sqref="O41">
    <cfRule type="cellIs" dxfId="111" priority="113" stopIfTrue="1" operator="equal">
      <formula>0</formula>
    </cfRule>
  </conditionalFormatting>
  <conditionalFormatting sqref="H41">
    <cfRule type="cellIs" dxfId="110" priority="112" stopIfTrue="1" operator="equal">
      <formula>0</formula>
    </cfRule>
  </conditionalFormatting>
  <conditionalFormatting sqref="C41">
    <cfRule type="cellIs" dxfId="109" priority="109" stopIfTrue="1" operator="equal">
      <formula>0</formula>
    </cfRule>
  </conditionalFormatting>
  <conditionalFormatting sqref="E41">
    <cfRule type="cellIs" dxfId="108" priority="110" stopIfTrue="1" operator="equal">
      <formula>0</formula>
    </cfRule>
  </conditionalFormatting>
  <conditionalFormatting sqref="F41 AB41:AC41">
    <cfRule type="cellIs" dxfId="107" priority="118" stopIfTrue="1" operator="equal">
      <formula>0</formula>
    </cfRule>
  </conditionalFormatting>
  <conditionalFormatting sqref="B41">
    <cfRule type="cellIs" dxfId="106" priority="119" stopIfTrue="1" operator="equal">
      <formula>0</formula>
    </cfRule>
  </conditionalFormatting>
  <conditionalFormatting sqref="A41">
    <cfRule type="cellIs" dxfId="105" priority="117" stopIfTrue="1" operator="equal">
      <formula>0</formula>
    </cfRule>
  </conditionalFormatting>
  <conditionalFormatting sqref="A41">
    <cfRule type="cellIs" dxfId="104" priority="100" stopIfTrue="1" operator="equal">
      <formula>0</formula>
    </cfRule>
  </conditionalFormatting>
  <conditionalFormatting sqref="K41">
    <cfRule type="cellIs" dxfId="103" priority="104" stopIfTrue="1" operator="equal">
      <formula>0</formula>
    </cfRule>
  </conditionalFormatting>
  <conditionalFormatting sqref="J41">
    <cfRule type="cellIs" dxfId="102" priority="105" stopIfTrue="1" operator="equal">
      <formula>0</formula>
    </cfRule>
  </conditionalFormatting>
  <conditionalFormatting sqref="H41">
    <cfRule type="cellIs" dxfId="101" priority="103" stopIfTrue="1" operator="equal">
      <formula>0</formula>
    </cfRule>
  </conditionalFormatting>
  <conditionalFormatting sqref="X41:Y41">
    <cfRule type="cellIs" dxfId="100" priority="101" stopIfTrue="1" operator="equal">
      <formula>0</formula>
    </cfRule>
  </conditionalFormatting>
  <conditionalFormatting sqref="B41">
    <cfRule type="cellIs" dxfId="99" priority="99" stopIfTrue="1" operator="equal">
      <formula>0</formula>
    </cfRule>
  </conditionalFormatting>
  <conditionalFormatting sqref="C41">
    <cfRule type="cellIs" dxfId="98" priority="97" stopIfTrue="1" operator="equal">
      <formula>0</formula>
    </cfRule>
  </conditionalFormatting>
  <conditionalFormatting sqref="G41">
    <cfRule type="cellIs" dxfId="97" priority="96" stopIfTrue="1" operator="equal">
      <formula>0</formula>
    </cfRule>
  </conditionalFormatting>
  <conditionalFormatting sqref="Z41:AA41">
    <cfRule type="cellIs" dxfId="96" priority="102" stopIfTrue="1" operator="equal">
      <formula>0</formula>
    </cfRule>
  </conditionalFormatting>
  <conditionalFormatting sqref="E41">
    <cfRule type="cellIs" dxfId="95" priority="98" stopIfTrue="1" operator="equal">
      <formula>0</formula>
    </cfRule>
  </conditionalFormatting>
  <conditionalFormatting sqref="AB41:AC41 F41">
    <cfRule type="cellIs" dxfId="94" priority="107" stopIfTrue="1" operator="equal">
      <formula>0</formula>
    </cfRule>
  </conditionalFormatting>
  <conditionalFormatting sqref="I41">
    <cfRule type="cellIs" dxfId="93" priority="95" stopIfTrue="1" operator="equal">
      <formula>0</formula>
    </cfRule>
  </conditionalFormatting>
  <conditionalFormatting sqref="L41:W41 D41:F41">
    <cfRule type="cellIs" dxfId="92" priority="106" stopIfTrue="1" operator="equal">
      <formula>0</formula>
    </cfRule>
  </conditionalFormatting>
  <conditionalFormatting sqref="F70:F71">
    <cfRule type="cellIs" dxfId="91" priority="94" stopIfTrue="1" operator="equal">
      <formula>0</formula>
    </cfRule>
  </conditionalFormatting>
  <conditionalFormatting sqref="F70:F71">
    <cfRule type="cellIs" dxfId="90" priority="93" stopIfTrue="1" operator="equal">
      <formula>0</formula>
    </cfRule>
  </conditionalFormatting>
  <conditionalFormatting sqref="F72">
    <cfRule type="cellIs" dxfId="89" priority="92" stopIfTrue="1" operator="equal">
      <formula>0</formula>
    </cfRule>
  </conditionalFormatting>
  <conditionalFormatting sqref="F72">
    <cfRule type="cellIs" dxfId="88" priority="91" stopIfTrue="1" operator="equal">
      <formula>0</formula>
    </cfRule>
  </conditionalFormatting>
  <conditionalFormatting sqref="R42:W42 I42:N42 D42:F42">
    <cfRule type="cellIs" dxfId="87" priority="88" stopIfTrue="1" operator="equal">
      <formula>0</formula>
    </cfRule>
  </conditionalFormatting>
  <conditionalFormatting sqref="Q42">
    <cfRule type="cellIs" dxfId="86" priority="86" stopIfTrue="1" operator="equal">
      <formula>0</formula>
    </cfRule>
  </conditionalFormatting>
  <conditionalFormatting sqref="P42">
    <cfRule type="cellIs" dxfId="85" priority="87" stopIfTrue="1" operator="equal">
      <formula>0</formula>
    </cfRule>
  </conditionalFormatting>
  <conditionalFormatting sqref="AB42:AC42 F42">
    <cfRule type="cellIs" dxfId="84" priority="89" stopIfTrue="1" operator="equal">
      <formula>0</formula>
    </cfRule>
  </conditionalFormatting>
  <conditionalFormatting sqref="H42">
    <cfRule type="cellIs" dxfId="83" priority="84" stopIfTrue="1" operator="equal">
      <formula>0</formula>
    </cfRule>
  </conditionalFormatting>
  <conditionalFormatting sqref="E42">
    <cfRule type="cellIs" dxfId="82" priority="81" stopIfTrue="1" operator="equal">
      <formula>0</formula>
    </cfRule>
  </conditionalFormatting>
  <conditionalFormatting sqref="O42">
    <cfRule type="cellIs" dxfId="81" priority="85" stopIfTrue="1" operator="equal">
      <formula>0</formula>
    </cfRule>
  </conditionalFormatting>
  <conditionalFormatting sqref="B42">
    <cfRule type="cellIs" dxfId="80" priority="82" stopIfTrue="1" operator="equal">
      <formula>0</formula>
    </cfRule>
  </conditionalFormatting>
  <conditionalFormatting sqref="C42">
    <cfRule type="cellIs" dxfId="79" priority="80" stopIfTrue="1" operator="equal">
      <formula>0</formula>
    </cfRule>
  </conditionalFormatting>
  <conditionalFormatting sqref="G42">
    <cfRule type="cellIs" dxfId="78" priority="79" stopIfTrue="1" operator="equal">
      <formula>0</formula>
    </cfRule>
  </conditionalFormatting>
  <conditionalFormatting sqref="X42:AA42">
    <cfRule type="cellIs" dxfId="77" priority="90" stopIfTrue="1" operator="equal">
      <formula>0</formula>
    </cfRule>
  </conditionalFormatting>
  <conditionalFormatting sqref="A42">
    <cfRule type="cellIs" dxfId="76" priority="83" stopIfTrue="1" operator="equal">
      <formula>0</formula>
    </cfRule>
  </conditionalFormatting>
  <conditionalFormatting sqref="A42">
    <cfRule type="cellIs" dxfId="75" priority="71" stopIfTrue="1" operator="equal">
      <formula>0</formula>
    </cfRule>
  </conditionalFormatting>
  <conditionalFormatting sqref="K42">
    <cfRule type="cellIs" dxfId="74" priority="75" stopIfTrue="1" operator="equal">
      <formula>0</formula>
    </cfRule>
  </conditionalFormatting>
  <conditionalFormatting sqref="J42">
    <cfRule type="cellIs" dxfId="73" priority="76" stopIfTrue="1" operator="equal">
      <formula>0</formula>
    </cfRule>
  </conditionalFormatting>
  <conditionalFormatting sqref="H42">
    <cfRule type="cellIs" dxfId="72" priority="74" stopIfTrue="1" operator="equal">
      <formula>0</formula>
    </cfRule>
  </conditionalFormatting>
  <conditionalFormatting sqref="X42:Y42">
    <cfRule type="cellIs" dxfId="71" priority="72" stopIfTrue="1" operator="equal">
      <formula>0</formula>
    </cfRule>
  </conditionalFormatting>
  <conditionalFormatting sqref="B42">
    <cfRule type="cellIs" dxfId="70" priority="70" stopIfTrue="1" operator="equal">
      <formula>0</formula>
    </cfRule>
  </conditionalFormatting>
  <conditionalFormatting sqref="C42">
    <cfRule type="cellIs" dxfId="69" priority="68" stopIfTrue="1" operator="equal">
      <formula>0</formula>
    </cfRule>
  </conditionalFormatting>
  <conditionalFormatting sqref="G42">
    <cfRule type="cellIs" dxfId="68" priority="67" stopIfTrue="1" operator="equal">
      <formula>0</formula>
    </cfRule>
  </conditionalFormatting>
  <conditionalFormatting sqref="Z42:AA42">
    <cfRule type="cellIs" dxfId="67" priority="73" stopIfTrue="1" operator="equal">
      <formula>0</formula>
    </cfRule>
  </conditionalFormatting>
  <conditionalFormatting sqref="E42">
    <cfRule type="cellIs" dxfId="66" priority="69" stopIfTrue="1" operator="equal">
      <formula>0</formula>
    </cfRule>
  </conditionalFormatting>
  <conditionalFormatting sqref="AB42:AC42 F42">
    <cfRule type="cellIs" dxfId="65" priority="78" stopIfTrue="1" operator="equal">
      <formula>0</formula>
    </cfRule>
  </conditionalFormatting>
  <conditionalFormatting sqref="I42">
    <cfRule type="cellIs" dxfId="64" priority="66" stopIfTrue="1" operator="equal">
      <formula>0</formula>
    </cfRule>
  </conditionalFormatting>
  <conditionalFormatting sqref="L42:W42 D42:F42">
    <cfRule type="cellIs" dxfId="63" priority="77" stopIfTrue="1" operator="equal">
      <formula>0</formula>
    </cfRule>
  </conditionalFormatting>
  <conditionalFormatting sqref="U72">
    <cfRule type="cellIs" dxfId="62" priority="65" stopIfTrue="1" operator="equal">
      <formula>0</formula>
    </cfRule>
  </conditionalFormatting>
  <conditionalFormatting sqref="X52:Y52">
    <cfRule type="cellIs" dxfId="61" priority="63" stopIfTrue="1" operator="equal">
      <formula>0</formula>
    </cfRule>
  </conditionalFormatting>
  <conditionalFormatting sqref="G9">
    <cfRule type="cellIs" dxfId="60" priority="37" stopIfTrue="1" operator="equal">
      <formula>0</formula>
    </cfRule>
  </conditionalFormatting>
  <conditionalFormatting sqref="X9:AA9">
    <cfRule type="cellIs" dxfId="59" priority="27" stopIfTrue="1" operator="equal">
      <formula>0</formula>
    </cfRule>
  </conditionalFormatting>
  <conditionalFormatting sqref="H9">
    <cfRule type="cellIs" dxfId="58" priority="32" stopIfTrue="1" operator="equal">
      <formula>0</formula>
    </cfRule>
  </conditionalFormatting>
  <conditionalFormatting sqref="L9:N9">
    <cfRule type="cellIs" dxfId="57" priority="30" stopIfTrue="1" operator="equal">
      <formula>0</formula>
    </cfRule>
  </conditionalFormatting>
  <conditionalFormatting sqref="J9">
    <cfRule type="cellIs" dxfId="56" priority="29" stopIfTrue="1" operator="equal">
      <formula>0</formula>
    </cfRule>
  </conditionalFormatting>
  <conditionalFormatting sqref="AB9">
    <cfRule type="cellIs" dxfId="55" priority="35" stopIfTrue="1" operator="equal">
      <formula>0</formula>
    </cfRule>
  </conditionalFormatting>
  <conditionalFormatting sqref="A9:B9">
    <cfRule type="cellIs" dxfId="54" priority="34" stopIfTrue="1" operator="equal">
      <formula>0</formula>
    </cfRule>
  </conditionalFormatting>
  <conditionalFormatting sqref="O9:W9 C9:F9">
    <cfRule type="cellIs" dxfId="53" priority="31" stopIfTrue="1" operator="equal">
      <formula>0</formula>
    </cfRule>
  </conditionalFormatting>
  <conditionalFormatting sqref="E9">
    <cfRule type="cellIs" dxfId="52" priority="33" stopIfTrue="1" operator="equal">
      <formula>0</formula>
    </cfRule>
  </conditionalFormatting>
  <conditionalFormatting sqref="K9">
    <cfRule type="cellIs" dxfId="51" priority="28" stopIfTrue="1" operator="equal">
      <formula>0</formula>
    </cfRule>
  </conditionalFormatting>
  <conditionalFormatting sqref="F9 AC9">
    <cfRule type="cellIs" dxfId="50" priority="36" stopIfTrue="1" operator="equal">
      <formula>0</formula>
    </cfRule>
  </conditionalFormatting>
  <conditionalFormatting sqref="I9">
    <cfRule type="cellIs" dxfId="49" priority="26" stopIfTrue="1" operator="equal">
      <formula>0</formula>
    </cfRule>
  </conditionalFormatting>
  <conditionalFormatting sqref="T48">
    <cfRule type="cellIs" dxfId="48" priority="25" stopIfTrue="1" operator="equal">
      <formula>0</formula>
    </cfRule>
  </conditionalFormatting>
  <conditionalFormatting sqref="U48">
    <cfRule type="cellIs" dxfId="47" priority="24" stopIfTrue="1" operator="equal">
      <formula>0</formula>
    </cfRule>
  </conditionalFormatting>
  <conditionalFormatting sqref="V48">
    <cfRule type="cellIs" dxfId="46" priority="23" stopIfTrue="1" operator="equal">
      <formula>0</formula>
    </cfRule>
  </conditionalFormatting>
  <conditionalFormatting sqref="W48">
    <cfRule type="cellIs" dxfId="45" priority="22" stopIfTrue="1" operator="equal">
      <formula>0</formula>
    </cfRule>
  </conditionalFormatting>
  <conditionalFormatting sqref="X48">
    <cfRule type="cellIs" dxfId="44" priority="21" stopIfTrue="1" operator="equal">
      <formula>0</formula>
    </cfRule>
  </conditionalFormatting>
  <conditionalFormatting sqref="Z48">
    <cfRule type="cellIs" dxfId="43" priority="20" stopIfTrue="1" operator="equal">
      <formula>0</formula>
    </cfRule>
  </conditionalFormatting>
  <conditionalFormatting sqref="U58">
    <cfRule type="cellIs" dxfId="42" priority="19" stopIfTrue="1" operator="equal">
      <formula>0</formula>
    </cfRule>
  </conditionalFormatting>
  <conditionalFormatting sqref="V58">
    <cfRule type="cellIs" dxfId="41" priority="18" stopIfTrue="1" operator="equal">
      <formula>0</formula>
    </cfRule>
  </conditionalFormatting>
  <conditionalFormatting sqref="W58">
    <cfRule type="cellIs" dxfId="40" priority="17" stopIfTrue="1" operator="equal">
      <formula>0</formula>
    </cfRule>
  </conditionalFormatting>
  <conditionalFormatting sqref="T58">
    <cfRule type="cellIs" dxfId="39" priority="16" stopIfTrue="1" operator="equal">
      <formula>0</formula>
    </cfRule>
  </conditionalFormatting>
  <conditionalFormatting sqref="X43">
    <cfRule type="cellIs" dxfId="38" priority="10" stopIfTrue="1" operator="equal">
      <formula>0</formula>
    </cfRule>
  </conditionalFormatting>
  <conditionalFormatting sqref="T53">
    <cfRule type="cellIs" dxfId="37" priority="14" stopIfTrue="1" operator="equal">
      <formula>0</formula>
    </cfRule>
  </conditionalFormatting>
  <conditionalFormatting sqref="U43">
    <cfRule type="cellIs" dxfId="36" priority="13" stopIfTrue="1" operator="equal">
      <formula>0</formula>
    </cfRule>
  </conditionalFormatting>
  <conditionalFormatting sqref="V43">
    <cfRule type="cellIs" dxfId="35" priority="12" stopIfTrue="1" operator="equal">
      <formula>0</formula>
    </cfRule>
  </conditionalFormatting>
  <conditionalFormatting sqref="W43">
    <cfRule type="cellIs" dxfId="34" priority="11" stopIfTrue="1" operator="equal">
      <formula>0</formula>
    </cfRule>
  </conditionalFormatting>
  <conditionalFormatting sqref="B63">
    <cfRule type="cellIs" dxfId="33" priority="9" stopIfTrue="1" operator="equal">
      <formula>0</formula>
    </cfRule>
  </conditionalFormatting>
  <conditionalFormatting sqref="Z20:AA20">
    <cfRule type="cellIs" dxfId="32" priority="8" stopIfTrue="1" operator="equal">
      <formula>0</formula>
    </cfRule>
  </conditionalFormatting>
  <conditionalFormatting sqref="Z13">
    <cfRule type="cellIs" dxfId="31" priority="7" stopIfTrue="1" operator="equal">
      <formula>0</formula>
    </cfRule>
  </conditionalFormatting>
  <conditionalFormatting sqref="Z31">
    <cfRule type="cellIs" dxfId="30" priority="6" stopIfTrue="1" operator="equal">
      <formula>0</formula>
    </cfRule>
  </conditionalFormatting>
  <conditionalFormatting sqref="AB11">
    <cfRule type="cellIs" dxfId="29" priority="3" stopIfTrue="1" operator="equal">
      <formula>0</formula>
    </cfRule>
  </conditionalFormatting>
  <conditionalFormatting sqref="Z54">
    <cfRule type="cellIs" dxfId="28" priority="4" stopIfTrue="1" operator="equal">
      <formula>0</formula>
    </cfRule>
  </conditionalFormatting>
  <conditionalFormatting sqref="Z53">
    <cfRule type="cellIs" dxfId="27" priority="1" stopIfTrue="1" operator="equal">
      <formula>0</formula>
    </cfRule>
  </conditionalFormatting>
  <hyperlinks>
    <hyperlink ref="H80" r:id="rId1" xr:uid="{A8E5F69A-66A4-426E-A856-165ACDD0A4CD}"/>
    <hyperlink ref="H79" r:id="rId2" xr:uid="{66956B07-0FAA-4B5F-A114-6810E7C27F9E}"/>
    <hyperlink ref="H76" r:id="rId3" xr:uid="{3BB2A5BF-6EC5-4FE8-BE97-860C04334C8D}"/>
  </hyperlinks>
  <printOptions horizontalCentered="1"/>
  <pageMargins left="0.39370078740157483" right="0.19685039370078741" top="0.39370078740157483" bottom="0.59055118110236227" header="0.51181102362204722" footer="0.11811023622047245"/>
  <pageSetup paperSize="9" scale="41" orientation="landscape" r:id="rId4"/>
  <headerFooter alignWithMargins="0">
    <oddFooter>&amp;CPage &amp;P of &amp;N page(s)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B9BF3-85F6-483F-9FA3-885A30B303FB}">
  <dimension ref="A1:CM32"/>
  <sheetViews>
    <sheetView view="pageBreakPreview" topLeftCell="A8" zoomScale="60" zoomScaleNormal="100" workbookViewId="0">
      <pane ySplit="5" topLeftCell="A13" activePane="bottomLeft" state="frozen"/>
      <selection pane="bottomLeft" activeCell="A21" sqref="A21"/>
    </sheetView>
  </sheetViews>
  <sheetFormatPr defaultColWidth="9" defaultRowHeight="15.5"/>
  <cols>
    <col min="1" max="1" width="26.58203125" style="372" customWidth="1"/>
    <col min="2" max="2" width="17.75" style="373" customWidth="1"/>
    <col min="3" max="3" width="19.75" style="373" customWidth="1"/>
    <col min="4" max="5" width="19.75" style="374" customWidth="1"/>
    <col min="6" max="6" width="10.58203125" style="375" customWidth="1"/>
    <col min="7" max="10" width="10.58203125" style="376" customWidth="1"/>
    <col min="11" max="11" width="10.83203125" style="374" customWidth="1"/>
    <col min="12" max="12" width="7.75" style="377" customWidth="1"/>
    <col min="13" max="14" width="4.08203125" style="372" customWidth="1"/>
    <col min="15" max="255" width="9" style="372"/>
    <col min="256" max="256" width="26.58203125" style="372" customWidth="1"/>
    <col min="257" max="257" width="17.75" style="372" customWidth="1"/>
    <col min="258" max="260" width="19.75" style="372" customWidth="1"/>
    <col min="261" max="265" width="10.58203125" style="372" customWidth="1"/>
    <col min="266" max="266" width="10.83203125" style="372" customWidth="1"/>
    <col min="267" max="267" width="7.75" style="372" customWidth="1"/>
    <col min="268" max="268" width="9.25" style="372" customWidth="1"/>
    <col min="269" max="511" width="9" style="372"/>
    <col min="512" max="512" width="26.58203125" style="372" customWidth="1"/>
    <col min="513" max="513" width="17.75" style="372" customWidth="1"/>
    <col min="514" max="516" width="19.75" style="372" customWidth="1"/>
    <col min="517" max="521" width="10.58203125" style="372" customWidth="1"/>
    <col min="522" max="522" width="10.83203125" style="372" customWidth="1"/>
    <col min="523" max="523" width="7.75" style="372" customWidth="1"/>
    <col min="524" max="524" width="9.25" style="372" customWidth="1"/>
    <col min="525" max="767" width="9" style="372"/>
    <col min="768" max="768" width="26.58203125" style="372" customWidth="1"/>
    <col min="769" max="769" width="17.75" style="372" customWidth="1"/>
    <col min="770" max="772" width="19.75" style="372" customWidth="1"/>
    <col min="773" max="777" width="10.58203125" style="372" customWidth="1"/>
    <col min="778" max="778" width="10.83203125" style="372" customWidth="1"/>
    <col min="779" max="779" width="7.75" style="372" customWidth="1"/>
    <col min="780" max="780" width="9.25" style="372" customWidth="1"/>
    <col min="781" max="1023" width="9" style="372"/>
    <col min="1024" max="1024" width="26.58203125" style="372" customWidth="1"/>
    <col min="1025" max="1025" width="17.75" style="372" customWidth="1"/>
    <col min="1026" max="1028" width="19.75" style="372" customWidth="1"/>
    <col min="1029" max="1033" width="10.58203125" style="372" customWidth="1"/>
    <col min="1034" max="1034" width="10.83203125" style="372" customWidth="1"/>
    <col min="1035" max="1035" width="7.75" style="372" customWidth="1"/>
    <col min="1036" max="1036" width="9.25" style="372" customWidth="1"/>
    <col min="1037" max="1279" width="9" style="372"/>
    <col min="1280" max="1280" width="26.58203125" style="372" customWidth="1"/>
    <col min="1281" max="1281" width="17.75" style="372" customWidth="1"/>
    <col min="1282" max="1284" width="19.75" style="372" customWidth="1"/>
    <col min="1285" max="1289" width="10.58203125" style="372" customWidth="1"/>
    <col min="1290" max="1290" width="10.83203125" style="372" customWidth="1"/>
    <col min="1291" max="1291" width="7.75" style="372" customWidth="1"/>
    <col min="1292" max="1292" width="9.25" style="372" customWidth="1"/>
    <col min="1293" max="1535" width="9" style="372"/>
    <col min="1536" max="1536" width="26.58203125" style="372" customWidth="1"/>
    <col min="1537" max="1537" width="17.75" style="372" customWidth="1"/>
    <col min="1538" max="1540" width="19.75" style="372" customWidth="1"/>
    <col min="1541" max="1545" width="10.58203125" style="372" customWidth="1"/>
    <col min="1546" max="1546" width="10.83203125" style="372" customWidth="1"/>
    <col min="1547" max="1547" width="7.75" style="372" customWidth="1"/>
    <col min="1548" max="1548" width="9.25" style="372" customWidth="1"/>
    <col min="1549" max="1791" width="9" style="372"/>
    <col min="1792" max="1792" width="26.58203125" style="372" customWidth="1"/>
    <col min="1793" max="1793" width="17.75" style="372" customWidth="1"/>
    <col min="1794" max="1796" width="19.75" style="372" customWidth="1"/>
    <col min="1797" max="1801" width="10.58203125" style="372" customWidth="1"/>
    <col min="1802" max="1802" width="10.83203125" style="372" customWidth="1"/>
    <col min="1803" max="1803" width="7.75" style="372" customWidth="1"/>
    <col min="1804" max="1804" width="9.25" style="372" customWidth="1"/>
    <col min="1805" max="2047" width="9" style="372"/>
    <col min="2048" max="2048" width="26.58203125" style="372" customWidth="1"/>
    <col min="2049" max="2049" width="17.75" style="372" customWidth="1"/>
    <col min="2050" max="2052" width="19.75" style="372" customWidth="1"/>
    <col min="2053" max="2057" width="10.58203125" style="372" customWidth="1"/>
    <col min="2058" max="2058" width="10.83203125" style="372" customWidth="1"/>
    <col min="2059" max="2059" width="7.75" style="372" customWidth="1"/>
    <col min="2060" max="2060" width="9.25" style="372" customWidth="1"/>
    <col min="2061" max="2303" width="9" style="372"/>
    <col min="2304" max="2304" width="26.58203125" style="372" customWidth="1"/>
    <col min="2305" max="2305" width="17.75" style="372" customWidth="1"/>
    <col min="2306" max="2308" width="19.75" style="372" customWidth="1"/>
    <col min="2309" max="2313" width="10.58203125" style="372" customWidth="1"/>
    <col min="2314" max="2314" width="10.83203125" style="372" customWidth="1"/>
    <col min="2315" max="2315" width="7.75" style="372" customWidth="1"/>
    <col min="2316" max="2316" width="9.25" style="372" customWidth="1"/>
    <col min="2317" max="2559" width="9" style="372"/>
    <col min="2560" max="2560" width="26.58203125" style="372" customWidth="1"/>
    <col min="2561" max="2561" width="17.75" style="372" customWidth="1"/>
    <col min="2562" max="2564" width="19.75" style="372" customWidth="1"/>
    <col min="2565" max="2569" width="10.58203125" style="372" customWidth="1"/>
    <col min="2570" max="2570" width="10.83203125" style="372" customWidth="1"/>
    <col min="2571" max="2571" width="7.75" style="372" customWidth="1"/>
    <col min="2572" max="2572" width="9.25" style="372" customWidth="1"/>
    <col min="2573" max="2815" width="9" style="372"/>
    <col min="2816" max="2816" width="26.58203125" style="372" customWidth="1"/>
    <col min="2817" max="2817" width="17.75" style="372" customWidth="1"/>
    <col min="2818" max="2820" width="19.75" style="372" customWidth="1"/>
    <col min="2821" max="2825" width="10.58203125" style="372" customWidth="1"/>
    <col min="2826" max="2826" width="10.83203125" style="372" customWidth="1"/>
    <col min="2827" max="2827" width="7.75" style="372" customWidth="1"/>
    <col min="2828" max="2828" width="9.25" style="372" customWidth="1"/>
    <col min="2829" max="3071" width="9" style="372"/>
    <col min="3072" max="3072" width="26.58203125" style="372" customWidth="1"/>
    <col min="3073" max="3073" width="17.75" style="372" customWidth="1"/>
    <col min="3074" max="3076" width="19.75" style="372" customWidth="1"/>
    <col min="3077" max="3081" width="10.58203125" style="372" customWidth="1"/>
    <col min="3082" max="3082" width="10.83203125" style="372" customWidth="1"/>
    <col min="3083" max="3083" width="7.75" style="372" customWidth="1"/>
    <col min="3084" max="3084" width="9.25" style="372" customWidth="1"/>
    <col min="3085" max="3327" width="9" style="372"/>
    <col min="3328" max="3328" width="26.58203125" style="372" customWidth="1"/>
    <col min="3329" max="3329" width="17.75" style="372" customWidth="1"/>
    <col min="3330" max="3332" width="19.75" style="372" customWidth="1"/>
    <col min="3333" max="3337" width="10.58203125" style="372" customWidth="1"/>
    <col min="3338" max="3338" width="10.83203125" style="372" customWidth="1"/>
    <col min="3339" max="3339" width="7.75" style="372" customWidth="1"/>
    <col min="3340" max="3340" width="9.25" style="372" customWidth="1"/>
    <col min="3341" max="3583" width="9" style="372"/>
    <col min="3584" max="3584" width="26.58203125" style="372" customWidth="1"/>
    <col min="3585" max="3585" width="17.75" style="372" customWidth="1"/>
    <col min="3586" max="3588" width="19.75" style="372" customWidth="1"/>
    <col min="3589" max="3593" width="10.58203125" style="372" customWidth="1"/>
    <col min="3594" max="3594" width="10.83203125" style="372" customWidth="1"/>
    <col min="3595" max="3595" width="7.75" style="372" customWidth="1"/>
    <col min="3596" max="3596" width="9.25" style="372" customWidth="1"/>
    <col min="3597" max="3839" width="9" style="372"/>
    <col min="3840" max="3840" width="26.58203125" style="372" customWidth="1"/>
    <col min="3841" max="3841" width="17.75" style="372" customWidth="1"/>
    <col min="3842" max="3844" width="19.75" style="372" customWidth="1"/>
    <col min="3845" max="3849" width="10.58203125" style="372" customWidth="1"/>
    <col min="3850" max="3850" width="10.83203125" style="372" customWidth="1"/>
    <col min="3851" max="3851" width="7.75" style="372" customWidth="1"/>
    <col min="3852" max="3852" width="9.25" style="372" customWidth="1"/>
    <col min="3853" max="4095" width="9" style="372"/>
    <col min="4096" max="4096" width="26.58203125" style="372" customWidth="1"/>
    <col min="4097" max="4097" width="17.75" style="372" customWidth="1"/>
    <col min="4098" max="4100" width="19.75" style="372" customWidth="1"/>
    <col min="4101" max="4105" width="10.58203125" style="372" customWidth="1"/>
    <col min="4106" max="4106" width="10.83203125" style="372" customWidth="1"/>
    <col min="4107" max="4107" width="7.75" style="372" customWidth="1"/>
    <col min="4108" max="4108" width="9.25" style="372" customWidth="1"/>
    <col min="4109" max="4351" width="9" style="372"/>
    <col min="4352" max="4352" width="26.58203125" style="372" customWidth="1"/>
    <col min="4353" max="4353" width="17.75" style="372" customWidth="1"/>
    <col min="4354" max="4356" width="19.75" style="372" customWidth="1"/>
    <col min="4357" max="4361" width="10.58203125" style="372" customWidth="1"/>
    <col min="4362" max="4362" width="10.83203125" style="372" customWidth="1"/>
    <col min="4363" max="4363" width="7.75" style="372" customWidth="1"/>
    <col min="4364" max="4364" width="9.25" style="372" customWidth="1"/>
    <col min="4365" max="4607" width="9" style="372"/>
    <col min="4608" max="4608" width="26.58203125" style="372" customWidth="1"/>
    <col min="4609" max="4609" width="17.75" style="372" customWidth="1"/>
    <col min="4610" max="4612" width="19.75" style="372" customWidth="1"/>
    <col min="4613" max="4617" width="10.58203125" style="372" customWidth="1"/>
    <col min="4618" max="4618" width="10.83203125" style="372" customWidth="1"/>
    <col min="4619" max="4619" width="7.75" style="372" customWidth="1"/>
    <col min="4620" max="4620" width="9.25" style="372" customWidth="1"/>
    <col min="4621" max="4863" width="9" style="372"/>
    <col min="4864" max="4864" width="26.58203125" style="372" customWidth="1"/>
    <col min="4865" max="4865" width="17.75" style="372" customWidth="1"/>
    <col min="4866" max="4868" width="19.75" style="372" customWidth="1"/>
    <col min="4869" max="4873" width="10.58203125" style="372" customWidth="1"/>
    <col min="4874" max="4874" width="10.83203125" style="372" customWidth="1"/>
    <col min="4875" max="4875" width="7.75" style="372" customWidth="1"/>
    <col min="4876" max="4876" width="9.25" style="372" customWidth="1"/>
    <col min="4877" max="5119" width="9" style="372"/>
    <col min="5120" max="5120" width="26.58203125" style="372" customWidth="1"/>
    <col min="5121" max="5121" width="17.75" style="372" customWidth="1"/>
    <col min="5122" max="5124" width="19.75" style="372" customWidth="1"/>
    <col min="5125" max="5129" width="10.58203125" style="372" customWidth="1"/>
    <col min="5130" max="5130" width="10.83203125" style="372" customWidth="1"/>
    <col min="5131" max="5131" width="7.75" style="372" customWidth="1"/>
    <col min="5132" max="5132" width="9.25" style="372" customWidth="1"/>
    <col min="5133" max="5375" width="9" style="372"/>
    <col min="5376" max="5376" width="26.58203125" style="372" customWidth="1"/>
    <col min="5377" max="5377" width="17.75" style="372" customWidth="1"/>
    <col min="5378" max="5380" width="19.75" style="372" customWidth="1"/>
    <col min="5381" max="5385" width="10.58203125" style="372" customWidth="1"/>
    <col min="5386" max="5386" width="10.83203125" style="372" customWidth="1"/>
    <col min="5387" max="5387" width="7.75" style="372" customWidth="1"/>
    <col min="5388" max="5388" width="9.25" style="372" customWidth="1"/>
    <col min="5389" max="5631" width="9" style="372"/>
    <col min="5632" max="5632" width="26.58203125" style="372" customWidth="1"/>
    <col min="5633" max="5633" width="17.75" style="372" customWidth="1"/>
    <col min="5634" max="5636" width="19.75" style="372" customWidth="1"/>
    <col min="5637" max="5641" width="10.58203125" style="372" customWidth="1"/>
    <col min="5642" max="5642" width="10.83203125" style="372" customWidth="1"/>
    <col min="5643" max="5643" width="7.75" style="372" customWidth="1"/>
    <col min="5644" max="5644" width="9.25" style="372" customWidth="1"/>
    <col min="5645" max="5887" width="9" style="372"/>
    <col min="5888" max="5888" width="26.58203125" style="372" customWidth="1"/>
    <col min="5889" max="5889" width="17.75" style="372" customWidth="1"/>
    <col min="5890" max="5892" width="19.75" style="372" customWidth="1"/>
    <col min="5893" max="5897" width="10.58203125" style="372" customWidth="1"/>
    <col min="5898" max="5898" width="10.83203125" style="372" customWidth="1"/>
    <col min="5899" max="5899" width="7.75" style="372" customWidth="1"/>
    <col min="5900" max="5900" width="9.25" style="372" customWidth="1"/>
    <col min="5901" max="6143" width="9" style="372"/>
    <col min="6144" max="6144" width="26.58203125" style="372" customWidth="1"/>
    <col min="6145" max="6145" width="17.75" style="372" customWidth="1"/>
    <col min="6146" max="6148" width="19.75" style="372" customWidth="1"/>
    <col min="6149" max="6153" width="10.58203125" style="372" customWidth="1"/>
    <col min="6154" max="6154" width="10.83203125" style="372" customWidth="1"/>
    <col min="6155" max="6155" width="7.75" style="372" customWidth="1"/>
    <col min="6156" max="6156" width="9.25" style="372" customWidth="1"/>
    <col min="6157" max="6399" width="9" style="372"/>
    <col min="6400" max="6400" width="26.58203125" style="372" customWidth="1"/>
    <col min="6401" max="6401" width="17.75" style="372" customWidth="1"/>
    <col min="6402" max="6404" width="19.75" style="372" customWidth="1"/>
    <col min="6405" max="6409" width="10.58203125" style="372" customWidth="1"/>
    <col min="6410" max="6410" width="10.83203125" style="372" customWidth="1"/>
    <col min="6411" max="6411" width="7.75" style="372" customWidth="1"/>
    <col min="6412" max="6412" width="9.25" style="372" customWidth="1"/>
    <col min="6413" max="6655" width="9" style="372"/>
    <col min="6656" max="6656" width="26.58203125" style="372" customWidth="1"/>
    <col min="6657" max="6657" width="17.75" style="372" customWidth="1"/>
    <col min="6658" max="6660" width="19.75" style="372" customWidth="1"/>
    <col min="6661" max="6665" width="10.58203125" style="372" customWidth="1"/>
    <col min="6666" max="6666" width="10.83203125" style="372" customWidth="1"/>
    <col min="6667" max="6667" width="7.75" style="372" customWidth="1"/>
    <col min="6668" max="6668" width="9.25" style="372" customWidth="1"/>
    <col min="6669" max="6911" width="9" style="372"/>
    <col min="6912" max="6912" width="26.58203125" style="372" customWidth="1"/>
    <col min="6913" max="6913" width="17.75" style="372" customWidth="1"/>
    <col min="6914" max="6916" width="19.75" style="372" customWidth="1"/>
    <col min="6917" max="6921" width="10.58203125" style="372" customWidth="1"/>
    <col min="6922" max="6922" width="10.83203125" style="372" customWidth="1"/>
    <col min="6923" max="6923" width="7.75" style="372" customWidth="1"/>
    <col min="6924" max="6924" width="9.25" style="372" customWidth="1"/>
    <col min="6925" max="7167" width="9" style="372"/>
    <col min="7168" max="7168" width="26.58203125" style="372" customWidth="1"/>
    <col min="7169" max="7169" width="17.75" style="372" customWidth="1"/>
    <col min="7170" max="7172" width="19.75" style="372" customWidth="1"/>
    <col min="7173" max="7177" width="10.58203125" style="372" customWidth="1"/>
    <col min="7178" max="7178" width="10.83203125" style="372" customWidth="1"/>
    <col min="7179" max="7179" width="7.75" style="372" customWidth="1"/>
    <col min="7180" max="7180" width="9.25" style="372" customWidth="1"/>
    <col min="7181" max="7423" width="9" style="372"/>
    <col min="7424" max="7424" width="26.58203125" style="372" customWidth="1"/>
    <col min="7425" max="7425" width="17.75" style="372" customWidth="1"/>
    <col min="7426" max="7428" width="19.75" style="372" customWidth="1"/>
    <col min="7429" max="7433" width="10.58203125" style="372" customWidth="1"/>
    <col min="7434" max="7434" width="10.83203125" style="372" customWidth="1"/>
    <col min="7435" max="7435" width="7.75" style="372" customWidth="1"/>
    <col min="7436" max="7436" width="9.25" style="372" customWidth="1"/>
    <col min="7437" max="7679" width="9" style="372"/>
    <col min="7680" max="7680" width="26.58203125" style="372" customWidth="1"/>
    <col min="7681" max="7681" width="17.75" style="372" customWidth="1"/>
    <col min="7682" max="7684" width="19.75" style="372" customWidth="1"/>
    <col min="7685" max="7689" width="10.58203125" style="372" customWidth="1"/>
    <col min="7690" max="7690" width="10.83203125" style="372" customWidth="1"/>
    <col min="7691" max="7691" width="7.75" style="372" customWidth="1"/>
    <col min="7692" max="7692" width="9.25" style="372" customWidth="1"/>
    <col min="7693" max="7935" width="9" style="372"/>
    <col min="7936" max="7936" width="26.58203125" style="372" customWidth="1"/>
    <col min="7937" max="7937" width="17.75" style="372" customWidth="1"/>
    <col min="7938" max="7940" width="19.75" style="372" customWidth="1"/>
    <col min="7941" max="7945" width="10.58203125" style="372" customWidth="1"/>
    <col min="7946" max="7946" width="10.83203125" style="372" customWidth="1"/>
    <col min="7947" max="7947" width="7.75" style="372" customWidth="1"/>
    <col min="7948" max="7948" width="9.25" style="372" customWidth="1"/>
    <col min="7949" max="8191" width="9" style="372"/>
    <col min="8192" max="8192" width="26.58203125" style="372" customWidth="1"/>
    <col min="8193" max="8193" width="17.75" style="372" customWidth="1"/>
    <col min="8194" max="8196" width="19.75" style="372" customWidth="1"/>
    <col min="8197" max="8201" width="10.58203125" style="372" customWidth="1"/>
    <col min="8202" max="8202" width="10.83203125" style="372" customWidth="1"/>
    <col min="8203" max="8203" width="7.75" style="372" customWidth="1"/>
    <col min="8204" max="8204" width="9.25" style="372" customWidth="1"/>
    <col min="8205" max="8447" width="9" style="372"/>
    <col min="8448" max="8448" width="26.58203125" style="372" customWidth="1"/>
    <col min="8449" max="8449" width="17.75" style="372" customWidth="1"/>
    <col min="8450" max="8452" width="19.75" style="372" customWidth="1"/>
    <col min="8453" max="8457" width="10.58203125" style="372" customWidth="1"/>
    <col min="8458" max="8458" width="10.83203125" style="372" customWidth="1"/>
    <col min="8459" max="8459" width="7.75" style="372" customWidth="1"/>
    <col min="8460" max="8460" width="9.25" style="372" customWidth="1"/>
    <col min="8461" max="8703" width="9" style="372"/>
    <col min="8704" max="8704" width="26.58203125" style="372" customWidth="1"/>
    <col min="8705" max="8705" width="17.75" style="372" customWidth="1"/>
    <col min="8706" max="8708" width="19.75" style="372" customWidth="1"/>
    <col min="8709" max="8713" width="10.58203125" style="372" customWidth="1"/>
    <col min="8714" max="8714" width="10.83203125" style="372" customWidth="1"/>
    <col min="8715" max="8715" width="7.75" style="372" customWidth="1"/>
    <col min="8716" max="8716" width="9.25" style="372" customWidth="1"/>
    <col min="8717" max="8959" width="9" style="372"/>
    <col min="8960" max="8960" width="26.58203125" style="372" customWidth="1"/>
    <col min="8961" max="8961" width="17.75" style="372" customWidth="1"/>
    <col min="8962" max="8964" width="19.75" style="372" customWidth="1"/>
    <col min="8965" max="8969" width="10.58203125" style="372" customWidth="1"/>
    <col min="8970" max="8970" width="10.83203125" style="372" customWidth="1"/>
    <col min="8971" max="8971" width="7.75" style="372" customWidth="1"/>
    <col min="8972" max="8972" width="9.25" style="372" customWidth="1"/>
    <col min="8973" max="9215" width="9" style="372"/>
    <col min="9216" max="9216" width="26.58203125" style="372" customWidth="1"/>
    <col min="9217" max="9217" width="17.75" style="372" customWidth="1"/>
    <col min="9218" max="9220" width="19.75" style="372" customWidth="1"/>
    <col min="9221" max="9225" width="10.58203125" style="372" customWidth="1"/>
    <col min="9226" max="9226" width="10.83203125" style="372" customWidth="1"/>
    <col min="9227" max="9227" width="7.75" style="372" customWidth="1"/>
    <col min="9228" max="9228" width="9.25" style="372" customWidth="1"/>
    <col min="9229" max="9471" width="9" style="372"/>
    <col min="9472" max="9472" width="26.58203125" style="372" customWidth="1"/>
    <col min="9473" max="9473" width="17.75" style="372" customWidth="1"/>
    <col min="9474" max="9476" width="19.75" style="372" customWidth="1"/>
    <col min="9477" max="9481" width="10.58203125" style="372" customWidth="1"/>
    <col min="9482" max="9482" width="10.83203125" style="372" customWidth="1"/>
    <col min="9483" max="9483" width="7.75" style="372" customWidth="1"/>
    <col min="9484" max="9484" width="9.25" style="372" customWidth="1"/>
    <col min="9485" max="9727" width="9" style="372"/>
    <col min="9728" max="9728" width="26.58203125" style="372" customWidth="1"/>
    <col min="9729" max="9729" width="17.75" style="372" customWidth="1"/>
    <col min="9730" max="9732" width="19.75" style="372" customWidth="1"/>
    <col min="9733" max="9737" width="10.58203125" style="372" customWidth="1"/>
    <col min="9738" max="9738" width="10.83203125" style="372" customWidth="1"/>
    <col min="9739" max="9739" width="7.75" style="372" customWidth="1"/>
    <col min="9740" max="9740" width="9.25" style="372" customWidth="1"/>
    <col min="9741" max="9983" width="9" style="372"/>
    <col min="9984" max="9984" width="26.58203125" style="372" customWidth="1"/>
    <col min="9985" max="9985" width="17.75" style="372" customWidth="1"/>
    <col min="9986" max="9988" width="19.75" style="372" customWidth="1"/>
    <col min="9989" max="9993" width="10.58203125" style="372" customWidth="1"/>
    <col min="9994" max="9994" width="10.83203125" style="372" customWidth="1"/>
    <col min="9995" max="9995" width="7.75" style="372" customWidth="1"/>
    <col min="9996" max="9996" width="9.25" style="372" customWidth="1"/>
    <col min="9997" max="10239" width="9" style="372"/>
    <col min="10240" max="10240" width="26.58203125" style="372" customWidth="1"/>
    <col min="10241" max="10241" width="17.75" style="372" customWidth="1"/>
    <col min="10242" max="10244" width="19.75" style="372" customWidth="1"/>
    <col min="10245" max="10249" width="10.58203125" style="372" customWidth="1"/>
    <col min="10250" max="10250" width="10.83203125" style="372" customWidth="1"/>
    <col min="10251" max="10251" width="7.75" style="372" customWidth="1"/>
    <col min="10252" max="10252" width="9.25" style="372" customWidth="1"/>
    <col min="10253" max="10495" width="9" style="372"/>
    <col min="10496" max="10496" width="26.58203125" style="372" customWidth="1"/>
    <col min="10497" max="10497" width="17.75" style="372" customWidth="1"/>
    <col min="10498" max="10500" width="19.75" style="372" customWidth="1"/>
    <col min="10501" max="10505" width="10.58203125" style="372" customWidth="1"/>
    <col min="10506" max="10506" width="10.83203125" style="372" customWidth="1"/>
    <col min="10507" max="10507" width="7.75" style="372" customWidth="1"/>
    <col min="10508" max="10508" width="9.25" style="372" customWidth="1"/>
    <col min="10509" max="10751" width="9" style="372"/>
    <col min="10752" max="10752" width="26.58203125" style="372" customWidth="1"/>
    <col min="10753" max="10753" width="17.75" style="372" customWidth="1"/>
    <col min="10754" max="10756" width="19.75" style="372" customWidth="1"/>
    <col min="10757" max="10761" width="10.58203125" style="372" customWidth="1"/>
    <col min="10762" max="10762" width="10.83203125" style="372" customWidth="1"/>
    <col min="10763" max="10763" width="7.75" style="372" customWidth="1"/>
    <col min="10764" max="10764" width="9.25" style="372" customWidth="1"/>
    <col min="10765" max="11007" width="9" style="372"/>
    <col min="11008" max="11008" width="26.58203125" style="372" customWidth="1"/>
    <col min="11009" max="11009" width="17.75" style="372" customWidth="1"/>
    <col min="11010" max="11012" width="19.75" style="372" customWidth="1"/>
    <col min="11013" max="11017" width="10.58203125" style="372" customWidth="1"/>
    <col min="11018" max="11018" width="10.83203125" style="372" customWidth="1"/>
    <col min="11019" max="11019" width="7.75" style="372" customWidth="1"/>
    <col min="11020" max="11020" width="9.25" style="372" customWidth="1"/>
    <col min="11021" max="11263" width="9" style="372"/>
    <col min="11264" max="11264" width="26.58203125" style="372" customWidth="1"/>
    <col min="11265" max="11265" width="17.75" style="372" customWidth="1"/>
    <col min="11266" max="11268" width="19.75" style="372" customWidth="1"/>
    <col min="11269" max="11273" width="10.58203125" style="372" customWidth="1"/>
    <col min="11274" max="11274" width="10.83203125" style="372" customWidth="1"/>
    <col min="11275" max="11275" width="7.75" style="372" customWidth="1"/>
    <col min="11276" max="11276" width="9.25" style="372" customWidth="1"/>
    <col min="11277" max="11519" width="9" style="372"/>
    <col min="11520" max="11520" width="26.58203125" style="372" customWidth="1"/>
    <col min="11521" max="11521" width="17.75" style="372" customWidth="1"/>
    <col min="11522" max="11524" width="19.75" style="372" customWidth="1"/>
    <col min="11525" max="11529" width="10.58203125" style="372" customWidth="1"/>
    <col min="11530" max="11530" width="10.83203125" style="372" customWidth="1"/>
    <col min="11531" max="11531" width="7.75" style="372" customWidth="1"/>
    <col min="11532" max="11532" width="9.25" style="372" customWidth="1"/>
    <col min="11533" max="11775" width="9" style="372"/>
    <col min="11776" max="11776" width="26.58203125" style="372" customWidth="1"/>
    <col min="11777" max="11777" width="17.75" style="372" customWidth="1"/>
    <col min="11778" max="11780" width="19.75" style="372" customWidth="1"/>
    <col min="11781" max="11785" width="10.58203125" style="372" customWidth="1"/>
    <col min="11786" max="11786" width="10.83203125" style="372" customWidth="1"/>
    <col min="11787" max="11787" width="7.75" style="372" customWidth="1"/>
    <col min="11788" max="11788" width="9.25" style="372" customWidth="1"/>
    <col min="11789" max="12031" width="9" style="372"/>
    <col min="12032" max="12032" width="26.58203125" style="372" customWidth="1"/>
    <col min="12033" max="12033" width="17.75" style="372" customWidth="1"/>
    <col min="12034" max="12036" width="19.75" style="372" customWidth="1"/>
    <col min="12037" max="12041" width="10.58203125" style="372" customWidth="1"/>
    <col min="12042" max="12042" width="10.83203125" style="372" customWidth="1"/>
    <col min="12043" max="12043" width="7.75" style="372" customWidth="1"/>
    <col min="12044" max="12044" width="9.25" style="372" customWidth="1"/>
    <col min="12045" max="12287" width="9" style="372"/>
    <col min="12288" max="12288" width="26.58203125" style="372" customWidth="1"/>
    <col min="12289" max="12289" width="17.75" style="372" customWidth="1"/>
    <col min="12290" max="12292" width="19.75" style="372" customWidth="1"/>
    <col min="12293" max="12297" width="10.58203125" style="372" customWidth="1"/>
    <col min="12298" max="12298" width="10.83203125" style="372" customWidth="1"/>
    <col min="12299" max="12299" width="7.75" style="372" customWidth="1"/>
    <col min="12300" max="12300" width="9.25" style="372" customWidth="1"/>
    <col min="12301" max="12543" width="9" style="372"/>
    <col min="12544" max="12544" width="26.58203125" style="372" customWidth="1"/>
    <col min="12545" max="12545" width="17.75" style="372" customWidth="1"/>
    <col min="12546" max="12548" width="19.75" style="372" customWidth="1"/>
    <col min="12549" max="12553" width="10.58203125" style="372" customWidth="1"/>
    <col min="12554" max="12554" width="10.83203125" style="372" customWidth="1"/>
    <col min="12555" max="12555" width="7.75" style="372" customWidth="1"/>
    <col min="12556" max="12556" width="9.25" style="372" customWidth="1"/>
    <col min="12557" max="12799" width="9" style="372"/>
    <col min="12800" max="12800" width="26.58203125" style="372" customWidth="1"/>
    <col min="12801" max="12801" width="17.75" style="372" customWidth="1"/>
    <col min="12802" max="12804" width="19.75" style="372" customWidth="1"/>
    <col min="12805" max="12809" width="10.58203125" style="372" customWidth="1"/>
    <col min="12810" max="12810" width="10.83203125" style="372" customWidth="1"/>
    <col min="12811" max="12811" width="7.75" style="372" customWidth="1"/>
    <col min="12812" max="12812" width="9.25" style="372" customWidth="1"/>
    <col min="12813" max="13055" width="9" style="372"/>
    <col min="13056" max="13056" width="26.58203125" style="372" customWidth="1"/>
    <col min="13057" max="13057" width="17.75" style="372" customWidth="1"/>
    <col min="13058" max="13060" width="19.75" style="372" customWidth="1"/>
    <col min="13061" max="13065" width="10.58203125" style="372" customWidth="1"/>
    <col min="13066" max="13066" width="10.83203125" style="372" customWidth="1"/>
    <col min="13067" max="13067" width="7.75" style="372" customWidth="1"/>
    <col min="13068" max="13068" width="9.25" style="372" customWidth="1"/>
    <col min="13069" max="13311" width="9" style="372"/>
    <col min="13312" max="13312" width="26.58203125" style="372" customWidth="1"/>
    <col min="13313" max="13313" width="17.75" style="372" customWidth="1"/>
    <col min="13314" max="13316" width="19.75" style="372" customWidth="1"/>
    <col min="13317" max="13321" width="10.58203125" style="372" customWidth="1"/>
    <col min="13322" max="13322" width="10.83203125" style="372" customWidth="1"/>
    <col min="13323" max="13323" width="7.75" style="372" customWidth="1"/>
    <col min="13324" max="13324" width="9.25" style="372" customWidth="1"/>
    <col min="13325" max="13567" width="9" style="372"/>
    <col min="13568" max="13568" width="26.58203125" style="372" customWidth="1"/>
    <col min="13569" max="13569" width="17.75" style="372" customWidth="1"/>
    <col min="13570" max="13572" width="19.75" style="372" customWidth="1"/>
    <col min="13573" max="13577" width="10.58203125" style="372" customWidth="1"/>
    <col min="13578" max="13578" width="10.83203125" style="372" customWidth="1"/>
    <col min="13579" max="13579" width="7.75" style="372" customWidth="1"/>
    <col min="13580" max="13580" width="9.25" style="372" customWidth="1"/>
    <col min="13581" max="13823" width="9" style="372"/>
    <col min="13824" max="13824" width="26.58203125" style="372" customWidth="1"/>
    <col min="13825" max="13825" width="17.75" style="372" customWidth="1"/>
    <col min="13826" max="13828" width="19.75" style="372" customWidth="1"/>
    <col min="13829" max="13833" width="10.58203125" style="372" customWidth="1"/>
    <col min="13834" max="13834" width="10.83203125" style="372" customWidth="1"/>
    <col min="13835" max="13835" width="7.75" style="372" customWidth="1"/>
    <col min="13836" max="13836" width="9.25" style="372" customWidth="1"/>
    <col min="13837" max="14079" width="9" style="372"/>
    <col min="14080" max="14080" width="26.58203125" style="372" customWidth="1"/>
    <col min="14081" max="14081" width="17.75" style="372" customWidth="1"/>
    <col min="14082" max="14084" width="19.75" style="372" customWidth="1"/>
    <col min="14085" max="14089" width="10.58203125" style="372" customWidth="1"/>
    <col min="14090" max="14090" width="10.83203125" style="372" customWidth="1"/>
    <col min="14091" max="14091" width="7.75" style="372" customWidth="1"/>
    <col min="14092" max="14092" width="9.25" style="372" customWidth="1"/>
    <col min="14093" max="14335" width="9" style="372"/>
    <col min="14336" max="14336" width="26.58203125" style="372" customWidth="1"/>
    <col min="14337" max="14337" width="17.75" style="372" customWidth="1"/>
    <col min="14338" max="14340" width="19.75" style="372" customWidth="1"/>
    <col min="14341" max="14345" width="10.58203125" style="372" customWidth="1"/>
    <col min="14346" max="14346" width="10.83203125" style="372" customWidth="1"/>
    <col min="14347" max="14347" width="7.75" style="372" customWidth="1"/>
    <col min="14348" max="14348" width="9.25" style="372" customWidth="1"/>
    <col min="14349" max="14591" width="9" style="372"/>
    <col min="14592" max="14592" width="26.58203125" style="372" customWidth="1"/>
    <col min="14593" max="14593" width="17.75" style="372" customWidth="1"/>
    <col min="14594" max="14596" width="19.75" style="372" customWidth="1"/>
    <col min="14597" max="14601" width="10.58203125" style="372" customWidth="1"/>
    <col min="14602" max="14602" width="10.83203125" style="372" customWidth="1"/>
    <col min="14603" max="14603" width="7.75" style="372" customWidth="1"/>
    <col min="14604" max="14604" width="9.25" style="372" customWidth="1"/>
    <col min="14605" max="14847" width="9" style="372"/>
    <col min="14848" max="14848" width="26.58203125" style="372" customWidth="1"/>
    <col min="14849" max="14849" width="17.75" style="372" customWidth="1"/>
    <col min="14850" max="14852" width="19.75" style="372" customWidth="1"/>
    <col min="14853" max="14857" width="10.58203125" style="372" customWidth="1"/>
    <col min="14858" max="14858" width="10.83203125" style="372" customWidth="1"/>
    <col min="14859" max="14859" width="7.75" style="372" customWidth="1"/>
    <col min="14860" max="14860" width="9.25" style="372" customWidth="1"/>
    <col min="14861" max="15103" width="9" style="372"/>
    <col min="15104" max="15104" width="26.58203125" style="372" customWidth="1"/>
    <col min="15105" max="15105" width="17.75" style="372" customWidth="1"/>
    <col min="15106" max="15108" width="19.75" style="372" customWidth="1"/>
    <col min="15109" max="15113" width="10.58203125" style="372" customWidth="1"/>
    <col min="15114" max="15114" width="10.83203125" style="372" customWidth="1"/>
    <col min="15115" max="15115" width="7.75" style="372" customWidth="1"/>
    <col min="15116" max="15116" width="9.25" style="372" customWidth="1"/>
    <col min="15117" max="15359" width="9" style="372"/>
    <col min="15360" max="15360" width="26.58203125" style="372" customWidth="1"/>
    <col min="15361" max="15361" width="17.75" style="372" customWidth="1"/>
    <col min="15362" max="15364" width="19.75" style="372" customWidth="1"/>
    <col min="15365" max="15369" width="10.58203125" style="372" customWidth="1"/>
    <col min="15370" max="15370" width="10.83203125" style="372" customWidth="1"/>
    <col min="15371" max="15371" width="7.75" style="372" customWidth="1"/>
    <col min="15372" max="15372" width="9.25" style="372" customWidth="1"/>
    <col min="15373" max="15615" width="9" style="372"/>
    <col min="15616" max="15616" width="26.58203125" style="372" customWidth="1"/>
    <col min="15617" max="15617" width="17.75" style="372" customWidth="1"/>
    <col min="15618" max="15620" width="19.75" style="372" customWidth="1"/>
    <col min="15621" max="15625" width="10.58203125" style="372" customWidth="1"/>
    <col min="15626" max="15626" width="10.83203125" style="372" customWidth="1"/>
    <col min="15627" max="15627" width="7.75" style="372" customWidth="1"/>
    <col min="15628" max="15628" width="9.25" style="372" customWidth="1"/>
    <col min="15629" max="15871" width="9" style="372"/>
    <col min="15872" max="15872" width="26.58203125" style="372" customWidth="1"/>
    <col min="15873" max="15873" width="17.75" style="372" customWidth="1"/>
    <col min="15874" max="15876" width="19.75" style="372" customWidth="1"/>
    <col min="15877" max="15881" width="10.58203125" style="372" customWidth="1"/>
    <col min="15882" max="15882" width="10.83203125" style="372" customWidth="1"/>
    <col min="15883" max="15883" width="7.75" style="372" customWidth="1"/>
    <col min="15884" max="15884" width="9.25" style="372" customWidth="1"/>
    <col min="15885" max="16127" width="9" style="372"/>
    <col min="16128" max="16128" width="26.58203125" style="372" customWidth="1"/>
    <col min="16129" max="16129" width="17.75" style="372" customWidth="1"/>
    <col min="16130" max="16132" width="19.75" style="372" customWidth="1"/>
    <col min="16133" max="16137" width="10.58203125" style="372" customWidth="1"/>
    <col min="16138" max="16138" width="10.83203125" style="372" customWidth="1"/>
    <col min="16139" max="16139" width="7.75" style="372" customWidth="1"/>
    <col min="16140" max="16140" width="9.25" style="372" customWidth="1"/>
    <col min="16141" max="16384" width="9" style="372"/>
  </cols>
  <sheetData>
    <row r="1" spans="1:91" ht="14.15" customHeight="1"/>
    <row r="2" spans="1:91" ht="22.5" customHeight="1">
      <c r="A2" s="490" t="s">
        <v>235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</row>
    <row r="3" spans="1:91" ht="15.75" customHeight="1">
      <c r="A3" s="490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</row>
    <row r="4" spans="1:91" ht="18">
      <c r="A4" s="491" t="s">
        <v>236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</row>
    <row r="5" spans="1:91" ht="15" customHeight="1">
      <c r="A5" s="492" t="s">
        <v>237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378"/>
      <c r="N5" s="378"/>
    </row>
    <row r="6" spans="1:91" ht="18" customHeight="1">
      <c r="A6" s="493" t="s">
        <v>238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378"/>
      <c r="N6" s="378"/>
    </row>
    <row r="7" spans="1:91" s="379" customFormat="1" ht="24.75" customHeight="1">
      <c r="A7" s="494" t="s">
        <v>239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91" s="382" customFormat="1" ht="27.75" customHeight="1" thickBot="1">
      <c r="A8" s="380" t="s">
        <v>240</v>
      </c>
      <c r="B8" s="380"/>
      <c r="C8" s="380"/>
      <c r="D8" s="380"/>
      <c r="E8" s="380"/>
      <c r="F8" s="381"/>
      <c r="G8" s="381"/>
      <c r="H8" s="381"/>
      <c r="I8" s="381"/>
      <c r="J8" s="381"/>
      <c r="K8" s="380"/>
      <c r="L8" s="380"/>
    </row>
    <row r="9" spans="1:91" s="382" customFormat="1" ht="18" customHeight="1" thickTop="1">
      <c r="A9" s="383"/>
      <c r="B9" s="383"/>
      <c r="C9" s="383"/>
      <c r="D9" s="383"/>
      <c r="E9" s="383"/>
      <c r="F9" s="384"/>
      <c r="G9" s="384"/>
      <c r="H9" s="384"/>
      <c r="I9" s="384"/>
      <c r="J9" s="384"/>
      <c r="K9" s="383"/>
      <c r="L9" s="383"/>
    </row>
    <row r="10" spans="1:91" s="382" customFormat="1" ht="14.25" customHeight="1">
      <c r="A10" s="385" t="s">
        <v>241</v>
      </c>
      <c r="B10" s="386" t="s">
        <v>242</v>
      </c>
      <c r="C10" s="387" t="s">
        <v>243</v>
      </c>
      <c r="D10" s="388" t="s">
        <v>244</v>
      </c>
      <c r="E10" s="388" t="s">
        <v>245</v>
      </c>
      <c r="F10" s="389"/>
      <c r="G10" s="390" t="s">
        <v>246</v>
      </c>
      <c r="H10" s="389"/>
      <c r="I10" s="389"/>
      <c r="J10" s="389"/>
      <c r="K10" s="391"/>
      <c r="L10" s="383"/>
      <c r="M10" s="392" t="s">
        <v>247</v>
      </c>
      <c r="N10" s="392" t="s">
        <v>247</v>
      </c>
    </row>
    <row r="11" spans="1:91" s="396" customFormat="1" ht="27" customHeight="1">
      <c r="A11" s="385" t="s">
        <v>248</v>
      </c>
      <c r="B11" s="386" t="s">
        <v>249</v>
      </c>
      <c r="C11" s="393" t="s">
        <v>250</v>
      </c>
      <c r="D11" s="394" t="s">
        <v>251</v>
      </c>
      <c r="E11" s="394" t="s">
        <v>252</v>
      </c>
      <c r="F11" s="389"/>
      <c r="G11" s="390" t="s">
        <v>253</v>
      </c>
      <c r="H11" s="375"/>
      <c r="I11" s="375"/>
      <c r="J11" s="495">
        <f>'Shanghai(FCL)'!AH4</f>
        <v>44482</v>
      </c>
      <c r="K11" s="495"/>
      <c r="L11" s="495"/>
      <c r="M11" s="376" t="s">
        <v>254</v>
      </c>
      <c r="N11" s="376" t="s">
        <v>254</v>
      </c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</row>
    <row r="12" spans="1:91" s="396" customFormat="1" ht="40" customHeight="1">
      <c r="A12" s="397" t="s">
        <v>255</v>
      </c>
      <c r="B12" s="398" t="s">
        <v>256</v>
      </c>
      <c r="C12" s="399" t="s">
        <v>257</v>
      </c>
      <c r="D12" s="400" t="s">
        <v>258</v>
      </c>
      <c r="E12" s="401" t="s">
        <v>259</v>
      </c>
      <c r="F12" s="402" t="s">
        <v>260</v>
      </c>
      <c r="G12" s="403" t="s">
        <v>261</v>
      </c>
      <c r="H12" s="403" t="s">
        <v>262</v>
      </c>
      <c r="I12" s="403" t="s">
        <v>263</v>
      </c>
      <c r="J12" s="403" t="s">
        <v>264</v>
      </c>
      <c r="K12" s="404" t="s">
        <v>265</v>
      </c>
      <c r="L12" s="405" t="s">
        <v>266</v>
      </c>
      <c r="M12" s="406" t="s">
        <v>267</v>
      </c>
      <c r="N12" s="407" t="s">
        <v>268</v>
      </c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</row>
    <row r="13" spans="1:91" s="418" customFormat="1" ht="33.75" customHeight="1">
      <c r="A13" s="408" t="s">
        <v>190</v>
      </c>
      <c r="B13" s="409" t="s">
        <v>352</v>
      </c>
      <c r="C13" s="410">
        <f t="shared" ref="C13:C14" si="0">IF($E13="運休","運休",IF($L13="","——",F13-4))</f>
        <v>44480</v>
      </c>
      <c r="D13" s="411">
        <f t="shared" ref="D13:D14" si="1">IF($E13="運休","運休",IF($L13="","——",F13-4))</f>
        <v>44480</v>
      </c>
      <c r="E13" s="410">
        <f t="shared" ref="E13:E14" si="2">IF($M13="X","運休",IF(N13="X","運休",IF($L13="","——",F13-3)))</f>
        <v>44481</v>
      </c>
      <c r="F13" s="412">
        <v>44484</v>
      </c>
      <c r="G13" s="413">
        <f>IF($M13="X","CANCEL",F13+3)</f>
        <v>44487</v>
      </c>
      <c r="H13" s="413" t="s">
        <v>269</v>
      </c>
      <c r="I13" s="413">
        <f>IF($E13="運休","運休",G13+2)</f>
        <v>44489</v>
      </c>
      <c r="J13" s="413" t="s">
        <v>269</v>
      </c>
      <c r="K13" s="414" t="s">
        <v>108</v>
      </c>
      <c r="L13" s="415">
        <f>IF($M13="X","",G13-F13)</f>
        <v>3</v>
      </c>
      <c r="M13" s="416" t="s">
        <v>247</v>
      </c>
      <c r="N13" s="417" t="s">
        <v>247</v>
      </c>
    </row>
    <row r="14" spans="1:91" s="418" customFormat="1" ht="33.75" customHeight="1">
      <c r="A14" s="408" t="s">
        <v>214</v>
      </c>
      <c r="B14" s="409" t="s">
        <v>352</v>
      </c>
      <c r="C14" s="410">
        <f t="shared" si="0"/>
        <v>44480</v>
      </c>
      <c r="D14" s="411">
        <f t="shared" si="1"/>
        <v>44480</v>
      </c>
      <c r="E14" s="410">
        <f t="shared" si="2"/>
        <v>44481</v>
      </c>
      <c r="F14" s="412">
        <f>F13</f>
        <v>44484</v>
      </c>
      <c r="G14" s="413" t="s">
        <v>269</v>
      </c>
      <c r="H14" s="413">
        <f>IF($M14="X","CANCEL",F14+3)</f>
        <v>44487</v>
      </c>
      <c r="I14" s="413" t="s">
        <v>269</v>
      </c>
      <c r="J14" s="413">
        <f>IF($E14="運休","運休",H14+3)</f>
        <v>44490</v>
      </c>
      <c r="K14" s="414" t="s">
        <v>108</v>
      </c>
      <c r="L14" s="415">
        <f>IF($M14="X","",H14-F14)</f>
        <v>3</v>
      </c>
      <c r="M14" s="416" t="s">
        <v>247</v>
      </c>
      <c r="N14" s="417" t="s">
        <v>247</v>
      </c>
    </row>
    <row r="15" spans="1:91" s="418" customFormat="1" ht="33.75" customHeight="1">
      <c r="A15" s="408" t="s">
        <v>190</v>
      </c>
      <c r="B15" s="409" t="s">
        <v>353</v>
      </c>
      <c r="C15" s="410">
        <f>IF($E15="運休","運休",IF($L15="","——",F15-4))</f>
        <v>44487</v>
      </c>
      <c r="D15" s="411">
        <f>IF($E15="運休","運休",IF($L15="","——",F15-4))</f>
        <v>44487</v>
      </c>
      <c r="E15" s="410">
        <f>IF($M15="X","運休",IF(N15="X","運休",IF($L15="","——",F15-3)))</f>
        <v>44488</v>
      </c>
      <c r="F15" s="412">
        <v>44491</v>
      </c>
      <c r="G15" s="413">
        <f>IF($M15="X","CANCEL",F15+3)</f>
        <v>44494</v>
      </c>
      <c r="H15" s="413" t="s">
        <v>269</v>
      </c>
      <c r="I15" s="413">
        <f>IF($E15="運休","運休",G15+2)</f>
        <v>44496</v>
      </c>
      <c r="J15" s="413" t="s">
        <v>269</v>
      </c>
      <c r="K15" s="414" t="s">
        <v>108</v>
      </c>
      <c r="L15" s="415">
        <f>IF($M15="X","",G15-F15)</f>
        <v>3</v>
      </c>
      <c r="M15" s="416" t="s">
        <v>247</v>
      </c>
      <c r="N15" s="417" t="s">
        <v>247</v>
      </c>
    </row>
    <row r="16" spans="1:91" s="418" customFormat="1" ht="33.75" customHeight="1">
      <c r="A16" s="408" t="s">
        <v>214</v>
      </c>
      <c r="B16" s="409" t="s">
        <v>353</v>
      </c>
      <c r="C16" s="410">
        <f>IF($E16="運休","運休",IF($L16="","——",F16-4))</f>
        <v>44487</v>
      </c>
      <c r="D16" s="411">
        <f>IF($E16="運休","運休",IF($L16="","——",F16-4))</f>
        <v>44487</v>
      </c>
      <c r="E16" s="410">
        <f>IF($M16="X","運休",IF(N16="X","運休",IF($L16="","——",F16-3)))</f>
        <v>44488</v>
      </c>
      <c r="F16" s="412">
        <f>F15</f>
        <v>44491</v>
      </c>
      <c r="G16" s="413" t="s">
        <v>269</v>
      </c>
      <c r="H16" s="413">
        <f>IF($M16="X","CANCEL",F16+3)</f>
        <v>44494</v>
      </c>
      <c r="I16" s="413" t="s">
        <v>269</v>
      </c>
      <c r="J16" s="413">
        <f>IF($E16="運休","運休",H16+3)</f>
        <v>44497</v>
      </c>
      <c r="K16" s="414" t="s">
        <v>108</v>
      </c>
      <c r="L16" s="415">
        <f>IF($M16="X","",H16-F16)</f>
        <v>3</v>
      </c>
      <c r="M16" s="416" t="s">
        <v>247</v>
      </c>
      <c r="N16" s="417" t="s">
        <v>247</v>
      </c>
    </row>
    <row r="17" spans="1:14" s="418" customFormat="1" ht="33.75" customHeight="1">
      <c r="A17" s="408" t="s">
        <v>190</v>
      </c>
      <c r="B17" s="409" t="s">
        <v>354</v>
      </c>
      <c r="C17" s="410">
        <f>IF($E17="運休","運休",IF($L17="","——",F17-4))</f>
        <v>44494</v>
      </c>
      <c r="D17" s="411">
        <f>IF($E17="運休","運休",IF($L17="","——",F17-4))</f>
        <v>44494</v>
      </c>
      <c r="E17" s="410">
        <f>IF($M17="X","運休",IF(N17="X","運休",IF($L17="","——",F17-3)))</f>
        <v>44495</v>
      </c>
      <c r="F17" s="412">
        <v>44498</v>
      </c>
      <c r="G17" s="413">
        <f>IF($M17="X","CANCEL",F17+3)</f>
        <v>44501</v>
      </c>
      <c r="H17" s="413" t="s">
        <v>269</v>
      </c>
      <c r="I17" s="413">
        <f>IF($E17="運休","運休",G17+2)</f>
        <v>44503</v>
      </c>
      <c r="J17" s="413" t="s">
        <v>269</v>
      </c>
      <c r="K17" s="414" t="s">
        <v>108</v>
      </c>
      <c r="L17" s="415">
        <f>IF($M17="X","",G17-F17)</f>
        <v>3</v>
      </c>
      <c r="M17" s="416" t="s">
        <v>247</v>
      </c>
      <c r="N17" s="417" t="s">
        <v>247</v>
      </c>
    </row>
    <row r="18" spans="1:14" s="418" customFormat="1" ht="33.75" customHeight="1">
      <c r="A18" s="408" t="s">
        <v>214</v>
      </c>
      <c r="B18" s="409" t="s">
        <v>354</v>
      </c>
      <c r="C18" s="410">
        <f>IF($E18="運休","運休",IF($L18="","——",F18-4))</f>
        <v>44494</v>
      </c>
      <c r="D18" s="411">
        <f>IF($E18="運休","運休",IF($L18="","——",F18-4))</f>
        <v>44494</v>
      </c>
      <c r="E18" s="410">
        <f>IF($M18="X","運休",IF(N18="X","運休",IF($L18="","——",F18-3)))</f>
        <v>44495</v>
      </c>
      <c r="F18" s="412">
        <f>F17</f>
        <v>44498</v>
      </c>
      <c r="G18" s="413" t="s">
        <v>269</v>
      </c>
      <c r="H18" s="413">
        <f>IF($M18="X","CANCEL",F18+3)</f>
        <v>44501</v>
      </c>
      <c r="I18" s="413" t="s">
        <v>269</v>
      </c>
      <c r="J18" s="413">
        <f>IF($E18="運休","運休",H18+3)</f>
        <v>44504</v>
      </c>
      <c r="K18" s="414" t="s">
        <v>108</v>
      </c>
      <c r="L18" s="415">
        <f>IF($M18="X","",H18-F18)</f>
        <v>3</v>
      </c>
      <c r="M18" s="416" t="s">
        <v>247</v>
      </c>
      <c r="N18" s="417" t="s">
        <v>247</v>
      </c>
    </row>
    <row r="19" spans="1:14" s="418" customFormat="1" ht="33.75" customHeight="1">
      <c r="A19" s="408" t="s">
        <v>190</v>
      </c>
      <c r="B19" s="409" t="s">
        <v>382</v>
      </c>
      <c r="C19" s="410">
        <f>IF($E19="運休","運休",IF($L19="","——",F19-4))</f>
        <v>44501</v>
      </c>
      <c r="D19" s="411">
        <f>IF($E19="運休","運休",IF($L19="","——",F19-4))</f>
        <v>44501</v>
      </c>
      <c r="E19" s="410">
        <f>IF($M19="X","運休",IF(N19="X","運休",IF($L19="","——",F19-3)))</f>
        <v>44502</v>
      </c>
      <c r="F19" s="412">
        <v>44505</v>
      </c>
      <c r="G19" s="413">
        <f>IF($M19="X","CANCEL",F19+3)</f>
        <v>44508</v>
      </c>
      <c r="H19" s="413" t="s">
        <v>269</v>
      </c>
      <c r="I19" s="413">
        <f>IF($E19="運休","運休",G19+2)</f>
        <v>44510</v>
      </c>
      <c r="J19" s="413" t="s">
        <v>269</v>
      </c>
      <c r="K19" s="414" t="s">
        <v>108</v>
      </c>
      <c r="L19" s="415">
        <f>IF($M19="X","",G19-F19)</f>
        <v>3</v>
      </c>
      <c r="M19" s="416" t="s">
        <v>247</v>
      </c>
      <c r="N19" s="417" t="s">
        <v>247</v>
      </c>
    </row>
    <row r="20" spans="1:14" s="418" customFormat="1" ht="33.75" customHeight="1">
      <c r="A20" s="408" t="s">
        <v>214</v>
      </c>
      <c r="B20" s="409" t="s">
        <v>382</v>
      </c>
      <c r="C20" s="410">
        <f>IF($E20="運休","運休",IF($L20="","——",F20-4))</f>
        <v>44501</v>
      </c>
      <c r="D20" s="411">
        <f>IF($E20="運休","運休",IF($L20="","——",F20-4))</f>
        <v>44501</v>
      </c>
      <c r="E20" s="410">
        <f>IF($M20="X","運休",IF(N20="X","運休",IF($L20="","——",F20-3)))</f>
        <v>44502</v>
      </c>
      <c r="F20" s="412">
        <f>F19</f>
        <v>44505</v>
      </c>
      <c r="G20" s="413" t="s">
        <v>269</v>
      </c>
      <c r="H20" s="413">
        <f>IF($M20="X","CANCEL",F20+3)</f>
        <v>44508</v>
      </c>
      <c r="I20" s="413" t="s">
        <v>269</v>
      </c>
      <c r="J20" s="413">
        <f>IF($E20="運休","運休",H20+3)</f>
        <v>44511</v>
      </c>
      <c r="K20" s="414" t="s">
        <v>108</v>
      </c>
      <c r="L20" s="415">
        <f>IF($M20="X","",H20-F20)</f>
        <v>3</v>
      </c>
      <c r="M20" s="416" t="s">
        <v>247</v>
      </c>
      <c r="N20" s="417" t="s">
        <v>247</v>
      </c>
    </row>
    <row r="21" spans="1:14" s="418" customFormat="1" ht="33.75" customHeight="1">
      <c r="A21" s="408" t="s">
        <v>296</v>
      </c>
      <c r="B21" s="409" t="s">
        <v>297</v>
      </c>
      <c r="C21" s="410">
        <f>IF($E21="運休","運休",IF($L21="","——",F21-4))</f>
        <v>44508</v>
      </c>
      <c r="D21" s="411">
        <f>IF($E21="運休","運休",IF($L21="","——",F21-4))</f>
        <v>44508</v>
      </c>
      <c r="E21" s="410">
        <f>IF($M21="X","運休",IF(N21="X","運休",IF($L21="","——",F21-3)))</f>
        <v>44509</v>
      </c>
      <c r="F21" s="412">
        <v>44512</v>
      </c>
      <c r="G21" s="413">
        <f>IF($M21="X","CANCEL",F21+3)</f>
        <v>44515</v>
      </c>
      <c r="H21" s="413" t="s">
        <v>269</v>
      </c>
      <c r="I21" s="413">
        <f>IF($E21="運休","運休",G21+2)</f>
        <v>44517</v>
      </c>
      <c r="J21" s="413" t="s">
        <v>269</v>
      </c>
      <c r="K21" s="414" t="s">
        <v>108</v>
      </c>
      <c r="L21" s="415">
        <f>IF($M21="X","",G21-F21)</f>
        <v>3</v>
      </c>
      <c r="M21" s="416" t="s">
        <v>247</v>
      </c>
      <c r="N21" s="417" t="s">
        <v>247</v>
      </c>
    </row>
    <row r="22" spans="1:14" s="418" customFormat="1" ht="33.75" customHeight="1">
      <c r="A22" s="408" t="s">
        <v>214</v>
      </c>
      <c r="B22" s="409" t="s">
        <v>297</v>
      </c>
      <c r="C22" s="410">
        <f>IF($E22="運休","運休",IF($L22="","——",F22-4))</f>
        <v>44508</v>
      </c>
      <c r="D22" s="411">
        <f>IF($E22="運休","運休",IF($L22="","——",F22-4))</f>
        <v>44508</v>
      </c>
      <c r="E22" s="410">
        <f>IF($M22="X","運休",IF(N22="X","運休",IF($L22="","——",F22-3)))</f>
        <v>44509</v>
      </c>
      <c r="F22" s="412">
        <f>F21</f>
        <v>44512</v>
      </c>
      <c r="G22" s="413" t="s">
        <v>269</v>
      </c>
      <c r="H22" s="413">
        <f>IF($M22="X","CANCEL",F22+3)</f>
        <v>44515</v>
      </c>
      <c r="I22" s="413" t="s">
        <v>269</v>
      </c>
      <c r="J22" s="413">
        <f>IF($E22="運休","運休",H22+3)</f>
        <v>44518</v>
      </c>
      <c r="K22" s="414" t="s">
        <v>108</v>
      </c>
      <c r="L22" s="415">
        <f>IF($M22="X","",H22-F22)</f>
        <v>3</v>
      </c>
      <c r="M22" s="416" t="s">
        <v>247</v>
      </c>
      <c r="N22" s="417" t="s">
        <v>247</v>
      </c>
    </row>
    <row r="23" spans="1:14" s="423" customFormat="1" ht="18" customHeight="1">
      <c r="A23" s="419" t="s">
        <v>270</v>
      </c>
      <c r="B23" s="420"/>
      <c r="C23" s="420"/>
      <c r="D23" s="421"/>
      <c r="E23" s="450"/>
      <c r="F23" s="451"/>
      <c r="G23" s="452"/>
      <c r="H23" s="452"/>
      <c r="I23" s="451"/>
      <c r="J23" s="451"/>
      <c r="K23" s="453"/>
      <c r="L23" s="422"/>
    </row>
    <row r="24" spans="1:14" s="423" customFormat="1" ht="18" customHeight="1">
      <c r="A24" s="424" t="s">
        <v>271</v>
      </c>
      <c r="B24" s="420"/>
      <c r="C24" s="420"/>
      <c r="D24" s="421"/>
      <c r="E24" s="488"/>
      <c r="F24" s="488"/>
      <c r="G24" s="488"/>
      <c r="H24" s="488"/>
      <c r="I24" s="488"/>
      <c r="J24" s="488"/>
      <c r="K24" s="488"/>
      <c r="L24" s="422"/>
    </row>
    <row r="25" spans="1:14" s="423" customFormat="1" ht="18" customHeight="1">
      <c r="A25" s="424" t="s">
        <v>272</v>
      </c>
      <c r="B25" s="425"/>
      <c r="C25" s="425"/>
      <c r="D25" s="426"/>
      <c r="E25" s="489"/>
      <c r="F25" s="489"/>
      <c r="G25" s="489"/>
      <c r="H25" s="489"/>
      <c r="I25" s="489"/>
      <c r="J25" s="489"/>
      <c r="K25" s="489"/>
      <c r="L25" s="422"/>
    </row>
    <row r="26" spans="1:14" s="423" customFormat="1" ht="22.5" customHeight="1">
      <c r="B26" s="425"/>
      <c r="C26" s="425"/>
      <c r="D26" s="426"/>
      <c r="E26" s="489"/>
      <c r="F26" s="489"/>
      <c r="G26" s="489"/>
      <c r="H26" s="489"/>
      <c r="I26" s="489"/>
      <c r="J26" s="489"/>
      <c r="K26" s="489"/>
      <c r="L26" s="422"/>
    </row>
    <row r="27" spans="1:14" s="423" customFormat="1" ht="15.75" customHeight="1">
      <c r="B27" s="427"/>
      <c r="C27" s="427"/>
      <c r="D27" s="428"/>
      <c r="E27" s="428"/>
      <c r="F27" s="375"/>
      <c r="G27" s="375"/>
      <c r="H27" s="375"/>
      <c r="I27" s="375"/>
      <c r="J27" s="375"/>
      <c r="K27" s="428"/>
      <c r="L27" s="422"/>
    </row>
    <row r="28" spans="1:14" s="423" customFormat="1" ht="15.75" customHeight="1">
      <c r="A28" s="429" t="s">
        <v>273</v>
      </c>
      <c r="B28" s="427"/>
      <c r="C28" s="427"/>
      <c r="D28" s="428"/>
      <c r="E28" s="428"/>
      <c r="F28" s="375"/>
      <c r="G28" s="375"/>
      <c r="H28" s="375"/>
      <c r="I28" s="375"/>
      <c r="J28" s="375"/>
      <c r="K28" s="428"/>
      <c r="L28" s="422"/>
    </row>
    <row r="29" spans="1:14" s="418" customFormat="1">
      <c r="A29" s="430" t="s">
        <v>274</v>
      </c>
      <c r="B29" s="427"/>
      <c r="C29" s="427"/>
      <c r="D29" s="428"/>
      <c r="E29" s="428"/>
      <c r="F29" s="375"/>
      <c r="G29" s="375"/>
      <c r="H29" s="375"/>
      <c r="I29" s="375"/>
      <c r="J29" s="375"/>
      <c r="K29" s="428"/>
      <c r="L29" s="422"/>
    </row>
    <row r="30" spans="1:14" s="418" customFormat="1">
      <c r="A30" s="430"/>
      <c r="B30" s="427"/>
      <c r="C30" s="427"/>
      <c r="D30" s="428"/>
      <c r="E30" s="428"/>
      <c r="F30" s="375"/>
      <c r="G30" s="375"/>
      <c r="H30" s="375"/>
      <c r="I30" s="375"/>
      <c r="J30" s="375"/>
      <c r="K30" s="428"/>
      <c r="L30" s="422"/>
    </row>
    <row r="31" spans="1:14" s="418" customFormat="1">
      <c r="A31" s="431" t="s">
        <v>275</v>
      </c>
      <c r="C31" s="432" t="s">
        <v>276</v>
      </c>
      <c r="D31" s="433"/>
      <c r="E31" s="434"/>
      <c r="F31" s="435" t="s">
        <v>277</v>
      </c>
      <c r="G31" s="435"/>
      <c r="H31" s="436"/>
      <c r="I31" s="436"/>
      <c r="J31" s="436"/>
      <c r="K31" s="437"/>
      <c r="L31" s="438"/>
    </row>
    <row r="32" spans="1:14" s="418" customFormat="1">
      <c r="A32" s="423"/>
      <c r="B32" s="427"/>
      <c r="C32" s="427"/>
      <c r="D32" s="428"/>
      <c r="E32" s="428"/>
      <c r="F32" s="375"/>
      <c r="G32" s="375"/>
      <c r="H32" s="375"/>
      <c r="I32" s="375"/>
      <c r="J32" s="375"/>
      <c r="K32" s="428"/>
      <c r="L32" s="422"/>
    </row>
  </sheetData>
  <mergeCells count="9">
    <mergeCell ref="E24:K24"/>
    <mergeCell ref="E25:K25"/>
    <mergeCell ref="E26:K26"/>
    <mergeCell ref="A2:L3"/>
    <mergeCell ref="A4:L4"/>
    <mergeCell ref="A5:L5"/>
    <mergeCell ref="A6:L6"/>
    <mergeCell ref="A7:L7"/>
    <mergeCell ref="J11:L11"/>
  </mergeCells>
  <phoneticPr fontId="4"/>
  <conditionalFormatting sqref="G15:H22 B13 B19:B22">
    <cfRule type="cellIs" dxfId="26" priority="70" operator="equal">
      <formula>"CANCEL"</formula>
    </cfRule>
    <cfRule type="cellIs" dxfId="25" priority="71" operator="equal">
      <formula>"CANCEL"</formula>
    </cfRule>
  </conditionalFormatting>
  <conditionalFormatting sqref="G15:H22 B13 B19:B22">
    <cfRule type="cellIs" dxfId="24" priority="72" operator="equal">
      <formula>"CANCEL"</formula>
    </cfRule>
  </conditionalFormatting>
  <conditionalFormatting sqref="C15:E22 I15:J22">
    <cfRule type="cellIs" dxfId="23" priority="69" operator="equal">
      <formula>"運休"</formula>
    </cfRule>
  </conditionalFormatting>
  <conditionalFormatting sqref="C15:E22 I15:J22">
    <cfRule type="cellIs" dxfId="22" priority="67" operator="equal">
      <formula>"運休"</formula>
    </cfRule>
    <cfRule type="cellIs" dxfId="21" priority="68" operator="equal">
      <formula>"運休"</formula>
    </cfRule>
  </conditionalFormatting>
  <conditionalFormatting sqref="G13:H22">
    <cfRule type="cellIs" dxfId="20" priority="22" operator="equal">
      <formula>"CANCEL"</formula>
    </cfRule>
    <cfRule type="cellIs" dxfId="19" priority="23" operator="equal">
      <formula>"CANCEL"</formula>
    </cfRule>
  </conditionalFormatting>
  <conditionalFormatting sqref="G13:H22">
    <cfRule type="cellIs" dxfId="18" priority="24" operator="equal">
      <formula>"CANCEL"</formula>
    </cfRule>
  </conditionalFormatting>
  <conditionalFormatting sqref="G21:H22">
    <cfRule type="cellIs" dxfId="17" priority="28" operator="equal">
      <formula>"CANCEL"</formula>
    </cfRule>
    <cfRule type="cellIs" dxfId="16" priority="29" operator="equal">
      <formula>"CANCEL"</formula>
    </cfRule>
  </conditionalFormatting>
  <conditionalFormatting sqref="G21:H22">
    <cfRule type="cellIs" dxfId="15" priority="30" operator="equal">
      <formula>"CANCEL"</formula>
    </cfRule>
  </conditionalFormatting>
  <conditionalFormatting sqref="C21:E22 I21:J22">
    <cfRule type="cellIs" dxfId="14" priority="27" operator="equal">
      <formula>"運休"</formula>
    </cfRule>
  </conditionalFormatting>
  <conditionalFormatting sqref="C21:E22 I21:J22">
    <cfRule type="cellIs" dxfId="13" priority="25" operator="equal">
      <formula>"運休"</formula>
    </cfRule>
    <cfRule type="cellIs" dxfId="12" priority="26" operator="equal">
      <formula>"運休"</formula>
    </cfRule>
  </conditionalFormatting>
  <conditionalFormatting sqref="C13:E22 I13:J22">
    <cfRule type="cellIs" dxfId="11" priority="21" operator="equal">
      <formula>"運休"</formula>
    </cfRule>
  </conditionalFormatting>
  <conditionalFormatting sqref="C13:E22 I13:J22">
    <cfRule type="cellIs" dxfId="10" priority="19" operator="equal">
      <formula>"運休"</formula>
    </cfRule>
    <cfRule type="cellIs" dxfId="9" priority="20" operator="equal">
      <formula>"運休"</formula>
    </cfRule>
  </conditionalFormatting>
  <conditionalFormatting sqref="B18:B22">
    <cfRule type="cellIs" dxfId="8" priority="1" operator="equal">
      <formula>"CANCEL"</formula>
    </cfRule>
    <cfRule type="cellIs" dxfId="7" priority="2" operator="equal">
      <formula>"CANCEL"</formula>
    </cfRule>
  </conditionalFormatting>
  <conditionalFormatting sqref="B18:B22">
    <cfRule type="cellIs" dxfId="6" priority="3" operator="equal">
      <formula>"CANCEL"</formula>
    </cfRule>
  </conditionalFormatting>
  <conditionalFormatting sqref="B14:B15">
    <cfRule type="cellIs" dxfId="5" priority="13" operator="equal">
      <formula>"CANCEL"</formula>
    </cfRule>
    <cfRule type="cellIs" dxfId="4" priority="14" operator="equal">
      <formula>"CANCEL"</formula>
    </cfRule>
  </conditionalFormatting>
  <conditionalFormatting sqref="B14:B15">
    <cfRule type="cellIs" dxfId="3" priority="15" operator="equal">
      <formula>"CANCEL"</formula>
    </cfRule>
  </conditionalFormatting>
  <conditionalFormatting sqref="B16:B17">
    <cfRule type="cellIs" dxfId="2" priority="4" operator="equal">
      <formula>"CANCEL"</formula>
    </cfRule>
    <cfRule type="cellIs" dxfId="1" priority="5" operator="equal">
      <formula>"CANCEL"</formula>
    </cfRule>
  </conditionalFormatting>
  <conditionalFormatting sqref="B16:B17">
    <cfRule type="cellIs" dxfId="0" priority="6" operator="equal">
      <formula>"CANCEL"</formula>
    </cfRule>
  </conditionalFormatting>
  <dataValidations count="1">
    <dataValidation type="list" allowBlank="1" showInputMessage="1" showErrorMessage="1" sqref="M13:N22" xr:uid="{86658061-E91C-4562-90E0-83EF057E1271}">
      <formula1>$N$10:$N$11</formula1>
    </dataValidation>
  </dataValidations>
  <printOptions horizontalCentered="1"/>
  <pageMargins left="0.2" right="0.2" top="0.79" bottom="0.59" header="0.51" footer="0.51"/>
  <pageSetup paperSize="9" scale="51" orientation="portrait" r:id="rId1"/>
  <headerFooter alignWithMargins="0">
    <oddHeader>&amp;L&amp;"Arial"&amp;12Nohhi Logistics Co.,Ltd.&amp;C&amp;"Arial"&amp;10&amp;R&amp;"Arial"&amp;10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33"/>
  <sheetViews>
    <sheetView view="pageBreakPreview" zoomScale="85" zoomScaleNormal="100" zoomScaleSheetLayoutView="85" workbookViewId="0">
      <selection activeCell="F21" sqref="F21"/>
    </sheetView>
  </sheetViews>
  <sheetFormatPr defaultColWidth="8.25" defaultRowHeight="18"/>
  <cols>
    <col min="1" max="2" width="7.08203125" style="4" customWidth="1"/>
    <col min="3" max="12" width="10" style="4" customWidth="1"/>
    <col min="13" max="16384" width="8.25" style="4"/>
  </cols>
  <sheetData>
    <row r="1" spans="1:12" s="5" customFormat="1" ht="19.5" customHeight="1">
      <c r="A1" s="504" t="s">
        <v>6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</row>
    <row r="2" spans="1:12" s="5" customFormat="1" ht="20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7.149999999999999" customHeight="1">
      <c r="A3" s="6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7.149999999999999" customHeight="1">
      <c r="A4" s="8"/>
      <c r="B4" s="9" t="s">
        <v>8</v>
      </c>
      <c r="C4" s="497" t="s">
        <v>9</v>
      </c>
      <c r="D4" s="497" t="s">
        <v>10</v>
      </c>
      <c r="E4" s="497" t="s">
        <v>11</v>
      </c>
      <c r="F4" s="497" t="s">
        <v>12</v>
      </c>
      <c r="G4" s="497" t="s">
        <v>13</v>
      </c>
      <c r="H4" s="497" t="s">
        <v>14</v>
      </c>
      <c r="I4" s="497" t="s">
        <v>15</v>
      </c>
      <c r="J4" s="497" t="s">
        <v>9</v>
      </c>
      <c r="K4" s="497" t="s">
        <v>10</v>
      </c>
      <c r="L4" s="497" t="s">
        <v>11</v>
      </c>
    </row>
    <row r="5" spans="1:12" ht="17.149999999999999" customHeight="1">
      <c r="A5" s="10" t="s">
        <v>16</v>
      </c>
      <c r="B5" s="11"/>
      <c r="C5" s="497"/>
      <c r="D5" s="497"/>
      <c r="E5" s="497"/>
      <c r="F5" s="497"/>
      <c r="G5" s="497"/>
      <c r="H5" s="497"/>
      <c r="I5" s="497"/>
      <c r="J5" s="497"/>
      <c r="K5" s="497"/>
      <c r="L5" s="497"/>
    </row>
    <row r="6" spans="1:12" ht="17.149999999999999" customHeight="1">
      <c r="A6" s="500" t="s">
        <v>17</v>
      </c>
      <c r="B6" s="501"/>
      <c r="C6" s="12" t="s">
        <v>18</v>
      </c>
      <c r="D6" s="19" t="s">
        <v>30</v>
      </c>
      <c r="E6" s="498" t="s">
        <v>19</v>
      </c>
      <c r="F6" s="497" t="s">
        <v>20</v>
      </c>
      <c r="G6" s="13"/>
      <c r="H6" s="13"/>
      <c r="I6" s="13"/>
      <c r="J6" s="13"/>
      <c r="K6" s="13"/>
      <c r="L6" s="13"/>
    </row>
    <row r="7" spans="1:12" s="16" customFormat="1" ht="17.149999999999999" customHeight="1">
      <c r="A7" s="502"/>
      <c r="B7" s="503"/>
      <c r="C7" s="14">
        <v>0.70833333333333337</v>
      </c>
      <c r="D7" s="14">
        <v>0.5</v>
      </c>
      <c r="E7" s="499"/>
      <c r="F7" s="497"/>
      <c r="G7" s="15"/>
      <c r="H7" s="15"/>
      <c r="I7" s="15"/>
      <c r="J7" s="15"/>
      <c r="K7" s="15"/>
      <c r="L7" s="15"/>
    </row>
    <row r="8" spans="1:12" ht="17.149999999999999" customHeight="1">
      <c r="A8" s="500" t="s">
        <v>21</v>
      </c>
      <c r="B8" s="501"/>
      <c r="C8" s="12" t="s">
        <v>18</v>
      </c>
      <c r="D8" s="19" t="s">
        <v>30</v>
      </c>
      <c r="E8" s="498" t="s">
        <v>19</v>
      </c>
      <c r="F8" s="498" t="s">
        <v>19</v>
      </c>
      <c r="G8" s="497" t="s">
        <v>20</v>
      </c>
      <c r="H8" s="13"/>
      <c r="I8" s="13"/>
      <c r="J8" s="13"/>
      <c r="K8" s="13"/>
      <c r="L8" s="13"/>
    </row>
    <row r="9" spans="1:12" s="16" customFormat="1" ht="17.149999999999999" customHeight="1">
      <c r="A9" s="502"/>
      <c r="B9" s="503"/>
      <c r="C9" s="14">
        <v>0.70833333333333337</v>
      </c>
      <c r="D9" s="14">
        <v>0.5</v>
      </c>
      <c r="E9" s="499"/>
      <c r="F9" s="499"/>
      <c r="G9" s="497"/>
      <c r="H9" s="15"/>
      <c r="I9" s="15"/>
      <c r="J9" s="15"/>
      <c r="K9" s="15"/>
      <c r="L9" s="15"/>
    </row>
    <row r="10" spans="1:12" ht="17.149999999999999" customHeight="1">
      <c r="A10" s="500" t="s">
        <v>22</v>
      </c>
      <c r="B10" s="501"/>
      <c r="C10" s="12"/>
      <c r="D10" s="498"/>
      <c r="E10" s="498"/>
      <c r="F10" s="13"/>
      <c r="G10" s="498"/>
      <c r="H10" s="497"/>
      <c r="I10" s="13"/>
      <c r="J10" s="13"/>
      <c r="K10" s="13"/>
      <c r="L10" s="13"/>
    </row>
    <row r="11" spans="1:12" s="16" customFormat="1" ht="17.149999999999999" customHeight="1">
      <c r="A11" s="502"/>
      <c r="B11" s="503"/>
      <c r="C11" s="14"/>
      <c r="D11" s="499"/>
      <c r="E11" s="499"/>
      <c r="F11" s="14"/>
      <c r="G11" s="499"/>
      <c r="H11" s="497"/>
      <c r="I11" s="15"/>
      <c r="J11" s="15"/>
      <c r="K11" s="15"/>
      <c r="L11" s="15"/>
    </row>
    <row r="12" spans="1:12" ht="17.149999999999999" customHeight="1">
      <c r="A12" s="500" t="s">
        <v>23</v>
      </c>
      <c r="B12" s="501"/>
      <c r="C12" s="12"/>
      <c r="D12" s="13"/>
      <c r="E12" s="13"/>
      <c r="F12" s="12" t="s">
        <v>18</v>
      </c>
      <c r="G12" s="19" t="s">
        <v>30</v>
      </c>
      <c r="H12" s="498" t="s">
        <v>19</v>
      </c>
      <c r="I12" s="497" t="s">
        <v>20</v>
      </c>
      <c r="J12" s="13"/>
      <c r="K12" s="13"/>
      <c r="L12" s="13"/>
    </row>
    <row r="13" spans="1:12" s="16" customFormat="1" ht="17.149999999999999" customHeight="1">
      <c r="A13" s="502"/>
      <c r="B13" s="503"/>
      <c r="C13" s="15"/>
      <c r="D13" s="15"/>
      <c r="E13" s="15"/>
      <c r="F13" s="14">
        <v>0.70833333333333337</v>
      </c>
      <c r="G13" s="14">
        <v>0.5</v>
      </c>
      <c r="H13" s="499"/>
      <c r="I13" s="497"/>
      <c r="J13" s="15"/>
      <c r="K13" s="15"/>
      <c r="L13" s="15"/>
    </row>
    <row r="14" spans="1:12" ht="17.149999999999999" customHeight="1">
      <c r="A14" s="500" t="s">
        <v>24</v>
      </c>
      <c r="B14" s="501"/>
      <c r="C14" s="12"/>
      <c r="D14" s="13"/>
      <c r="E14" s="13"/>
      <c r="F14" s="13"/>
      <c r="G14" s="12" t="s">
        <v>18</v>
      </c>
      <c r="H14" s="19" t="s">
        <v>30</v>
      </c>
      <c r="I14" s="498" t="s">
        <v>19</v>
      </c>
      <c r="J14" s="497" t="s">
        <v>20</v>
      </c>
      <c r="K14" s="13"/>
      <c r="L14" s="13"/>
    </row>
    <row r="15" spans="1:12" s="16" customFormat="1" ht="17.149999999999999" customHeight="1">
      <c r="A15" s="502"/>
      <c r="B15" s="503"/>
      <c r="C15" s="15"/>
      <c r="D15" s="15"/>
      <c r="E15" s="15"/>
      <c r="F15" s="15"/>
      <c r="G15" s="14">
        <v>0.70833333333333337</v>
      </c>
      <c r="H15" s="14">
        <v>0.5</v>
      </c>
      <c r="I15" s="499"/>
      <c r="J15" s="497"/>
      <c r="K15" s="15"/>
      <c r="L15" s="15"/>
    </row>
    <row r="16" spans="1:12" ht="17.149999999999999" customHeight="1">
      <c r="A16" s="500" t="s">
        <v>25</v>
      </c>
      <c r="B16" s="501"/>
      <c r="C16" s="12"/>
      <c r="D16" s="13"/>
      <c r="E16" s="13"/>
      <c r="F16" s="13"/>
      <c r="G16" s="13"/>
      <c r="H16" s="12" t="s">
        <v>18</v>
      </c>
      <c r="I16" s="19" t="s">
        <v>30</v>
      </c>
      <c r="J16" s="498" t="s">
        <v>19</v>
      </c>
      <c r="K16" s="497" t="s">
        <v>20</v>
      </c>
      <c r="L16" s="13"/>
    </row>
    <row r="17" spans="1:12" s="16" customFormat="1" ht="17.149999999999999" customHeight="1">
      <c r="A17" s="502"/>
      <c r="B17" s="503"/>
      <c r="C17" s="15"/>
      <c r="D17" s="15"/>
      <c r="E17" s="15"/>
      <c r="F17" s="15"/>
      <c r="G17" s="15"/>
      <c r="H17" s="14">
        <v>0.70833333333333337</v>
      </c>
      <c r="I17" s="14">
        <v>0.5</v>
      </c>
      <c r="J17" s="499"/>
      <c r="K17" s="497"/>
      <c r="L17" s="15"/>
    </row>
    <row r="18" spans="1:12" ht="17.149999999999999" customHeight="1">
      <c r="A18" s="500" t="s">
        <v>26</v>
      </c>
      <c r="B18" s="501"/>
      <c r="C18" s="12"/>
      <c r="D18" s="13"/>
      <c r="E18" s="13"/>
      <c r="F18" s="13"/>
      <c r="G18" s="13"/>
      <c r="H18" s="13"/>
      <c r="I18" s="12" t="s">
        <v>18</v>
      </c>
      <c r="J18" s="19" t="s">
        <v>30</v>
      </c>
      <c r="K18" s="498" t="s">
        <v>19</v>
      </c>
      <c r="L18" s="497" t="s">
        <v>20</v>
      </c>
    </row>
    <row r="19" spans="1:12" s="16" customFormat="1" ht="17.149999999999999" customHeight="1">
      <c r="A19" s="502"/>
      <c r="B19" s="503"/>
      <c r="C19" s="15"/>
      <c r="D19" s="15"/>
      <c r="E19" s="15"/>
      <c r="F19" s="15"/>
      <c r="G19" s="15"/>
      <c r="H19" s="15"/>
      <c r="I19" s="14">
        <v>0.70833333333333337</v>
      </c>
      <c r="J19" s="14">
        <v>0.5</v>
      </c>
      <c r="K19" s="499"/>
      <c r="L19" s="497"/>
    </row>
    <row r="20" spans="1:12" ht="17.149999999999999" customHeight="1">
      <c r="A20" s="7"/>
      <c r="B20" s="7"/>
      <c r="C20" s="17"/>
      <c r="D20" s="7"/>
      <c r="E20" s="7"/>
      <c r="F20" s="7"/>
      <c r="G20" s="7"/>
      <c r="H20" s="7"/>
      <c r="I20" s="7"/>
      <c r="J20" s="7"/>
      <c r="K20" s="7"/>
      <c r="L20" s="7"/>
    </row>
    <row r="21" spans="1:12" ht="17.149999999999999" customHeight="1">
      <c r="A21" s="7"/>
      <c r="B21" s="7"/>
      <c r="C21" s="17"/>
      <c r="D21" s="7"/>
      <c r="E21" s="7"/>
      <c r="F21" s="7"/>
      <c r="G21" s="7"/>
      <c r="H21" s="7"/>
      <c r="I21" s="7"/>
      <c r="J21" s="7"/>
      <c r="K21" s="7"/>
      <c r="L21" s="7"/>
    </row>
    <row r="22" spans="1:12" ht="17.149999999999999" customHeight="1">
      <c r="A22" s="6" t="s">
        <v>27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7.149999999999999" customHeight="1">
      <c r="A23" s="8"/>
      <c r="B23" s="9" t="s">
        <v>8</v>
      </c>
      <c r="C23" s="497" t="s">
        <v>9</v>
      </c>
      <c r="D23" s="497" t="s">
        <v>10</v>
      </c>
      <c r="E23" s="497" t="s">
        <v>11</v>
      </c>
      <c r="F23" s="497" t="s">
        <v>12</v>
      </c>
      <c r="G23" s="497" t="s">
        <v>13</v>
      </c>
      <c r="H23" s="497" t="s">
        <v>14</v>
      </c>
      <c r="I23" s="497" t="s">
        <v>15</v>
      </c>
      <c r="J23" s="497" t="s">
        <v>9</v>
      </c>
      <c r="K23" s="497" t="s">
        <v>10</v>
      </c>
      <c r="L23" s="497" t="s">
        <v>11</v>
      </c>
    </row>
    <row r="24" spans="1:12" ht="17.149999999999999" customHeight="1">
      <c r="A24" s="10" t="s">
        <v>16</v>
      </c>
      <c r="B24" s="11"/>
      <c r="C24" s="497"/>
      <c r="D24" s="497"/>
      <c r="E24" s="497"/>
      <c r="F24" s="497"/>
      <c r="G24" s="497"/>
      <c r="H24" s="497"/>
      <c r="I24" s="497"/>
      <c r="J24" s="497"/>
      <c r="K24" s="497"/>
      <c r="L24" s="497"/>
    </row>
    <row r="25" spans="1:12" ht="17.149999999999999" customHeight="1">
      <c r="A25" s="496" t="s">
        <v>28</v>
      </c>
      <c r="B25" s="497"/>
      <c r="C25" s="12"/>
      <c r="D25" s="13"/>
      <c r="E25" s="12" t="s">
        <v>18</v>
      </c>
      <c r="F25" s="19" t="s">
        <v>30</v>
      </c>
      <c r="G25" s="497" t="s">
        <v>20</v>
      </c>
      <c r="H25" s="13"/>
      <c r="I25" s="13"/>
      <c r="J25" s="13"/>
      <c r="K25" s="13"/>
      <c r="L25" s="13"/>
    </row>
    <row r="26" spans="1:12" s="16" customFormat="1" ht="17.149999999999999" customHeight="1">
      <c r="A26" s="497"/>
      <c r="B26" s="497"/>
      <c r="C26" s="14"/>
      <c r="D26" s="14"/>
      <c r="E26" s="14">
        <v>0.70833333333333337</v>
      </c>
      <c r="F26" s="18">
        <v>2400</v>
      </c>
      <c r="G26" s="497"/>
      <c r="H26" s="15"/>
      <c r="I26" s="15"/>
      <c r="J26" s="15"/>
      <c r="K26" s="15"/>
      <c r="L26" s="15"/>
    </row>
    <row r="27" spans="1:12" ht="17.149999999999999" customHeight="1">
      <c r="A27" s="496" t="s">
        <v>29</v>
      </c>
      <c r="B27" s="497"/>
      <c r="C27" s="12"/>
      <c r="D27" s="13"/>
      <c r="E27" s="13"/>
      <c r="F27" s="13"/>
      <c r="G27" s="13"/>
      <c r="H27" s="12"/>
      <c r="I27" s="12" t="s">
        <v>18</v>
      </c>
      <c r="J27" s="19" t="s">
        <v>30</v>
      </c>
      <c r="K27" s="497" t="s">
        <v>20</v>
      </c>
      <c r="L27" s="13"/>
    </row>
    <row r="28" spans="1:12" s="16" customFormat="1" ht="17.149999999999999" customHeight="1">
      <c r="A28" s="497"/>
      <c r="B28" s="497"/>
      <c r="C28" s="15"/>
      <c r="D28" s="15"/>
      <c r="E28" s="15"/>
      <c r="F28" s="15"/>
      <c r="G28" s="15"/>
      <c r="H28" s="14"/>
      <c r="I28" s="14">
        <v>0.70833333333333337</v>
      </c>
      <c r="J28" s="18">
        <v>2400</v>
      </c>
      <c r="K28" s="497"/>
      <c r="L28" s="15"/>
    </row>
    <row r="29" spans="1:12" hidden="1">
      <c r="A29" s="497" t="s">
        <v>26</v>
      </c>
      <c r="B29" s="497"/>
      <c r="C29" s="12"/>
      <c r="D29" s="13"/>
      <c r="E29" s="13"/>
      <c r="F29" s="13"/>
      <c r="G29" s="13"/>
      <c r="H29" s="13"/>
      <c r="I29" s="12"/>
      <c r="J29" s="13"/>
      <c r="K29" s="498"/>
      <c r="L29" s="497"/>
    </row>
    <row r="30" spans="1:12" s="16" customFormat="1" hidden="1">
      <c r="A30" s="497"/>
      <c r="B30" s="497"/>
      <c r="C30" s="15"/>
      <c r="D30" s="15"/>
      <c r="E30" s="15"/>
      <c r="F30" s="15"/>
      <c r="G30" s="15"/>
      <c r="H30" s="15"/>
      <c r="I30" s="14"/>
      <c r="J30" s="14"/>
      <c r="K30" s="499"/>
      <c r="L30" s="497"/>
    </row>
    <row r="3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mergeCells count="52">
    <mergeCell ref="A6:B7"/>
    <mergeCell ref="E6:E7"/>
    <mergeCell ref="F6:F7"/>
    <mergeCell ref="A1:L1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8:B9"/>
    <mergeCell ref="E8:E9"/>
    <mergeCell ref="F8:F9"/>
    <mergeCell ref="G8:G9"/>
    <mergeCell ref="A10:B11"/>
    <mergeCell ref="D10:D11"/>
    <mergeCell ref="E10:E11"/>
    <mergeCell ref="G10:G11"/>
    <mergeCell ref="K16:K17"/>
    <mergeCell ref="A18:B19"/>
    <mergeCell ref="K18:K19"/>
    <mergeCell ref="H10:H11"/>
    <mergeCell ref="A12:B13"/>
    <mergeCell ref="H12:H13"/>
    <mergeCell ref="I12:I13"/>
    <mergeCell ref="A14:B15"/>
    <mergeCell ref="I14:I15"/>
    <mergeCell ref="A25:B26"/>
    <mergeCell ref="G25:G26"/>
    <mergeCell ref="J14:J15"/>
    <mergeCell ref="A16:B17"/>
    <mergeCell ref="J16:J17"/>
    <mergeCell ref="L18:L19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7:B28"/>
    <mergeCell ref="K27:K28"/>
    <mergeCell ref="A29:B30"/>
    <mergeCell ref="K29:K30"/>
    <mergeCell ref="L29:L30"/>
  </mergeCells>
  <phoneticPr fontId="4"/>
  <printOptions horizontalCentered="1"/>
  <pageMargins left="0.59055118110236227" right="0.39370078740157483" top="0.98425196850393704" bottom="0.98425196850393704" header="0.51181102362204722" footer="0.51181102362204722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L95"/>
  <sheetViews>
    <sheetView view="pageBreakPreview" topLeftCell="A7" zoomScaleNormal="100" zoomScaleSheetLayoutView="100" workbookViewId="0">
      <selection activeCell="D22" sqref="D22"/>
    </sheetView>
  </sheetViews>
  <sheetFormatPr defaultColWidth="9" defaultRowHeight="18"/>
  <cols>
    <col min="1" max="1" width="11.83203125" style="22" customWidth="1"/>
    <col min="2" max="2" width="13.83203125" style="22" customWidth="1"/>
    <col min="3" max="3" width="9" style="22"/>
    <col min="4" max="4" width="9.58203125" style="22" bestFit="1" customWidth="1"/>
    <col min="5" max="5" width="9.58203125" style="22" customWidth="1"/>
    <col min="6" max="7" width="9.58203125" style="22" bestFit="1" customWidth="1"/>
    <col min="8" max="9" width="9.58203125" style="22" customWidth="1"/>
    <col min="10" max="10" width="9.08203125" style="22" customWidth="1"/>
    <col min="11" max="11" width="13.83203125" style="22" customWidth="1"/>
    <col min="12" max="16384" width="9" style="22"/>
  </cols>
  <sheetData>
    <row r="1" spans="1:12" ht="20">
      <c r="A1" s="505" t="s">
        <v>100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2" s="46" customFormat="1" ht="16.5">
      <c r="A2" s="60"/>
      <c r="B2" s="60"/>
      <c r="C2" s="60"/>
      <c r="D2" s="60"/>
      <c r="E2" s="60"/>
      <c r="F2" s="60"/>
      <c r="G2" s="60"/>
      <c r="H2" s="60"/>
      <c r="I2" s="60"/>
      <c r="J2" s="60"/>
      <c r="K2" s="66"/>
    </row>
    <row r="3" spans="1:12" ht="19">
      <c r="A3" s="519" t="s">
        <v>147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</row>
    <row r="4" spans="1:12">
      <c r="A4" s="61"/>
      <c r="B4" s="54"/>
      <c r="C4" s="54"/>
      <c r="D4" s="55"/>
      <c r="E4" s="55"/>
      <c r="F4" s="55"/>
      <c r="G4" s="55"/>
      <c r="H4" s="67"/>
      <c r="I4" s="55"/>
      <c r="J4" s="520">
        <v>44053</v>
      </c>
      <c r="K4" s="520"/>
      <c r="L4" s="70"/>
    </row>
    <row r="5" spans="1:12" s="33" customFormat="1" ht="16.5">
      <c r="A5" s="53" t="s">
        <v>99</v>
      </c>
      <c r="B5" s="57"/>
      <c r="C5" s="57"/>
      <c r="D5" s="58"/>
      <c r="E5" s="58"/>
      <c r="F5" s="58"/>
      <c r="G5" s="68"/>
      <c r="H5" s="68"/>
      <c r="I5" s="68"/>
      <c r="J5" s="58"/>
      <c r="K5" s="58"/>
    </row>
    <row r="6" spans="1:12" s="33" customFormat="1" ht="16.5">
      <c r="A6" s="57" t="s">
        <v>128</v>
      </c>
      <c r="B6" s="57"/>
      <c r="C6" s="57"/>
      <c r="D6" s="57" t="s">
        <v>145</v>
      </c>
      <c r="E6" s="57"/>
      <c r="F6" s="57"/>
      <c r="G6" s="57"/>
      <c r="H6" s="57"/>
      <c r="I6" s="57"/>
      <c r="J6" s="57"/>
      <c r="K6" s="69"/>
    </row>
    <row r="7" spans="1:12" s="37" customFormat="1" ht="18" customHeight="1">
      <c r="A7" s="506" t="s">
        <v>117</v>
      </c>
      <c r="B7" s="509" t="s">
        <v>118</v>
      </c>
      <c r="C7" s="510"/>
      <c r="D7" s="530" t="s">
        <v>136</v>
      </c>
      <c r="E7" s="531"/>
      <c r="F7" s="530" t="s">
        <v>120</v>
      </c>
      <c r="G7" s="531"/>
      <c r="H7" s="506" t="s">
        <v>137</v>
      </c>
      <c r="I7" s="521" t="s">
        <v>88</v>
      </c>
      <c r="J7" s="521"/>
      <c r="K7" s="506" t="s">
        <v>121</v>
      </c>
    </row>
    <row r="8" spans="1:12" s="37" customFormat="1" ht="18" customHeight="1">
      <c r="A8" s="507"/>
      <c r="B8" s="511"/>
      <c r="C8" s="512"/>
      <c r="D8" s="35" t="s">
        <v>134</v>
      </c>
      <c r="E8" s="35" t="s">
        <v>135</v>
      </c>
      <c r="F8" s="35" t="s">
        <v>134</v>
      </c>
      <c r="G8" s="35" t="s">
        <v>135</v>
      </c>
      <c r="H8" s="508"/>
      <c r="I8" s="522"/>
      <c r="J8" s="522"/>
      <c r="K8" s="507"/>
    </row>
    <row r="9" spans="1:12" s="37" customFormat="1" ht="18" customHeight="1">
      <c r="A9" s="508"/>
      <c r="B9" s="513"/>
      <c r="C9" s="514"/>
      <c r="D9" s="35" t="s">
        <v>98</v>
      </c>
      <c r="E9" s="35" t="s">
        <v>98</v>
      </c>
      <c r="F9" s="35" t="s">
        <v>98</v>
      </c>
      <c r="G9" s="35" t="s">
        <v>98</v>
      </c>
      <c r="H9" s="35" t="s">
        <v>98</v>
      </c>
      <c r="I9" s="35" t="s">
        <v>84</v>
      </c>
      <c r="J9" s="35"/>
      <c r="K9" s="508"/>
    </row>
    <row r="10" spans="1:12" s="33" customFormat="1" ht="16.5">
      <c r="A10" s="32" t="s">
        <v>123</v>
      </c>
      <c r="B10" s="515" t="s">
        <v>96</v>
      </c>
      <c r="C10" s="516"/>
      <c r="D10" s="30">
        <v>685</v>
      </c>
      <c r="E10" s="30">
        <v>1055</v>
      </c>
      <c r="F10" s="30">
        <v>280</v>
      </c>
      <c r="G10" s="30">
        <v>445</v>
      </c>
      <c r="H10" s="30">
        <v>450</v>
      </c>
      <c r="I10" s="31">
        <v>40</v>
      </c>
      <c r="J10" s="31"/>
      <c r="K10" s="30"/>
    </row>
    <row r="11" spans="1:12" s="33" customFormat="1" ht="16.5">
      <c r="A11" s="32" t="s">
        <v>123</v>
      </c>
      <c r="B11" s="517" t="s">
        <v>95</v>
      </c>
      <c r="C11" s="518"/>
      <c r="D11" s="30">
        <v>685</v>
      </c>
      <c r="E11" s="30">
        <v>1055</v>
      </c>
      <c r="F11" s="30">
        <v>280</v>
      </c>
      <c r="G11" s="30">
        <v>445</v>
      </c>
      <c r="H11" s="30">
        <v>450</v>
      </c>
      <c r="I11" s="31">
        <v>40</v>
      </c>
      <c r="J11" s="31"/>
      <c r="K11" s="36"/>
    </row>
    <row r="12" spans="1:12" s="33" customFormat="1" ht="16.5">
      <c r="A12" s="32" t="s">
        <v>123</v>
      </c>
      <c r="B12" s="523" t="s">
        <v>94</v>
      </c>
      <c r="C12" s="524"/>
      <c r="D12" s="30">
        <v>685</v>
      </c>
      <c r="E12" s="30">
        <v>1055</v>
      </c>
      <c r="F12" s="30">
        <v>280</v>
      </c>
      <c r="G12" s="30">
        <v>445</v>
      </c>
      <c r="H12" s="30">
        <v>450</v>
      </c>
      <c r="I12" s="31">
        <v>40</v>
      </c>
      <c r="J12" s="31"/>
      <c r="K12" s="30"/>
    </row>
    <row r="13" spans="1:12" s="33" customFormat="1" ht="16.5">
      <c r="A13" s="32" t="s">
        <v>123</v>
      </c>
      <c r="B13" s="525" t="s">
        <v>93</v>
      </c>
      <c r="C13" s="526"/>
      <c r="D13" s="30">
        <v>685</v>
      </c>
      <c r="E13" s="30">
        <v>1055</v>
      </c>
      <c r="F13" s="30">
        <v>280</v>
      </c>
      <c r="G13" s="30">
        <v>445</v>
      </c>
      <c r="H13" s="30">
        <v>450</v>
      </c>
      <c r="I13" s="31">
        <v>40</v>
      </c>
      <c r="J13" s="31"/>
      <c r="K13" s="36"/>
    </row>
    <row r="14" spans="1:12" s="33" customFormat="1" ht="16.5">
      <c r="A14" s="32" t="s">
        <v>123</v>
      </c>
      <c r="B14" s="523" t="s">
        <v>92</v>
      </c>
      <c r="C14" s="524"/>
      <c r="D14" s="30">
        <v>685</v>
      </c>
      <c r="E14" s="30">
        <v>1055</v>
      </c>
      <c r="F14" s="30">
        <v>280</v>
      </c>
      <c r="G14" s="30">
        <v>445</v>
      </c>
      <c r="H14" s="30">
        <v>450</v>
      </c>
      <c r="I14" s="31">
        <v>40</v>
      </c>
      <c r="J14" s="31"/>
      <c r="K14" s="30"/>
    </row>
    <row r="15" spans="1:12" s="33" customFormat="1" ht="16.5">
      <c r="A15" s="32" t="s">
        <v>123</v>
      </c>
      <c r="B15" s="525" t="s">
        <v>91</v>
      </c>
      <c r="C15" s="526"/>
      <c r="D15" s="30">
        <v>685</v>
      </c>
      <c r="E15" s="30">
        <v>1055</v>
      </c>
      <c r="F15" s="30">
        <v>280</v>
      </c>
      <c r="G15" s="30">
        <v>445</v>
      </c>
      <c r="H15" s="30">
        <v>450</v>
      </c>
      <c r="I15" s="31">
        <v>40</v>
      </c>
      <c r="J15" s="31"/>
      <c r="K15" s="36"/>
    </row>
    <row r="16" spans="1:12" s="33" customFormat="1" ht="16.5">
      <c r="A16" s="32" t="s">
        <v>123</v>
      </c>
      <c r="B16" s="523" t="s">
        <v>143</v>
      </c>
      <c r="C16" s="524"/>
      <c r="D16" s="30">
        <v>750</v>
      </c>
      <c r="E16" s="30">
        <v>1100</v>
      </c>
      <c r="F16" s="30">
        <v>280</v>
      </c>
      <c r="G16" s="30">
        <v>445</v>
      </c>
      <c r="H16" s="34" t="s">
        <v>82</v>
      </c>
      <c r="I16" s="31">
        <v>40</v>
      </c>
      <c r="J16" s="31"/>
      <c r="K16" s="30"/>
    </row>
    <row r="17" spans="1:11" s="33" customFormat="1" ht="16.5">
      <c r="A17" s="32" t="s">
        <v>123</v>
      </c>
      <c r="B17" s="523" t="s">
        <v>142</v>
      </c>
      <c r="C17" s="524"/>
      <c r="D17" s="30">
        <v>790</v>
      </c>
      <c r="E17" s="30">
        <v>1185</v>
      </c>
      <c r="F17" s="30">
        <v>280</v>
      </c>
      <c r="G17" s="30">
        <v>445</v>
      </c>
      <c r="H17" s="34" t="s">
        <v>82</v>
      </c>
      <c r="I17" s="31">
        <v>40</v>
      </c>
      <c r="J17" s="31"/>
      <c r="K17" s="30"/>
    </row>
    <row r="18" spans="1:11" s="33" customFormat="1" ht="16.5">
      <c r="A18" s="62"/>
      <c r="B18" s="62"/>
      <c r="C18" s="62"/>
      <c r="D18" s="63"/>
      <c r="E18" s="63"/>
      <c r="F18" s="64"/>
      <c r="G18" s="63"/>
      <c r="H18" s="63"/>
      <c r="I18" s="65"/>
      <c r="J18" s="65"/>
      <c r="K18" s="63"/>
    </row>
    <row r="19" spans="1:11" s="33" customFormat="1" ht="16.5">
      <c r="A19" s="53" t="s">
        <v>90</v>
      </c>
      <c r="B19" s="57"/>
      <c r="C19" s="58"/>
      <c r="D19" s="58"/>
      <c r="E19" s="58"/>
      <c r="F19" s="58"/>
      <c r="G19" s="58"/>
      <c r="H19" s="58"/>
      <c r="I19" s="58"/>
      <c r="J19" s="58"/>
      <c r="K19" s="58"/>
    </row>
    <row r="20" spans="1:11" s="33" customFormat="1" ht="16.5">
      <c r="A20" s="57" t="s">
        <v>144</v>
      </c>
      <c r="B20" s="57"/>
      <c r="C20" s="57"/>
      <c r="D20" s="57" t="s">
        <v>145</v>
      </c>
      <c r="E20" s="57"/>
      <c r="F20" s="57"/>
      <c r="G20" s="58"/>
      <c r="H20" s="58"/>
      <c r="I20" s="58"/>
      <c r="J20" s="58"/>
      <c r="K20" s="58"/>
    </row>
    <row r="21" spans="1:11" s="33" customFormat="1" ht="18" customHeight="1">
      <c r="A21" s="506" t="s">
        <v>117</v>
      </c>
      <c r="B21" s="506" t="s">
        <v>118</v>
      </c>
      <c r="C21" s="506" t="s">
        <v>114</v>
      </c>
      <c r="D21" s="532" t="s">
        <v>136</v>
      </c>
      <c r="E21" s="533"/>
      <c r="F21" s="534"/>
      <c r="G21" s="506" t="s">
        <v>119</v>
      </c>
      <c r="H21" s="506" t="s">
        <v>89</v>
      </c>
      <c r="I21" s="521" t="s">
        <v>88</v>
      </c>
      <c r="J21" s="527" t="s">
        <v>125</v>
      </c>
      <c r="K21" s="506" t="s">
        <v>121</v>
      </c>
    </row>
    <row r="22" spans="1:11" s="37" customFormat="1" ht="18" customHeight="1">
      <c r="A22" s="507"/>
      <c r="B22" s="507"/>
      <c r="C22" s="507"/>
      <c r="D22" s="35" t="s">
        <v>148</v>
      </c>
      <c r="E22" s="35" t="s">
        <v>149</v>
      </c>
      <c r="F22" s="35" t="s">
        <v>150</v>
      </c>
      <c r="G22" s="508"/>
      <c r="H22" s="508"/>
      <c r="I22" s="522"/>
      <c r="J22" s="528"/>
      <c r="K22" s="507"/>
    </row>
    <row r="23" spans="1:11" s="33" customFormat="1" ht="18" customHeight="1">
      <c r="A23" s="508"/>
      <c r="B23" s="508"/>
      <c r="C23" s="508"/>
      <c r="D23" s="35" t="s">
        <v>87</v>
      </c>
      <c r="E23" s="35" t="s">
        <v>115</v>
      </c>
      <c r="F23" s="35" t="s">
        <v>86</v>
      </c>
      <c r="G23" s="35" t="s">
        <v>85</v>
      </c>
      <c r="H23" s="35" t="s">
        <v>116</v>
      </c>
      <c r="I23" s="35" t="s">
        <v>84</v>
      </c>
      <c r="J23" s="529"/>
      <c r="K23" s="508"/>
    </row>
    <row r="24" spans="1:11" s="33" customFormat="1" ht="16.5">
      <c r="A24" s="32" t="s">
        <v>123</v>
      </c>
      <c r="B24" s="32" t="s">
        <v>126</v>
      </c>
      <c r="C24" s="32" t="s">
        <v>80</v>
      </c>
      <c r="D24" s="30">
        <v>20</v>
      </c>
      <c r="E24" s="30">
        <v>30</v>
      </c>
      <c r="F24" s="34" t="s">
        <v>82</v>
      </c>
      <c r="G24" s="30">
        <v>60</v>
      </c>
      <c r="H24" s="30">
        <v>20</v>
      </c>
      <c r="I24" s="31">
        <v>10</v>
      </c>
      <c r="J24" s="30" t="s">
        <v>124</v>
      </c>
      <c r="K24" s="32" t="s">
        <v>81</v>
      </c>
    </row>
    <row r="25" spans="1:11" s="33" customFormat="1" ht="16.5">
      <c r="A25" s="32" t="s">
        <v>123</v>
      </c>
      <c r="B25" s="32" t="s">
        <v>126</v>
      </c>
      <c r="C25" s="32" t="s">
        <v>80</v>
      </c>
      <c r="D25" s="30">
        <v>25</v>
      </c>
      <c r="E25" s="30">
        <v>40</v>
      </c>
      <c r="F25" s="34" t="s">
        <v>82</v>
      </c>
      <c r="G25" s="30">
        <v>60</v>
      </c>
      <c r="H25" s="30">
        <v>20</v>
      </c>
      <c r="I25" s="31">
        <v>10</v>
      </c>
      <c r="J25" s="30" t="s">
        <v>124</v>
      </c>
      <c r="K25" s="32" t="s">
        <v>83</v>
      </c>
    </row>
    <row r="26" spans="1:11" s="33" customFormat="1" ht="16.5">
      <c r="A26" s="32" t="s">
        <v>123</v>
      </c>
      <c r="B26" s="32" t="s">
        <v>126</v>
      </c>
      <c r="C26" s="48" t="s">
        <v>79</v>
      </c>
      <c r="D26" s="34" t="s">
        <v>82</v>
      </c>
      <c r="E26" s="34" t="s">
        <v>82</v>
      </c>
      <c r="F26" s="30">
        <v>40</v>
      </c>
      <c r="G26" s="30">
        <v>60</v>
      </c>
      <c r="H26" s="30">
        <v>20</v>
      </c>
      <c r="I26" s="31">
        <v>10</v>
      </c>
      <c r="J26" s="30" t="s">
        <v>124</v>
      </c>
      <c r="K26" s="32" t="s">
        <v>81</v>
      </c>
    </row>
    <row r="27" spans="1:11" s="33" customFormat="1" ht="16.5">
      <c r="A27" s="32" t="s">
        <v>123</v>
      </c>
      <c r="B27" s="32" t="s">
        <v>126</v>
      </c>
      <c r="C27" s="48" t="s">
        <v>79</v>
      </c>
      <c r="D27" s="34" t="s">
        <v>82</v>
      </c>
      <c r="E27" s="34" t="s">
        <v>82</v>
      </c>
      <c r="F27" s="30">
        <v>60</v>
      </c>
      <c r="G27" s="30">
        <v>60</v>
      </c>
      <c r="H27" s="30">
        <v>20</v>
      </c>
      <c r="I27" s="31">
        <v>10</v>
      </c>
      <c r="J27" s="30" t="s">
        <v>124</v>
      </c>
      <c r="K27" s="32" t="s">
        <v>83</v>
      </c>
    </row>
    <row r="28" spans="1:11">
      <c r="A28" s="29"/>
      <c r="B28" s="29"/>
      <c r="C28" s="28"/>
      <c r="D28" s="28"/>
      <c r="E28" s="28"/>
      <c r="F28" s="28"/>
      <c r="G28" s="47"/>
      <c r="H28" s="28"/>
      <c r="I28" s="28"/>
      <c r="J28" s="28"/>
      <c r="K28" s="28"/>
    </row>
    <row r="29" spans="1:11">
      <c r="A29" s="29"/>
      <c r="B29" s="29"/>
      <c r="C29" s="28"/>
      <c r="D29" s="28"/>
      <c r="E29" s="28"/>
      <c r="F29" s="28"/>
      <c r="G29" s="28"/>
      <c r="H29" s="28"/>
      <c r="I29" s="28"/>
      <c r="J29" s="28"/>
      <c r="K29" s="28"/>
    </row>
    <row r="30" spans="1:11">
      <c r="A30" s="27"/>
      <c r="B30" s="27"/>
      <c r="C30" s="26"/>
      <c r="D30" s="26"/>
      <c r="E30" s="26"/>
      <c r="F30" s="26"/>
      <c r="G30" s="26"/>
      <c r="H30" s="26"/>
      <c r="I30" s="26"/>
      <c r="J30" s="26"/>
      <c r="K30" s="26"/>
    </row>
    <row r="31" spans="1:11">
      <c r="A31" s="24"/>
      <c r="B31" s="24"/>
      <c r="C31" s="25"/>
      <c r="D31" s="25"/>
      <c r="E31" s="25"/>
      <c r="F31" s="25"/>
      <c r="G31" s="25"/>
      <c r="H31" s="25"/>
      <c r="I31" s="25"/>
      <c r="J31" s="25"/>
      <c r="K31" s="25"/>
    </row>
    <row r="32" spans="1:11">
      <c r="A32" s="24"/>
      <c r="B32" s="24"/>
      <c r="C32" s="25"/>
      <c r="D32" s="25"/>
      <c r="E32" s="25"/>
      <c r="F32" s="25"/>
      <c r="G32" s="25"/>
      <c r="H32" s="25"/>
      <c r="I32" s="25"/>
      <c r="J32" s="25"/>
      <c r="K32" s="25"/>
    </row>
    <row r="33" spans="1:11">
      <c r="A33" s="24"/>
      <c r="B33" s="24"/>
      <c r="C33" s="25"/>
      <c r="D33" s="25"/>
      <c r="E33" s="25"/>
      <c r="F33" s="25"/>
      <c r="G33" s="25"/>
      <c r="H33" s="25"/>
      <c r="I33" s="25"/>
      <c r="J33" s="25"/>
      <c r="K33" s="25"/>
    </row>
    <row r="34" spans="1:11">
      <c r="A34" s="24"/>
      <c r="B34" s="24"/>
      <c r="C34" s="25"/>
      <c r="D34" s="25"/>
      <c r="E34" s="25"/>
      <c r="F34" s="25"/>
      <c r="G34" s="25"/>
      <c r="H34" s="25"/>
      <c r="I34" s="25"/>
      <c r="J34" s="25"/>
      <c r="K34" s="25"/>
    </row>
    <row r="35" spans="1:1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</row>
    <row r="36" spans="1:11">
      <c r="A36" s="24"/>
      <c r="B36" s="24"/>
      <c r="C36" s="25"/>
      <c r="D36" s="25"/>
      <c r="E36" s="25"/>
      <c r="F36" s="25"/>
      <c r="G36" s="25"/>
      <c r="H36" s="25"/>
      <c r="I36" s="25"/>
      <c r="J36" s="25"/>
      <c r="K36" s="25"/>
    </row>
    <row r="37" spans="1:11">
      <c r="A37" s="24"/>
      <c r="B37" s="24"/>
    </row>
    <row r="38" spans="1:11">
      <c r="A38" s="24"/>
      <c r="B38" s="24"/>
    </row>
    <row r="39" spans="1:11">
      <c r="A39" s="24"/>
      <c r="B39" s="24"/>
    </row>
    <row r="40" spans="1:11">
      <c r="A40" s="24"/>
      <c r="B40" s="24"/>
    </row>
    <row r="41" spans="1:11">
      <c r="A41" s="24"/>
      <c r="B41" s="24"/>
    </row>
    <row r="42" spans="1:11">
      <c r="A42" s="24"/>
      <c r="B42" s="24"/>
    </row>
    <row r="43" spans="1:11">
      <c r="A43" s="23"/>
      <c r="B43" s="23"/>
    </row>
    <row r="44" spans="1:11">
      <c r="A44" s="23"/>
      <c r="B44" s="23"/>
    </row>
    <row r="45" spans="1:11">
      <c r="A45" s="23"/>
      <c r="B45" s="23"/>
    </row>
    <row r="46" spans="1:11">
      <c r="A46" s="23"/>
      <c r="B46" s="23"/>
    </row>
    <row r="47" spans="1:11">
      <c r="A47" s="23"/>
      <c r="B47" s="23"/>
    </row>
    <row r="48" spans="1:11">
      <c r="A48" s="23"/>
      <c r="B48" s="23"/>
    </row>
    <row r="49" spans="1:2">
      <c r="A49" s="23"/>
      <c r="B49" s="23"/>
    </row>
    <row r="50" spans="1:2">
      <c r="A50" s="23"/>
      <c r="B50" s="23"/>
    </row>
    <row r="51" spans="1:2">
      <c r="A51" s="23"/>
      <c r="B51" s="23"/>
    </row>
    <row r="52" spans="1:2">
      <c r="A52" s="23"/>
      <c r="B52" s="23"/>
    </row>
    <row r="53" spans="1:2">
      <c r="A53" s="23"/>
      <c r="B53" s="23"/>
    </row>
    <row r="54" spans="1:2">
      <c r="A54" s="23"/>
      <c r="B54" s="23"/>
    </row>
    <row r="55" spans="1:2">
      <c r="A55" s="23"/>
      <c r="B55" s="23"/>
    </row>
    <row r="56" spans="1:2">
      <c r="A56" s="23"/>
      <c r="B56" s="23"/>
    </row>
    <row r="57" spans="1:2">
      <c r="A57" s="23"/>
      <c r="B57" s="23"/>
    </row>
    <row r="58" spans="1:2">
      <c r="A58" s="23"/>
      <c r="B58" s="23"/>
    </row>
    <row r="59" spans="1:2">
      <c r="A59" s="23"/>
      <c r="B59" s="23"/>
    </row>
    <row r="60" spans="1:2">
      <c r="A60" s="23"/>
      <c r="B60" s="23"/>
    </row>
    <row r="61" spans="1:2">
      <c r="A61" s="23"/>
      <c r="B61" s="23"/>
    </row>
    <row r="62" spans="1:2">
      <c r="A62" s="23"/>
      <c r="B62" s="23"/>
    </row>
    <row r="63" spans="1:2">
      <c r="A63" s="23"/>
      <c r="B63" s="23"/>
    </row>
    <row r="64" spans="1:2">
      <c r="A64" s="23"/>
      <c r="B64" s="23"/>
    </row>
    <row r="65" spans="1:2">
      <c r="A65" s="23"/>
      <c r="B65" s="23"/>
    </row>
    <row r="66" spans="1:2">
      <c r="A66" s="23"/>
      <c r="B66" s="23"/>
    </row>
    <row r="67" spans="1:2">
      <c r="A67" s="23"/>
      <c r="B67" s="23"/>
    </row>
    <row r="68" spans="1:2">
      <c r="A68" s="23"/>
      <c r="B68" s="23"/>
    </row>
    <row r="69" spans="1:2">
      <c r="A69" s="23"/>
      <c r="B69" s="23"/>
    </row>
    <row r="70" spans="1:2">
      <c r="A70" s="23"/>
      <c r="B70" s="23"/>
    </row>
    <row r="71" spans="1:2">
      <c r="A71" s="23"/>
      <c r="B71" s="23"/>
    </row>
    <row r="72" spans="1:2">
      <c r="A72" s="23"/>
      <c r="B72" s="23"/>
    </row>
    <row r="73" spans="1:2">
      <c r="A73" s="23"/>
      <c r="B73" s="23"/>
    </row>
    <row r="74" spans="1:2">
      <c r="A74" s="23"/>
      <c r="B74" s="23"/>
    </row>
    <row r="75" spans="1:2">
      <c r="A75" s="23"/>
      <c r="B75" s="23"/>
    </row>
    <row r="76" spans="1:2">
      <c r="A76" s="23"/>
      <c r="B76" s="23"/>
    </row>
    <row r="77" spans="1:2">
      <c r="A77" s="23"/>
      <c r="B77" s="23"/>
    </row>
    <row r="78" spans="1:2">
      <c r="A78" s="23"/>
      <c r="B78" s="23"/>
    </row>
    <row r="79" spans="1:2">
      <c r="A79" s="23"/>
      <c r="B79" s="23"/>
    </row>
    <row r="80" spans="1:2">
      <c r="A80" s="23"/>
      <c r="B80" s="23"/>
    </row>
    <row r="81" spans="1:2">
      <c r="A81" s="23"/>
      <c r="B81" s="23"/>
    </row>
    <row r="82" spans="1:2">
      <c r="A82" s="23"/>
      <c r="B82" s="23"/>
    </row>
    <row r="83" spans="1:2">
      <c r="A83" s="23"/>
      <c r="B83" s="23"/>
    </row>
    <row r="84" spans="1:2">
      <c r="A84" s="23"/>
      <c r="B84" s="23"/>
    </row>
    <row r="85" spans="1:2">
      <c r="A85" s="23"/>
      <c r="B85" s="23"/>
    </row>
    <row r="86" spans="1:2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4" spans="1:2">
      <c r="A94" s="23"/>
      <c r="B94" s="23"/>
    </row>
    <row r="95" spans="1:2">
      <c r="A95" s="23"/>
      <c r="B95" s="23"/>
    </row>
  </sheetData>
  <mergeCells count="28">
    <mergeCell ref="K21:K23"/>
    <mergeCell ref="K7:K9"/>
    <mergeCell ref="J21:J23"/>
    <mergeCell ref="D7:E7"/>
    <mergeCell ref="F7:G7"/>
    <mergeCell ref="D21:F21"/>
    <mergeCell ref="G21:G22"/>
    <mergeCell ref="H21:H22"/>
    <mergeCell ref="I21:I22"/>
    <mergeCell ref="H7:H8"/>
    <mergeCell ref="I7:I8"/>
    <mergeCell ref="A21:A23"/>
    <mergeCell ref="B21:B23"/>
    <mergeCell ref="C21:C23"/>
    <mergeCell ref="B12:C12"/>
    <mergeCell ref="B13:C13"/>
    <mergeCell ref="B14:C14"/>
    <mergeCell ref="B15:C15"/>
    <mergeCell ref="B16:C16"/>
    <mergeCell ref="B17:C17"/>
    <mergeCell ref="A1:K1"/>
    <mergeCell ref="A7:A9"/>
    <mergeCell ref="B7:C9"/>
    <mergeCell ref="B10:C10"/>
    <mergeCell ref="B11:C11"/>
    <mergeCell ref="A3:K3"/>
    <mergeCell ref="J4:K4"/>
    <mergeCell ref="J7:J8"/>
  </mergeCells>
  <phoneticPr fontId="4"/>
  <pageMargins left="0.7" right="0.7" top="0.75" bottom="0.75" header="0.3" footer="0.3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K32"/>
  <sheetViews>
    <sheetView view="pageBreakPreview" zoomScaleNormal="100" zoomScaleSheetLayoutView="100" workbookViewId="0">
      <selection activeCell="H7" sqref="H7"/>
    </sheetView>
  </sheetViews>
  <sheetFormatPr defaultColWidth="8.58203125" defaultRowHeight="18"/>
  <cols>
    <col min="1" max="1" width="11.83203125" style="22" customWidth="1"/>
    <col min="2" max="2" width="12.08203125" style="22" customWidth="1"/>
    <col min="3" max="16384" width="8.58203125" style="22"/>
  </cols>
  <sheetData>
    <row r="1" spans="1:11" ht="20">
      <c r="A1" s="505" t="s">
        <v>113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1" s="33" customFormat="1" ht="16.5">
      <c r="A2" s="535" t="s">
        <v>112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</row>
    <row r="3" spans="1:11" s="46" customFormat="1" ht="16.5">
      <c r="A3" s="536" t="s">
        <v>111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</row>
    <row r="4" spans="1:11" s="46" customFormat="1" ht="16.5">
      <c r="A4" s="60"/>
      <c r="B4" s="60"/>
      <c r="C4" s="60"/>
      <c r="D4" s="60"/>
      <c r="E4" s="60"/>
      <c r="F4" s="60"/>
      <c r="G4" s="60"/>
      <c r="H4" s="60"/>
      <c r="I4" s="60"/>
      <c r="J4" s="81"/>
      <c r="K4" s="60"/>
    </row>
    <row r="5" spans="1:11" ht="19">
      <c r="A5" s="519" t="s">
        <v>127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</row>
    <row r="6" spans="1:11">
      <c r="A6" s="61"/>
      <c r="B6" s="54"/>
      <c r="C6" s="54"/>
      <c r="D6" s="55"/>
      <c r="E6" s="55"/>
      <c r="F6" s="55"/>
      <c r="G6" s="55"/>
      <c r="H6" s="520">
        <v>44053</v>
      </c>
      <c r="I6" s="520"/>
      <c r="J6" s="520"/>
      <c r="K6" s="520"/>
    </row>
    <row r="7" spans="1:11">
      <c r="A7" s="53" t="s">
        <v>99</v>
      </c>
      <c r="B7" s="54"/>
      <c r="C7" s="54"/>
      <c r="D7" s="55"/>
      <c r="E7" s="55"/>
      <c r="F7" s="55"/>
      <c r="G7" s="55"/>
      <c r="H7" s="55"/>
      <c r="I7" s="55"/>
      <c r="J7" s="55"/>
      <c r="K7" s="55"/>
    </row>
    <row r="8" spans="1:11">
      <c r="A8" s="57" t="s">
        <v>128</v>
      </c>
      <c r="B8" s="57"/>
      <c r="C8" s="57"/>
      <c r="D8" s="57" t="s">
        <v>145</v>
      </c>
      <c r="E8" s="57"/>
      <c r="F8" s="57"/>
      <c r="G8" s="57"/>
      <c r="H8" s="57"/>
      <c r="I8" s="57"/>
      <c r="J8" s="57"/>
      <c r="K8" s="57"/>
    </row>
    <row r="9" spans="1:11" ht="18" customHeight="1">
      <c r="A9" s="506" t="s">
        <v>117</v>
      </c>
      <c r="B9" s="510" t="s">
        <v>132</v>
      </c>
      <c r="C9" s="530" t="s">
        <v>129</v>
      </c>
      <c r="D9" s="531"/>
      <c r="E9" s="537" t="s">
        <v>131</v>
      </c>
      <c r="F9" s="538"/>
      <c r="G9" s="521" t="s">
        <v>130</v>
      </c>
      <c r="H9" s="521" t="s">
        <v>151</v>
      </c>
      <c r="I9" s="537" t="s">
        <v>156</v>
      </c>
      <c r="J9" s="538"/>
      <c r="K9" s="506" t="s">
        <v>133</v>
      </c>
    </row>
    <row r="10" spans="1:11" s="37" customFormat="1" ht="18" customHeight="1">
      <c r="A10" s="507"/>
      <c r="B10" s="512"/>
      <c r="C10" s="35" t="s">
        <v>110</v>
      </c>
      <c r="D10" s="35" t="s">
        <v>109</v>
      </c>
      <c r="E10" s="35" t="s">
        <v>110</v>
      </c>
      <c r="F10" s="35" t="s">
        <v>109</v>
      </c>
      <c r="G10" s="522"/>
      <c r="H10" s="508"/>
      <c r="I10" s="35" t="s">
        <v>110</v>
      </c>
      <c r="J10" s="35" t="s">
        <v>109</v>
      </c>
      <c r="K10" s="507"/>
    </row>
    <row r="11" spans="1:11" s="37" customFormat="1" ht="18" customHeight="1">
      <c r="A11" s="508"/>
      <c r="B11" s="514"/>
      <c r="C11" s="51" t="s">
        <v>97</v>
      </c>
      <c r="D11" s="51" t="s">
        <v>97</v>
      </c>
      <c r="E11" s="51" t="s">
        <v>97</v>
      </c>
      <c r="F11" s="51" t="s">
        <v>97</v>
      </c>
      <c r="G11" s="35" t="s">
        <v>84</v>
      </c>
      <c r="H11" s="35" t="s">
        <v>84</v>
      </c>
      <c r="I11" s="51" t="s">
        <v>97</v>
      </c>
      <c r="J11" s="51" t="s">
        <v>97</v>
      </c>
      <c r="K11" s="508"/>
    </row>
    <row r="12" spans="1:11" s="33" customFormat="1" ht="16.5">
      <c r="A12" s="32" t="s">
        <v>123</v>
      </c>
      <c r="B12" s="32" t="s">
        <v>108</v>
      </c>
      <c r="C12" s="44">
        <v>33000</v>
      </c>
      <c r="D12" s="44">
        <v>49000</v>
      </c>
      <c r="E12" s="44">
        <v>5000</v>
      </c>
      <c r="F12" s="44">
        <v>10000</v>
      </c>
      <c r="G12" s="39">
        <v>6000</v>
      </c>
      <c r="H12" s="39">
        <v>5000</v>
      </c>
      <c r="I12" s="82">
        <v>4500</v>
      </c>
      <c r="J12" s="82">
        <v>9000</v>
      </c>
      <c r="K12" s="44"/>
    </row>
    <row r="13" spans="1:11" s="33" customFormat="1" ht="16.5">
      <c r="A13" s="32" t="s">
        <v>123</v>
      </c>
      <c r="B13" s="32" t="s">
        <v>107</v>
      </c>
      <c r="C13" s="44">
        <v>33000</v>
      </c>
      <c r="D13" s="44">
        <v>49000</v>
      </c>
      <c r="E13" s="44">
        <v>5000</v>
      </c>
      <c r="F13" s="44">
        <v>10000</v>
      </c>
      <c r="G13" s="39">
        <v>6000</v>
      </c>
      <c r="H13" s="39">
        <v>5000</v>
      </c>
      <c r="I13" s="82">
        <v>4500</v>
      </c>
      <c r="J13" s="82">
        <v>9000</v>
      </c>
      <c r="K13" s="44"/>
    </row>
    <row r="14" spans="1:11" s="33" customFormat="1" ht="16.5">
      <c r="A14" s="32" t="s">
        <v>123</v>
      </c>
      <c r="B14" s="32" t="s">
        <v>106</v>
      </c>
      <c r="C14" s="44">
        <v>33000</v>
      </c>
      <c r="D14" s="44">
        <v>49000</v>
      </c>
      <c r="E14" s="44">
        <v>5000</v>
      </c>
      <c r="F14" s="44">
        <v>10000</v>
      </c>
      <c r="G14" s="39">
        <v>6000</v>
      </c>
      <c r="H14" s="39">
        <v>5000</v>
      </c>
      <c r="I14" s="82">
        <v>4500</v>
      </c>
      <c r="J14" s="82">
        <v>9000</v>
      </c>
      <c r="K14" s="44"/>
    </row>
    <row r="15" spans="1:11" s="33" customFormat="1" ht="16.5">
      <c r="A15" s="32" t="s">
        <v>123</v>
      </c>
      <c r="B15" s="32" t="s">
        <v>105</v>
      </c>
      <c r="C15" s="44">
        <v>33000</v>
      </c>
      <c r="D15" s="44">
        <v>49000</v>
      </c>
      <c r="E15" s="44">
        <v>5000</v>
      </c>
      <c r="F15" s="44">
        <v>10000</v>
      </c>
      <c r="G15" s="39">
        <v>6000</v>
      </c>
      <c r="H15" s="39">
        <v>5000</v>
      </c>
      <c r="I15" s="82">
        <v>4500</v>
      </c>
      <c r="J15" s="82">
        <v>9000</v>
      </c>
      <c r="K15" s="45"/>
    </row>
    <row r="16" spans="1:11" s="33" customFormat="1" ht="16.5">
      <c r="A16" s="32" t="s">
        <v>123</v>
      </c>
      <c r="B16" s="32" t="s">
        <v>104</v>
      </c>
      <c r="C16" s="44">
        <v>33000</v>
      </c>
      <c r="D16" s="44">
        <v>49000</v>
      </c>
      <c r="E16" s="44">
        <v>5000</v>
      </c>
      <c r="F16" s="44">
        <v>10000</v>
      </c>
      <c r="G16" s="39">
        <v>6000</v>
      </c>
      <c r="H16" s="39">
        <v>5000</v>
      </c>
      <c r="I16" s="82">
        <v>4500</v>
      </c>
      <c r="J16" s="82">
        <v>9000</v>
      </c>
      <c r="K16" s="44"/>
    </row>
    <row r="17" spans="1:11" s="33" customFormat="1" ht="16.5">
      <c r="A17" s="32" t="s">
        <v>123</v>
      </c>
      <c r="B17" s="32" t="s">
        <v>103</v>
      </c>
      <c r="C17" s="44">
        <v>33000</v>
      </c>
      <c r="D17" s="44">
        <v>49000</v>
      </c>
      <c r="E17" s="44">
        <v>5000</v>
      </c>
      <c r="F17" s="44">
        <v>10000</v>
      </c>
      <c r="G17" s="39">
        <v>6000</v>
      </c>
      <c r="H17" s="39">
        <v>5000</v>
      </c>
      <c r="I17" s="82">
        <v>4500</v>
      </c>
      <c r="J17" s="82">
        <v>9000</v>
      </c>
      <c r="K17" s="44"/>
    </row>
    <row r="18" spans="1:11" s="33" customFormat="1" ht="16.5">
      <c r="A18" s="32" t="s">
        <v>123</v>
      </c>
      <c r="B18" s="32" t="s">
        <v>76</v>
      </c>
      <c r="C18" s="44">
        <v>24200</v>
      </c>
      <c r="D18" s="44">
        <v>42200</v>
      </c>
      <c r="E18" s="34" t="s">
        <v>146</v>
      </c>
      <c r="F18" s="34" t="s">
        <v>146</v>
      </c>
      <c r="G18" s="34" t="s">
        <v>146</v>
      </c>
      <c r="H18" s="39">
        <v>5000</v>
      </c>
      <c r="I18" s="34" t="s">
        <v>146</v>
      </c>
      <c r="J18" s="34" t="s">
        <v>146</v>
      </c>
      <c r="K18" s="44"/>
    </row>
    <row r="19" spans="1:11" s="33" customFormat="1" ht="16.5">
      <c r="A19" s="32" t="s">
        <v>123</v>
      </c>
      <c r="B19" s="32" t="s">
        <v>77</v>
      </c>
      <c r="C19" s="44">
        <v>28000</v>
      </c>
      <c r="D19" s="44">
        <v>46000</v>
      </c>
      <c r="E19" s="34" t="s">
        <v>146</v>
      </c>
      <c r="F19" s="34" t="s">
        <v>146</v>
      </c>
      <c r="G19" s="34" t="s">
        <v>146</v>
      </c>
      <c r="H19" s="39">
        <v>5000</v>
      </c>
      <c r="I19" s="34" t="s">
        <v>146</v>
      </c>
      <c r="J19" s="34" t="s">
        <v>146</v>
      </c>
      <c r="K19" s="44"/>
    </row>
    <row r="20" spans="1:11">
      <c r="A20" s="52"/>
      <c r="B20" s="52"/>
      <c r="C20" s="49"/>
      <c r="D20" s="49"/>
      <c r="E20" s="49"/>
      <c r="F20" s="49"/>
      <c r="G20" s="49"/>
      <c r="H20" s="49"/>
      <c r="I20" s="49"/>
      <c r="J20" s="49"/>
      <c r="K20" s="50"/>
    </row>
    <row r="21" spans="1:11">
      <c r="A21" s="53" t="s">
        <v>90</v>
      </c>
      <c r="B21" s="54"/>
      <c r="C21" s="55"/>
      <c r="D21" s="56"/>
      <c r="E21" s="56"/>
      <c r="F21" s="56"/>
      <c r="G21" s="56"/>
      <c r="H21" s="55"/>
      <c r="I21" s="55"/>
      <c r="J21" s="55"/>
      <c r="K21" s="55"/>
    </row>
    <row r="22" spans="1:11">
      <c r="A22" s="57" t="s">
        <v>144</v>
      </c>
      <c r="B22" s="57"/>
      <c r="C22" s="57"/>
      <c r="D22" s="57" t="s">
        <v>145</v>
      </c>
      <c r="E22" s="57"/>
      <c r="F22" s="57"/>
      <c r="G22" s="57"/>
      <c r="H22" s="58"/>
      <c r="I22" s="58"/>
      <c r="J22" s="58"/>
      <c r="K22" s="58"/>
    </row>
    <row r="23" spans="1:11" s="37" customFormat="1" ht="18" customHeight="1">
      <c r="A23" s="506" t="s">
        <v>117</v>
      </c>
      <c r="B23" s="510" t="s">
        <v>132</v>
      </c>
      <c r="C23" s="506" t="s">
        <v>102</v>
      </c>
      <c r="D23" s="506" t="s">
        <v>129</v>
      </c>
      <c r="E23" s="527" t="s">
        <v>138</v>
      </c>
      <c r="F23" s="521" t="s">
        <v>131</v>
      </c>
      <c r="G23" s="521" t="s">
        <v>140</v>
      </c>
      <c r="H23" s="521" t="s">
        <v>139</v>
      </c>
      <c r="I23" s="521" t="s">
        <v>151</v>
      </c>
      <c r="J23" s="521" t="s">
        <v>157</v>
      </c>
      <c r="K23" s="506" t="s">
        <v>121</v>
      </c>
    </row>
    <row r="24" spans="1:11" s="37" customFormat="1" ht="18" customHeight="1">
      <c r="A24" s="507"/>
      <c r="B24" s="512"/>
      <c r="C24" s="508"/>
      <c r="D24" s="508"/>
      <c r="E24" s="529"/>
      <c r="F24" s="522"/>
      <c r="G24" s="522"/>
      <c r="H24" s="522"/>
      <c r="I24" s="508"/>
      <c r="J24" s="539"/>
      <c r="K24" s="507"/>
    </row>
    <row r="25" spans="1:11" s="33" customFormat="1" ht="18" customHeight="1">
      <c r="A25" s="508"/>
      <c r="B25" s="514"/>
      <c r="C25" s="35" t="s">
        <v>101</v>
      </c>
      <c r="D25" s="35" t="s">
        <v>101</v>
      </c>
      <c r="E25" s="35" t="s">
        <v>101</v>
      </c>
      <c r="F25" s="43" t="s">
        <v>101</v>
      </c>
      <c r="G25" s="43" t="s">
        <v>101</v>
      </c>
      <c r="H25" s="35" t="s">
        <v>84</v>
      </c>
      <c r="I25" s="35" t="s">
        <v>84</v>
      </c>
      <c r="J25" s="43" t="s">
        <v>101</v>
      </c>
      <c r="K25" s="508"/>
    </row>
    <row r="26" spans="1:11" s="33" customFormat="1" ht="16.5">
      <c r="A26" s="32" t="s">
        <v>123</v>
      </c>
      <c r="B26" s="32" t="s">
        <v>141</v>
      </c>
      <c r="C26" s="41">
        <v>2000</v>
      </c>
      <c r="D26" s="41">
        <v>1700</v>
      </c>
      <c r="E26" s="40">
        <v>3980</v>
      </c>
      <c r="F26" s="42">
        <v>250</v>
      </c>
      <c r="G26" s="42">
        <v>500</v>
      </c>
      <c r="H26" s="40">
        <v>5000</v>
      </c>
      <c r="I26" s="39">
        <v>5000</v>
      </c>
      <c r="J26" s="42">
        <v>300</v>
      </c>
      <c r="K26" s="38"/>
    </row>
    <row r="27" spans="1:11" s="33" customFormat="1" ht="16.5">
      <c r="A27" s="32" t="s">
        <v>123</v>
      </c>
      <c r="B27" s="32" t="s">
        <v>122</v>
      </c>
      <c r="C27" s="41">
        <v>3500</v>
      </c>
      <c r="D27" s="41">
        <v>1500</v>
      </c>
      <c r="E27" s="40">
        <v>3980</v>
      </c>
      <c r="F27" s="34" t="s">
        <v>146</v>
      </c>
      <c r="G27" s="34" t="s">
        <v>146</v>
      </c>
      <c r="H27" s="40">
        <v>5000</v>
      </c>
      <c r="I27" s="39">
        <v>5000</v>
      </c>
      <c r="J27" s="34" t="s">
        <v>146</v>
      </c>
      <c r="K27" s="38"/>
    </row>
    <row r="28" spans="1:11">
      <c r="A28" s="59"/>
      <c r="B28" s="59"/>
      <c r="C28" s="55"/>
      <c r="D28" s="55"/>
      <c r="E28" s="55"/>
      <c r="F28" s="55"/>
      <c r="G28" s="55"/>
      <c r="H28" s="55"/>
      <c r="I28" s="55"/>
      <c r="J28" s="55"/>
      <c r="K28" s="55"/>
    </row>
    <row r="29" spans="1:11">
      <c r="A29" s="59"/>
      <c r="B29" s="59"/>
      <c r="C29" s="55"/>
      <c r="D29" s="55"/>
      <c r="E29" s="55"/>
      <c r="F29" s="55"/>
      <c r="G29" s="55"/>
      <c r="H29" s="55"/>
      <c r="I29" s="55"/>
      <c r="J29" s="55"/>
      <c r="K29" s="55"/>
    </row>
    <row r="30" spans="1:11">
      <c r="A30" s="59"/>
      <c r="B30" s="59"/>
      <c r="C30" s="55"/>
      <c r="D30" s="55"/>
      <c r="E30" s="55"/>
      <c r="F30" s="55"/>
      <c r="G30" s="55"/>
      <c r="H30" s="55"/>
      <c r="I30" s="55"/>
      <c r="J30" s="55"/>
      <c r="K30" s="55"/>
    </row>
    <row r="31" spans="1:11">
      <c r="A31" s="27"/>
      <c r="B31" s="27"/>
      <c r="C31" s="26"/>
      <c r="D31" s="26"/>
      <c r="E31" s="26"/>
      <c r="F31" s="26"/>
      <c r="G31" s="26"/>
      <c r="H31" s="26"/>
      <c r="I31" s="26"/>
      <c r="J31" s="26"/>
      <c r="K31" s="26"/>
    </row>
    <row r="32" spans="1:11">
      <c r="A32" s="24"/>
      <c r="B32" s="24"/>
      <c r="C32" s="25"/>
      <c r="D32" s="25"/>
      <c r="E32" s="25"/>
      <c r="F32" s="25"/>
      <c r="G32" s="25"/>
      <c r="H32" s="25"/>
      <c r="I32" s="25"/>
      <c r="J32" s="25"/>
      <c r="K32" s="25"/>
    </row>
  </sheetData>
  <mergeCells count="24">
    <mergeCell ref="K23:K25"/>
    <mergeCell ref="H9:H10"/>
    <mergeCell ref="I9:J9"/>
    <mergeCell ref="J23:J24"/>
    <mergeCell ref="A23:A25"/>
    <mergeCell ref="B23:B25"/>
    <mergeCell ref="G9:G10"/>
    <mergeCell ref="C23:C24"/>
    <mergeCell ref="D23:D24"/>
    <mergeCell ref="E23:E24"/>
    <mergeCell ref="H23:H24"/>
    <mergeCell ref="I23:I24"/>
    <mergeCell ref="F23:F24"/>
    <mergeCell ref="G23:G24"/>
    <mergeCell ref="A1:K1"/>
    <mergeCell ref="A2:K2"/>
    <mergeCell ref="A3:K3"/>
    <mergeCell ref="A5:K5"/>
    <mergeCell ref="C9:D9"/>
    <mergeCell ref="E9:F9"/>
    <mergeCell ref="A9:A11"/>
    <mergeCell ref="B9:B11"/>
    <mergeCell ref="H6:K6"/>
    <mergeCell ref="K9:K11"/>
  </mergeCells>
  <phoneticPr fontId="4"/>
  <pageMargins left="0.7" right="0.7" top="0.75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Shanghai(FCL)</vt:lpstr>
      <vt:lpstr>Shanghai(LCL)</vt:lpstr>
      <vt:lpstr>混載直流</vt:lpstr>
      <vt:lpstr>締切早見表</vt:lpstr>
      <vt:lpstr>Origin Charges</vt:lpstr>
      <vt:lpstr>Dest Charges</vt:lpstr>
      <vt:lpstr>'Dest Charges'!Print_Area</vt:lpstr>
      <vt:lpstr>'Origin Charges'!Print_Area</vt:lpstr>
      <vt:lpstr>'Shanghai(LCL)'!Print_Area</vt:lpstr>
      <vt:lpstr>混載直流!Print_Area</vt:lpstr>
      <vt:lpstr>締切早見表!Print_Area</vt:lpstr>
      <vt:lpstr>'Shanghai(FCL)'!Print_Titles</vt:lpstr>
      <vt:lpstr>'Shanghai(LCL)'!Print_Titles</vt:lpstr>
      <vt:lpstr>混載直流!TEXT</vt:lpstr>
      <vt:lpstr>'Shanghai(LCL)'!VESSEL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Hotmail Sugiyama</dc:creator>
  <cp:lastModifiedBy>Hotmail Sugiyama</cp:lastModifiedBy>
  <cp:lastPrinted>2019-07-25T08:52:43Z</cp:lastPrinted>
  <dcterms:created xsi:type="dcterms:W3CDTF">2018-10-29T08:35:07Z</dcterms:created>
  <dcterms:modified xsi:type="dcterms:W3CDTF">2021-10-13T09:25:49Z</dcterms:modified>
</cp:coreProperties>
</file>