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HS8\fileserver1\海外物流部\一般共有\０．スケジュール\輸出スケジュール\"/>
    </mc:Choice>
  </mc:AlternateContent>
  <xr:revisionPtr revIDLastSave="0" documentId="13_ncr:1_{663ECC49-02D3-426A-BD86-4CA6A65E3586}" xr6:coauthVersionLast="47" xr6:coauthVersionMax="47" xr10:uidLastSave="{00000000-0000-0000-0000-000000000000}"/>
  <bookViews>
    <workbookView xWindow="19080" yWindow="-120" windowWidth="19440" windowHeight="15000" xr2:uid="{0C40A80C-7DF7-4350-ADDE-DD7708AED16D}"/>
  </bookViews>
  <sheets>
    <sheet name="JAKARTA" sheetId="1" r:id="rId1"/>
  </sheets>
  <definedNames>
    <definedName name="_xlnm._FilterDatabase" localSheetId="0" hidden="1">JAKARTA!$A$7:$S$88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JAKARTA!$A$1:$R$212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6" i="1" l="1"/>
  <c r="O196" i="1"/>
  <c r="K196" i="1"/>
  <c r="J196" i="1"/>
  <c r="H196" i="1"/>
  <c r="I196" i="1" s="1"/>
  <c r="D196" i="1"/>
  <c r="E196" i="1" s="1"/>
  <c r="P195" i="1"/>
  <c r="O195" i="1"/>
  <c r="K195" i="1"/>
  <c r="J195" i="1"/>
  <c r="H195" i="1"/>
  <c r="I195" i="1" s="1"/>
  <c r="D195" i="1"/>
  <c r="E195" i="1" s="1"/>
  <c r="R194" i="1"/>
  <c r="P194" i="1"/>
  <c r="O194" i="1"/>
  <c r="K194" i="1"/>
  <c r="J194" i="1"/>
  <c r="H194" i="1"/>
  <c r="I194" i="1" s="1"/>
  <c r="D194" i="1"/>
  <c r="E194" i="1" s="1"/>
  <c r="P193" i="1"/>
  <c r="O193" i="1"/>
  <c r="K193" i="1"/>
  <c r="J193" i="1"/>
  <c r="I193" i="1"/>
  <c r="D193" i="1"/>
  <c r="E193" i="1" s="1"/>
  <c r="P192" i="1"/>
  <c r="O192" i="1"/>
  <c r="K192" i="1"/>
  <c r="L192" i="1" s="1"/>
  <c r="J192" i="1"/>
  <c r="H192" i="1"/>
  <c r="I192" i="1" s="1"/>
  <c r="D192" i="1"/>
  <c r="E192" i="1" s="1"/>
  <c r="R191" i="1"/>
  <c r="P191" i="1"/>
  <c r="O191" i="1"/>
  <c r="K191" i="1"/>
  <c r="M191" i="1" s="1"/>
  <c r="N191" i="1" s="1"/>
  <c r="J191" i="1"/>
  <c r="H191" i="1"/>
  <c r="I191" i="1" s="1"/>
  <c r="D191" i="1"/>
  <c r="E191" i="1" s="1"/>
  <c r="P190" i="1"/>
  <c r="O190" i="1"/>
  <c r="K190" i="1"/>
  <c r="L190" i="1" s="1"/>
  <c r="J190" i="1"/>
  <c r="H190" i="1"/>
  <c r="I190" i="1" s="1"/>
  <c r="D190" i="1"/>
  <c r="E190" i="1" s="1"/>
  <c r="P189" i="1"/>
  <c r="O189" i="1"/>
  <c r="M189" i="1"/>
  <c r="N189" i="1" s="1"/>
  <c r="K189" i="1"/>
  <c r="L189" i="1" s="1"/>
  <c r="J189" i="1"/>
  <c r="H189" i="1"/>
  <c r="I189" i="1" s="1"/>
  <c r="D189" i="1"/>
  <c r="E189" i="1" s="1"/>
  <c r="R188" i="1"/>
  <c r="P188" i="1"/>
  <c r="O188" i="1"/>
  <c r="K188" i="1"/>
  <c r="J188" i="1"/>
  <c r="H188" i="1"/>
  <c r="I188" i="1" s="1"/>
  <c r="D188" i="1"/>
  <c r="E188" i="1" s="1"/>
  <c r="P187" i="1"/>
  <c r="O187" i="1"/>
  <c r="K187" i="1"/>
  <c r="L187" i="1" s="1"/>
  <c r="J187" i="1"/>
  <c r="H187" i="1"/>
  <c r="I187" i="1" s="1"/>
  <c r="D187" i="1"/>
  <c r="E187" i="1" s="1"/>
  <c r="P186" i="1"/>
  <c r="O186" i="1"/>
  <c r="K186" i="1"/>
  <c r="L186" i="1" s="1"/>
  <c r="J186" i="1"/>
  <c r="H186" i="1"/>
  <c r="I186" i="1" s="1"/>
  <c r="D186" i="1"/>
  <c r="E186" i="1" s="1"/>
  <c r="R185" i="1"/>
  <c r="P185" i="1"/>
  <c r="O185" i="1"/>
  <c r="K185" i="1"/>
  <c r="J185" i="1"/>
  <c r="H185" i="1"/>
  <c r="I185" i="1" s="1"/>
  <c r="D185" i="1"/>
  <c r="E185" i="1" s="1"/>
  <c r="P184" i="1"/>
  <c r="O184" i="1"/>
  <c r="K184" i="1"/>
  <c r="L184" i="1" s="1"/>
  <c r="J184" i="1"/>
  <c r="H184" i="1"/>
  <c r="I184" i="1" s="1"/>
  <c r="D184" i="1"/>
  <c r="E184" i="1" s="1"/>
  <c r="P183" i="1"/>
  <c r="O183" i="1"/>
  <c r="K183" i="1"/>
  <c r="L183" i="1" s="1"/>
  <c r="J183" i="1"/>
  <c r="H183" i="1"/>
  <c r="I183" i="1" s="1"/>
  <c r="D183" i="1"/>
  <c r="E183" i="1" s="1"/>
  <c r="R182" i="1"/>
  <c r="P182" i="1"/>
  <c r="O182" i="1"/>
  <c r="K182" i="1"/>
  <c r="J182" i="1"/>
  <c r="H182" i="1"/>
  <c r="I182" i="1" s="1"/>
  <c r="D182" i="1"/>
  <c r="E182" i="1" s="1"/>
  <c r="P181" i="1"/>
  <c r="O181" i="1"/>
  <c r="K181" i="1"/>
  <c r="L181" i="1" s="1"/>
  <c r="J181" i="1"/>
  <c r="H181" i="1"/>
  <c r="I181" i="1" s="1"/>
  <c r="D181" i="1"/>
  <c r="E181" i="1" s="1"/>
  <c r="P180" i="1"/>
  <c r="O180" i="1"/>
  <c r="K180" i="1"/>
  <c r="L180" i="1" s="1"/>
  <c r="J180" i="1"/>
  <c r="H180" i="1"/>
  <c r="I180" i="1" s="1"/>
  <c r="D180" i="1"/>
  <c r="E180" i="1" s="1"/>
  <c r="R179" i="1"/>
  <c r="P179" i="1"/>
  <c r="O179" i="1"/>
  <c r="K179" i="1"/>
  <c r="J179" i="1"/>
  <c r="H179" i="1"/>
  <c r="I179" i="1" s="1"/>
  <c r="D179" i="1"/>
  <c r="E179" i="1" s="1"/>
  <c r="P178" i="1"/>
  <c r="O178" i="1"/>
  <c r="K178" i="1"/>
  <c r="J178" i="1"/>
  <c r="H178" i="1"/>
  <c r="I178" i="1" s="1"/>
  <c r="D178" i="1"/>
  <c r="E178" i="1" s="1"/>
  <c r="P177" i="1"/>
  <c r="O177" i="1"/>
  <c r="K177" i="1"/>
  <c r="J177" i="1"/>
  <c r="H177" i="1"/>
  <c r="I177" i="1" s="1"/>
  <c r="D177" i="1"/>
  <c r="E177" i="1" s="1"/>
  <c r="R176" i="1"/>
  <c r="P176" i="1"/>
  <c r="O176" i="1"/>
  <c r="K176" i="1"/>
  <c r="J176" i="1"/>
  <c r="H176" i="1"/>
  <c r="I176" i="1" s="1"/>
  <c r="D176" i="1"/>
  <c r="E176" i="1" s="1"/>
  <c r="P175" i="1"/>
  <c r="O175" i="1"/>
  <c r="K175" i="1"/>
  <c r="L175" i="1" s="1"/>
  <c r="J175" i="1"/>
  <c r="H175" i="1"/>
  <c r="I175" i="1" s="1"/>
  <c r="D175" i="1"/>
  <c r="E175" i="1" s="1"/>
  <c r="P174" i="1"/>
  <c r="O174" i="1"/>
  <c r="K174" i="1"/>
  <c r="J174" i="1"/>
  <c r="H174" i="1"/>
  <c r="I174" i="1" s="1"/>
  <c r="D174" i="1"/>
  <c r="E174" i="1" s="1"/>
  <c r="R173" i="1"/>
  <c r="P173" i="1"/>
  <c r="O173" i="1"/>
  <c r="K173" i="1"/>
  <c r="J173" i="1"/>
  <c r="H173" i="1"/>
  <c r="I173" i="1" s="1"/>
  <c r="D173" i="1"/>
  <c r="E173" i="1" s="1"/>
  <c r="P172" i="1"/>
  <c r="O172" i="1"/>
  <c r="K172" i="1"/>
  <c r="L172" i="1" s="1"/>
  <c r="J172" i="1"/>
  <c r="H172" i="1"/>
  <c r="I172" i="1" s="1"/>
  <c r="D172" i="1"/>
  <c r="E172" i="1" s="1"/>
  <c r="P171" i="1"/>
  <c r="O171" i="1"/>
  <c r="K171" i="1"/>
  <c r="L171" i="1" s="1"/>
  <c r="J171" i="1"/>
  <c r="H171" i="1"/>
  <c r="I171" i="1" s="1"/>
  <c r="D171" i="1"/>
  <c r="E171" i="1" s="1"/>
  <c r="R170" i="1"/>
  <c r="P170" i="1"/>
  <c r="O170" i="1"/>
  <c r="K170" i="1"/>
  <c r="J170" i="1"/>
  <c r="H170" i="1"/>
  <c r="I170" i="1" s="1"/>
  <c r="D170" i="1"/>
  <c r="E170" i="1" s="1"/>
  <c r="P169" i="1"/>
  <c r="O169" i="1"/>
  <c r="K169" i="1"/>
  <c r="L169" i="1" s="1"/>
  <c r="J169" i="1"/>
  <c r="H169" i="1"/>
  <c r="I169" i="1" s="1"/>
  <c r="D169" i="1"/>
  <c r="E169" i="1" s="1"/>
  <c r="P168" i="1"/>
  <c r="O168" i="1"/>
  <c r="K168" i="1"/>
  <c r="J168" i="1"/>
  <c r="H168" i="1"/>
  <c r="I168" i="1" s="1"/>
  <c r="D168" i="1"/>
  <c r="E168" i="1" s="1"/>
  <c r="R167" i="1"/>
  <c r="P167" i="1"/>
  <c r="O167" i="1"/>
  <c r="K167" i="1"/>
  <c r="J167" i="1"/>
  <c r="H167" i="1"/>
  <c r="I167" i="1" s="1"/>
  <c r="D167" i="1"/>
  <c r="E167" i="1" s="1"/>
  <c r="P166" i="1"/>
  <c r="O166" i="1"/>
  <c r="K166" i="1"/>
  <c r="L166" i="1" s="1"/>
  <c r="J166" i="1"/>
  <c r="H166" i="1"/>
  <c r="I166" i="1" s="1"/>
  <c r="D166" i="1"/>
  <c r="E166" i="1" s="1"/>
  <c r="P165" i="1"/>
  <c r="O165" i="1"/>
  <c r="K165" i="1"/>
  <c r="J165" i="1"/>
  <c r="I165" i="1"/>
  <c r="E165" i="1"/>
  <c r="R164" i="1"/>
  <c r="P164" i="1"/>
  <c r="O164" i="1"/>
  <c r="K164" i="1"/>
  <c r="J164" i="1"/>
  <c r="I164" i="1"/>
  <c r="D164" i="1"/>
  <c r="E164" i="1" s="1"/>
  <c r="P163" i="1"/>
  <c r="O163" i="1"/>
  <c r="K163" i="1"/>
  <c r="J163" i="1"/>
  <c r="H163" i="1"/>
  <c r="I163" i="1" s="1"/>
  <c r="D163" i="1"/>
  <c r="E163" i="1" s="1"/>
  <c r="P162" i="1"/>
  <c r="O162" i="1"/>
  <c r="K162" i="1"/>
  <c r="L162" i="1" s="1"/>
  <c r="J162" i="1"/>
  <c r="H162" i="1"/>
  <c r="I162" i="1" s="1"/>
  <c r="D162" i="1"/>
  <c r="E162" i="1" s="1"/>
  <c r="R161" i="1"/>
  <c r="P161" i="1"/>
  <c r="O161" i="1"/>
  <c r="K161" i="1"/>
  <c r="L161" i="1" s="1"/>
  <c r="J161" i="1"/>
  <c r="H161" i="1"/>
  <c r="I161" i="1" s="1"/>
  <c r="D161" i="1"/>
  <c r="E161" i="1" s="1"/>
  <c r="P160" i="1"/>
  <c r="O160" i="1"/>
  <c r="K160" i="1"/>
  <c r="L160" i="1" s="1"/>
  <c r="J160" i="1"/>
  <c r="H160" i="1"/>
  <c r="I160" i="1" s="1"/>
  <c r="D160" i="1"/>
  <c r="E160" i="1" s="1"/>
  <c r="P159" i="1"/>
  <c r="O159" i="1"/>
  <c r="K159" i="1"/>
  <c r="J159" i="1"/>
  <c r="H159" i="1"/>
  <c r="I159" i="1" s="1"/>
  <c r="D159" i="1"/>
  <c r="E159" i="1" s="1"/>
  <c r="R158" i="1"/>
  <c r="P158" i="1"/>
  <c r="O158" i="1"/>
  <c r="K158" i="1"/>
  <c r="L158" i="1" s="1"/>
  <c r="J158" i="1"/>
  <c r="H158" i="1"/>
  <c r="I158" i="1" s="1"/>
  <c r="D158" i="1"/>
  <c r="E158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G106" i="1"/>
  <c r="G105" i="1"/>
  <c r="G104" i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G73" i="1"/>
  <c r="F72" i="1"/>
  <c r="G72" i="1" s="1"/>
  <c r="F71" i="1"/>
  <c r="G71" i="1" s="1"/>
  <c r="F70" i="1"/>
  <c r="G70" i="1" s="1"/>
  <c r="F69" i="1"/>
  <c r="G69" i="1" s="1"/>
  <c r="F68" i="1"/>
  <c r="G68" i="1" s="1"/>
  <c r="F66" i="1"/>
  <c r="G66" i="1" s="1"/>
  <c r="F65" i="1"/>
  <c r="G65" i="1" s="1"/>
  <c r="F64" i="1"/>
  <c r="G64" i="1" s="1"/>
  <c r="F63" i="1"/>
  <c r="G63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G54" i="1"/>
  <c r="G53" i="1"/>
  <c r="G49" i="1"/>
  <c r="G48" i="1"/>
  <c r="F47" i="1"/>
  <c r="G47" i="1" s="1"/>
  <c r="F46" i="1"/>
  <c r="G46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G34" i="1"/>
  <c r="G33" i="1"/>
  <c r="G32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G2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G10" i="1"/>
  <c r="G9" i="1"/>
  <c r="G8" i="1"/>
  <c r="D157" i="1"/>
  <c r="E157" i="1" s="1"/>
  <c r="D154" i="1"/>
  <c r="E154" i="1" s="1"/>
  <c r="D151" i="1"/>
  <c r="E151" i="1" s="1"/>
  <c r="D148" i="1"/>
  <c r="E148" i="1" s="1"/>
  <c r="D145" i="1"/>
  <c r="E145" i="1" s="1"/>
  <c r="D142" i="1"/>
  <c r="E142" i="1" s="1"/>
  <c r="D139" i="1"/>
  <c r="E139" i="1" s="1"/>
  <c r="D136" i="1"/>
  <c r="E136" i="1" s="1"/>
  <c r="D133" i="1"/>
  <c r="E133" i="1" s="1"/>
  <c r="P157" i="1"/>
  <c r="O157" i="1"/>
  <c r="K157" i="1"/>
  <c r="L157" i="1" s="1"/>
  <c r="J157" i="1"/>
  <c r="H157" i="1"/>
  <c r="I157" i="1" s="1"/>
  <c r="P156" i="1"/>
  <c r="O156" i="1"/>
  <c r="K156" i="1"/>
  <c r="J156" i="1"/>
  <c r="H156" i="1"/>
  <c r="I156" i="1" s="1"/>
  <c r="D156" i="1"/>
  <c r="E156" i="1" s="1"/>
  <c r="R155" i="1"/>
  <c r="P155" i="1"/>
  <c r="O155" i="1"/>
  <c r="K155" i="1"/>
  <c r="J155" i="1"/>
  <c r="H155" i="1"/>
  <c r="I155" i="1" s="1"/>
  <c r="D155" i="1"/>
  <c r="E155" i="1" s="1"/>
  <c r="P154" i="1"/>
  <c r="O154" i="1"/>
  <c r="K154" i="1"/>
  <c r="L154" i="1" s="1"/>
  <c r="J154" i="1"/>
  <c r="H154" i="1"/>
  <c r="I154" i="1" s="1"/>
  <c r="P153" i="1"/>
  <c r="O153" i="1"/>
  <c r="K153" i="1"/>
  <c r="J153" i="1"/>
  <c r="H153" i="1"/>
  <c r="I153" i="1" s="1"/>
  <c r="D153" i="1"/>
  <c r="E153" i="1" s="1"/>
  <c r="R152" i="1"/>
  <c r="P152" i="1"/>
  <c r="O152" i="1"/>
  <c r="K152" i="1"/>
  <c r="J152" i="1"/>
  <c r="H152" i="1"/>
  <c r="I152" i="1" s="1"/>
  <c r="D152" i="1"/>
  <c r="E152" i="1" s="1"/>
  <c r="P151" i="1"/>
  <c r="O151" i="1"/>
  <c r="K151" i="1"/>
  <c r="J151" i="1"/>
  <c r="H151" i="1"/>
  <c r="I151" i="1" s="1"/>
  <c r="P150" i="1"/>
  <c r="O150" i="1"/>
  <c r="K150" i="1"/>
  <c r="L150" i="1" s="1"/>
  <c r="J150" i="1"/>
  <c r="H150" i="1"/>
  <c r="I150" i="1" s="1"/>
  <c r="R149" i="1"/>
  <c r="P149" i="1"/>
  <c r="O149" i="1"/>
  <c r="K149" i="1"/>
  <c r="J149" i="1"/>
  <c r="H149" i="1"/>
  <c r="I149" i="1" s="1"/>
  <c r="D149" i="1"/>
  <c r="E149" i="1" s="1"/>
  <c r="P148" i="1"/>
  <c r="O148" i="1"/>
  <c r="K148" i="1"/>
  <c r="L148" i="1" s="1"/>
  <c r="J148" i="1"/>
  <c r="H148" i="1"/>
  <c r="I148" i="1" s="1"/>
  <c r="P147" i="1"/>
  <c r="O147" i="1"/>
  <c r="K147" i="1"/>
  <c r="J147" i="1"/>
  <c r="I147" i="1"/>
  <c r="E147" i="1"/>
  <c r="R146" i="1"/>
  <c r="P146" i="1"/>
  <c r="O146" i="1"/>
  <c r="K146" i="1"/>
  <c r="L146" i="1" s="1"/>
  <c r="J146" i="1"/>
  <c r="I146" i="1"/>
  <c r="D146" i="1"/>
  <c r="E146" i="1" s="1"/>
  <c r="P145" i="1"/>
  <c r="O145" i="1"/>
  <c r="K145" i="1"/>
  <c r="J145" i="1"/>
  <c r="H145" i="1"/>
  <c r="I145" i="1" s="1"/>
  <c r="P144" i="1"/>
  <c r="O144" i="1"/>
  <c r="K144" i="1"/>
  <c r="J144" i="1"/>
  <c r="H144" i="1"/>
  <c r="I144" i="1" s="1"/>
  <c r="D144" i="1"/>
  <c r="E144" i="1" s="1"/>
  <c r="R143" i="1"/>
  <c r="P143" i="1"/>
  <c r="O143" i="1"/>
  <c r="K143" i="1"/>
  <c r="J143" i="1"/>
  <c r="H143" i="1"/>
  <c r="I143" i="1" s="1"/>
  <c r="D143" i="1"/>
  <c r="E143" i="1" s="1"/>
  <c r="P142" i="1"/>
  <c r="O142" i="1"/>
  <c r="K142" i="1"/>
  <c r="L142" i="1" s="1"/>
  <c r="J142" i="1"/>
  <c r="H142" i="1"/>
  <c r="I142" i="1" s="1"/>
  <c r="P141" i="1"/>
  <c r="O141" i="1"/>
  <c r="K141" i="1"/>
  <c r="L141" i="1" s="1"/>
  <c r="J141" i="1"/>
  <c r="H141" i="1"/>
  <c r="I141" i="1" s="1"/>
  <c r="E141" i="1"/>
  <c r="R140" i="1"/>
  <c r="P140" i="1"/>
  <c r="O140" i="1"/>
  <c r="K140" i="1"/>
  <c r="L140" i="1" s="1"/>
  <c r="J140" i="1"/>
  <c r="H140" i="1"/>
  <c r="I140" i="1" s="1"/>
  <c r="D140" i="1"/>
  <c r="E140" i="1" s="1"/>
  <c r="D108" i="1"/>
  <c r="E108" i="1" s="1"/>
  <c r="P139" i="1"/>
  <c r="O139" i="1"/>
  <c r="K139" i="1"/>
  <c r="L139" i="1" s="1"/>
  <c r="J139" i="1"/>
  <c r="H139" i="1"/>
  <c r="I139" i="1" s="1"/>
  <c r="P138" i="1"/>
  <c r="O138" i="1"/>
  <c r="K138" i="1"/>
  <c r="L138" i="1" s="1"/>
  <c r="J138" i="1"/>
  <c r="H138" i="1"/>
  <c r="I138" i="1" s="1"/>
  <c r="D138" i="1"/>
  <c r="E138" i="1" s="1"/>
  <c r="R137" i="1"/>
  <c r="P137" i="1"/>
  <c r="O137" i="1"/>
  <c r="K137" i="1"/>
  <c r="L137" i="1" s="1"/>
  <c r="J137" i="1"/>
  <c r="H137" i="1"/>
  <c r="I137" i="1" s="1"/>
  <c r="D137" i="1"/>
  <c r="E137" i="1" s="1"/>
  <c r="P136" i="1"/>
  <c r="O136" i="1"/>
  <c r="K136" i="1"/>
  <c r="J136" i="1"/>
  <c r="H136" i="1"/>
  <c r="I136" i="1" s="1"/>
  <c r="P135" i="1"/>
  <c r="O135" i="1"/>
  <c r="I135" i="1"/>
  <c r="E135" i="1"/>
  <c r="R134" i="1"/>
  <c r="P134" i="1"/>
  <c r="O134" i="1"/>
  <c r="K134" i="1"/>
  <c r="J134" i="1"/>
  <c r="H134" i="1"/>
  <c r="I134" i="1" s="1"/>
  <c r="D134" i="1"/>
  <c r="E134" i="1" s="1"/>
  <c r="P133" i="1"/>
  <c r="O133" i="1"/>
  <c r="K133" i="1"/>
  <c r="L133" i="1" s="1"/>
  <c r="J133" i="1"/>
  <c r="H133" i="1"/>
  <c r="I133" i="1" s="1"/>
  <c r="P132" i="1"/>
  <c r="O132" i="1"/>
  <c r="K132" i="1"/>
  <c r="J132" i="1"/>
  <c r="H132" i="1"/>
  <c r="I132" i="1" s="1"/>
  <c r="D132" i="1"/>
  <c r="E132" i="1" s="1"/>
  <c r="R131" i="1"/>
  <c r="P131" i="1"/>
  <c r="O131" i="1"/>
  <c r="K131" i="1"/>
  <c r="L131" i="1" s="1"/>
  <c r="J131" i="1"/>
  <c r="H131" i="1"/>
  <c r="I131" i="1" s="1"/>
  <c r="D131" i="1"/>
  <c r="E131" i="1" s="1"/>
  <c r="R130" i="1"/>
  <c r="P130" i="1"/>
  <c r="O130" i="1"/>
  <c r="K130" i="1"/>
  <c r="J130" i="1"/>
  <c r="H130" i="1"/>
  <c r="I130" i="1" s="1"/>
  <c r="D130" i="1"/>
  <c r="E130" i="1" s="1"/>
  <c r="R129" i="1"/>
  <c r="P129" i="1"/>
  <c r="O129" i="1"/>
  <c r="K129" i="1"/>
  <c r="L129" i="1" s="1"/>
  <c r="J129" i="1"/>
  <c r="H129" i="1"/>
  <c r="I129" i="1" s="1"/>
  <c r="D129" i="1"/>
  <c r="E129" i="1" s="1"/>
  <c r="R128" i="1"/>
  <c r="P128" i="1"/>
  <c r="O128" i="1"/>
  <c r="K128" i="1"/>
  <c r="J128" i="1"/>
  <c r="H128" i="1"/>
  <c r="I128" i="1" s="1"/>
  <c r="D128" i="1"/>
  <c r="E128" i="1" s="1"/>
  <c r="R127" i="1"/>
  <c r="P127" i="1"/>
  <c r="O127" i="1"/>
  <c r="K127" i="1"/>
  <c r="J127" i="1"/>
  <c r="H127" i="1"/>
  <c r="I127" i="1" s="1"/>
  <c r="D127" i="1"/>
  <c r="E127" i="1" s="1"/>
  <c r="R126" i="1"/>
  <c r="P126" i="1"/>
  <c r="O126" i="1"/>
  <c r="K126" i="1"/>
  <c r="J126" i="1"/>
  <c r="H126" i="1"/>
  <c r="I126" i="1" s="1"/>
  <c r="D126" i="1"/>
  <c r="E126" i="1" s="1"/>
  <c r="R125" i="1"/>
  <c r="P125" i="1"/>
  <c r="O125" i="1"/>
  <c r="K125" i="1"/>
  <c r="J125" i="1"/>
  <c r="H125" i="1"/>
  <c r="I125" i="1" s="1"/>
  <c r="D125" i="1"/>
  <c r="E125" i="1" s="1"/>
  <c r="R124" i="1"/>
  <c r="P124" i="1"/>
  <c r="O124" i="1"/>
  <c r="K124" i="1"/>
  <c r="L124" i="1" s="1"/>
  <c r="J124" i="1"/>
  <c r="H124" i="1"/>
  <c r="I124" i="1" s="1"/>
  <c r="D124" i="1"/>
  <c r="E124" i="1" s="1"/>
  <c r="R123" i="1"/>
  <c r="P123" i="1"/>
  <c r="O123" i="1"/>
  <c r="K123" i="1"/>
  <c r="J123" i="1"/>
  <c r="H123" i="1"/>
  <c r="I123" i="1" s="1"/>
  <c r="D123" i="1"/>
  <c r="E123" i="1" s="1"/>
  <c r="R122" i="1"/>
  <c r="P122" i="1"/>
  <c r="O122" i="1"/>
  <c r="K122" i="1"/>
  <c r="J122" i="1"/>
  <c r="H122" i="1"/>
  <c r="I122" i="1" s="1"/>
  <c r="D122" i="1"/>
  <c r="E122" i="1" s="1"/>
  <c r="R121" i="1"/>
  <c r="P121" i="1"/>
  <c r="O121" i="1"/>
  <c r="K121" i="1"/>
  <c r="J121" i="1"/>
  <c r="H121" i="1"/>
  <c r="I121" i="1" s="1"/>
  <c r="D121" i="1"/>
  <c r="E121" i="1" s="1"/>
  <c r="R120" i="1"/>
  <c r="P120" i="1"/>
  <c r="O120" i="1"/>
  <c r="K120" i="1"/>
  <c r="J120" i="1"/>
  <c r="H120" i="1"/>
  <c r="I120" i="1" s="1"/>
  <c r="D120" i="1"/>
  <c r="E120" i="1" s="1"/>
  <c r="R119" i="1"/>
  <c r="P119" i="1"/>
  <c r="O119" i="1"/>
  <c r="K119" i="1"/>
  <c r="L119" i="1" s="1"/>
  <c r="J119" i="1"/>
  <c r="H119" i="1"/>
  <c r="I119" i="1" s="1"/>
  <c r="D119" i="1"/>
  <c r="E119" i="1" s="1"/>
  <c r="R118" i="1"/>
  <c r="P118" i="1"/>
  <c r="O118" i="1"/>
  <c r="K118" i="1"/>
  <c r="J118" i="1"/>
  <c r="H118" i="1"/>
  <c r="I118" i="1" s="1"/>
  <c r="D118" i="1"/>
  <c r="E118" i="1" s="1"/>
  <c r="R117" i="1"/>
  <c r="P117" i="1"/>
  <c r="O117" i="1"/>
  <c r="K117" i="1"/>
  <c r="J117" i="1"/>
  <c r="H117" i="1"/>
  <c r="I117" i="1" s="1"/>
  <c r="D117" i="1"/>
  <c r="E117" i="1" s="1"/>
  <c r="R116" i="1"/>
  <c r="P116" i="1"/>
  <c r="O116" i="1"/>
  <c r="K116" i="1"/>
  <c r="J116" i="1"/>
  <c r="H116" i="1"/>
  <c r="I116" i="1" s="1"/>
  <c r="D116" i="1"/>
  <c r="E116" i="1" s="1"/>
  <c r="R115" i="1"/>
  <c r="P115" i="1"/>
  <c r="O115" i="1"/>
  <c r="K115" i="1"/>
  <c r="J115" i="1"/>
  <c r="H115" i="1"/>
  <c r="I115" i="1" s="1"/>
  <c r="D115" i="1"/>
  <c r="E115" i="1" s="1"/>
  <c r="R114" i="1"/>
  <c r="P114" i="1"/>
  <c r="O114" i="1"/>
  <c r="K114" i="1"/>
  <c r="J114" i="1"/>
  <c r="H114" i="1"/>
  <c r="I114" i="1" s="1"/>
  <c r="D114" i="1"/>
  <c r="E114" i="1" s="1"/>
  <c r="R113" i="1"/>
  <c r="P113" i="1"/>
  <c r="O113" i="1"/>
  <c r="K113" i="1"/>
  <c r="J113" i="1"/>
  <c r="H113" i="1"/>
  <c r="I113" i="1" s="1"/>
  <c r="D113" i="1"/>
  <c r="E113" i="1" s="1"/>
  <c r="R112" i="1"/>
  <c r="P112" i="1"/>
  <c r="O112" i="1"/>
  <c r="K112" i="1"/>
  <c r="J112" i="1"/>
  <c r="H112" i="1"/>
  <c r="I112" i="1" s="1"/>
  <c r="D112" i="1"/>
  <c r="E112" i="1" s="1"/>
  <c r="R111" i="1"/>
  <c r="P111" i="1"/>
  <c r="O111" i="1"/>
  <c r="K111" i="1"/>
  <c r="J111" i="1"/>
  <c r="H111" i="1"/>
  <c r="I111" i="1" s="1"/>
  <c r="D111" i="1"/>
  <c r="E111" i="1" s="1"/>
  <c r="R110" i="1"/>
  <c r="P110" i="1"/>
  <c r="O110" i="1"/>
  <c r="K110" i="1"/>
  <c r="J110" i="1"/>
  <c r="H110" i="1"/>
  <c r="I110" i="1" s="1"/>
  <c r="D110" i="1"/>
  <c r="E110" i="1" s="1"/>
  <c r="R109" i="1"/>
  <c r="P109" i="1"/>
  <c r="O109" i="1"/>
  <c r="K109" i="1"/>
  <c r="L109" i="1" s="1"/>
  <c r="J109" i="1"/>
  <c r="H109" i="1"/>
  <c r="I109" i="1" s="1"/>
  <c r="D109" i="1"/>
  <c r="E109" i="1" s="1"/>
  <c r="R108" i="1"/>
  <c r="P108" i="1"/>
  <c r="O108" i="1"/>
  <c r="K108" i="1"/>
  <c r="L108" i="1" s="1"/>
  <c r="J108" i="1"/>
  <c r="H108" i="1"/>
  <c r="I108" i="1" s="1"/>
  <c r="R107" i="1"/>
  <c r="P107" i="1"/>
  <c r="O107" i="1"/>
  <c r="K107" i="1"/>
  <c r="J107" i="1"/>
  <c r="H107" i="1"/>
  <c r="I107" i="1" s="1"/>
  <c r="D107" i="1"/>
  <c r="E107" i="1" s="1"/>
  <c r="R106" i="1"/>
  <c r="P106" i="1"/>
  <c r="O106" i="1"/>
  <c r="K106" i="1"/>
  <c r="J106" i="1"/>
  <c r="I106" i="1"/>
  <c r="R105" i="1"/>
  <c r="P105" i="1"/>
  <c r="K105" i="1"/>
  <c r="N105" i="1" s="1"/>
  <c r="J105" i="1"/>
  <c r="I105" i="1"/>
  <c r="E105" i="1"/>
  <c r="R104" i="1"/>
  <c r="P104" i="1"/>
  <c r="O104" i="1"/>
  <c r="K104" i="1"/>
  <c r="L104" i="1" s="1"/>
  <c r="J104" i="1"/>
  <c r="I104" i="1"/>
  <c r="D104" i="1"/>
  <c r="E104" i="1" s="1"/>
  <c r="R103" i="1"/>
  <c r="P103" i="1"/>
  <c r="O103" i="1"/>
  <c r="K103" i="1"/>
  <c r="L103" i="1" s="1"/>
  <c r="J103" i="1"/>
  <c r="H103" i="1"/>
  <c r="I103" i="1" s="1"/>
  <c r="D103" i="1"/>
  <c r="E103" i="1" s="1"/>
  <c r="R102" i="1"/>
  <c r="P102" i="1"/>
  <c r="O102" i="1"/>
  <c r="K102" i="1"/>
  <c r="L102" i="1" s="1"/>
  <c r="J102" i="1"/>
  <c r="H102" i="1"/>
  <c r="I102" i="1" s="1"/>
  <c r="D102" i="1"/>
  <c r="E102" i="1" s="1"/>
  <c r="R101" i="1"/>
  <c r="P101" i="1"/>
  <c r="O101" i="1"/>
  <c r="K101" i="1"/>
  <c r="L101" i="1" s="1"/>
  <c r="J101" i="1"/>
  <c r="H101" i="1"/>
  <c r="I101" i="1" s="1"/>
  <c r="D101" i="1"/>
  <c r="E101" i="1" s="1"/>
  <c r="R100" i="1"/>
  <c r="P100" i="1"/>
  <c r="O100" i="1"/>
  <c r="K100" i="1"/>
  <c r="J100" i="1"/>
  <c r="H100" i="1"/>
  <c r="I100" i="1" s="1"/>
  <c r="D100" i="1"/>
  <c r="E100" i="1" s="1"/>
  <c r="R99" i="1"/>
  <c r="P99" i="1"/>
  <c r="K99" i="1"/>
  <c r="N99" i="1" s="1"/>
  <c r="J99" i="1"/>
  <c r="H99" i="1"/>
  <c r="I99" i="1" s="1"/>
  <c r="D99" i="1"/>
  <c r="E99" i="1" s="1"/>
  <c r="R98" i="1"/>
  <c r="P98" i="1"/>
  <c r="O98" i="1"/>
  <c r="K98" i="1"/>
  <c r="L98" i="1" s="1"/>
  <c r="J98" i="1"/>
  <c r="H98" i="1"/>
  <c r="I98" i="1" s="1"/>
  <c r="D98" i="1"/>
  <c r="E98" i="1" s="1"/>
  <c r="R97" i="1"/>
  <c r="P97" i="1"/>
  <c r="O97" i="1"/>
  <c r="K97" i="1"/>
  <c r="J97" i="1"/>
  <c r="H97" i="1"/>
  <c r="I97" i="1" s="1"/>
  <c r="D97" i="1"/>
  <c r="E97" i="1" s="1"/>
  <c r="R96" i="1"/>
  <c r="P96" i="1"/>
  <c r="K96" i="1"/>
  <c r="J96" i="1"/>
  <c r="H96" i="1"/>
  <c r="I96" i="1" s="1"/>
  <c r="D96" i="1"/>
  <c r="E96" i="1" s="1"/>
  <c r="R95" i="1"/>
  <c r="P95" i="1"/>
  <c r="O95" i="1"/>
  <c r="K95" i="1"/>
  <c r="J95" i="1"/>
  <c r="H95" i="1"/>
  <c r="I95" i="1" s="1"/>
  <c r="D95" i="1"/>
  <c r="E95" i="1" s="1"/>
  <c r="R94" i="1"/>
  <c r="P94" i="1"/>
  <c r="O94" i="1"/>
  <c r="K94" i="1"/>
  <c r="J94" i="1"/>
  <c r="H94" i="1"/>
  <c r="I94" i="1" s="1"/>
  <c r="D94" i="1"/>
  <c r="E94" i="1" s="1"/>
  <c r="R93" i="1"/>
  <c r="P93" i="1"/>
  <c r="K93" i="1"/>
  <c r="L93" i="1" s="1"/>
  <c r="J93" i="1"/>
  <c r="H93" i="1"/>
  <c r="I93" i="1" s="1"/>
  <c r="D93" i="1"/>
  <c r="E93" i="1" s="1"/>
  <c r="R92" i="1"/>
  <c r="P92" i="1"/>
  <c r="O92" i="1"/>
  <c r="K92" i="1"/>
  <c r="L92" i="1" s="1"/>
  <c r="J92" i="1"/>
  <c r="H92" i="1"/>
  <c r="I92" i="1" s="1"/>
  <c r="D92" i="1"/>
  <c r="E92" i="1" s="1"/>
  <c r="R88" i="1"/>
  <c r="P88" i="1"/>
  <c r="O88" i="1"/>
  <c r="K88" i="1"/>
  <c r="J88" i="1"/>
  <c r="H88" i="1"/>
  <c r="I88" i="1" s="1"/>
  <c r="D88" i="1"/>
  <c r="E88" i="1" s="1"/>
  <c r="R87" i="1"/>
  <c r="P87" i="1"/>
  <c r="O87" i="1"/>
  <c r="K87" i="1"/>
  <c r="J87" i="1"/>
  <c r="H87" i="1"/>
  <c r="I87" i="1" s="1"/>
  <c r="D87" i="1"/>
  <c r="E87" i="1" s="1"/>
  <c r="R86" i="1"/>
  <c r="P86" i="1"/>
  <c r="O86" i="1"/>
  <c r="K86" i="1"/>
  <c r="J86" i="1"/>
  <c r="H86" i="1"/>
  <c r="I86" i="1" s="1"/>
  <c r="D86" i="1"/>
  <c r="E86" i="1" s="1"/>
  <c r="R85" i="1"/>
  <c r="P85" i="1"/>
  <c r="O85" i="1"/>
  <c r="K85" i="1"/>
  <c r="J85" i="1"/>
  <c r="H85" i="1"/>
  <c r="I85" i="1" s="1"/>
  <c r="D85" i="1"/>
  <c r="E85" i="1" s="1"/>
  <c r="R84" i="1"/>
  <c r="P84" i="1"/>
  <c r="O84" i="1"/>
  <c r="K84" i="1"/>
  <c r="J84" i="1"/>
  <c r="H84" i="1"/>
  <c r="I84" i="1" s="1"/>
  <c r="D84" i="1"/>
  <c r="E84" i="1" s="1"/>
  <c r="R83" i="1"/>
  <c r="P83" i="1"/>
  <c r="O83" i="1"/>
  <c r="K83" i="1"/>
  <c r="J83" i="1"/>
  <c r="H83" i="1"/>
  <c r="I83" i="1" s="1"/>
  <c r="D83" i="1"/>
  <c r="E83" i="1" s="1"/>
  <c r="R82" i="1"/>
  <c r="P82" i="1"/>
  <c r="O82" i="1"/>
  <c r="K82" i="1"/>
  <c r="J82" i="1"/>
  <c r="H82" i="1"/>
  <c r="I82" i="1" s="1"/>
  <c r="D82" i="1"/>
  <c r="E82" i="1" s="1"/>
  <c r="R81" i="1"/>
  <c r="P81" i="1"/>
  <c r="O81" i="1"/>
  <c r="K81" i="1"/>
  <c r="J81" i="1"/>
  <c r="H81" i="1"/>
  <c r="I81" i="1" s="1"/>
  <c r="D81" i="1"/>
  <c r="E81" i="1" s="1"/>
  <c r="R80" i="1"/>
  <c r="P80" i="1"/>
  <c r="O80" i="1"/>
  <c r="K80" i="1"/>
  <c r="J80" i="1"/>
  <c r="H80" i="1"/>
  <c r="I80" i="1" s="1"/>
  <c r="D80" i="1"/>
  <c r="E80" i="1" s="1"/>
  <c r="R79" i="1"/>
  <c r="P79" i="1"/>
  <c r="O79" i="1"/>
  <c r="K79" i="1"/>
  <c r="J79" i="1"/>
  <c r="H79" i="1"/>
  <c r="I79" i="1" s="1"/>
  <c r="D79" i="1"/>
  <c r="E79" i="1" s="1"/>
  <c r="R78" i="1"/>
  <c r="P78" i="1"/>
  <c r="O78" i="1"/>
  <c r="K78" i="1"/>
  <c r="J78" i="1"/>
  <c r="H78" i="1"/>
  <c r="I78" i="1" s="1"/>
  <c r="D78" i="1"/>
  <c r="E78" i="1" s="1"/>
  <c r="R77" i="1"/>
  <c r="P77" i="1"/>
  <c r="O77" i="1"/>
  <c r="K77" i="1"/>
  <c r="J77" i="1"/>
  <c r="H77" i="1"/>
  <c r="I77" i="1" s="1"/>
  <c r="D77" i="1"/>
  <c r="E77" i="1" s="1"/>
  <c r="R76" i="1"/>
  <c r="P76" i="1"/>
  <c r="O76" i="1"/>
  <c r="K76" i="1"/>
  <c r="L76" i="1" s="1"/>
  <c r="J76" i="1"/>
  <c r="H76" i="1"/>
  <c r="I76" i="1" s="1"/>
  <c r="D76" i="1"/>
  <c r="E76" i="1" s="1"/>
  <c r="R75" i="1"/>
  <c r="P75" i="1"/>
  <c r="O75" i="1"/>
  <c r="K75" i="1"/>
  <c r="L75" i="1" s="1"/>
  <c r="J75" i="1"/>
  <c r="H75" i="1"/>
  <c r="I75" i="1" s="1"/>
  <c r="D75" i="1"/>
  <c r="E75" i="1" s="1"/>
  <c r="R74" i="1"/>
  <c r="P74" i="1"/>
  <c r="O74" i="1"/>
  <c r="K74" i="1"/>
  <c r="L74" i="1" s="1"/>
  <c r="J74" i="1"/>
  <c r="H74" i="1"/>
  <c r="I74" i="1" s="1"/>
  <c r="D74" i="1"/>
  <c r="E74" i="1" s="1"/>
  <c r="P73" i="1"/>
  <c r="O73" i="1"/>
  <c r="K73" i="1"/>
  <c r="J73" i="1"/>
  <c r="I73" i="1"/>
  <c r="E73" i="1"/>
  <c r="R72" i="1"/>
  <c r="P72" i="1"/>
  <c r="O72" i="1"/>
  <c r="K72" i="1"/>
  <c r="J72" i="1"/>
  <c r="H72" i="1"/>
  <c r="I72" i="1" s="1"/>
  <c r="D72" i="1"/>
  <c r="E72" i="1" s="1"/>
  <c r="R71" i="1"/>
  <c r="P71" i="1"/>
  <c r="O71" i="1"/>
  <c r="K71" i="1"/>
  <c r="J71" i="1"/>
  <c r="H71" i="1"/>
  <c r="I71" i="1" s="1"/>
  <c r="D71" i="1"/>
  <c r="E71" i="1" s="1"/>
  <c r="R70" i="1"/>
  <c r="P70" i="1"/>
  <c r="O70" i="1"/>
  <c r="K70" i="1"/>
  <c r="J70" i="1"/>
  <c r="H70" i="1"/>
  <c r="I70" i="1" s="1"/>
  <c r="D70" i="1"/>
  <c r="E70" i="1" s="1"/>
  <c r="R69" i="1"/>
  <c r="P69" i="1"/>
  <c r="O69" i="1"/>
  <c r="K69" i="1"/>
  <c r="J69" i="1"/>
  <c r="H69" i="1"/>
  <c r="I69" i="1" s="1"/>
  <c r="D69" i="1"/>
  <c r="E69" i="1" s="1"/>
  <c r="R68" i="1"/>
  <c r="P68" i="1"/>
  <c r="O68" i="1"/>
  <c r="K68" i="1"/>
  <c r="J68" i="1"/>
  <c r="H68" i="1"/>
  <c r="I68" i="1" s="1"/>
  <c r="D68" i="1"/>
  <c r="E68" i="1" s="1"/>
  <c r="R66" i="1"/>
  <c r="P66" i="1"/>
  <c r="O66" i="1"/>
  <c r="K66" i="1"/>
  <c r="J66" i="1"/>
  <c r="H66" i="1"/>
  <c r="I66" i="1" s="1"/>
  <c r="D66" i="1"/>
  <c r="E66" i="1" s="1"/>
  <c r="R65" i="1"/>
  <c r="P65" i="1"/>
  <c r="O65" i="1"/>
  <c r="K65" i="1"/>
  <c r="J65" i="1"/>
  <c r="H65" i="1"/>
  <c r="I65" i="1" s="1"/>
  <c r="D65" i="1"/>
  <c r="E65" i="1" s="1"/>
  <c r="R64" i="1"/>
  <c r="P64" i="1"/>
  <c r="O64" i="1"/>
  <c r="K64" i="1"/>
  <c r="J64" i="1"/>
  <c r="H64" i="1"/>
  <c r="I64" i="1" s="1"/>
  <c r="D64" i="1"/>
  <c r="E64" i="1" s="1"/>
  <c r="R63" i="1"/>
  <c r="P63" i="1"/>
  <c r="O63" i="1"/>
  <c r="K63" i="1"/>
  <c r="L63" i="1" s="1"/>
  <c r="J63" i="1"/>
  <c r="H63" i="1"/>
  <c r="I63" i="1" s="1"/>
  <c r="D63" i="1"/>
  <c r="E63" i="1" s="1"/>
  <c r="P61" i="1"/>
  <c r="O61" i="1"/>
  <c r="K61" i="1"/>
  <c r="L61" i="1" s="1"/>
  <c r="J61" i="1"/>
  <c r="H61" i="1"/>
  <c r="I61" i="1" s="1"/>
  <c r="D61" i="1"/>
  <c r="E61" i="1" s="1"/>
  <c r="R60" i="1"/>
  <c r="P60" i="1"/>
  <c r="O60" i="1"/>
  <c r="K60" i="1"/>
  <c r="J60" i="1"/>
  <c r="H60" i="1"/>
  <c r="I60" i="1" s="1"/>
  <c r="D60" i="1"/>
  <c r="E60" i="1" s="1"/>
  <c r="R59" i="1"/>
  <c r="P59" i="1"/>
  <c r="O59" i="1"/>
  <c r="K59" i="1"/>
  <c r="J59" i="1"/>
  <c r="H59" i="1"/>
  <c r="I59" i="1" s="1"/>
  <c r="D59" i="1"/>
  <c r="E59" i="1" s="1"/>
  <c r="M196" i="1" l="1"/>
  <c r="N196" i="1" s="1"/>
  <c r="M182" i="1"/>
  <c r="N182" i="1" s="1"/>
  <c r="M195" i="1"/>
  <c r="N195" i="1" s="1"/>
  <c r="M194" i="1"/>
  <c r="N194" i="1" s="1"/>
  <c r="L195" i="1"/>
  <c r="L196" i="1"/>
  <c r="L194" i="1"/>
  <c r="M193" i="1"/>
  <c r="N193" i="1" s="1"/>
  <c r="L193" i="1"/>
  <c r="M192" i="1"/>
  <c r="N192" i="1" s="1"/>
  <c r="L191" i="1"/>
  <c r="M188" i="1"/>
  <c r="N188" i="1" s="1"/>
  <c r="M190" i="1"/>
  <c r="N190" i="1" s="1"/>
  <c r="L188" i="1"/>
  <c r="M185" i="1"/>
  <c r="N185" i="1" s="1"/>
  <c r="M187" i="1"/>
  <c r="N187" i="1" s="1"/>
  <c r="M186" i="1"/>
  <c r="N186" i="1" s="1"/>
  <c r="L185" i="1"/>
  <c r="M174" i="1"/>
  <c r="N174" i="1" s="1"/>
  <c r="M176" i="1"/>
  <c r="N176" i="1" s="1"/>
  <c r="M183" i="1"/>
  <c r="N183" i="1" s="1"/>
  <c r="M184" i="1"/>
  <c r="N184" i="1" s="1"/>
  <c r="L182" i="1"/>
  <c r="M179" i="1"/>
  <c r="N179" i="1" s="1"/>
  <c r="M181" i="1"/>
  <c r="N181" i="1" s="1"/>
  <c r="M180" i="1"/>
  <c r="N180" i="1" s="1"/>
  <c r="L179" i="1"/>
  <c r="M173" i="1"/>
  <c r="N173" i="1" s="1"/>
  <c r="M177" i="1"/>
  <c r="N177" i="1" s="1"/>
  <c r="M178" i="1"/>
  <c r="N178" i="1" s="1"/>
  <c r="L178" i="1"/>
  <c r="L177" i="1"/>
  <c r="L176" i="1"/>
  <c r="L173" i="1"/>
  <c r="M175" i="1"/>
  <c r="N175" i="1" s="1"/>
  <c r="L174" i="1"/>
  <c r="M168" i="1"/>
  <c r="N168" i="1" s="1"/>
  <c r="M170" i="1"/>
  <c r="N170" i="1" s="1"/>
  <c r="M172" i="1"/>
  <c r="N172" i="1" s="1"/>
  <c r="M171" i="1"/>
  <c r="N171" i="1" s="1"/>
  <c r="L170" i="1"/>
  <c r="M158" i="1"/>
  <c r="N158" i="1" s="1"/>
  <c r="M165" i="1"/>
  <c r="N165" i="1" s="1"/>
  <c r="M167" i="1"/>
  <c r="N167" i="1" s="1"/>
  <c r="M159" i="1"/>
  <c r="N159" i="1" s="1"/>
  <c r="M169" i="1"/>
  <c r="N169" i="1" s="1"/>
  <c r="L168" i="1"/>
  <c r="L167" i="1"/>
  <c r="M164" i="1"/>
  <c r="N164" i="1" s="1"/>
  <c r="M166" i="1"/>
  <c r="N166" i="1" s="1"/>
  <c r="L165" i="1"/>
  <c r="L164" i="1"/>
  <c r="M163" i="1"/>
  <c r="N163" i="1" s="1"/>
  <c r="L163" i="1"/>
  <c r="M162" i="1"/>
  <c r="N162" i="1" s="1"/>
  <c r="M161" i="1"/>
  <c r="N161" i="1" s="1"/>
  <c r="M160" i="1"/>
  <c r="N160" i="1" s="1"/>
  <c r="L159" i="1"/>
  <c r="M143" i="1"/>
  <c r="N143" i="1" s="1"/>
  <c r="M145" i="1"/>
  <c r="N145" i="1" s="1"/>
  <c r="M149" i="1"/>
  <c r="N149" i="1" s="1"/>
  <c r="M151" i="1"/>
  <c r="N151" i="1" s="1"/>
  <c r="M155" i="1"/>
  <c r="N155" i="1" s="1"/>
  <c r="M152" i="1"/>
  <c r="N152" i="1" s="1"/>
  <c r="M153" i="1"/>
  <c r="N153" i="1" s="1"/>
  <c r="M156" i="1"/>
  <c r="N156" i="1" s="1"/>
  <c r="M157" i="1"/>
  <c r="N157" i="1" s="1"/>
  <c r="L156" i="1"/>
  <c r="L155" i="1"/>
  <c r="M154" i="1"/>
  <c r="N154" i="1" s="1"/>
  <c r="L153" i="1"/>
  <c r="L152" i="1"/>
  <c r="L151" i="1"/>
  <c r="L149" i="1"/>
  <c r="M150" i="1"/>
  <c r="N150" i="1" s="1"/>
  <c r="M146" i="1"/>
  <c r="N146" i="1" s="1"/>
  <c r="M147" i="1"/>
  <c r="N147" i="1" s="1"/>
  <c r="M148" i="1"/>
  <c r="N148" i="1" s="1"/>
  <c r="L147" i="1"/>
  <c r="M144" i="1"/>
  <c r="N144" i="1" s="1"/>
  <c r="L143" i="1"/>
  <c r="L144" i="1"/>
  <c r="L145" i="1"/>
  <c r="M140" i="1"/>
  <c r="N140" i="1" s="1"/>
  <c r="M142" i="1"/>
  <c r="N142" i="1" s="1"/>
  <c r="M141" i="1"/>
  <c r="N141" i="1" s="1"/>
  <c r="M116" i="1"/>
  <c r="N116" i="1" s="1"/>
  <c r="M120" i="1"/>
  <c r="N120" i="1" s="1"/>
  <c r="M128" i="1"/>
  <c r="N128" i="1" s="1"/>
  <c r="M132" i="1"/>
  <c r="N132" i="1" s="1"/>
  <c r="M136" i="1"/>
  <c r="N136" i="1" s="1"/>
  <c r="N135" i="1"/>
  <c r="M134" i="1"/>
  <c r="N134" i="1" s="1"/>
  <c r="M138" i="1"/>
  <c r="N138" i="1" s="1"/>
  <c r="M139" i="1"/>
  <c r="N139" i="1" s="1"/>
  <c r="M137" i="1"/>
  <c r="N137" i="1" s="1"/>
  <c r="L134" i="1"/>
  <c r="L135" i="1"/>
  <c r="L136" i="1"/>
  <c r="M122" i="1"/>
  <c r="N122" i="1" s="1"/>
  <c r="M126" i="1"/>
  <c r="N126" i="1" s="1"/>
  <c r="M130" i="1"/>
  <c r="N130" i="1" s="1"/>
  <c r="M133" i="1"/>
  <c r="N133" i="1" s="1"/>
  <c r="L132" i="1"/>
  <c r="M131" i="1"/>
  <c r="N131" i="1" s="1"/>
  <c r="M125" i="1"/>
  <c r="N125" i="1" s="1"/>
  <c r="M127" i="1"/>
  <c r="N127" i="1" s="1"/>
  <c r="L130" i="1"/>
  <c r="M129" i="1"/>
  <c r="N129" i="1" s="1"/>
  <c r="L128" i="1"/>
  <c r="M121" i="1"/>
  <c r="N121" i="1" s="1"/>
  <c r="M124" i="1"/>
  <c r="N124" i="1" s="1"/>
  <c r="L125" i="1"/>
  <c r="L126" i="1"/>
  <c r="L127" i="1"/>
  <c r="L121" i="1"/>
  <c r="M110" i="1"/>
  <c r="N110" i="1" s="1"/>
  <c r="M114" i="1"/>
  <c r="N114" i="1" s="1"/>
  <c r="M118" i="1"/>
  <c r="N118" i="1" s="1"/>
  <c r="M123" i="1"/>
  <c r="N123" i="1" s="1"/>
  <c r="L123" i="1"/>
  <c r="L122" i="1"/>
  <c r="M113" i="1"/>
  <c r="N113" i="1" s="1"/>
  <c r="M117" i="1"/>
  <c r="N117" i="1" s="1"/>
  <c r="L120" i="1"/>
  <c r="M119" i="1"/>
  <c r="N119" i="1" s="1"/>
  <c r="M107" i="1"/>
  <c r="N107" i="1" s="1"/>
  <c r="M111" i="1"/>
  <c r="N111" i="1" s="1"/>
  <c r="M115" i="1"/>
  <c r="N115" i="1" s="1"/>
  <c r="L118" i="1"/>
  <c r="L117" i="1"/>
  <c r="L116" i="1"/>
  <c r="M112" i="1"/>
  <c r="N112" i="1" s="1"/>
  <c r="L113" i="1"/>
  <c r="L114" i="1"/>
  <c r="L115" i="1"/>
  <c r="L110" i="1"/>
  <c r="L111" i="1"/>
  <c r="L112" i="1"/>
  <c r="M106" i="1"/>
  <c r="N106" i="1" s="1"/>
  <c r="M109" i="1"/>
  <c r="N109" i="1" s="1"/>
  <c r="M108" i="1"/>
  <c r="N108" i="1" s="1"/>
  <c r="L107" i="1"/>
  <c r="M95" i="1"/>
  <c r="N95" i="1" s="1"/>
  <c r="M100" i="1"/>
  <c r="N100" i="1" s="1"/>
  <c r="L106" i="1"/>
  <c r="L105" i="1"/>
  <c r="M104" i="1"/>
  <c r="N104" i="1" s="1"/>
  <c r="M97" i="1"/>
  <c r="N97" i="1" s="1"/>
  <c r="M103" i="1"/>
  <c r="N103" i="1" s="1"/>
  <c r="M102" i="1"/>
  <c r="N102" i="1" s="1"/>
  <c r="M101" i="1"/>
  <c r="N101" i="1" s="1"/>
  <c r="M98" i="1"/>
  <c r="N98" i="1" s="1"/>
  <c r="N96" i="1"/>
  <c r="L100" i="1"/>
  <c r="L99" i="1"/>
  <c r="M83" i="1"/>
  <c r="N83" i="1" s="1"/>
  <c r="M87" i="1"/>
  <c r="N87" i="1" s="1"/>
  <c r="M94" i="1"/>
  <c r="N94" i="1" s="1"/>
  <c r="L95" i="1"/>
  <c r="L96" i="1"/>
  <c r="L97" i="1"/>
  <c r="M64" i="1"/>
  <c r="N64" i="1" s="1"/>
  <c r="M69" i="1"/>
  <c r="N69" i="1" s="1"/>
  <c r="M73" i="1"/>
  <c r="N73" i="1" s="1"/>
  <c r="M80" i="1"/>
  <c r="N80" i="1" s="1"/>
  <c r="M84" i="1"/>
  <c r="N84" i="1" s="1"/>
  <c r="M88" i="1"/>
  <c r="N88" i="1" s="1"/>
  <c r="L94" i="1"/>
  <c r="N93" i="1"/>
  <c r="M92" i="1"/>
  <c r="N92" i="1" s="1"/>
  <c r="M86" i="1"/>
  <c r="N86" i="1" s="1"/>
  <c r="M65" i="1"/>
  <c r="N65" i="1" s="1"/>
  <c r="M77" i="1"/>
  <c r="N77" i="1" s="1"/>
  <c r="M81" i="1"/>
  <c r="N81" i="1" s="1"/>
  <c r="M85" i="1"/>
  <c r="N85" i="1" s="1"/>
  <c r="L86" i="1"/>
  <c r="L87" i="1"/>
  <c r="L88" i="1"/>
  <c r="M78" i="1"/>
  <c r="N78" i="1" s="1"/>
  <c r="M82" i="1"/>
  <c r="N82" i="1" s="1"/>
  <c r="L83" i="1"/>
  <c r="L84" i="1"/>
  <c r="L85" i="1"/>
  <c r="M75" i="1"/>
  <c r="N75" i="1" s="1"/>
  <c r="M79" i="1"/>
  <c r="N79" i="1" s="1"/>
  <c r="L80" i="1"/>
  <c r="L81" i="1"/>
  <c r="L82" i="1"/>
  <c r="L78" i="1"/>
  <c r="L77" i="1"/>
  <c r="L79" i="1"/>
  <c r="M72" i="1"/>
  <c r="N72" i="1" s="1"/>
  <c r="M68" i="1"/>
  <c r="N68" i="1" s="1"/>
  <c r="M60" i="1"/>
  <c r="N60" i="1" s="1"/>
  <c r="M71" i="1"/>
  <c r="N71" i="1" s="1"/>
  <c r="M76" i="1"/>
  <c r="N76" i="1" s="1"/>
  <c r="M74" i="1"/>
  <c r="N74" i="1" s="1"/>
  <c r="M66" i="1"/>
  <c r="N66" i="1" s="1"/>
  <c r="M70" i="1"/>
  <c r="N70" i="1" s="1"/>
  <c r="L71" i="1"/>
  <c r="L72" i="1"/>
  <c r="L73" i="1"/>
  <c r="L70" i="1"/>
  <c r="L69" i="1"/>
  <c r="L68" i="1"/>
  <c r="L65" i="1"/>
  <c r="L66" i="1"/>
  <c r="M63" i="1"/>
  <c r="N63" i="1" s="1"/>
  <c r="L64" i="1"/>
  <c r="M59" i="1"/>
  <c r="N59" i="1" s="1"/>
  <c r="L60" i="1"/>
  <c r="M61" i="1"/>
  <c r="N61" i="1" s="1"/>
  <c r="L59" i="1"/>
  <c r="P58" i="1"/>
  <c r="O58" i="1"/>
  <c r="K58" i="1"/>
  <c r="L58" i="1" s="1"/>
  <c r="J58" i="1"/>
  <c r="H58" i="1"/>
  <c r="I58" i="1" s="1"/>
  <c r="D58" i="1"/>
  <c r="E58" i="1" s="1"/>
  <c r="R57" i="1"/>
  <c r="P57" i="1"/>
  <c r="O57" i="1"/>
  <c r="K57" i="1"/>
  <c r="L57" i="1" s="1"/>
  <c r="J57" i="1"/>
  <c r="H57" i="1"/>
  <c r="I57" i="1" s="1"/>
  <c r="D57" i="1"/>
  <c r="E57" i="1" s="1"/>
  <c r="R56" i="1"/>
  <c r="P56" i="1"/>
  <c r="O56" i="1"/>
  <c r="K56" i="1"/>
  <c r="J56" i="1"/>
  <c r="H56" i="1"/>
  <c r="I56" i="1" s="1"/>
  <c r="D56" i="1"/>
  <c r="E56" i="1" s="1"/>
  <c r="P55" i="1"/>
  <c r="O55" i="1"/>
  <c r="K55" i="1"/>
  <c r="L55" i="1" s="1"/>
  <c r="J55" i="1"/>
  <c r="H55" i="1"/>
  <c r="I55" i="1" s="1"/>
  <c r="E55" i="1"/>
  <c r="R54" i="1"/>
  <c r="P54" i="1"/>
  <c r="O54" i="1"/>
  <c r="K54" i="1"/>
  <c r="L54" i="1" s="1"/>
  <c r="J54" i="1"/>
  <c r="I54" i="1"/>
  <c r="E54" i="1"/>
  <c r="R53" i="1"/>
  <c r="P53" i="1"/>
  <c r="O53" i="1"/>
  <c r="K53" i="1"/>
  <c r="L53" i="1" s="1"/>
  <c r="J53" i="1"/>
  <c r="I53" i="1"/>
  <c r="D53" i="1"/>
  <c r="E53" i="1" s="1"/>
  <c r="R51" i="1"/>
  <c r="R50" i="1"/>
  <c r="P49" i="1"/>
  <c r="O49" i="1"/>
  <c r="K49" i="1"/>
  <c r="L49" i="1" s="1"/>
  <c r="J49" i="1"/>
  <c r="I49" i="1"/>
  <c r="E49" i="1"/>
  <c r="P48" i="1"/>
  <c r="O48" i="1"/>
  <c r="K48" i="1"/>
  <c r="L48" i="1" s="1"/>
  <c r="J48" i="1"/>
  <c r="I48" i="1"/>
  <c r="E48" i="1"/>
  <c r="R47" i="1"/>
  <c r="P47" i="1"/>
  <c r="O47" i="1"/>
  <c r="K47" i="1"/>
  <c r="L47" i="1" s="1"/>
  <c r="J47" i="1"/>
  <c r="H47" i="1"/>
  <c r="I47" i="1" s="1"/>
  <c r="D47" i="1"/>
  <c r="E47" i="1" s="1"/>
  <c r="M49" i="1" l="1"/>
  <c r="N49" i="1" s="1"/>
  <c r="M56" i="1"/>
  <c r="N56" i="1" s="1"/>
  <c r="L56" i="1"/>
  <c r="M58" i="1"/>
  <c r="N58" i="1" s="1"/>
  <c r="M57" i="1"/>
  <c r="N57" i="1" s="1"/>
  <c r="M55" i="1"/>
  <c r="N55" i="1" s="1"/>
  <c r="M54" i="1"/>
  <c r="N54" i="1" s="1"/>
  <c r="M53" i="1"/>
  <c r="N53" i="1" s="1"/>
  <c r="M48" i="1"/>
  <c r="N48" i="1" s="1"/>
  <c r="M47" i="1"/>
  <c r="N47" i="1" s="1"/>
  <c r="P46" i="1"/>
  <c r="O46" i="1"/>
  <c r="K46" i="1"/>
  <c r="J46" i="1"/>
  <c r="H46" i="1"/>
  <c r="I46" i="1" s="1"/>
  <c r="D46" i="1"/>
  <c r="E46" i="1" s="1"/>
  <c r="R45" i="1"/>
  <c r="R44" i="1"/>
  <c r="P44" i="1"/>
  <c r="O44" i="1"/>
  <c r="K44" i="1"/>
  <c r="J44" i="1"/>
  <c r="H44" i="1"/>
  <c r="I44" i="1" s="1"/>
  <c r="D44" i="1"/>
  <c r="E44" i="1" s="1"/>
  <c r="R43" i="1"/>
  <c r="P43" i="1"/>
  <c r="O43" i="1"/>
  <c r="K43" i="1"/>
  <c r="J43" i="1"/>
  <c r="H43" i="1"/>
  <c r="I43" i="1" s="1"/>
  <c r="D43" i="1"/>
  <c r="E43" i="1" s="1"/>
  <c r="R42" i="1"/>
  <c r="P42" i="1"/>
  <c r="O42" i="1"/>
  <c r="K42" i="1"/>
  <c r="J42" i="1"/>
  <c r="H42" i="1"/>
  <c r="I42" i="1" s="1"/>
  <c r="D42" i="1"/>
  <c r="E42" i="1" s="1"/>
  <c r="R41" i="1"/>
  <c r="P41" i="1"/>
  <c r="O41" i="1"/>
  <c r="K41" i="1"/>
  <c r="L41" i="1" s="1"/>
  <c r="J41" i="1"/>
  <c r="H41" i="1"/>
  <c r="I41" i="1" s="1"/>
  <c r="D41" i="1"/>
  <c r="E41" i="1" s="1"/>
  <c r="R40" i="1"/>
  <c r="P40" i="1"/>
  <c r="O40" i="1"/>
  <c r="K40" i="1"/>
  <c r="J40" i="1"/>
  <c r="H40" i="1"/>
  <c r="I40" i="1" s="1"/>
  <c r="D40" i="1"/>
  <c r="E40" i="1" s="1"/>
  <c r="R39" i="1"/>
  <c r="P39" i="1"/>
  <c r="O39" i="1"/>
  <c r="K39" i="1"/>
  <c r="J39" i="1"/>
  <c r="H39" i="1"/>
  <c r="I39" i="1" s="1"/>
  <c r="D39" i="1"/>
  <c r="E39" i="1" s="1"/>
  <c r="R38" i="1"/>
  <c r="P38" i="1"/>
  <c r="O38" i="1"/>
  <c r="K38" i="1"/>
  <c r="J38" i="1"/>
  <c r="H38" i="1"/>
  <c r="I38" i="1" s="1"/>
  <c r="D38" i="1"/>
  <c r="E38" i="1" s="1"/>
  <c r="R37" i="1"/>
  <c r="P37" i="1"/>
  <c r="O37" i="1"/>
  <c r="K37" i="1"/>
  <c r="L37" i="1" s="1"/>
  <c r="J37" i="1"/>
  <c r="H37" i="1"/>
  <c r="I37" i="1" s="1"/>
  <c r="D37" i="1"/>
  <c r="E37" i="1" s="1"/>
  <c r="R36" i="1"/>
  <c r="P36" i="1"/>
  <c r="O36" i="1"/>
  <c r="K36" i="1"/>
  <c r="J36" i="1"/>
  <c r="H36" i="1"/>
  <c r="I36" i="1" s="1"/>
  <c r="D36" i="1"/>
  <c r="E36" i="1" s="1"/>
  <c r="R35" i="1"/>
  <c r="P35" i="1"/>
  <c r="O35" i="1"/>
  <c r="K35" i="1"/>
  <c r="J35" i="1"/>
  <c r="H35" i="1"/>
  <c r="I35" i="1" s="1"/>
  <c r="D35" i="1"/>
  <c r="E35" i="1" s="1"/>
  <c r="M42" i="1" l="1"/>
  <c r="N42" i="1" s="1"/>
  <c r="M35" i="1"/>
  <c r="N35" i="1" s="1"/>
  <c r="M43" i="1"/>
  <c r="N43" i="1" s="1"/>
  <c r="M36" i="1"/>
  <c r="N36" i="1" s="1"/>
  <c r="M40" i="1"/>
  <c r="N40" i="1" s="1"/>
  <c r="M44" i="1"/>
  <c r="N44" i="1" s="1"/>
  <c r="M46" i="1"/>
  <c r="N46" i="1" s="1"/>
  <c r="L35" i="1"/>
  <c r="M38" i="1"/>
  <c r="N38" i="1" s="1"/>
  <c r="M37" i="1"/>
  <c r="N37" i="1" s="1"/>
  <c r="M39" i="1"/>
  <c r="N39" i="1" s="1"/>
  <c r="L44" i="1"/>
  <c r="M41" i="1"/>
  <c r="N41" i="1" s="1"/>
  <c r="L39" i="1"/>
  <c r="L38" i="1"/>
  <c r="L36" i="1"/>
  <c r="L46" i="1"/>
  <c r="L42" i="1"/>
  <c r="L43" i="1"/>
  <c r="L40" i="1"/>
  <c r="E34" i="1"/>
  <c r="I34" i="1"/>
  <c r="P34" i="1"/>
  <c r="O34" i="1"/>
  <c r="N34" i="1"/>
  <c r="R33" i="1"/>
  <c r="P33" i="1"/>
  <c r="O33" i="1"/>
  <c r="K33" i="1"/>
  <c r="J33" i="1"/>
  <c r="I33" i="1"/>
  <c r="E33" i="1"/>
  <c r="R32" i="1"/>
  <c r="P32" i="1"/>
  <c r="O32" i="1"/>
  <c r="K32" i="1"/>
  <c r="J32" i="1"/>
  <c r="I32" i="1"/>
  <c r="D32" i="1"/>
  <c r="E32" i="1" s="1"/>
  <c r="R31" i="1"/>
  <c r="P31" i="1"/>
  <c r="O31" i="1"/>
  <c r="K31" i="1"/>
  <c r="J31" i="1"/>
  <c r="H31" i="1"/>
  <c r="I31" i="1" s="1"/>
  <c r="D31" i="1"/>
  <c r="E31" i="1" s="1"/>
  <c r="R30" i="1"/>
  <c r="P30" i="1"/>
  <c r="O30" i="1"/>
  <c r="K30" i="1"/>
  <c r="J30" i="1"/>
  <c r="H30" i="1"/>
  <c r="I30" i="1" s="1"/>
  <c r="D30" i="1"/>
  <c r="E30" i="1" s="1"/>
  <c r="R29" i="1"/>
  <c r="P29" i="1"/>
  <c r="O29" i="1"/>
  <c r="K29" i="1"/>
  <c r="J29" i="1"/>
  <c r="H29" i="1"/>
  <c r="I29" i="1" s="1"/>
  <c r="D29" i="1"/>
  <c r="E29" i="1" s="1"/>
  <c r="M32" i="1" l="1"/>
  <c r="N32" i="1" s="1"/>
  <c r="M30" i="1"/>
  <c r="N30" i="1" s="1"/>
  <c r="M31" i="1"/>
  <c r="N31" i="1" s="1"/>
  <c r="M29" i="1"/>
  <c r="N29" i="1" s="1"/>
  <c r="M33" i="1"/>
  <c r="N33" i="1" s="1"/>
  <c r="L32" i="1"/>
  <c r="L33" i="1"/>
  <c r="L34" i="1"/>
  <c r="L29" i="1"/>
  <c r="L30" i="1"/>
  <c r="L31" i="1"/>
  <c r="K25" i="1"/>
  <c r="J25" i="1"/>
  <c r="I25" i="1" l="1"/>
  <c r="O11" i="1"/>
  <c r="N11" i="1"/>
  <c r="M11" i="1"/>
  <c r="L11" i="1"/>
  <c r="K11" i="1"/>
  <c r="J11" i="1"/>
  <c r="I11" i="1"/>
  <c r="H11" i="1"/>
  <c r="E11" i="1"/>
  <c r="M10" i="1"/>
  <c r="M9" i="1"/>
  <c r="M8" i="1"/>
  <c r="E10" i="1"/>
  <c r="E9" i="1" l="1"/>
  <c r="R28" i="1" l="1"/>
  <c r="P28" i="1"/>
  <c r="O28" i="1"/>
  <c r="K28" i="1"/>
  <c r="J28" i="1"/>
  <c r="H28" i="1"/>
  <c r="I28" i="1" s="1"/>
  <c r="D28" i="1"/>
  <c r="E28" i="1" s="1"/>
  <c r="R27" i="1"/>
  <c r="P27" i="1"/>
  <c r="O27" i="1"/>
  <c r="K27" i="1"/>
  <c r="J27" i="1"/>
  <c r="H27" i="1"/>
  <c r="I27" i="1" s="1"/>
  <c r="D27" i="1"/>
  <c r="E27" i="1" s="1"/>
  <c r="R26" i="1"/>
  <c r="P26" i="1"/>
  <c r="O26" i="1"/>
  <c r="K26" i="1"/>
  <c r="J26" i="1"/>
  <c r="H26" i="1"/>
  <c r="I26" i="1" s="1"/>
  <c r="D26" i="1"/>
  <c r="E26" i="1" s="1"/>
  <c r="P25" i="1"/>
  <c r="O25" i="1"/>
  <c r="M25" i="1" s="1"/>
  <c r="R24" i="1"/>
  <c r="P24" i="1"/>
  <c r="O24" i="1"/>
  <c r="K24" i="1"/>
  <c r="J24" i="1"/>
  <c r="H24" i="1"/>
  <c r="I24" i="1" s="1"/>
  <c r="D24" i="1"/>
  <c r="E24" i="1" s="1"/>
  <c r="R23" i="1"/>
  <c r="P23" i="1"/>
  <c r="O23" i="1"/>
  <c r="K23" i="1"/>
  <c r="J23" i="1"/>
  <c r="H23" i="1"/>
  <c r="I23" i="1" s="1"/>
  <c r="D23" i="1"/>
  <c r="E23" i="1" s="1"/>
  <c r="R22" i="1"/>
  <c r="P22" i="1"/>
  <c r="O22" i="1"/>
  <c r="K22" i="1"/>
  <c r="J22" i="1"/>
  <c r="H22" i="1"/>
  <c r="I22" i="1" s="1"/>
  <c r="D22" i="1"/>
  <c r="E22" i="1" s="1"/>
  <c r="R21" i="1"/>
  <c r="P21" i="1"/>
  <c r="O21" i="1"/>
  <c r="K21" i="1"/>
  <c r="J21" i="1"/>
  <c r="H21" i="1"/>
  <c r="I21" i="1" s="1"/>
  <c r="D21" i="1"/>
  <c r="E21" i="1" s="1"/>
  <c r="R20" i="1"/>
  <c r="P20" i="1"/>
  <c r="O20" i="1"/>
  <c r="K20" i="1"/>
  <c r="J20" i="1"/>
  <c r="H20" i="1"/>
  <c r="I20" i="1" s="1"/>
  <c r="D20" i="1"/>
  <c r="E20" i="1" s="1"/>
  <c r="R19" i="1"/>
  <c r="P19" i="1"/>
  <c r="O19" i="1"/>
  <c r="K19" i="1"/>
  <c r="J19" i="1"/>
  <c r="H19" i="1"/>
  <c r="I19" i="1" s="1"/>
  <c r="D19" i="1"/>
  <c r="E19" i="1" s="1"/>
  <c r="R18" i="1"/>
  <c r="P18" i="1"/>
  <c r="O18" i="1"/>
  <c r="K18" i="1"/>
  <c r="J18" i="1"/>
  <c r="H18" i="1"/>
  <c r="I18" i="1" s="1"/>
  <c r="D18" i="1"/>
  <c r="E18" i="1" s="1"/>
  <c r="R17" i="1"/>
  <c r="P17" i="1"/>
  <c r="O17" i="1"/>
  <c r="K17" i="1"/>
  <c r="J17" i="1"/>
  <c r="H17" i="1"/>
  <c r="I17" i="1" s="1"/>
  <c r="D17" i="1"/>
  <c r="E17" i="1" s="1"/>
  <c r="R16" i="1"/>
  <c r="P16" i="1"/>
  <c r="O16" i="1"/>
  <c r="K16" i="1"/>
  <c r="J16" i="1"/>
  <c r="H16" i="1"/>
  <c r="I16" i="1" s="1"/>
  <c r="D16" i="1"/>
  <c r="E16" i="1" s="1"/>
  <c r="R15" i="1"/>
  <c r="P15" i="1"/>
  <c r="O15" i="1"/>
  <c r="K15" i="1"/>
  <c r="J15" i="1"/>
  <c r="H15" i="1"/>
  <c r="I15" i="1" s="1"/>
  <c r="D15" i="1"/>
  <c r="E15" i="1" s="1"/>
  <c r="R14" i="1"/>
  <c r="P14" i="1"/>
  <c r="O14" i="1"/>
  <c r="K14" i="1"/>
  <c r="J14" i="1"/>
  <c r="H14" i="1"/>
  <c r="I14" i="1" s="1"/>
  <c r="D14" i="1"/>
  <c r="E14" i="1" s="1"/>
  <c r="R13" i="1"/>
  <c r="P13" i="1"/>
  <c r="O13" i="1"/>
  <c r="K13" i="1"/>
  <c r="J13" i="1"/>
  <c r="H13" i="1"/>
  <c r="I13" i="1" s="1"/>
  <c r="D13" i="1"/>
  <c r="E13" i="1" s="1"/>
  <c r="R12" i="1"/>
  <c r="P12" i="1"/>
  <c r="O12" i="1"/>
  <c r="K12" i="1"/>
  <c r="J12" i="1"/>
  <c r="H12" i="1"/>
  <c r="I12" i="1" s="1"/>
  <c r="D12" i="1"/>
  <c r="E12" i="1" s="1"/>
  <c r="P11" i="1"/>
  <c r="D11" i="1"/>
  <c r="N10" i="1"/>
  <c r="L10" i="1"/>
  <c r="I10" i="1"/>
  <c r="N9" i="1"/>
  <c r="L9" i="1"/>
  <c r="I9" i="1"/>
  <c r="N8" i="1"/>
  <c r="L8" i="1"/>
  <c r="I8" i="1"/>
  <c r="M16" i="1" l="1"/>
  <c r="N16" i="1" s="1"/>
  <c r="M22" i="1"/>
  <c r="N22" i="1" s="1"/>
  <c r="M27" i="1"/>
  <c r="N27" i="1" s="1"/>
  <c r="M12" i="1"/>
  <c r="N12" i="1" s="1"/>
  <c r="M14" i="1"/>
  <c r="N14" i="1" s="1"/>
  <c r="M19" i="1"/>
  <c r="N19" i="1" s="1"/>
  <c r="M24" i="1"/>
  <c r="N24" i="1" s="1"/>
  <c r="M26" i="1"/>
  <c r="N26" i="1" s="1"/>
  <c r="M21" i="1"/>
  <c r="N21" i="1" s="1"/>
  <c r="M23" i="1"/>
  <c r="N23" i="1" s="1"/>
  <c r="M28" i="1"/>
  <c r="N28" i="1" s="1"/>
  <c r="M13" i="1"/>
  <c r="N13" i="1" s="1"/>
  <c r="M18" i="1"/>
  <c r="N18" i="1" s="1"/>
  <c r="M20" i="1"/>
  <c r="N20" i="1" s="1"/>
  <c r="N25" i="1"/>
  <c r="M15" i="1"/>
  <c r="N15" i="1" s="1"/>
  <c r="M17" i="1"/>
  <c r="N17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</calcChain>
</file>

<file path=xl/sharedStrings.xml><?xml version="1.0" encoding="utf-8"?>
<sst xmlns="http://schemas.openxmlformats.org/spreadsheetml/2006/main" count="660" uniqueCount="370">
  <si>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</si>
  <si>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</si>
  <si>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</si>
  <si>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</si>
  <si>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</si>
  <si>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</si>
  <si>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</si>
  <si>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</si>
  <si>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T/T</t>
    <phoneticPr fontId="4"/>
  </si>
  <si>
    <t>SHIPPING LINES</t>
    <phoneticPr fontId="4"/>
  </si>
  <si>
    <t>NOTE</t>
    <phoneticPr fontId="4"/>
  </si>
  <si>
    <t>-</t>
    <phoneticPr fontId="16"/>
  </si>
  <si>
    <t>非表示</t>
    <rPh sb="0" eb="3">
      <t>ヒヒョウジ</t>
    </rPh>
    <phoneticPr fontId="4"/>
  </si>
  <si>
    <t xml:space="preserve">ONE </t>
  </si>
  <si>
    <t>OOCL (KTX2)/COSCO(CTJ)</t>
  </si>
  <si>
    <t>OOCL/COSCO</t>
  </si>
  <si>
    <t>NORDLION</t>
    <phoneticPr fontId="16"/>
  </si>
  <si>
    <t>NYK JOANNA</t>
    <phoneticPr fontId="16"/>
  </si>
  <si>
    <t>WAN HAI 275</t>
    <phoneticPr fontId="16"/>
  </si>
  <si>
    <t>OOCL LE HAVRE</t>
    <phoneticPr fontId="16"/>
  </si>
  <si>
    <t>YM IMAGE</t>
    <phoneticPr fontId="16"/>
  </si>
  <si>
    <t>PHILIPPOS-MICHALIS</t>
    <phoneticPr fontId="16"/>
  </si>
  <si>
    <t>CALLAO BRIDGE</t>
    <phoneticPr fontId="16"/>
  </si>
  <si>
    <t>WAN HAI 272</t>
    <phoneticPr fontId="16"/>
  </si>
  <si>
    <t>OOCL NAGOYA</t>
    <phoneticPr fontId="16"/>
  </si>
  <si>
    <t>YM INTERACTION</t>
    <phoneticPr fontId="16"/>
  </si>
  <si>
    <t>KUO LONG</t>
    <phoneticPr fontId="16"/>
  </si>
  <si>
    <t>MOL SEABREEZE</t>
    <phoneticPr fontId="16"/>
  </si>
  <si>
    <t>WAN HAI 273</t>
    <phoneticPr fontId="16"/>
  </si>
  <si>
    <t>OOCL CHARLESTON</t>
    <phoneticPr fontId="16"/>
  </si>
  <si>
    <t>YM INAUGURATION</t>
    <phoneticPr fontId="16"/>
  </si>
  <si>
    <t>KUO LIN</t>
    <phoneticPr fontId="16"/>
  </si>
  <si>
    <t>WAN HAI 172</t>
    <phoneticPr fontId="16"/>
  </si>
  <si>
    <t>危険品注意事項</t>
    <rPh sb="0" eb="2">
      <t>キケン</t>
    </rPh>
    <rPh sb="2" eb="3">
      <t>ヒン</t>
    </rPh>
    <rPh sb="3" eb="5">
      <t>チュウイ</t>
    </rPh>
    <rPh sb="5" eb="7">
      <t>ジコウ</t>
    </rPh>
    <phoneticPr fontId="4"/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</si>
  <si>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4"/>
  </si>
  <si>
    <t>＊２．危険品混載サービスのブッキングは、CUT日１週間前までにお願い致します。</t>
    <phoneticPr fontId="4"/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</si>
  <si>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4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</si>
  <si>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</si>
  <si>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</si>
  <si>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担当者へお問い合わせお願いいたします。</t>
    <rPh sb="0" eb="3">
      <t>タントウシャ</t>
    </rPh>
    <rPh sb="5" eb="6">
      <t>ト</t>
    </rPh>
    <rPh sb="7" eb="8">
      <t>ア</t>
    </rPh>
    <rPh sb="11" eb="12">
      <t>ネガ</t>
    </rPh>
    <phoneticPr fontId="16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</si>
  <si>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</si>
  <si>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TEL:　( 052 ) 561 - 3136  E-MAIL : kokusai.nagoya3@nohhi.co.jp</t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</si>
  <si>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</si>
  <si>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</si>
  <si>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ACX ARGUERITE</t>
  </si>
  <si>
    <t>ANDERSON BRIDGE</t>
    <phoneticPr fontId="16"/>
  </si>
  <si>
    <t>A VESSEL</t>
    <phoneticPr fontId="4"/>
  </si>
  <si>
    <t>ASIAN GYRO</t>
  </si>
  <si>
    <t>AS SOPHIA</t>
    <phoneticPr fontId="16"/>
  </si>
  <si>
    <t>AVRA C</t>
    <phoneticPr fontId="16"/>
  </si>
  <si>
    <t>BOTANY BAY</t>
    <phoneticPr fontId="16"/>
  </si>
  <si>
    <t>BAOHANG</t>
    <phoneticPr fontId="16"/>
  </si>
  <si>
    <t>BINDI IPSA</t>
    <phoneticPr fontId="16"/>
  </si>
  <si>
    <t>CAIYUNHE</t>
    <phoneticPr fontId="16"/>
  </si>
  <si>
    <t>CAPE NABIL</t>
    <phoneticPr fontId="16"/>
  </si>
  <si>
    <t>CAPE FLORES</t>
    <phoneticPr fontId="4"/>
  </si>
  <si>
    <t>CAPE FLINT</t>
    <phoneticPr fontId="16"/>
  </si>
  <si>
    <t>CAPE FRASER</t>
    <phoneticPr fontId="4"/>
  </si>
  <si>
    <t>CAPE FRANKLIN</t>
    <phoneticPr fontId="16"/>
  </si>
  <si>
    <t>CORDELIA</t>
    <phoneticPr fontId="16"/>
  </si>
  <si>
    <t>ESTIMA</t>
    <phoneticPr fontId="16"/>
  </si>
  <si>
    <t>EPONYMA</t>
    <phoneticPr fontId="16"/>
  </si>
  <si>
    <t>EVER ALLY</t>
    <phoneticPr fontId="4"/>
  </si>
  <si>
    <t>EVER BALMY</t>
    <phoneticPr fontId="16"/>
  </si>
  <si>
    <t>EVER BOARD</t>
    <phoneticPr fontId="16"/>
  </si>
  <si>
    <t>EVER BASIS</t>
    <phoneticPr fontId="16"/>
  </si>
  <si>
    <t>EVER BIRTH</t>
    <phoneticPr fontId="16"/>
  </si>
  <si>
    <t>EVER BONNY</t>
    <phoneticPr fontId="16"/>
  </si>
  <si>
    <t>EVER BOOMY</t>
    <phoneticPr fontId="16"/>
  </si>
  <si>
    <t>EVER BRACE</t>
    <phoneticPr fontId="16"/>
  </si>
  <si>
    <t>EVER BUILD</t>
    <phoneticPr fontId="16"/>
  </si>
  <si>
    <t>EVER PEACE</t>
  </si>
  <si>
    <t>EVER PRIDE</t>
  </si>
  <si>
    <t>FENGYUNHE</t>
    <phoneticPr fontId="16"/>
  </si>
  <si>
    <t>FPMC CONTAINER 10</t>
    <phoneticPr fontId="4"/>
  </si>
  <si>
    <t>GSL KETA</t>
    <phoneticPr fontId="16"/>
  </si>
  <si>
    <t>HANSA PAPENBURG</t>
    <phoneticPr fontId="4"/>
  </si>
  <si>
    <t>HANSE ENERGY</t>
    <phoneticPr fontId="4"/>
  </si>
  <si>
    <t>HORAI BRIDGE</t>
    <phoneticPr fontId="16"/>
  </si>
  <si>
    <t>HYUNDAI HARMONY</t>
    <phoneticPr fontId="16"/>
  </si>
  <si>
    <t>IGA</t>
  </si>
  <si>
    <t>IKOMA</t>
  </si>
  <si>
    <t>IMARI</t>
  </si>
  <si>
    <t>ITALIAN EXPRESS</t>
    <phoneticPr fontId="4"/>
  </si>
  <si>
    <t>IWASHIRO</t>
    <phoneticPr fontId="16"/>
  </si>
  <si>
    <t>JAKARTA BRIDGE</t>
    <phoneticPr fontId="16"/>
  </si>
  <si>
    <t>JINYUNHE</t>
    <phoneticPr fontId="16"/>
  </si>
  <si>
    <t>KARIN RAMBOW</t>
    <phoneticPr fontId="16"/>
  </si>
  <si>
    <t>LAKONIA</t>
    <phoneticPr fontId="16"/>
  </si>
  <si>
    <t>LANTAU BRIDGE</t>
    <phoneticPr fontId="16"/>
  </si>
  <si>
    <t>LANTAU BREEZE</t>
    <phoneticPr fontId="16"/>
  </si>
  <si>
    <t>MAGNAVIA</t>
    <phoneticPr fontId="16"/>
  </si>
  <si>
    <t>MARCLIFF</t>
    <phoneticPr fontId="16"/>
  </si>
  <si>
    <t>MARE FOX</t>
    <phoneticPr fontId="4"/>
  </si>
  <si>
    <t>MIYUNHE</t>
    <phoneticPr fontId="16"/>
  </si>
  <si>
    <t>MOL EMERALD</t>
    <phoneticPr fontId="4"/>
  </si>
  <si>
    <t>MOL EMINENCE</t>
    <phoneticPr fontId="4"/>
  </si>
  <si>
    <t>MOL EMISSARY</t>
    <phoneticPr fontId="4"/>
  </si>
  <si>
    <t>MOL EMPIRE</t>
    <phoneticPr fontId="4"/>
  </si>
  <si>
    <t>MOL HORIZON</t>
    <phoneticPr fontId="16"/>
  </si>
  <si>
    <t>MOUNT BOKOR</t>
    <phoneticPr fontId="4"/>
  </si>
  <si>
    <t>NORTHERN VIGOUR</t>
    <phoneticPr fontId="16"/>
  </si>
  <si>
    <t>NORDPUMA</t>
    <phoneticPr fontId="16"/>
  </si>
  <si>
    <t>NORDMAAS</t>
    <phoneticPr fontId="16"/>
  </si>
  <si>
    <t>NO SERVICE</t>
    <phoneticPr fontId="16"/>
  </si>
  <si>
    <t>OCEANA</t>
    <phoneticPr fontId="16"/>
  </si>
  <si>
    <t>PACIFIC TRADER</t>
    <phoneticPr fontId="4"/>
  </si>
  <si>
    <t>PENANG BRIDGE</t>
    <phoneticPr fontId="16"/>
  </si>
  <si>
    <t>PEARL RIVER BRIDGE</t>
    <phoneticPr fontId="16"/>
  </si>
  <si>
    <t>PERTH BRIDGE</t>
  </si>
  <si>
    <t>QUEZON BRIDGE</t>
    <phoneticPr fontId="16"/>
  </si>
  <si>
    <t>REFLECTION</t>
    <phoneticPr fontId="16"/>
  </si>
  <si>
    <t>RESURGENCE</t>
    <phoneticPr fontId="16"/>
  </si>
  <si>
    <t>RELIANCE</t>
    <phoneticPr fontId="16"/>
  </si>
  <si>
    <t>RHL ASTRUM</t>
    <phoneticPr fontId="16"/>
  </si>
  <si>
    <t>SANUKI</t>
    <phoneticPr fontId="4"/>
  </si>
  <si>
    <t>SATSUKI</t>
    <phoneticPr fontId="4"/>
  </si>
  <si>
    <t>SITC DALIAN</t>
    <phoneticPr fontId="4"/>
  </si>
  <si>
    <t>SITC FANGCHENG</t>
    <phoneticPr fontId="4"/>
  </si>
  <si>
    <t>SITC HAKATA</t>
  </si>
  <si>
    <t>SITC HOCHIMINH</t>
    <phoneticPr fontId="4"/>
  </si>
  <si>
    <t>SITC HONGKONG</t>
    <phoneticPr fontId="16"/>
  </si>
  <si>
    <t>SITC KAOHSIUNG</t>
    <phoneticPr fontId="4"/>
  </si>
  <si>
    <t>SITC KOBE</t>
    <phoneticPr fontId="4"/>
  </si>
  <si>
    <t>SITC MOJI</t>
    <phoneticPr fontId="16"/>
  </si>
  <si>
    <t>SITC NAGOYA</t>
    <phoneticPr fontId="4"/>
  </si>
  <si>
    <t>SITC OSAKA</t>
    <phoneticPr fontId="4"/>
  </si>
  <si>
    <t>SITC QINGDAO</t>
    <phoneticPr fontId="4"/>
  </si>
  <si>
    <t>SITC SHENZHEN</t>
    <phoneticPr fontId="4"/>
  </si>
  <si>
    <t>SITC SHIDAO</t>
    <phoneticPr fontId="16"/>
  </si>
  <si>
    <t>SITC SHIMIZU</t>
    <phoneticPr fontId="4"/>
  </si>
  <si>
    <t>SITC TIANJIN</t>
    <phoneticPr fontId="16"/>
  </si>
  <si>
    <t>SITC WEIHAI</t>
    <phoneticPr fontId="16"/>
  </si>
  <si>
    <t>SITC YANTAI</t>
    <phoneticPr fontId="16"/>
  </si>
  <si>
    <t>SITC YOKKAICHI</t>
    <phoneticPr fontId="4"/>
  </si>
  <si>
    <t>SKIP</t>
  </si>
  <si>
    <t>SOGA</t>
    <phoneticPr fontId="4"/>
  </si>
  <si>
    <t>ST.MARY</t>
    <phoneticPr fontId="16"/>
  </si>
  <si>
    <t>SUMIRE</t>
    <phoneticPr fontId="4"/>
  </si>
  <si>
    <t>SUZURAN</t>
    <phoneticPr fontId="4"/>
  </si>
  <si>
    <t>TBA</t>
    <phoneticPr fontId="16"/>
  </si>
  <si>
    <t>TS YOKOHAMA</t>
    <phoneticPr fontId="16"/>
  </si>
  <si>
    <t>TS SHANGHAI</t>
    <phoneticPr fontId="16"/>
  </si>
  <si>
    <t>TRIUMPH</t>
    <phoneticPr fontId="16"/>
  </si>
  <si>
    <t>TRINITY</t>
    <phoneticPr fontId="16"/>
  </si>
  <si>
    <t>ULTIMA</t>
    <phoneticPr fontId="16"/>
  </si>
  <si>
    <t>UNI-PACIFIC</t>
  </si>
  <si>
    <t>UNI-PREMIER</t>
    <phoneticPr fontId="4"/>
  </si>
  <si>
    <t>UNI-PROMOTE</t>
    <phoneticPr fontId="4"/>
  </si>
  <si>
    <t>UNI-PROSPER</t>
    <phoneticPr fontId="4"/>
  </si>
  <si>
    <t>UNI-PRUDENT</t>
    <phoneticPr fontId="4"/>
  </si>
  <si>
    <t>VIRA BHUM</t>
    <phoneticPr fontId="16"/>
  </si>
  <si>
    <t>YM IMPROVEMENT</t>
    <phoneticPr fontId="16"/>
  </si>
  <si>
    <t>ZENIT</t>
    <phoneticPr fontId="4"/>
  </si>
  <si>
    <t>ONE</t>
    <phoneticPr fontId="16"/>
  </si>
  <si>
    <t>EVERGREEN</t>
    <phoneticPr fontId="3"/>
  </si>
  <si>
    <t>FROM NAGOYA TO JAKARTA</t>
    <phoneticPr fontId="4"/>
  </si>
  <si>
    <t>ETA JAKARTA</t>
    <phoneticPr fontId="4"/>
  </si>
  <si>
    <t>EVERGREEN(JPI)</t>
    <phoneticPr fontId="3"/>
  </si>
  <si>
    <t>----</t>
    <phoneticPr fontId="3"/>
  </si>
  <si>
    <t>ノーサービス</t>
    <phoneticPr fontId="3"/>
  </si>
  <si>
    <t>OOCL NEW ZEALAND</t>
    <phoneticPr fontId="3"/>
  </si>
  <si>
    <t>NYK FUSHIMI</t>
    <phoneticPr fontId="3"/>
  </si>
  <si>
    <t>094S</t>
    <phoneticPr fontId="3"/>
  </si>
  <si>
    <t>EVER BEFIT</t>
    <phoneticPr fontId="3"/>
  </si>
  <si>
    <t>0904-019A</t>
    <phoneticPr fontId="3"/>
  </si>
  <si>
    <t>NYK FUJI</t>
    <phoneticPr fontId="3"/>
  </si>
  <si>
    <t>101S</t>
    <phoneticPr fontId="3"/>
  </si>
  <si>
    <t>BAI CHAY BRIDGE</t>
    <phoneticPr fontId="3"/>
  </si>
  <si>
    <t>EVER BEAMY</t>
    <phoneticPr fontId="3"/>
  </si>
  <si>
    <t>0903-022A</t>
    <phoneticPr fontId="3"/>
  </si>
  <si>
    <t>079S</t>
    <phoneticPr fontId="3"/>
  </si>
  <si>
    <t>OOCL SAVANNAH</t>
    <phoneticPr fontId="3"/>
  </si>
  <si>
    <t>397S</t>
    <phoneticPr fontId="3"/>
  </si>
  <si>
    <t>OOCL AUSTRALIA</t>
    <phoneticPr fontId="3"/>
  </si>
  <si>
    <t>202S</t>
    <phoneticPr fontId="3"/>
  </si>
  <si>
    <t>EVER BASIS</t>
    <phoneticPr fontId="3"/>
  </si>
  <si>
    <t>0905-028A</t>
    <phoneticPr fontId="3"/>
  </si>
  <si>
    <t>OOCL JAKARTA</t>
    <phoneticPr fontId="3"/>
  </si>
  <si>
    <t>126S</t>
    <phoneticPr fontId="3"/>
  </si>
  <si>
    <t>ALLEGORIA</t>
    <phoneticPr fontId="3"/>
  </si>
  <si>
    <t>036S</t>
    <phoneticPr fontId="3"/>
  </si>
  <si>
    <t>095S</t>
    <phoneticPr fontId="3"/>
  </si>
  <si>
    <t>080S</t>
    <phoneticPr fontId="3"/>
  </si>
  <si>
    <t>398S</t>
    <phoneticPr fontId="3"/>
  </si>
  <si>
    <t>EVER BEING</t>
    <phoneticPr fontId="3"/>
  </si>
  <si>
    <t>0906-022A</t>
    <phoneticPr fontId="3"/>
  </si>
  <si>
    <t>EVER BURLY</t>
    <phoneticPr fontId="3"/>
  </si>
  <si>
    <t>0907-024A</t>
    <phoneticPr fontId="3"/>
  </si>
  <si>
    <r>
      <t xml:space="preserve">LCL </t>
    </r>
    <r>
      <rPr>
        <sz val="10"/>
        <rFont val="ＭＳ Ｐゴシック"/>
        <family val="3"/>
        <charset val="128"/>
      </rPr>
      <t>危険品サービス</t>
    </r>
    <phoneticPr fontId="3"/>
  </si>
  <si>
    <t>-</t>
    <phoneticPr fontId="3"/>
  </si>
  <si>
    <t>LCLノーサービス</t>
    <phoneticPr fontId="3"/>
  </si>
  <si>
    <t>095S</t>
    <phoneticPr fontId="3"/>
  </si>
  <si>
    <t>102S</t>
    <phoneticPr fontId="3"/>
  </si>
  <si>
    <t>037S</t>
    <phoneticPr fontId="3"/>
  </si>
  <si>
    <t>203S</t>
    <phoneticPr fontId="3"/>
  </si>
  <si>
    <t>127S</t>
    <phoneticPr fontId="3"/>
  </si>
  <si>
    <t>EVER BLINK</t>
    <phoneticPr fontId="3"/>
  </si>
  <si>
    <t>EVER BLINK</t>
    <phoneticPr fontId="3"/>
  </si>
  <si>
    <t>EVER BRAVE</t>
    <phoneticPr fontId="3"/>
  </si>
  <si>
    <t>EVER BRAVE</t>
    <phoneticPr fontId="3"/>
  </si>
  <si>
    <t>0909-029A</t>
    <phoneticPr fontId="3"/>
  </si>
  <si>
    <t>0908-010A</t>
    <phoneticPr fontId="3"/>
  </si>
  <si>
    <t>---</t>
    <phoneticPr fontId="3"/>
  </si>
  <si>
    <t>ノーサービス</t>
    <phoneticPr fontId="3"/>
  </si>
  <si>
    <t>096S</t>
    <phoneticPr fontId="3"/>
  </si>
  <si>
    <t>081S</t>
    <phoneticPr fontId="3"/>
  </si>
  <si>
    <t>103S</t>
    <phoneticPr fontId="3"/>
  </si>
  <si>
    <t>038S</t>
    <phoneticPr fontId="3"/>
  </si>
  <si>
    <t>399S</t>
    <phoneticPr fontId="3"/>
  </si>
  <si>
    <t>204S</t>
    <phoneticPr fontId="3"/>
  </si>
  <si>
    <t>0910-023A</t>
    <phoneticPr fontId="3"/>
  </si>
  <si>
    <t>0911-020A</t>
    <phoneticPr fontId="3"/>
  </si>
  <si>
    <t>0912-029A</t>
    <phoneticPr fontId="3"/>
  </si>
  <si>
    <t>0913-023A</t>
    <phoneticPr fontId="3"/>
  </si>
  <si>
    <r>
      <t>LCL</t>
    </r>
    <r>
      <rPr>
        <sz val="10"/>
        <color rgb="FFFF0000"/>
        <rFont val="ＭＳ Ｐゴシック"/>
        <family val="3"/>
        <charset val="128"/>
      </rPr>
      <t>危険品サービス未定</t>
    </r>
    <rPh sb="3" eb="6">
      <t>キケンヒン</t>
    </rPh>
    <rPh sb="10" eb="12">
      <t>ミテイ</t>
    </rPh>
    <phoneticPr fontId="3"/>
  </si>
  <si>
    <t>0914-025A</t>
    <phoneticPr fontId="3"/>
  </si>
  <si>
    <t>0916-030A</t>
    <phoneticPr fontId="3"/>
  </si>
  <si>
    <t>0917-024A</t>
    <phoneticPr fontId="3"/>
  </si>
  <si>
    <t>LCL危険品およびLCL消防法該当品受付不可</t>
    <rPh sb="18" eb="20">
      <t>ウケツケ</t>
    </rPh>
    <rPh sb="20" eb="22">
      <t>フカ</t>
    </rPh>
    <phoneticPr fontId="3"/>
  </si>
  <si>
    <t>082S</t>
    <phoneticPr fontId="3"/>
  </si>
  <si>
    <t>098S</t>
    <phoneticPr fontId="3"/>
  </si>
  <si>
    <t>128S</t>
    <phoneticPr fontId="3"/>
  </si>
  <si>
    <t>205S</t>
    <phoneticPr fontId="3"/>
  </si>
  <si>
    <r>
      <t>LCL</t>
    </r>
    <r>
      <rPr>
        <sz val="10"/>
        <color rgb="FFFF0000"/>
        <rFont val="ＭＳ Ｐゴシック"/>
        <family val="3"/>
        <charset val="128"/>
      </rPr>
      <t>危険品ノービス</t>
    </r>
    <rPh sb="3" eb="6">
      <t>キケンヒン</t>
    </rPh>
    <phoneticPr fontId="3"/>
  </si>
  <si>
    <r>
      <t>LCL</t>
    </r>
    <r>
      <rPr>
        <sz val="10"/>
        <rFont val="ＭＳ Ｐゴシック"/>
        <family val="3"/>
        <charset val="128"/>
      </rPr>
      <t>危険品サービス</t>
    </r>
    <rPh sb="3" eb="6">
      <t>キケンヒン</t>
    </rPh>
    <phoneticPr fontId="3"/>
  </si>
  <si>
    <t>400S</t>
    <phoneticPr fontId="3"/>
  </si>
  <si>
    <t>0918-021A</t>
    <phoneticPr fontId="3"/>
  </si>
  <si>
    <t>104S</t>
    <phoneticPr fontId="3"/>
  </si>
  <si>
    <t>129S</t>
    <phoneticPr fontId="3"/>
  </si>
  <si>
    <t>0920-030A</t>
    <phoneticPr fontId="3"/>
  </si>
  <si>
    <t>0921-026A</t>
    <phoneticPr fontId="3"/>
  </si>
  <si>
    <t>EVER BOOMY</t>
    <phoneticPr fontId="3"/>
  </si>
  <si>
    <t>0922-039A</t>
    <phoneticPr fontId="3"/>
  </si>
  <si>
    <t>0923-031A</t>
    <phoneticPr fontId="3"/>
  </si>
  <si>
    <t>039S</t>
    <phoneticPr fontId="3"/>
  </si>
  <si>
    <t>099S</t>
    <phoneticPr fontId="3"/>
  </si>
  <si>
    <t>105S</t>
    <phoneticPr fontId="3"/>
  </si>
  <si>
    <t>040S</t>
    <phoneticPr fontId="3"/>
  </si>
  <si>
    <t>401S</t>
    <phoneticPr fontId="3"/>
  </si>
  <si>
    <t>130S</t>
    <phoneticPr fontId="3"/>
  </si>
  <si>
    <t>----</t>
    <phoneticPr fontId="3"/>
  </si>
  <si>
    <t>OOCL AUSTRALIA</t>
    <phoneticPr fontId="3"/>
  </si>
  <si>
    <t>206S</t>
    <phoneticPr fontId="3"/>
  </si>
  <si>
    <t>083S</t>
    <phoneticPr fontId="3"/>
  </si>
  <si>
    <t>ALLEGORIA</t>
  </si>
  <si>
    <t>-</t>
    <phoneticPr fontId="3"/>
  </si>
  <si>
    <t>0924-025A</t>
    <phoneticPr fontId="3"/>
  </si>
  <si>
    <t>0925-022A</t>
    <phoneticPr fontId="3"/>
  </si>
  <si>
    <t>0926-025A</t>
    <phoneticPr fontId="3"/>
  </si>
  <si>
    <t>0927-031A</t>
    <phoneticPr fontId="3"/>
  </si>
  <si>
    <t>084S</t>
    <phoneticPr fontId="3"/>
  </si>
  <si>
    <t>106S</t>
    <phoneticPr fontId="3"/>
  </si>
  <si>
    <t>402S</t>
    <phoneticPr fontId="3"/>
  </si>
  <si>
    <t>207S</t>
    <phoneticPr fontId="3"/>
  </si>
  <si>
    <t>100S</t>
    <phoneticPr fontId="3"/>
  </si>
  <si>
    <t>041S</t>
    <phoneticPr fontId="3"/>
  </si>
  <si>
    <t>131S</t>
    <phoneticPr fontId="3"/>
  </si>
  <si>
    <t>EVER BURLY</t>
  </si>
  <si>
    <t>0928-027A</t>
    <phoneticPr fontId="3"/>
  </si>
  <si>
    <t>VELA</t>
  </si>
  <si>
    <t>VELA</t>
    <phoneticPr fontId="3"/>
  </si>
  <si>
    <t>255S</t>
    <phoneticPr fontId="3"/>
  </si>
  <si>
    <t>085S</t>
    <phoneticPr fontId="3"/>
  </si>
  <si>
    <t>EVER BOOMY</t>
  </si>
  <si>
    <t>0929-040A</t>
    <phoneticPr fontId="3"/>
  </si>
  <si>
    <t>NYK FUSHIMI</t>
  </si>
  <si>
    <t>OOCL NEW ZEALAND</t>
  </si>
  <si>
    <t>EVER BRAVE</t>
  </si>
  <si>
    <t>0930-032A</t>
    <phoneticPr fontId="3"/>
  </si>
  <si>
    <t>107S</t>
    <phoneticPr fontId="3"/>
  </si>
  <si>
    <t>NYK FUJI</t>
  </si>
  <si>
    <t>208S</t>
    <phoneticPr fontId="3"/>
  </si>
  <si>
    <t>OOCL AUSTRALIA</t>
  </si>
  <si>
    <t>EVER BEAMY</t>
  </si>
  <si>
    <t>0931-026A</t>
    <phoneticPr fontId="3"/>
  </si>
  <si>
    <t>EVER BEFIT</t>
  </si>
  <si>
    <t>0932-023A</t>
    <phoneticPr fontId="3"/>
  </si>
  <si>
    <t>TBA</t>
    <phoneticPr fontId="3"/>
  </si>
  <si>
    <t>256S</t>
    <phoneticPr fontId="3"/>
  </si>
  <si>
    <t>----</t>
  </si>
  <si>
    <t>EVER BEING</t>
  </si>
  <si>
    <t>0933-026A</t>
    <phoneticPr fontId="3"/>
  </si>
  <si>
    <t>042S</t>
    <phoneticPr fontId="3"/>
  </si>
  <si>
    <t>132S</t>
    <phoneticPr fontId="3"/>
  </si>
  <si>
    <t>EVER BASIS</t>
  </si>
  <si>
    <t>0934-032A</t>
    <phoneticPr fontId="3"/>
  </si>
  <si>
    <t>0935-028A</t>
    <phoneticPr fontId="3"/>
  </si>
  <si>
    <t>0936-041A</t>
    <phoneticPr fontId="3"/>
  </si>
  <si>
    <t>0937-033A</t>
    <phoneticPr fontId="3"/>
  </si>
  <si>
    <t>0938-027A</t>
    <phoneticPr fontId="3"/>
  </si>
  <si>
    <t>0939-024A</t>
    <phoneticPr fontId="3"/>
  </si>
  <si>
    <t>0940-027A</t>
    <phoneticPr fontId="3"/>
  </si>
  <si>
    <t>NO SERVICE</t>
    <phoneticPr fontId="3"/>
  </si>
  <si>
    <t>BANGKOK BRIDGE</t>
  </si>
  <si>
    <t>BANGKOK BRIDGE</t>
    <phoneticPr fontId="3"/>
  </si>
  <si>
    <t>120S</t>
    <phoneticPr fontId="3"/>
  </si>
  <si>
    <t>043S</t>
    <phoneticPr fontId="3"/>
  </si>
  <si>
    <t>209S</t>
    <phoneticPr fontId="3"/>
  </si>
  <si>
    <t>BROOKLYN BRIDGE</t>
  </si>
  <si>
    <t>BROOKLYN BRIDGE</t>
    <phoneticPr fontId="3"/>
  </si>
  <si>
    <t>OOCL JAKARTA</t>
  </si>
  <si>
    <t>133S</t>
    <phoneticPr fontId="3"/>
  </si>
  <si>
    <t>257S</t>
    <phoneticPr fontId="3"/>
  </si>
  <si>
    <t>121S</t>
    <phoneticPr fontId="3"/>
  </si>
  <si>
    <t>044S</t>
    <phoneticPr fontId="3"/>
  </si>
  <si>
    <t>210S</t>
    <phoneticPr fontId="3"/>
  </si>
  <si>
    <t>127S</t>
    <phoneticPr fontId="3"/>
  </si>
  <si>
    <t>134S</t>
    <phoneticPr fontId="3"/>
  </si>
  <si>
    <t>258S</t>
    <phoneticPr fontId="3"/>
  </si>
  <si>
    <t>122S</t>
    <phoneticPr fontId="3"/>
  </si>
  <si>
    <t>045S</t>
    <phoneticPr fontId="3"/>
  </si>
  <si>
    <t>211S</t>
    <phoneticPr fontId="3"/>
  </si>
  <si>
    <t>104S</t>
    <phoneticPr fontId="3"/>
  </si>
  <si>
    <t>105S</t>
    <phoneticPr fontId="3"/>
  </si>
  <si>
    <t>123S</t>
    <phoneticPr fontId="3"/>
  </si>
  <si>
    <r>
      <t xml:space="preserve">LCL </t>
    </r>
    <r>
      <rPr>
        <sz val="10"/>
        <rFont val="ＭＳ Ｐゴシック"/>
        <family val="3"/>
        <charset val="128"/>
      </rPr>
      <t>危険品サービス</t>
    </r>
    <phoneticPr fontId="3"/>
  </si>
  <si>
    <t>-</t>
    <phoneticPr fontId="3"/>
  </si>
  <si>
    <t>135S</t>
    <phoneticPr fontId="3"/>
  </si>
  <si>
    <t>259S</t>
    <phoneticPr fontId="3"/>
  </si>
  <si>
    <t>212S</t>
    <phoneticPr fontId="3"/>
  </si>
  <si>
    <t>136S</t>
    <phoneticPr fontId="3"/>
  </si>
  <si>
    <t>260S</t>
    <phoneticPr fontId="3"/>
  </si>
  <si>
    <t>0941-027A</t>
    <phoneticPr fontId="3"/>
  </si>
  <si>
    <t>NO SERVICE</t>
  </si>
  <si>
    <t>0943-029A</t>
    <phoneticPr fontId="3"/>
  </si>
  <si>
    <t>0944-042A</t>
    <phoneticPr fontId="3"/>
  </si>
  <si>
    <t>0945-034A</t>
    <phoneticPr fontId="3"/>
  </si>
  <si>
    <t>0946-028A</t>
    <phoneticPr fontId="3"/>
  </si>
  <si>
    <t>DATE:</t>
    <phoneticPr fontId="3"/>
  </si>
  <si>
    <t>WEEK</t>
    <phoneticPr fontId="3"/>
  </si>
  <si>
    <t>SERVICE</t>
    <phoneticPr fontId="3"/>
  </si>
  <si>
    <t>KTX3</t>
    <phoneticPr fontId="3"/>
  </si>
  <si>
    <t>JID</t>
    <phoneticPr fontId="3"/>
  </si>
  <si>
    <t>JPI</t>
    <phoneticPr fontId="3"/>
  </si>
  <si>
    <t>CY DOC CUT</t>
    <phoneticPr fontId="4"/>
  </si>
  <si>
    <t>046S</t>
    <phoneticPr fontId="3"/>
  </si>
  <si>
    <t>124S</t>
    <phoneticPr fontId="3"/>
  </si>
  <si>
    <t>047S</t>
    <phoneticPr fontId="3"/>
  </si>
  <si>
    <t>213S</t>
    <phoneticPr fontId="3"/>
  </si>
  <si>
    <t>261S</t>
    <phoneticPr fontId="3"/>
  </si>
  <si>
    <t>EVER BLOOM</t>
  </si>
  <si>
    <t>EVER BLOOM</t>
    <phoneticPr fontId="3"/>
  </si>
  <si>
    <t>0948-047A</t>
    <phoneticPr fontId="3"/>
  </si>
  <si>
    <t>0951-043A</t>
    <phoneticPr fontId="3"/>
  </si>
  <si>
    <t>EVER BLESS</t>
  </si>
  <si>
    <t>EVER BLESS</t>
    <phoneticPr fontId="3"/>
  </si>
  <si>
    <t>125S</t>
    <phoneticPr fontId="3"/>
  </si>
  <si>
    <t>048S</t>
    <phoneticPr fontId="3"/>
  </si>
  <si>
    <t>108S</t>
    <phoneticPr fontId="3"/>
  </si>
  <si>
    <t>0952-035A</t>
    <phoneticPr fontId="3"/>
  </si>
  <si>
    <t>0954-044A</t>
    <phoneticPr fontId="3"/>
  </si>
  <si>
    <t>0955-028A</t>
    <phoneticPr fontId="3"/>
  </si>
  <si>
    <t>0956-030A</t>
    <phoneticPr fontId="3"/>
  </si>
  <si>
    <t>0957-048A</t>
    <phoneticPr fontId="3"/>
  </si>
  <si>
    <t>137S</t>
    <phoneticPr fontId="3"/>
  </si>
  <si>
    <t>WIDE HOTEL</t>
  </si>
  <si>
    <t>WIDE HOTEL</t>
    <phoneticPr fontId="3"/>
  </si>
  <si>
    <t>004S</t>
    <phoneticPr fontId="3"/>
  </si>
  <si>
    <t>049S</t>
    <phoneticPr fontId="3"/>
  </si>
  <si>
    <t>109S</t>
    <phoneticPr fontId="3"/>
  </si>
  <si>
    <t xml:space="preserve">0959-060A </t>
    <phoneticPr fontId="3"/>
  </si>
  <si>
    <t>EVER BRACE</t>
  </si>
  <si>
    <t xml:space="preserve">0961-036A </t>
    <phoneticPr fontId="3"/>
  </si>
  <si>
    <t xml:space="preserve">0962-029A </t>
    <phoneticPr fontId="3"/>
  </si>
  <si>
    <t>106S</t>
    <phoneticPr fontId="3"/>
  </si>
  <si>
    <t>214S</t>
    <phoneticPr fontId="3"/>
  </si>
  <si>
    <t>262S</t>
    <phoneticPr fontId="3"/>
  </si>
  <si>
    <t>138S</t>
    <phoneticPr fontId="3"/>
  </si>
  <si>
    <t>TBA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</si>
</sst>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  <numFmt numFmtId="183" formatCode="000&quot;W&quot;_ "/>
  </numFmts>
  <fonts count="24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Calibri"/>
      <family val="2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2" borderId="10" xfId="1" applyFont="1" applyFill="1" applyBorder="1" applyAlignment="1">
      <alignment vertical="center" shrinkToFit="1"/>
    </xf>
    <xf numFmtId="178" fontId="13" fillId="2" borderId="11" xfId="1" applyNumberFormat="1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2" fillId="2" borderId="18" xfId="1" applyFont="1" applyFill="1" applyBorder="1" applyAlignment="1">
      <alignment vertical="center" shrinkToFit="1"/>
    </xf>
    <xf numFmtId="178" fontId="6" fillId="2" borderId="19" xfId="1" applyNumberFormat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 shrinkToFit="1"/>
    </xf>
    <xf numFmtId="0" fontId="12" fillId="2" borderId="27" xfId="1" applyFont="1" applyFill="1" applyBorder="1" applyAlignment="1">
      <alignment vertical="center" shrinkToFit="1"/>
    </xf>
    <xf numFmtId="178" fontId="13" fillId="2" borderId="28" xfId="1" applyNumberFormat="1" applyFont="1" applyFill="1" applyBorder="1" applyAlignment="1">
      <alignment horizontal="center" vertical="center" shrinkToFit="1"/>
    </xf>
    <xf numFmtId="0" fontId="12" fillId="2" borderId="31" xfId="1" applyFont="1" applyFill="1" applyBorder="1" applyAlignment="1">
      <alignment horizontal="center" vertical="center" shrinkToFit="1"/>
    </xf>
    <xf numFmtId="0" fontId="17" fillId="0" borderId="34" xfId="1" applyFont="1" applyBorder="1" applyAlignment="1">
      <alignment horizontal="center" vertical="center" shrinkToFit="1"/>
    </xf>
    <xf numFmtId="180" fontId="14" fillId="3" borderId="21" xfId="1" applyNumberFormat="1" applyFont="1" applyFill="1" applyBorder="1" applyAlignment="1">
      <alignment horizontal="center" vertical="center" shrinkToFit="1"/>
    </xf>
    <xf numFmtId="182" fontId="9" fillId="4" borderId="10" xfId="1" applyNumberFormat="1" applyFont="1" applyFill="1" applyBorder="1" applyAlignment="1">
      <alignment vertical="center" shrinkToFit="1"/>
    </xf>
    <xf numFmtId="0" fontId="9" fillId="4" borderId="14" xfId="1" applyFont="1" applyFill="1" applyBorder="1" applyAlignment="1">
      <alignment horizontal="center" vertical="center" shrinkToFit="1"/>
    </xf>
    <xf numFmtId="0" fontId="5" fillId="0" borderId="35" xfId="1" applyFont="1" applyBorder="1" applyAlignment="1">
      <alignment vertical="center" shrinkToFit="1"/>
    </xf>
    <xf numFmtId="0" fontId="5" fillId="0" borderId="42" xfId="1" applyFont="1" applyBorder="1" applyAlignment="1">
      <alignment vertical="center" shrinkToFit="1"/>
    </xf>
    <xf numFmtId="179" fontId="18" fillId="5" borderId="38" xfId="1" applyNumberFormat="1" applyFont="1" applyFill="1" applyBorder="1" applyAlignment="1">
      <alignment horizontal="center" vertical="center" shrinkToFit="1"/>
    </xf>
    <xf numFmtId="180" fontId="18" fillId="5" borderId="21" xfId="1" applyNumberFormat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vertical="center" shrinkToFit="1"/>
    </xf>
    <xf numFmtId="182" fontId="9" fillId="5" borderId="36" xfId="1" applyNumberFormat="1" applyFont="1" applyFill="1" applyBorder="1" applyAlignment="1">
      <alignment vertical="center" shrinkToFit="1"/>
    </xf>
    <xf numFmtId="183" fontId="9" fillId="5" borderId="39" xfId="1" applyNumberFormat="1" applyFont="1" applyFill="1" applyBorder="1" applyAlignment="1">
      <alignment horizontal="center" vertical="center" shrinkToFit="1"/>
    </xf>
    <xf numFmtId="179" fontId="18" fillId="5" borderId="39" xfId="1" applyNumberFormat="1" applyFont="1" applyFill="1" applyBorder="1" applyAlignment="1">
      <alignment horizontal="center" vertical="center" shrinkToFit="1"/>
    </xf>
    <xf numFmtId="180" fontId="18" fillId="5" borderId="39" xfId="1" applyNumberFormat="1" applyFont="1" applyFill="1" applyBorder="1" applyAlignment="1">
      <alignment horizontal="center" vertical="center" shrinkToFit="1"/>
    </xf>
    <xf numFmtId="181" fontId="18" fillId="5" borderId="40" xfId="1" applyNumberFormat="1" applyFont="1" applyFill="1" applyBorder="1" applyAlignment="1">
      <alignment horizontal="center" vertical="center" shrinkToFit="1"/>
    </xf>
    <xf numFmtId="179" fontId="18" fillId="5" borderId="40" xfId="1" applyNumberFormat="1" applyFont="1" applyFill="1" applyBorder="1" applyAlignment="1">
      <alignment horizontal="center" vertical="center" shrinkToFit="1"/>
    </xf>
    <xf numFmtId="0" fontId="9" fillId="5" borderId="41" xfId="1" applyFont="1" applyFill="1" applyBorder="1" applyAlignment="1">
      <alignment horizontal="center" vertical="center" shrinkToFit="1"/>
    </xf>
    <xf numFmtId="0" fontId="9" fillId="5" borderId="39" xfId="1" applyFont="1" applyFill="1" applyBorder="1" applyAlignment="1">
      <alignment horizontal="center" vertical="center" shrinkToFit="1"/>
    </xf>
    <xf numFmtId="0" fontId="5" fillId="0" borderId="49" xfId="1" applyFont="1" applyBorder="1" applyAlignment="1">
      <alignment vertical="center" shrinkToFit="1"/>
    </xf>
    <xf numFmtId="0" fontId="5" fillId="0" borderId="49" xfId="1" applyFont="1" applyBorder="1" applyAlignment="1">
      <alignment shrinkToFit="1"/>
    </xf>
    <xf numFmtId="0" fontId="5" fillId="0" borderId="0" xfId="1" applyFont="1" applyAlignment="1">
      <alignment shrinkToFit="1"/>
    </xf>
    <xf numFmtId="0" fontId="9" fillId="5" borderId="27" xfId="1" applyFont="1" applyFill="1" applyBorder="1" applyAlignment="1">
      <alignment vertical="center" shrinkToFit="1"/>
    </xf>
    <xf numFmtId="178" fontId="9" fillId="5" borderId="28" xfId="1" applyNumberFormat="1" applyFont="1" applyFill="1" applyBorder="1" applyAlignment="1">
      <alignment horizontal="center" vertical="center" shrinkToFit="1"/>
    </xf>
    <xf numFmtId="179" fontId="18" fillId="5" borderId="31" xfId="1" applyNumberFormat="1" applyFont="1" applyFill="1" applyBorder="1" applyAlignment="1">
      <alignment horizontal="center" vertical="center" shrinkToFit="1"/>
    </xf>
    <xf numFmtId="180" fontId="18" fillId="5" borderId="30" xfId="1" applyNumberFormat="1" applyFont="1" applyFill="1" applyBorder="1" applyAlignment="1">
      <alignment horizontal="center" vertical="center" shrinkToFit="1"/>
    </xf>
    <xf numFmtId="181" fontId="18" fillId="5" borderId="31" xfId="1" applyNumberFormat="1" applyFont="1" applyFill="1" applyBorder="1" applyAlignment="1">
      <alignment horizontal="center" vertical="center" shrinkToFit="1"/>
    </xf>
    <xf numFmtId="0" fontId="9" fillId="5" borderId="30" xfId="1" applyFont="1" applyFill="1" applyBorder="1" applyAlignment="1">
      <alignment horizontal="center" vertical="center" shrinkToFit="1"/>
    </xf>
    <xf numFmtId="0" fontId="9" fillId="5" borderId="28" xfId="1" applyFont="1" applyFill="1" applyBorder="1" applyAlignment="1">
      <alignment horizontal="center" vertical="center" shrinkToFit="1"/>
    </xf>
    <xf numFmtId="0" fontId="18" fillId="5" borderId="17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shrinkToFit="1"/>
    </xf>
    <xf numFmtId="0" fontId="19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7" fillId="0" borderId="0" xfId="1" applyFont="1"/>
    <xf numFmtId="0" fontId="11" fillId="0" borderId="0" xfId="1" applyFont="1" applyAlignment="1">
      <alignment shrinkToFit="1"/>
    </xf>
    <xf numFmtId="49" fontId="17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0" applyFont="1"/>
    <xf numFmtId="0" fontId="1" fillId="0" borderId="0" xfId="0" applyFont="1"/>
    <xf numFmtId="0" fontId="21" fillId="0" borderId="0" xfId="1" applyFont="1" applyAlignment="1">
      <alignment vertical="center"/>
    </xf>
    <xf numFmtId="0" fontId="17" fillId="0" borderId="0" xfId="1" applyFont="1" applyAlignment="1">
      <alignment shrinkToFit="1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7" fillId="0" borderId="0" xfId="1" applyFont="1" applyAlignment="1">
      <alignment horizontal="left" vertical="center" wrapText="1"/>
    </xf>
    <xf numFmtId="0" fontId="5" fillId="0" borderId="0" xfId="1" applyFont="1" applyBorder="1" applyAlignment="1">
      <alignment shrinkToFit="1"/>
    </xf>
    <xf numFmtId="0" fontId="1" fillId="0" borderId="0" xfId="1" applyFont="1" applyAlignment="1">
      <alignment horizontal="left" vertical="center"/>
    </xf>
    <xf numFmtId="179" fontId="14" fillId="3" borderId="12" xfId="1" applyNumberFormat="1" applyFont="1" applyFill="1" applyBorder="1" applyAlignment="1">
      <alignment horizontal="center" vertical="center" shrinkToFit="1"/>
    </xf>
    <xf numFmtId="180" fontId="14" fillId="3" borderId="13" xfId="1" applyNumberFormat="1" applyFont="1" applyFill="1" applyBorder="1" applyAlignment="1">
      <alignment horizontal="center" vertical="center" shrinkToFit="1"/>
    </xf>
    <xf numFmtId="179" fontId="14" fillId="3" borderId="14" xfId="1" applyNumberFormat="1" applyFont="1" applyFill="1" applyBorder="1" applyAlignment="1">
      <alignment horizontal="center" vertical="center" shrinkToFit="1"/>
    </xf>
    <xf numFmtId="181" fontId="14" fillId="3" borderId="14" xfId="1" applyNumberFormat="1" applyFont="1" applyFill="1" applyBorder="1" applyAlignment="1">
      <alignment horizontal="center" vertical="center" shrinkToFit="1"/>
    </xf>
    <xf numFmtId="0" fontId="12" fillId="3" borderId="16" xfId="1" applyFont="1" applyFill="1" applyBorder="1" applyAlignment="1">
      <alignment horizontal="center" vertical="center" shrinkToFit="1"/>
    </xf>
    <xf numFmtId="179" fontId="14" fillId="3" borderId="20" xfId="1" applyNumberFormat="1" applyFont="1" applyFill="1" applyBorder="1" applyAlignment="1">
      <alignment horizontal="center" vertical="center" shrinkToFit="1"/>
    </xf>
    <xf numFmtId="179" fontId="14" fillId="3" borderId="22" xfId="1" applyNumberFormat="1" applyFont="1" applyFill="1" applyBorder="1" applyAlignment="1">
      <alignment horizontal="center" vertical="center" shrinkToFit="1"/>
    </xf>
    <xf numFmtId="180" fontId="14" fillId="3" borderId="23" xfId="1" applyNumberFormat="1" applyFont="1" applyFill="1" applyBorder="1" applyAlignment="1">
      <alignment horizontal="center" vertical="center" shrinkToFit="1"/>
    </xf>
    <xf numFmtId="181" fontId="14" fillId="3" borderId="22" xfId="1" applyNumberFormat="1" applyFont="1" applyFill="1" applyBorder="1" applyAlignment="1">
      <alignment horizontal="center" vertical="center" shrinkToFit="1"/>
    </xf>
    <xf numFmtId="180" fontId="14" fillId="3" borderId="24" xfId="1" applyNumberFormat="1" applyFont="1" applyFill="1" applyBorder="1" applyAlignment="1">
      <alignment horizontal="center" vertical="center" shrinkToFit="1"/>
    </xf>
    <xf numFmtId="0" fontId="12" fillId="3" borderId="25" xfId="1" applyFont="1" applyFill="1" applyBorder="1" applyAlignment="1">
      <alignment horizontal="center" vertical="center" shrinkToFit="1"/>
    </xf>
    <xf numFmtId="179" fontId="14" fillId="3" borderId="29" xfId="1" applyNumberFormat="1" applyFont="1" applyFill="1" applyBorder="1" applyAlignment="1">
      <alignment horizontal="center" vertical="center" shrinkToFit="1"/>
    </xf>
    <xf numFmtId="179" fontId="14" fillId="3" borderId="31" xfId="1" applyNumberFormat="1" applyFont="1" applyFill="1" applyBorder="1" applyAlignment="1">
      <alignment horizontal="center" vertical="center" shrinkToFit="1"/>
    </xf>
    <xf numFmtId="180" fontId="14" fillId="3" borderId="30" xfId="1" applyNumberFormat="1" applyFont="1" applyFill="1" applyBorder="1" applyAlignment="1">
      <alignment horizontal="center" vertical="center" shrinkToFit="1"/>
    </xf>
    <xf numFmtId="181" fontId="14" fillId="3" borderId="31" xfId="1" applyNumberFormat="1" applyFont="1" applyFill="1" applyBorder="1" applyAlignment="1">
      <alignment horizontal="center" vertical="center" shrinkToFit="1"/>
    </xf>
    <xf numFmtId="0" fontId="12" fillId="3" borderId="32" xfId="1" applyFont="1" applyFill="1" applyBorder="1" applyAlignment="1">
      <alignment horizontal="center" vertical="center" shrinkToFit="1"/>
    </xf>
    <xf numFmtId="179" fontId="14" fillId="3" borderId="15" xfId="1" applyNumberFormat="1" applyFont="1" applyFill="1" applyBorder="1" applyAlignment="1">
      <alignment horizontal="center" vertical="center" shrinkToFit="1"/>
    </xf>
    <xf numFmtId="179" fontId="14" fillId="3" borderId="40" xfId="1" applyNumberFormat="1" applyFont="1" applyFill="1" applyBorder="1" applyAlignment="1">
      <alignment horizontal="center" vertical="center" shrinkToFit="1"/>
    </xf>
    <xf numFmtId="179" fontId="14" fillId="3" borderId="33" xfId="1" applyNumberFormat="1" applyFont="1" applyFill="1" applyBorder="1" applyAlignment="1">
      <alignment horizontal="center" vertical="center" shrinkToFit="1"/>
    </xf>
    <xf numFmtId="14" fontId="18" fillId="4" borderId="14" xfId="1" applyNumberFormat="1" applyFont="1" applyFill="1" applyBorder="1" applyAlignment="1">
      <alignment horizontal="center" vertical="center" shrinkToFit="1"/>
    </xf>
    <xf numFmtId="14" fontId="18" fillId="4" borderId="13" xfId="1" applyNumberFormat="1" applyFont="1" applyFill="1" applyBorder="1" applyAlignment="1">
      <alignment horizontal="center" vertical="center" shrinkToFit="1"/>
    </xf>
    <xf numFmtId="183" fontId="9" fillId="4" borderId="11" xfId="1" applyNumberFormat="1" applyFont="1" applyFill="1" applyBorder="1" applyAlignment="1">
      <alignment horizontal="center" vertical="center" shrinkToFit="1"/>
    </xf>
    <xf numFmtId="14" fontId="18" fillId="4" borderId="15" xfId="1" applyNumberFormat="1" applyFont="1" applyFill="1" applyBorder="1" applyAlignment="1">
      <alignment horizontal="center" vertical="center" shrinkToFit="1"/>
    </xf>
    <xf numFmtId="179" fontId="18" fillId="4" borderId="16" xfId="1" applyNumberFormat="1" applyFont="1" applyFill="1" applyBorder="1" applyAlignment="1">
      <alignment horizontal="center" vertical="center" shrinkToFit="1"/>
    </xf>
    <xf numFmtId="0" fontId="9" fillId="0" borderId="36" xfId="1" applyFont="1" applyFill="1" applyBorder="1" applyAlignment="1">
      <alignment vertical="center" shrinkToFit="1"/>
    </xf>
    <xf numFmtId="178" fontId="9" fillId="0" borderId="37" xfId="1" applyNumberFormat="1" applyFont="1" applyFill="1" applyBorder="1" applyAlignment="1">
      <alignment horizontal="center" vertical="center" shrinkToFit="1"/>
    </xf>
    <xf numFmtId="179" fontId="18" fillId="0" borderId="38" xfId="1" applyNumberFormat="1" applyFont="1" applyFill="1" applyBorder="1" applyAlignment="1">
      <alignment horizontal="center" vertical="center" shrinkToFit="1"/>
    </xf>
    <xf numFmtId="180" fontId="18" fillId="0" borderId="21" xfId="1" applyNumberFormat="1" applyFont="1" applyFill="1" applyBorder="1" applyAlignment="1">
      <alignment horizontal="center" vertical="center" shrinkToFit="1"/>
    </xf>
    <xf numFmtId="179" fontId="18" fillId="0" borderId="39" xfId="1" applyNumberFormat="1" applyFont="1" applyFill="1" applyBorder="1" applyAlignment="1">
      <alignment horizontal="center" vertical="center" shrinkToFit="1"/>
    </xf>
    <xf numFmtId="180" fontId="18" fillId="0" borderId="39" xfId="1" applyNumberFormat="1" applyFont="1" applyFill="1" applyBorder="1" applyAlignment="1">
      <alignment horizontal="center" vertical="center" shrinkToFit="1"/>
    </xf>
    <xf numFmtId="181" fontId="18" fillId="0" borderId="40" xfId="1" applyNumberFormat="1" applyFont="1" applyFill="1" applyBorder="1" applyAlignment="1">
      <alignment horizontal="center" vertical="center" shrinkToFit="1"/>
    </xf>
    <xf numFmtId="179" fontId="18" fillId="0" borderId="40" xfId="1" applyNumberFormat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shrinkToFit="1"/>
    </xf>
    <xf numFmtId="180" fontId="18" fillId="0" borderId="30" xfId="1" applyNumberFormat="1" applyFont="1" applyFill="1" applyBorder="1" applyAlignment="1">
      <alignment horizontal="center" vertical="center" shrinkToFit="1"/>
    </xf>
    <xf numFmtId="179" fontId="18" fillId="0" borderId="31" xfId="1" applyNumberFormat="1" applyFont="1" applyFill="1" applyBorder="1" applyAlignment="1">
      <alignment horizontal="center" vertical="center" shrinkToFit="1"/>
    </xf>
    <xf numFmtId="180" fontId="18" fillId="0" borderId="31" xfId="1" applyNumberFormat="1" applyFont="1" applyFill="1" applyBorder="1" applyAlignment="1">
      <alignment horizontal="center" vertical="center" shrinkToFit="1"/>
    </xf>
    <xf numFmtId="181" fontId="18" fillId="0" borderId="33" xfId="1" applyNumberFormat="1" applyFont="1" applyFill="1" applyBorder="1" applyAlignment="1">
      <alignment horizontal="center" vertical="center" shrinkToFit="1"/>
    </xf>
    <xf numFmtId="179" fontId="18" fillId="0" borderId="33" xfId="1" applyNumberFormat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vertical="center" shrinkToFit="1"/>
    </xf>
    <xf numFmtId="178" fontId="9" fillId="0" borderId="45" xfId="1" applyNumberFormat="1" applyFont="1" applyFill="1" applyBorder="1" applyAlignment="1">
      <alignment horizontal="center" vertical="center" shrinkToFit="1"/>
    </xf>
    <xf numFmtId="179" fontId="18" fillId="0" borderId="12" xfId="1" applyNumberFormat="1" applyFont="1" applyFill="1" applyBorder="1" applyAlignment="1">
      <alignment horizontal="center" vertical="center" shrinkToFit="1"/>
    </xf>
    <xf numFmtId="180" fontId="18" fillId="0" borderId="13" xfId="1" applyNumberFormat="1" applyFont="1" applyFill="1" applyBorder="1" applyAlignment="1">
      <alignment horizontal="center" vertical="center" shrinkToFit="1"/>
    </xf>
    <xf numFmtId="179" fontId="18" fillId="0" borderId="14" xfId="1" applyNumberFormat="1" applyFont="1" applyFill="1" applyBorder="1" applyAlignment="1">
      <alignment horizontal="center" vertical="center" shrinkToFit="1"/>
    </xf>
    <xf numFmtId="180" fontId="18" fillId="0" borderId="14" xfId="1" applyNumberFormat="1" applyFont="1" applyFill="1" applyBorder="1" applyAlignment="1">
      <alignment horizontal="center" vertical="center" shrinkToFit="1"/>
    </xf>
    <xf numFmtId="181" fontId="18" fillId="0" borderId="15" xfId="1" applyNumberFormat="1" applyFont="1" applyFill="1" applyBorder="1" applyAlignment="1">
      <alignment horizontal="center" vertical="center" shrinkToFit="1"/>
    </xf>
    <xf numFmtId="179" fontId="18" fillId="0" borderId="15" xfId="1" applyNumberFormat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182" fontId="9" fillId="0" borderId="27" xfId="1" applyNumberFormat="1" applyFont="1" applyFill="1" applyBorder="1" applyAlignment="1">
      <alignment vertical="center" shrinkToFit="1"/>
    </xf>
    <xf numFmtId="183" fontId="9" fillId="0" borderId="31" xfId="1" applyNumberFormat="1" applyFont="1" applyFill="1" applyBorder="1" applyAlignment="1">
      <alignment horizontal="center" vertical="center" shrinkToFit="1"/>
    </xf>
    <xf numFmtId="182" fontId="9" fillId="0" borderId="36" xfId="1" applyNumberFormat="1" applyFont="1" applyFill="1" applyBorder="1" applyAlignment="1">
      <alignment vertical="center" shrinkToFit="1"/>
    </xf>
    <xf numFmtId="183" fontId="9" fillId="0" borderId="39" xfId="1" applyNumberFormat="1" applyFont="1" applyFill="1" applyBorder="1" applyAlignment="1">
      <alignment horizontal="center" vertical="center" shrinkToFit="1"/>
    </xf>
    <xf numFmtId="182" fontId="9" fillId="0" borderId="10" xfId="1" applyNumberFormat="1" applyFont="1" applyFill="1" applyBorder="1" applyAlignment="1">
      <alignment vertical="center" shrinkToFit="1"/>
    </xf>
    <xf numFmtId="183" fontId="9" fillId="0" borderId="14" xfId="1" applyNumberFormat="1" applyFont="1" applyFill="1" applyBorder="1" applyAlignment="1">
      <alignment horizontal="center" vertical="center" shrinkToFit="1"/>
    </xf>
    <xf numFmtId="49" fontId="9" fillId="0" borderId="37" xfId="1" quotePrefix="1" applyNumberFormat="1" applyFont="1" applyFill="1" applyBorder="1" applyAlignment="1">
      <alignment horizontal="center" vertical="center" shrinkToFit="1"/>
    </xf>
    <xf numFmtId="49" fontId="9" fillId="0" borderId="45" xfId="1" quotePrefix="1" applyNumberFormat="1" applyFont="1" applyFill="1" applyBorder="1" applyAlignment="1">
      <alignment horizontal="center" vertical="center" shrinkToFit="1"/>
    </xf>
    <xf numFmtId="179" fontId="18" fillId="0" borderId="55" xfId="1" quotePrefix="1" applyNumberFormat="1" applyFont="1" applyFill="1" applyBorder="1" applyAlignment="1">
      <alignment horizontal="center" vertical="center" shrinkToFit="1"/>
    </xf>
    <xf numFmtId="179" fontId="18" fillId="0" borderId="48" xfId="1" quotePrefix="1" applyNumberFormat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vertical="center" shrinkToFit="1"/>
    </xf>
    <xf numFmtId="178" fontId="9" fillId="0" borderId="51" xfId="1" applyNumberFormat="1" applyFont="1" applyFill="1" applyBorder="1" applyAlignment="1">
      <alignment horizontal="center" vertical="center" shrinkToFit="1"/>
    </xf>
    <xf numFmtId="179" fontId="18" fillId="0" borderId="2" xfId="1" applyNumberFormat="1" applyFont="1" applyFill="1" applyBorder="1" applyAlignment="1">
      <alignment horizontal="center" vertical="center" shrinkToFit="1"/>
    </xf>
    <xf numFmtId="180" fontId="18" fillId="0" borderId="52" xfId="1" applyNumberFormat="1" applyFont="1" applyFill="1" applyBorder="1" applyAlignment="1">
      <alignment horizontal="center" vertical="center" shrinkToFit="1"/>
    </xf>
    <xf numFmtId="181" fontId="18" fillId="0" borderId="2" xfId="1" applyNumberFormat="1" applyFont="1" applyFill="1" applyBorder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horizontal="center" vertical="center" shrinkToFit="1"/>
    </xf>
    <xf numFmtId="0" fontId="18" fillId="0" borderId="35" xfId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vertical="center" shrinkToFit="1"/>
    </xf>
    <xf numFmtId="178" fontId="9" fillId="0" borderId="53" xfId="1" applyNumberFormat="1" applyFont="1" applyFill="1" applyBorder="1" applyAlignment="1">
      <alignment horizontal="center" vertical="center" shrinkToFit="1"/>
    </xf>
    <xf numFmtId="179" fontId="18" fillId="0" borderId="47" xfId="1" applyNumberFormat="1" applyFont="1" applyFill="1" applyBorder="1" applyAlignment="1">
      <alignment horizontal="center" vertical="center" shrinkToFit="1"/>
    </xf>
    <xf numFmtId="180" fontId="18" fillId="0" borderId="48" xfId="1" applyNumberFormat="1" applyFont="1" applyFill="1" applyBorder="1" applyAlignment="1">
      <alignment horizontal="center" vertical="center" shrinkToFit="1"/>
    </xf>
    <xf numFmtId="181" fontId="18" fillId="0" borderId="47" xfId="1" applyNumberFormat="1" applyFont="1" applyFill="1" applyBorder="1" applyAlignment="1">
      <alignment horizontal="center" vertical="center" shrinkToFit="1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0" fontId="18" fillId="0" borderId="54" xfId="1" applyFont="1" applyFill="1" applyBorder="1" applyAlignment="1">
      <alignment horizontal="center" vertical="center" shrinkToFit="1"/>
    </xf>
    <xf numFmtId="49" fontId="9" fillId="5" borderId="43" xfId="1" quotePrefix="1" applyNumberFormat="1" applyFont="1" applyFill="1" applyBorder="1" applyAlignment="1">
      <alignment horizontal="center" vertical="center" shrinkToFit="1"/>
    </xf>
    <xf numFmtId="179" fontId="18" fillId="5" borderId="29" xfId="1" applyNumberFormat="1" applyFont="1" applyFill="1" applyBorder="1" applyAlignment="1">
      <alignment horizontal="center" vertical="center" shrinkToFit="1"/>
    </xf>
    <xf numFmtId="180" fontId="18" fillId="5" borderId="31" xfId="1" applyNumberFormat="1" applyFont="1" applyFill="1" applyBorder="1" applyAlignment="1">
      <alignment horizontal="center" vertical="center" shrinkToFit="1"/>
    </xf>
    <xf numFmtId="181" fontId="18" fillId="5" borderId="33" xfId="1" applyNumberFormat="1" applyFont="1" applyFill="1" applyBorder="1" applyAlignment="1">
      <alignment horizontal="center" vertical="center" shrinkToFit="1"/>
    </xf>
    <xf numFmtId="179" fontId="18" fillId="5" borderId="33" xfId="1" applyNumberFormat="1" applyFont="1" applyFill="1" applyBorder="1" applyAlignment="1">
      <alignment horizontal="center" vertical="center" shrinkToFit="1"/>
    </xf>
    <xf numFmtId="0" fontId="9" fillId="5" borderId="32" xfId="1" applyFont="1" applyFill="1" applyBorder="1" applyAlignment="1">
      <alignment horizontal="center" vertical="center" shrinkToFit="1"/>
    </xf>
    <xf numFmtId="0" fontId="9" fillId="5" borderId="31" xfId="1" applyFont="1" applyFill="1" applyBorder="1" applyAlignment="1">
      <alignment horizontal="center" vertical="center" shrinkToFit="1"/>
    </xf>
    <xf numFmtId="182" fontId="9" fillId="5" borderId="27" xfId="1" applyNumberFormat="1" applyFont="1" applyFill="1" applyBorder="1" applyAlignment="1">
      <alignment vertical="center" shrinkToFit="1"/>
    </xf>
    <xf numFmtId="183" fontId="9" fillId="5" borderId="31" xfId="1" applyNumberFormat="1" applyFont="1" applyFill="1" applyBorder="1" applyAlignment="1">
      <alignment horizontal="center" vertical="center" shrinkToFit="1"/>
    </xf>
    <xf numFmtId="0" fontId="9" fillId="5" borderId="36" xfId="1" applyFont="1" applyFill="1" applyBorder="1" applyAlignment="1">
      <alignment vertical="center" shrinkToFit="1"/>
    </xf>
    <xf numFmtId="49" fontId="9" fillId="5" borderId="37" xfId="1" quotePrefix="1" applyNumberFormat="1" applyFont="1" applyFill="1" applyBorder="1" applyAlignment="1">
      <alignment horizontal="center" vertical="center" shrinkToFit="1"/>
    </xf>
    <xf numFmtId="178" fontId="9" fillId="5" borderId="37" xfId="1" applyNumberFormat="1" applyFont="1" applyFill="1" applyBorder="1" applyAlignment="1">
      <alignment horizontal="center" vertical="center" shrinkToFit="1"/>
    </xf>
    <xf numFmtId="179" fontId="14" fillId="0" borderId="31" xfId="1" applyNumberFormat="1" applyFont="1" applyFill="1" applyBorder="1" applyAlignment="1">
      <alignment horizontal="center" vertical="center" shrinkToFit="1"/>
    </xf>
    <xf numFmtId="180" fontId="14" fillId="0" borderId="48" xfId="1" applyNumberFormat="1" applyFont="1" applyFill="1" applyBorder="1" applyAlignment="1">
      <alignment horizontal="center" vertical="center" shrinkToFit="1"/>
    </xf>
    <xf numFmtId="0" fontId="5" fillId="0" borderId="56" xfId="1" applyFont="1" applyBorder="1" applyAlignment="1">
      <alignment shrinkToFit="1"/>
    </xf>
    <xf numFmtId="179" fontId="14" fillId="0" borderId="2" xfId="1" applyNumberFormat="1" applyFont="1" applyFill="1" applyBorder="1" applyAlignment="1">
      <alignment horizontal="center" vertical="center" shrinkToFit="1"/>
    </xf>
    <xf numFmtId="180" fontId="14" fillId="0" borderId="52" xfId="1" applyNumberFormat="1" applyFont="1" applyFill="1" applyBorder="1" applyAlignment="1">
      <alignment horizontal="center" vertical="center" shrinkToFit="1"/>
    </xf>
    <xf numFmtId="179" fontId="14" fillId="5" borderId="31" xfId="1" applyNumberFormat="1" applyFont="1" applyFill="1" applyBorder="1" applyAlignment="1">
      <alignment horizontal="center" vertical="center" shrinkToFit="1"/>
    </xf>
    <xf numFmtId="180" fontId="14" fillId="5" borderId="3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178" fontId="9" fillId="0" borderId="0" xfId="1" applyNumberFormat="1" applyFont="1" applyFill="1" applyBorder="1" applyAlignment="1">
      <alignment horizontal="center" vertical="center" shrinkToFit="1"/>
    </xf>
    <xf numFmtId="179" fontId="14" fillId="0" borderId="0" xfId="1" applyNumberFormat="1" applyFont="1" applyFill="1" applyBorder="1" applyAlignment="1">
      <alignment horizontal="center" vertical="center" shrinkToFit="1"/>
    </xf>
    <xf numFmtId="180" fontId="14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80" fontId="18" fillId="0" borderId="0" xfId="1" applyNumberFormat="1" applyFont="1" applyFill="1" applyBorder="1" applyAlignment="1">
      <alignment horizontal="center" vertical="center" shrinkToFit="1"/>
    </xf>
    <xf numFmtId="181" fontId="18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179" fontId="18" fillId="0" borderId="47" xfId="1" quotePrefix="1" applyNumberFormat="1" applyFont="1" applyFill="1" applyBorder="1" applyAlignment="1">
      <alignment horizontal="center" vertical="center" shrinkToFit="1"/>
    </xf>
    <xf numFmtId="181" fontId="18" fillId="0" borderId="47" xfId="1" quotePrefix="1" applyNumberFormat="1" applyFont="1" applyFill="1" applyBorder="1" applyAlignment="1">
      <alignment horizontal="center" vertical="center" shrinkToFit="1"/>
    </xf>
    <xf numFmtId="0" fontId="17" fillId="0" borderId="54" xfId="1" applyFont="1" applyFill="1" applyBorder="1" applyAlignment="1">
      <alignment horizontal="center" vertical="center" shrinkToFit="1"/>
    </xf>
    <xf numFmtId="0" fontId="14" fillId="0" borderId="54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5" fillId="5" borderId="17" xfId="1" applyFont="1" applyFill="1" applyBorder="1" applyAlignment="1">
      <alignment horizontal="center" vertical="center" shrinkToFit="1"/>
    </xf>
    <xf numFmtId="179" fontId="14" fillId="0" borderId="47" xfId="1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180" fontId="18" fillId="0" borderId="24" xfId="1" applyNumberFormat="1" applyFont="1" applyFill="1" applyBorder="1" applyAlignment="1">
      <alignment horizontal="center" vertical="center" shrinkToFit="1"/>
    </xf>
    <xf numFmtId="179" fontId="18" fillId="0" borderId="57" xfId="1" applyNumberFormat="1" applyFont="1" applyFill="1" applyBorder="1" applyAlignment="1">
      <alignment horizontal="center" vertical="center" shrinkToFit="1"/>
    </xf>
    <xf numFmtId="180" fontId="18" fillId="0" borderId="58" xfId="1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0" fontId="12" fillId="2" borderId="0" xfId="1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vertical="center" shrinkToFit="1"/>
    </xf>
    <xf numFmtId="0" fontId="9" fillId="0" borderId="59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15" fillId="2" borderId="61" xfId="1" applyFont="1" applyFill="1" applyBorder="1" applyAlignment="1">
      <alignment horizontal="center" vertical="center" shrinkToFit="1"/>
    </xf>
    <xf numFmtId="0" fontId="18" fillId="3" borderId="62" xfId="1" applyFont="1" applyFill="1" applyBorder="1" applyAlignment="1">
      <alignment horizontal="center" vertical="center" shrinkToFit="1"/>
    </xf>
    <xf numFmtId="0" fontId="18" fillId="2" borderId="17" xfId="1" applyFont="1" applyFill="1" applyBorder="1" applyAlignment="1">
      <alignment horizontal="center" vertical="center" shrinkToFit="1"/>
    </xf>
    <xf numFmtId="0" fontId="17" fillId="4" borderId="35" xfId="1" applyFont="1" applyFill="1" applyBorder="1" applyAlignment="1">
      <alignment horizontal="center" vertical="center" shrinkToFit="1"/>
    </xf>
    <xf numFmtId="0" fontId="18" fillId="0" borderId="17" xfId="1" applyFont="1" applyFill="1" applyBorder="1" applyAlignment="1">
      <alignment horizontal="center" vertical="center" shrinkToFit="1"/>
    </xf>
    <xf numFmtId="0" fontId="18" fillId="0" borderId="61" xfId="1" applyFont="1" applyFill="1" applyBorder="1" applyAlignment="1">
      <alignment horizontal="center" vertical="center" shrinkToFit="1"/>
    </xf>
    <xf numFmtId="0" fontId="18" fillId="0" borderId="62" xfId="1" applyFont="1" applyFill="1" applyBorder="1" applyAlignment="1">
      <alignment horizontal="center" vertical="center" shrinkToFit="1"/>
    </xf>
    <xf numFmtId="0" fontId="18" fillId="5" borderId="62" xfId="1" applyFont="1" applyFill="1" applyBorder="1" applyAlignment="1">
      <alignment horizontal="center" vertical="center" shrinkToFit="1"/>
    </xf>
    <xf numFmtId="0" fontId="17" fillId="5" borderId="62" xfId="1" applyFont="1" applyFill="1" applyBorder="1" applyAlignment="1">
      <alignment horizontal="center" vertical="center" shrinkToFit="1"/>
    </xf>
    <xf numFmtId="0" fontId="15" fillId="0" borderId="62" xfId="1" applyFont="1" applyFill="1" applyBorder="1" applyAlignment="1">
      <alignment horizontal="center" vertical="center" shrinkToFit="1"/>
    </xf>
    <xf numFmtId="0" fontId="9" fillId="0" borderId="60" xfId="1" applyFont="1" applyBorder="1" applyAlignment="1">
      <alignment horizontal="center" vertical="center" shrinkToFit="1"/>
    </xf>
    <xf numFmtId="0" fontId="12" fillId="2" borderId="63" xfId="1" applyFont="1" applyFill="1" applyBorder="1" applyAlignment="1">
      <alignment horizontal="center" vertical="center" shrinkToFit="1"/>
    </xf>
    <xf numFmtId="0" fontId="12" fillId="2" borderId="64" xfId="1" applyFont="1" applyFill="1" applyBorder="1" applyAlignment="1">
      <alignment horizontal="center" vertical="center" shrinkToFit="1"/>
    </xf>
    <xf numFmtId="0" fontId="12" fillId="2" borderId="65" xfId="1" applyFont="1" applyFill="1" applyBorder="1" applyAlignment="1">
      <alignment horizontal="center" vertical="center" shrinkToFit="1"/>
    </xf>
    <xf numFmtId="0" fontId="9" fillId="4" borderId="66" xfId="1" applyFont="1" applyFill="1" applyBorder="1" applyAlignment="1">
      <alignment horizontal="center" vertical="center" shrinkToFit="1"/>
    </xf>
    <xf numFmtId="0" fontId="9" fillId="0" borderId="67" xfId="1" applyFont="1" applyFill="1" applyBorder="1" applyAlignment="1">
      <alignment horizontal="center" vertical="center" shrinkToFit="1"/>
    </xf>
    <xf numFmtId="0" fontId="9" fillId="5" borderId="65" xfId="1" applyFont="1" applyFill="1" applyBorder="1" applyAlignment="1">
      <alignment horizontal="center" vertical="center" shrinkToFit="1"/>
    </xf>
    <xf numFmtId="0" fontId="9" fillId="0" borderId="63" xfId="1" applyFont="1" applyFill="1" applyBorder="1" applyAlignment="1">
      <alignment horizontal="center" vertical="center" shrinkToFit="1"/>
    </xf>
    <xf numFmtId="0" fontId="9" fillId="5" borderId="67" xfId="1" applyFont="1" applyFill="1" applyBorder="1" applyAlignment="1">
      <alignment horizontal="center" vertical="center" shrinkToFit="1"/>
    </xf>
    <xf numFmtId="0" fontId="9" fillId="0" borderId="66" xfId="1" applyFont="1" applyFill="1" applyBorder="1" applyAlignment="1">
      <alignment horizontal="center" vertical="center" shrinkToFit="1"/>
    </xf>
    <xf numFmtId="0" fontId="9" fillId="0" borderId="68" xfId="1" applyFont="1" applyFill="1" applyBorder="1" applyAlignment="1">
      <alignment horizontal="center" vertical="center" shrinkToFit="1"/>
    </xf>
    <xf numFmtId="0" fontId="9" fillId="0" borderId="64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1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</cellXfs>
  <cellStyles count="2">
    <cellStyle name="標準" xfId="0" builtinId="0"/>
    <cellStyle name="標準_NOHHI SCHEDULE" xfId="1" xr:uid="{E42F3E3C-A50E-4998-B563-B2D217E13B68}"/>
  </cellStyles>
  <dxfs count="0"/>
  <tableStyles count="0" defaultTableStyle="TableStyleMedium2" defaultPivotStyle="PivotStyleLight16"/>
  <colors>
    <mruColors>
      <color rgb="FF99CCFF"/>
      <color rgb="FFAC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57150</xdr:rowOff>
    </xdr:from>
    <xdr:to>
      <xdr:col>4</xdr:col>
      <xdr:colOff>371475</xdr:colOff>
      <xdr:row>0</xdr:row>
      <xdr:rowOff>485775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F177EA2C-A917-448F-A4E1-91568706706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7150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D8D-0FAC-47D6-9181-6EBB1CDA8C0E}">
  <sheetPr>
    <pageSetUpPr fitToPage="1"/>
  </sheetPr>
  <dimension ref="A1:U370"/>
  <sheetViews>
    <sheetView tabSelected="1" view="pageBreakPreview" zoomScaleNormal="100" zoomScaleSheetLayoutView="100" workbookViewId="0"/>
  </sheetViews>
  <sheetFormatPr defaultColWidth="5.625" defaultRowHeight="15" customHeight="1" x14ac:dyDescent="0.25"/>
  <cols>
    <col min="1" max="1" width="7" style="69" customWidth="1"/>
    <col min="2" max="2" width="17.25" style="69" customWidth="1"/>
    <col min="3" max="3" width="10.375" style="69" customWidth="1"/>
    <col min="4" max="5" width="5.875" style="69" customWidth="1"/>
    <col min="6" max="7" width="5.875" style="69" hidden="1" customWidth="1"/>
    <col min="8" max="9" width="5.875" style="69" customWidth="1"/>
    <col min="10" max="10" width="7.375" style="70" customWidth="1"/>
    <col min="11" max="11" width="5.875" style="71" customWidth="1"/>
    <col min="12" max="12" width="5.875" style="69" customWidth="1"/>
    <col min="13" max="13" width="6.375" style="69" customWidth="1"/>
    <col min="14" max="14" width="5.125" style="69" customWidth="1"/>
    <col min="15" max="15" width="7.375" style="69" customWidth="1"/>
    <col min="16" max="16" width="7" style="69" customWidth="1"/>
    <col min="17" max="17" width="8.625" style="69" customWidth="1"/>
    <col min="18" max="18" width="21.875" style="69" customWidth="1"/>
    <col min="19" max="19" width="6.375" style="48" hidden="1" customWidth="1"/>
    <col min="20" max="20" width="9.625" style="48" customWidth="1"/>
    <col min="21" max="21" width="5.625" style="48" customWidth="1"/>
    <col min="22" max="260" width="5.625" style="48"/>
    <col min="261" max="261" width="17.25" style="48" customWidth="1"/>
    <col min="262" max="262" width="10.375" style="48" customWidth="1"/>
    <col min="263" max="266" width="5.875" style="48" customWidth="1"/>
    <col min="267" max="267" width="7.375" style="48" customWidth="1"/>
    <col min="268" max="269" width="5.875" style="48" customWidth="1"/>
    <col min="270" max="270" width="6.375" style="48" customWidth="1"/>
    <col min="271" max="271" width="5.125" style="48" customWidth="1"/>
    <col min="272" max="272" width="7.375" style="48" customWidth="1"/>
    <col min="273" max="273" width="7" style="48" customWidth="1"/>
    <col min="274" max="274" width="21.625" style="48" customWidth="1"/>
    <col min="275" max="275" width="0" style="48" hidden="1" customWidth="1"/>
    <col min="276" max="276" width="9.625" style="48" customWidth="1"/>
    <col min="277" max="516" width="5.625" style="48"/>
    <col min="517" max="517" width="17.25" style="48" customWidth="1"/>
    <col min="518" max="518" width="10.375" style="48" customWidth="1"/>
    <col min="519" max="522" width="5.875" style="48" customWidth="1"/>
    <col min="523" max="523" width="7.375" style="48" customWidth="1"/>
    <col min="524" max="525" width="5.875" style="48" customWidth="1"/>
    <col min="526" max="526" width="6.375" style="48" customWidth="1"/>
    <col min="527" max="527" width="5.125" style="48" customWidth="1"/>
    <col min="528" max="528" width="7.375" style="48" customWidth="1"/>
    <col min="529" max="529" width="7" style="48" customWidth="1"/>
    <col min="530" max="530" width="21.625" style="48" customWidth="1"/>
    <col min="531" max="531" width="0" style="48" hidden="1" customWidth="1"/>
    <col min="532" max="532" width="9.625" style="48" customWidth="1"/>
    <col min="533" max="772" width="5.625" style="48"/>
    <col min="773" max="773" width="17.25" style="48" customWidth="1"/>
    <col min="774" max="774" width="10.375" style="48" customWidth="1"/>
    <col min="775" max="778" width="5.875" style="48" customWidth="1"/>
    <col min="779" max="779" width="7.375" style="48" customWidth="1"/>
    <col min="780" max="781" width="5.875" style="48" customWidth="1"/>
    <col min="782" max="782" width="6.375" style="48" customWidth="1"/>
    <col min="783" max="783" width="5.125" style="48" customWidth="1"/>
    <col min="784" max="784" width="7.375" style="48" customWidth="1"/>
    <col min="785" max="785" width="7" style="48" customWidth="1"/>
    <col min="786" max="786" width="21.625" style="48" customWidth="1"/>
    <col min="787" max="787" width="0" style="48" hidden="1" customWidth="1"/>
    <col min="788" max="788" width="9.625" style="48" customWidth="1"/>
    <col min="789" max="1028" width="5.625" style="48"/>
    <col min="1029" max="1029" width="17.25" style="48" customWidth="1"/>
    <col min="1030" max="1030" width="10.375" style="48" customWidth="1"/>
    <col min="1031" max="1034" width="5.875" style="48" customWidth="1"/>
    <col min="1035" max="1035" width="7.375" style="48" customWidth="1"/>
    <col min="1036" max="1037" width="5.875" style="48" customWidth="1"/>
    <col min="1038" max="1038" width="6.375" style="48" customWidth="1"/>
    <col min="1039" max="1039" width="5.125" style="48" customWidth="1"/>
    <col min="1040" max="1040" width="7.375" style="48" customWidth="1"/>
    <col min="1041" max="1041" width="7" style="48" customWidth="1"/>
    <col min="1042" max="1042" width="21.625" style="48" customWidth="1"/>
    <col min="1043" max="1043" width="0" style="48" hidden="1" customWidth="1"/>
    <col min="1044" max="1044" width="9.625" style="48" customWidth="1"/>
    <col min="1045" max="1284" width="5.625" style="48"/>
    <col min="1285" max="1285" width="17.25" style="48" customWidth="1"/>
    <col min="1286" max="1286" width="10.375" style="48" customWidth="1"/>
    <col min="1287" max="1290" width="5.875" style="48" customWidth="1"/>
    <col min="1291" max="1291" width="7.375" style="48" customWidth="1"/>
    <col min="1292" max="1293" width="5.875" style="48" customWidth="1"/>
    <col min="1294" max="1294" width="6.375" style="48" customWidth="1"/>
    <col min="1295" max="1295" width="5.125" style="48" customWidth="1"/>
    <col min="1296" max="1296" width="7.375" style="48" customWidth="1"/>
    <col min="1297" max="1297" width="7" style="48" customWidth="1"/>
    <col min="1298" max="1298" width="21.625" style="48" customWidth="1"/>
    <col min="1299" max="1299" width="0" style="48" hidden="1" customWidth="1"/>
    <col min="1300" max="1300" width="9.625" style="48" customWidth="1"/>
    <col min="1301" max="1540" width="5.625" style="48"/>
    <col min="1541" max="1541" width="17.25" style="48" customWidth="1"/>
    <col min="1542" max="1542" width="10.375" style="48" customWidth="1"/>
    <col min="1543" max="1546" width="5.875" style="48" customWidth="1"/>
    <col min="1547" max="1547" width="7.375" style="48" customWidth="1"/>
    <col min="1548" max="1549" width="5.875" style="48" customWidth="1"/>
    <col min="1550" max="1550" width="6.375" style="48" customWidth="1"/>
    <col min="1551" max="1551" width="5.125" style="48" customWidth="1"/>
    <col min="1552" max="1552" width="7.375" style="48" customWidth="1"/>
    <col min="1553" max="1553" width="7" style="48" customWidth="1"/>
    <col min="1554" max="1554" width="21.625" style="48" customWidth="1"/>
    <col min="1555" max="1555" width="0" style="48" hidden="1" customWidth="1"/>
    <col min="1556" max="1556" width="9.625" style="48" customWidth="1"/>
    <col min="1557" max="1796" width="5.625" style="48"/>
    <col min="1797" max="1797" width="17.25" style="48" customWidth="1"/>
    <col min="1798" max="1798" width="10.375" style="48" customWidth="1"/>
    <col min="1799" max="1802" width="5.875" style="48" customWidth="1"/>
    <col min="1803" max="1803" width="7.375" style="48" customWidth="1"/>
    <col min="1804" max="1805" width="5.875" style="48" customWidth="1"/>
    <col min="1806" max="1806" width="6.375" style="48" customWidth="1"/>
    <col min="1807" max="1807" width="5.125" style="48" customWidth="1"/>
    <col min="1808" max="1808" width="7.375" style="48" customWidth="1"/>
    <col min="1809" max="1809" width="7" style="48" customWidth="1"/>
    <col min="1810" max="1810" width="21.625" style="48" customWidth="1"/>
    <col min="1811" max="1811" width="0" style="48" hidden="1" customWidth="1"/>
    <col min="1812" max="1812" width="9.625" style="48" customWidth="1"/>
    <col min="1813" max="2052" width="5.625" style="48"/>
    <col min="2053" max="2053" width="17.25" style="48" customWidth="1"/>
    <col min="2054" max="2054" width="10.375" style="48" customWidth="1"/>
    <col min="2055" max="2058" width="5.875" style="48" customWidth="1"/>
    <col min="2059" max="2059" width="7.375" style="48" customWidth="1"/>
    <col min="2060" max="2061" width="5.875" style="48" customWidth="1"/>
    <col min="2062" max="2062" width="6.375" style="48" customWidth="1"/>
    <col min="2063" max="2063" width="5.125" style="48" customWidth="1"/>
    <col min="2064" max="2064" width="7.375" style="48" customWidth="1"/>
    <col min="2065" max="2065" width="7" style="48" customWidth="1"/>
    <col min="2066" max="2066" width="21.625" style="48" customWidth="1"/>
    <col min="2067" max="2067" width="0" style="48" hidden="1" customWidth="1"/>
    <col min="2068" max="2068" width="9.625" style="48" customWidth="1"/>
    <col min="2069" max="2308" width="5.625" style="48"/>
    <col min="2309" max="2309" width="17.25" style="48" customWidth="1"/>
    <col min="2310" max="2310" width="10.375" style="48" customWidth="1"/>
    <col min="2311" max="2314" width="5.875" style="48" customWidth="1"/>
    <col min="2315" max="2315" width="7.375" style="48" customWidth="1"/>
    <col min="2316" max="2317" width="5.875" style="48" customWidth="1"/>
    <col min="2318" max="2318" width="6.375" style="48" customWidth="1"/>
    <col min="2319" max="2319" width="5.125" style="48" customWidth="1"/>
    <col min="2320" max="2320" width="7.375" style="48" customWidth="1"/>
    <col min="2321" max="2321" width="7" style="48" customWidth="1"/>
    <col min="2322" max="2322" width="21.625" style="48" customWidth="1"/>
    <col min="2323" max="2323" width="0" style="48" hidden="1" customWidth="1"/>
    <col min="2324" max="2324" width="9.625" style="48" customWidth="1"/>
    <col min="2325" max="2564" width="5.625" style="48"/>
    <col min="2565" max="2565" width="17.25" style="48" customWidth="1"/>
    <col min="2566" max="2566" width="10.375" style="48" customWidth="1"/>
    <col min="2567" max="2570" width="5.875" style="48" customWidth="1"/>
    <col min="2571" max="2571" width="7.375" style="48" customWidth="1"/>
    <col min="2572" max="2573" width="5.875" style="48" customWidth="1"/>
    <col min="2574" max="2574" width="6.375" style="48" customWidth="1"/>
    <col min="2575" max="2575" width="5.125" style="48" customWidth="1"/>
    <col min="2576" max="2576" width="7.375" style="48" customWidth="1"/>
    <col min="2577" max="2577" width="7" style="48" customWidth="1"/>
    <col min="2578" max="2578" width="21.625" style="48" customWidth="1"/>
    <col min="2579" max="2579" width="0" style="48" hidden="1" customWidth="1"/>
    <col min="2580" max="2580" width="9.625" style="48" customWidth="1"/>
    <col min="2581" max="2820" width="5.625" style="48"/>
    <col min="2821" max="2821" width="17.25" style="48" customWidth="1"/>
    <col min="2822" max="2822" width="10.375" style="48" customWidth="1"/>
    <col min="2823" max="2826" width="5.875" style="48" customWidth="1"/>
    <col min="2827" max="2827" width="7.375" style="48" customWidth="1"/>
    <col min="2828" max="2829" width="5.875" style="48" customWidth="1"/>
    <col min="2830" max="2830" width="6.375" style="48" customWidth="1"/>
    <col min="2831" max="2831" width="5.125" style="48" customWidth="1"/>
    <col min="2832" max="2832" width="7.375" style="48" customWidth="1"/>
    <col min="2833" max="2833" width="7" style="48" customWidth="1"/>
    <col min="2834" max="2834" width="21.625" style="48" customWidth="1"/>
    <col min="2835" max="2835" width="0" style="48" hidden="1" customWidth="1"/>
    <col min="2836" max="2836" width="9.625" style="48" customWidth="1"/>
    <col min="2837" max="3076" width="5.625" style="48"/>
    <col min="3077" max="3077" width="17.25" style="48" customWidth="1"/>
    <col min="3078" max="3078" width="10.375" style="48" customWidth="1"/>
    <col min="3079" max="3082" width="5.875" style="48" customWidth="1"/>
    <col min="3083" max="3083" width="7.375" style="48" customWidth="1"/>
    <col min="3084" max="3085" width="5.875" style="48" customWidth="1"/>
    <col min="3086" max="3086" width="6.375" style="48" customWidth="1"/>
    <col min="3087" max="3087" width="5.125" style="48" customWidth="1"/>
    <col min="3088" max="3088" width="7.375" style="48" customWidth="1"/>
    <col min="3089" max="3089" width="7" style="48" customWidth="1"/>
    <col min="3090" max="3090" width="21.625" style="48" customWidth="1"/>
    <col min="3091" max="3091" width="0" style="48" hidden="1" customWidth="1"/>
    <col min="3092" max="3092" width="9.625" style="48" customWidth="1"/>
    <col min="3093" max="3332" width="5.625" style="48"/>
    <col min="3333" max="3333" width="17.25" style="48" customWidth="1"/>
    <col min="3334" max="3334" width="10.375" style="48" customWidth="1"/>
    <col min="3335" max="3338" width="5.875" style="48" customWidth="1"/>
    <col min="3339" max="3339" width="7.375" style="48" customWidth="1"/>
    <col min="3340" max="3341" width="5.875" style="48" customWidth="1"/>
    <col min="3342" max="3342" width="6.375" style="48" customWidth="1"/>
    <col min="3343" max="3343" width="5.125" style="48" customWidth="1"/>
    <col min="3344" max="3344" width="7.375" style="48" customWidth="1"/>
    <col min="3345" max="3345" width="7" style="48" customWidth="1"/>
    <col min="3346" max="3346" width="21.625" style="48" customWidth="1"/>
    <col min="3347" max="3347" width="0" style="48" hidden="1" customWidth="1"/>
    <col min="3348" max="3348" width="9.625" style="48" customWidth="1"/>
    <col min="3349" max="3588" width="5.625" style="48"/>
    <col min="3589" max="3589" width="17.25" style="48" customWidth="1"/>
    <col min="3590" max="3590" width="10.375" style="48" customWidth="1"/>
    <col min="3591" max="3594" width="5.875" style="48" customWidth="1"/>
    <col min="3595" max="3595" width="7.375" style="48" customWidth="1"/>
    <col min="3596" max="3597" width="5.875" style="48" customWidth="1"/>
    <col min="3598" max="3598" width="6.375" style="48" customWidth="1"/>
    <col min="3599" max="3599" width="5.125" style="48" customWidth="1"/>
    <col min="3600" max="3600" width="7.375" style="48" customWidth="1"/>
    <col min="3601" max="3601" width="7" style="48" customWidth="1"/>
    <col min="3602" max="3602" width="21.625" style="48" customWidth="1"/>
    <col min="3603" max="3603" width="0" style="48" hidden="1" customWidth="1"/>
    <col min="3604" max="3604" width="9.625" style="48" customWidth="1"/>
    <col min="3605" max="3844" width="5.625" style="48"/>
    <col min="3845" max="3845" width="17.25" style="48" customWidth="1"/>
    <col min="3846" max="3846" width="10.375" style="48" customWidth="1"/>
    <col min="3847" max="3850" width="5.875" style="48" customWidth="1"/>
    <col min="3851" max="3851" width="7.375" style="48" customWidth="1"/>
    <col min="3852" max="3853" width="5.875" style="48" customWidth="1"/>
    <col min="3854" max="3854" width="6.375" style="48" customWidth="1"/>
    <col min="3855" max="3855" width="5.125" style="48" customWidth="1"/>
    <col min="3856" max="3856" width="7.375" style="48" customWidth="1"/>
    <col min="3857" max="3857" width="7" style="48" customWidth="1"/>
    <col min="3858" max="3858" width="21.625" style="48" customWidth="1"/>
    <col min="3859" max="3859" width="0" style="48" hidden="1" customWidth="1"/>
    <col min="3860" max="3860" width="9.625" style="48" customWidth="1"/>
    <col min="3861" max="4100" width="5.625" style="48"/>
    <col min="4101" max="4101" width="17.25" style="48" customWidth="1"/>
    <col min="4102" max="4102" width="10.375" style="48" customWidth="1"/>
    <col min="4103" max="4106" width="5.875" style="48" customWidth="1"/>
    <col min="4107" max="4107" width="7.375" style="48" customWidth="1"/>
    <col min="4108" max="4109" width="5.875" style="48" customWidth="1"/>
    <col min="4110" max="4110" width="6.375" style="48" customWidth="1"/>
    <col min="4111" max="4111" width="5.125" style="48" customWidth="1"/>
    <col min="4112" max="4112" width="7.375" style="48" customWidth="1"/>
    <col min="4113" max="4113" width="7" style="48" customWidth="1"/>
    <col min="4114" max="4114" width="21.625" style="48" customWidth="1"/>
    <col min="4115" max="4115" width="0" style="48" hidden="1" customWidth="1"/>
    <col min="4116" max="4116" width="9.625" style="48" customWidth="1"/>
    <col min="4117" max="4356" width="5.625" style="48"/>
    <col min="4357" max="4357" width="17.25" style="48" customWidth="1"/>
    <col min="4358" max="4358" width="10.375" style="48" customWidth="1"/>
    <col min="4359" max="4362" width="5.875" style="48" customWidth="1"/>
    <col min="4363" max="4363" width="7.375" style="48" customWidth="1"/>
    <col min="4364" max="4365" width="5.875" style="48" customWidth="1"/>
    <col min="4366" max="4366" width="6.375" style="48" customWidth="1"/>
    <col min="4367" max="4367" width="5.125" style="48" customWidth="1"/>
    <col min="4368" max="4368" width="7.375" style="48" customWidth="1"/>
    <col min="4369" max="4369" width="7" style="48" customWidth="1"/>
    <col min="4370" max="4370" width="21.625" style="48" customWidth="1"/>
    <col min="4371" max="4371" width="0" style="48" hidden="1" customWidth="1"/>
    <col min="4372" max="4372" width="9.625" style="48" customWidth="1"/>
    <col min="4373" max="4612" width="5.625" style="48"/>
    <col min="4613" max="4613" width="17.25" style="48" customWidth="1"/>
    <col min="4614" max="4614" width="10.375" style="48" customWidth="1"/>
    <col min="4615" max="4618" width="5.875" style="48" customWidth="1"/>
    <col min="4619" max="4619" width="7.375" style="48" customWidth="1"/>
    <col min="4620" max="4621" width="5.875" style="48" customWidth="1"/>
    <col min="4622" max="4622" width="6.375" style="48" customWidth="1"/>
    <col min="4623" max="4623" width="5.125" style="48" customWidth="1"/>
    <col min="4624" max="4624" width="7.375" style="48" customWidth="1"/>
    <col min="4625" max="4625" width="7" style="48" customWidth="1"/>
    <col min="4626" max="4626" width="21.625" style="48" customWidth="1"/>
    <col min="4627" max="4627" width="0" style="48" hidden="1" customWidth="1"/>
    <col min="4628" max="4628" width="9.625" style="48" customWidth="1"/>
    <col min="4629" max="4868" width="5.625" style="48"/>
    <col min="4869" max="4869" width="17.25" style="48" customWidth="1"/>
    <col min="4870" max="4870" width="10.375" style="48" customWidth="1"/>
    <col min="4871" max="4874" width="5.875" style="48" customWidth="1"/>
    <col min="4875" max="4875" width="7.375" style="48" customWidth="1"/>
    <col min="4876" max="4877" width="5.875" style="48" customWidth="1"/>
    <col min="4878" max="4878" width="6.375" style="48" customWidth="1"/>
    <col min="4879" max="4879" width="5.125" style="48" customWidth="1"/>
    <col min="4880" max="4880" width="7.375" style="48" customWidth="1"/>
    <col min="4881" max="4881" width="7" style="48" customWidth="1"/>
    <col min="4882" max="4882" width="21.625" style="48" customWidth="1"/>
    <col min="4883" max="4883" width="0" style="48" hidden="1" customWidth="1"/>
    <col min="4884" max="4884" width="9.625" style="48" customWidth="1"/>
    <col min="4885" max="5124" width="5.625" style="48"/>
    <col min="5125" max="5125" width="17.25" style="48" customWidth="1"/>
    <col min="5126" max="5126" width="10.375" style="48" customWidth="1"/>
    <col min="5127" max="5130" width="5.875" style="48" customWidth="1"/>
    <col min="5131" max="5131" width="7.375" style="48" customWidth="1"/>
    <col min="5132" max="5133" width="5.875" style="48" customWidth="1"/>
    <col min="5134" max="5134" width="6.375" style="48" customWidth="1"/>
    <col min="5135" max="5135" width="5.125" style="48" customWidth="1"/>
    <col min="5136" max="5136" width="7.375" style="48" customWidth="1"/>
    <col min="5137" max="5137" width="7" style="48" customWidth="1"/>
    <col min="5138" max="5138" width="21.625" style="48" customWidth="1"/>
    <col min="5139" max="5139" width="0" style="48" hidden="1" customWidth="1"/>
    <col min="5140" max="5140" width="9.625" style="48" customWidth="1"/>
    <col min="5141" max="5380" width="5.625" style="48"/>
    <col min="5381" max="5381" width="17.25" style="48" customWidth="1"/>
    <col min="5382" max="5382" width="10.375" style="48" customWidth="1"/>
    <col min="5383" max="5386" width="5.875" style="48" customWidth="1"/>
    <col min="5387" max="5387" width="7.375" style="48" customWidth="1"/>
    <col min="5388" max="5389" width="5.875" style="48" customWidth="1"/>
    <col min="5390" max="5390" width="6.375" style="48" customWidth="1"/>
    <col min="5391" max="5391" width="5.125" style="48" customWidth="1"/>
    <col min="5392" max="5392" width="7.375" style="48" customWidth="1"/>
    <col min="5393" max="5393" width="7" style="48" customWidth="1"/>
    <col min="5394" max="5394" width="21.625" style="48" customWidth="1"/>
    <col min="5395" max="5395" width="0" style="48" hidden="1" customWidth="1"/>
    <col min="5396" max="5396" width="9.625" style="48" customWidth="1"/>
    <col min="5397" max="5636" width="5.625" style="48"/>
    <col min="5637" max="5637" width="17.25" style="48" customWidth="1"/>
    <col min="5638" max="5638" width="10.375" style="48" customWidth="1"/>
    <col min="5639" max="5642" width="5.875" style="48" customWidth="1"/>
    <col min="5643" max="5643" width="7.375" style="48" customWidth="1"/>
    <col min="5644" max="5645" width="5.875" style="48" customWidth="1"/>
    <col min="5646" max="5646" width="6.375" style="48" customWidth="1"/>
    <col min="5647" max="5647" width="5.125" style="48" customWidth="1"/>
    <col min="5648" max="5648" width="7.375" style="48" customWidth="1"/>
    <col min="5649" max="5649" width="7" style="48" customWidth="1"/>
    <col min="5650" max="5650" width="21.625" style="48" customWidth="1"/>
    <col min="5651" max="5651" width="0" style="48" hidden="1" customWidth="1"/>
    <col min="5652" max="5652" width="9.625" style="48" customWidth="1"/>
    <col min="5653" max="5892" width="5.625" style="48"/>
    <col min="5893" max="5893" width="17.25" style="48" customWidth="1"/>
    <col min="5894" max="5894" width="10.375" style="48" customWidth="1"/>
    <col min="5895" max="5898" width="5.875" style="48" customWidth="1"/>
    <col min="5899" max="5899" width="7.375" style="48" customWidth="1"/>
    <col min="5900" max="5901" width="5.875" style="48" customWidth="1"/>
    <col min="5902" max="5902" width="6.375" style="48" customWidth="1"/>
    <col min="5903" max="5903" width="5.125" style="48" customWidth="1"/>
    <col min="5904" max="5904" width="7.375" style="48" customWidth="1"/>
    <col min="5905" max="5905" width="7" style="48" customWidth="1"/>
    <col min="5906" max="5906" width="21.625" style="48" customWidth="1"/>
    <col min="5907" max="5907" width="0" style="48" hidden="1" customWidth="1"/>
    <col min="5908" max="5908" width="9.625" style="48" customWidth="1"/>
    <col min="5909" max="6148" width="5.625" style="48"/>
    <col min="6149" max="6149" width="17.25" style="48" customWidth="1"/>
    <col min="6150" max="6150" width="10.375" style="48" customWidth="1"/>
    <col min="6151" max="6154" width="5.875" style="48" customWidth="1"/>
    <col min="6155" max="6155" width="7.375" style="48" customWidth="1"/>
    <col min="6156" max="6157" width="5.875" style="48" customWidth="1"/>
    <col min="6158" max="6158" width="6.375" style="48" customWidth="1"/>
    <col min="6159" max="6159" width="5.125" style="48" customWidth="1"/>
    <col min="6160" max="6160" width="7.375" style="48" customWidth="1"/>
    <col min="6161" max="6161" width="7" style="48" customWidth="1"/>
    <col min="6162" max="6162" width="21.625" style="48" customWidth="1"/>
    <col min="6163" max="6163" width="0" style="48" hidden="1" customWidth="1"/>
    <col min="6164" max="6164" width="9.625" style="48" customWidth="1"/>
    <col min="6165" max="6404" width="5.625" style="48"/>
    <col min="6405" max="6405" width="17.25" style="48" customWidth="1"/>
    <col min="6406" max="6406" width="10.375" style="48" customWidth="1"/>
    <col min="6407" max="6410" width="5.875" style="48" customWidth="1"/>
    <col min="6411" max="6411" width="7.375" style="48" customWidth="1"/>
    <col min="6412" max="6413" width="5.875" style="48" customWidth="1"/>
    <col min="6414" max="6414" width="6.375" style="48" customWidth="1"/>
    <col min="6415" max="6415" width="5.125" style="48" customWidth="1"/>
    <col min="6416" max="6416" width="7.375" style="48" customWidth="1"/>
    <col min="6417" max="6417" width="7" style="48" customWidth="1"/>
    <col min="6418" max="6418" width="21.625" style="48" customWidth="1"/>
    <col min="6419" max="6419" width="0" style="48" hidden="1" customWidth="1"/>
    <col min="6420" max="6420" width="9.625" style="48" customWidth="1"/>
    <col min="6421" max="6660" width="5.625" style="48"/>
    <col min="6661" max="6661" width="17.25" style="48" customWidth="1"/>
    <col min="6662" max="6662" width="10.375" style="48" customWidth="1"/>
    <col min="6663" max="6666" width="5.875" style="48" customWidth="1"/>
    <col min="6667" max="6667" width="7.375" style="48" customWidth="1"/>
    <col min="6668" max="6669" width="5.875" style="48" customWidth="1"/>
    <col min="6670" max="6670" width="6.375" style="48" customWidth="1"/>
    <col min="6671" max="6671" width="5.125" style="48" customWidth="1"/>
    <col min="6672" max="6672" width="7.375" style="48" customWidth="1"/>
    <col min="6673" max="6673" width="7" style="48" customWidth="1"/>
    <col min="6674" max="6674" width="21.625" style="48" customWidth="1"/>
    <col min="6675" max="6675" width="0" style="48" hidden="1" customWidth="1"/>
    <col min="6676" max="6676" width="9.625" style="48" customWidth="1"/>
    <col min="6677" max="6916" width="5.625" style="48"/>
    <col min="6917" max="6917" width="17.25" style="48" customWidth="1"/>
    <col min="6918" max="6918" width="10.375" style="48" customWidth="1"/>
    <col min="6919" max="6922" width="5.875" style="48" customWidth="1"/>
    <col min="6923" max="6923" width="7.375" style="48" customWidth="1"/>
    <col min="6924" max="6925" width="5.875" style="48" customWidth="1"/>
    <col min="6926" max="6926" width="6.375" style="48" customWidth="1"/>
    <col min="6927" max="6927" width="5.125" style="48" customWidth="1"/>
    <col min="6928" max="6928" width="7.375" style="48" customWidth="1"/>
    <col min="6929" max="6929" width="7" style="48" customWidth="1"/>
    <col min="6930" max="6930" width="21.625" style="48" customWidth="1"/>
    <col min="6931" max="6931" width="0" style="48" hidden="1" customWidth="1"/>
    <col min="6932" max="6932" width="9.625" style="48" customWidth="1"/>
    <col min="6933" max="7172" width="5.625" style="48"/>
    <col min="7173" max="7173" width="17.25" style="48" customWidth="1"/>
    <col min="7174" max="7174" width="10.375" style="48" customWidth="1"/>
    <col min="7175" max="7178" width="5.875" style="48" customWidth="1"/>
    <col min="7179" max="7179" width="7.375" style="48" customWidth="1"/>
    <col min="7180" max="7181" width="5.875" style="48" customWidth="1"/>
    <col min="7182" max="7182" width="6.375" style="48" customWidth="1"/>
    <col min="7183" max="7183" width="5.125" style="48" customWidth="1"/>
    <col min="7184" max="7184" width="7.375" style="48" customWidth="1"/>
    <col min="7185" max="7185" width="7" style="48" customWidth="1"/>
    <col min="7186" max="7186" width="21.625" style="48" customWidth="1"/>
    <col min="7187" max="7187" width="0" style="48" hidden="1" customWidth="1"/>
    <col min="7188" max="7188" width="9.625" style="48" customWidth="1"/>
    <col min="7189" max="7428" width="5.625" style="48"/>
    <col min="7429" max="7429" width="17.25" style="48" customWidth="1"/>
    <col min="7430" max="7430" width="10.375" style="48" customWidth="1"/>
    <col min="7431" max="7434" width="5.875" style="48" customWidth="1"/>
    <col min="7435" max="7435" width="7.375" style="48" customWidth="1"/>
    <col min="7436" max="7437" width="5.875" style="48" customWidth="1"/>
    <col min="7438" max="7438" width="6.375" style="48" customWidth="1"/>
    <col min="7439" max="7439" width="5.125" style="48" customWidth="1"/>
    <col min="7440" max="7440" width="7.375" style="48" customWidth="1"/>
    <col min="7441" max="7441" width="7" style="48" customWidth="1"/>
    <col min="7442" max="7442" width="21.625" style="48" customWidth="1"/>
    <col min="7443" max="7443" width="0" style="48" hidden="1" customWidth="1"/>
    <col min="7444" max="7444" width="9.625" style="48" customWidth="1"/>
    <col min="7445" max="7684" width="5.625" style="48"/>
    <col min="7685" max="7685" width="17.25" style="48" customWidth="1"/>
    <col min="7686" max="7686" width="10.375" style="48" customWidth="1"/>
    <col min="7687" max="7690" width="5.875" style="48" customWidth="1"/>
    <col min="7691" max="7691" width="7.375" style="48" customWidth="1"/>
    <col min="7692" max="7693" width="5.875" style="48" customWidth="1"/>
    <col min="7694" max="7694" width="6.375" style="48" customWidth="1"/>
    <col min="7695" max="7695" width="5.125" style="48" customWidth="1"/>
    <col min="7696" max="7696" width="7.375" style="48" customWidth="1"/>
    <col min="7697" max="7697" width="7" style="48" customWidth="1"/>
    <col min="7698" max="7698" width="21.625" style="48" customWidth="1"/>
    <col min="7699" max="7699" width="0" style="48" hidden="1" customWidth="1"/>
    <col min="7700" max="7700" width="9.625" style="48" customWidth="1"/>
    <col min="7701" max="7940" width="5.625" style="48"/>
    <col min="7941" max="7941" width="17.25" style="48" customWidth="1"/>
    <col min="7942" max="7942" width="10.375" style="48" customWidth="1"/>
    <col min="7943" max="7946" width="5.875" style="48" customWidth="1"/>
    <col min="7947" max="7947" width="7.375" style="48" customWidth="1"/>
    <col min="7948" max="7949" width="5.875" style="48" customWidth="1"/>
    <col min="7950" max="7950" width="6.375" style="48" customWidth="1"/>
    <col min="7951" max="7951" width="5.125" style="48" customWidth="1"/>
    <col min="7952" max="7952" width="7.375" style="48" customWidth="1"/>
    <col min="7953" max="7953" width="7" style="48" customWidth="1"/>
    <col min="7954" max="7954" width="21.625" style="48" customWidth="1"/>
    <col min="7955" max="7955" width="0" style="48" hidden="1" customWidth="1"/>
    <col min="7956" max="7956" width="9.625" style="48" customWidth="1"/>
    <col min="7957" max="8196" width="5.625" style="48"/>
    <col min="8197" max="8197" width="17.25" style="48" customWidth="1"/>
    <col min="8198" max="8198" width="10.375" style="48" customWidth="1"/>
    <col min="8199" max="8202" width="5.875" style="48" customWidth="1"/>
    <col min="8203" max="8203" width="7.375" style="48" customWidth="1"/>
    <col min="8204" max="8205" width="5.875" style="48" customWidth="1"/>
    <col min="8206" max="8206" width="6.375" style="48" customWidth="1"/>
    <col min="8207" max="8207" width="5.125" style="48" customWidth="1"/>
    <col min="8208" max="8208" width="7.375" style="48" customWidth="1"/>
    <col min="8209" max="8209" width="7" style="48" customWidth="1"/>
    <col min="8210" max="8210" width="21.625" style="48" customWidth="1"/>
    <col min="8211" max="8211" width="0" style="48" hidden="1" customWidth="1"/>
    <col min="8212" max="8212" width="9.625" style="48" customWidth="1"/>
    <col min="8213" max="8452" width="5.625" style="48"/>
    <col min="8453" max="8453" width="17.25" style="48" customWidth="1"/>
    <col min="8454" max="8454" width="10.375" style="48" customWidth="1"/>
    <col min="8455" max="8458" width="5.875" style="48" customWidth="1"/>
    <col min="8459" max="8459" width="7.375" style="48" customWidth="1"/>
    <col min="8460" max="8461" width="5.875" style="48" customWidth="1"/>
    <col min="8462" max="8462" width="6.375" style="48" customWidth="1"/>
    <col min="8463" max="8463" width="5.125" style="48" customWidth="1"/>
    <col min="8464" max="8464" width="7.375" style="48" customWidth="1"/>
    <col min="8465" max="8465" width="7" style="48" customWidth="1"/>
    <col min="8466" max="8466" width="21.625" style="48" customWidth="1"/>
    <col min="8467" max="8467" width="0" style="48" hidden="1" customWidth="1"/>
    <col min="8468" max="8468" width="9.625" style="48" customWidth="1"/>
    <col min="8469" max="8708" width="5.625" style="48"/>
    <col min="8709" max="8709" width="17.25" style="48" customWidth="1"/>
    <col min="8710" max="8710" width="10.375" style="48" customWidth="1"/>
    <col min="8711" max="8714" width="5.875" style="48" customWidth="1"/>
    <col min="8715" max="8715" width="7.375" style="48" customWidth="1"/>
    <col min="8716" max="8717" width="5.875" style="48" customWidth="1"/>
    <col min="8718" max="8718" width="6.375" style="48" customWidth="1"/>
    <col min="8719" max="8719" width="5.125" style="48" customWidth="1"/>
    <col min="8720" max="8720" width="7.375" style="48" customWidth="1"/>
    <col min="8721" max="8721" width="7" style="48" customWidth="1"/>
    <col min="8722" max="8722" width="21.625" style="48" customWidth="1"/>
    <col min="8723" max="8723" width="0" style="48" hidden="1" customWidth="1"/>
    <col min="8724" max="8724" width="9.625" style="48" customWidth="1"/>
    <col min="8725" max="8964" width="5.625" style="48"/>
    <col min="8965" max="8965" width="17.25" style="48" customWidth="1"/>
    <col min="8966" max="8966" width="10.375" style="48" customWidth="1"/>
    <col min="8967" max="8970" width="5.875" style="48" customWidth="1"/>
    <col min="8971" max="8971" width="7.375" style="48" customWidth="1"/>
    <col min="8972" max="8973" width="5.875" style="48" customWidth="1"/>
    <col min="8974" max="8974" width="6.375" style="48" customWidth="1"/>
    <col min="8975" max="8975" width="5.125" style="48" customWidth="1"/>
    <col min="8976" max="8976" width="7.375" style="48" customWidth="1"/>
    <col min="8977" max="8977" width="7" style="48" customWidth="1"/>
    <col min="8978" max="8978" width="21.625" style="48" customWidth="1"/>
    <col min="8979" max="8979" width="0" style="48" hidden="1" customWidth="1"/>
    <col min="8980" max="8980" width="9.625" style="48" customWidth="1"/>
    <col min="8981" max="9220" width="5.625" style="48"/>
    <col min="9221" max="9221" width="17.25" style="48" customWidth="1"/>
    <col min="9222" max="9222" width="10.375" style="48" customWidth="1"/>
    <col min="9223" max="9226" width="5.875" style="48" customWidth="1"/>
    <col min="9227" max="9227" width="7.375" style="48" customWidth="1"/>
    <col min="9228" max="9229" width="5.875" style="48" customWidth="1"/>
    <col min="9230" max="9230" width="6.375" style="48" customWidth="1"/>
    <col min="9231" max="9231" width="5.125" style="48" customWidth="1"/>
    <col min="9232" max="9232" width="7.375" style="48" customWidth="1"/>
    <col min="9233" max="9233" width="7" style="48" customWidth="1"/>
    <col min="9234" max="9234" width="21.625" style="48" customWidth="1"/>
    <col min="9235" max="9235" width="0" style="48" hidden="1" customWidth="1"/>
    <col min="9236" max="9236" width="9.625" style="48" customWidth="1"/>
    <col min="9237" max="9476" width="5.625" style="48"/>
    <col min="9477" max="9477" width="17.25" style="48" customWidth="1"/>
    <col min="9478" max="9478" width="10.375" style="48" customWidth="1"/>
    <col min="9479" max="9482" width="5.875" style="48" customWidth="1"/>
    <col min="9483" max="9483" width="7.375" style="48" customWidth="1"/>
    <col min="9484" max="9485" width="5.875" style="48" customWidth="1"/>
    <col min="9486" max="9486" width="6.375" style="48" customWidth="1"/>
    <col min="9487" max="9487" width="5.125" style="48" customWidth="1"/>
    <col min="9488" max="9488" width="7.375" style="48" customWidth="1"/>
    <col min="9489" max="9489" width="7" style="48" customWidth="1"/>
    <col min="9490" max="9490" width="21.625" style="48" customWidth="1"/>
    <col min="9491" max="9491" width="0" style="48" hidden="1" customWidth="1"/>
    <col min="9492" max="9492" width="9.625" style="48" customWidth="1"/>
    <col min="9493" max="9732" width="5.625" style="48"/>
    <col min="9733" max="9733" width="17.25" style="48" customWidth="1"/>
    <col min="9734" max="9734" width="10.375" style="48" customWidth="1"/>
    <col min="9735" max="9738" width="5.875" style="48" customWidth="1"/>
    <col min="9739" max="9739" width="7.375" style="48" customWidth="1"/>
    <col min="9740" max="9741" width="5.875" style="48" customWidth="1"/>
    <col min="9742" max="9742" width="6.375" style="48" customWidth="1"/>
    <col min="9743" max="9743" width="5.125" style="48" customWidth="1"/>
    <col min="9744" max="9744" width="7.375" style="48" customWidth="1"/>
    <col min="9745" max="9745" width="7" style="48" customWidth="1"/>
    <col min="9746" max="9746" width="21.625" style="48" customWidth="1"/>
    <col min="9747" max="9747" width="0" style="48" hidden="1" customWidth="1"/>
    <col min="9748" max="9748" width="9.625" style="48" customWidth="1"/>
    <col min="9749" max="9988" width="5.625" style="48"/>
    <col min="9989" max="9989" width="17.25" style="48" customWidth="1"/>
    <col min="9990" max="9990" width="10.375" style="48" customWidth="1"/>
    <col min="9991" max="9994" width="5.875" style="48" customWidth="1"/>
    <col min="9995" max="9995" width="7.375" style="48" customWidth="1"/>
    <col min="9996" max="9997" width="5.875" style="48" customWidth="1"/>
    <col min="9998" max="9998" width="6.375" style="48" customWidth="1"/>
    <col min="9999" max="9999" width="5.125" style="48" customWidth="1"/>
    <col min="10000" max="10000" width="7.375" style="48" customWidth="1"/>
    <col min="10001" max="10001" width="7" style="48" customWidth="1"/>
    <col min="10002" max="10002" width="21.625" style="48" customWidth="1"/>
    <col min="10003" max="10003" width="0" style="48" hidden="1" customWidth="1"/>
    <col min="10004" max="10004" width="9.625" style="48" customWidth="1"/>
    <col min="10005" max="10244" width="5.625" style="48"/>
    <col min="10245" max="10245" width="17.25" style="48" customWidth="1"/>
    <col min="10246" max="10246" width="10.375" style="48" customWidth="1"/>
    <col min="10247" max="10250" width="5.875" style="48" customWidth="1"/>
    <col min="10251" max="10251" width="7.375" style="48" customWidth="1"/>
    <col min="10252" max="10253" width="5.875" style="48" customWidth="1"/>
    <col min="10254" max="10254" width="6.375" style="48" customWidth="1"/>
    <col min="10255" max="10255" width="5.125" style="48" customWidth="1"/>
    <col min="10256" max="10256" width="7.375" style="48" customWidth="1"/>
    <col min="10257" max="10257" width="7" style="48" customWidth="1"/>
    <col min="10258" max="10258" width="21.625" style="48" customWidth="1"/>
    <col min="10259" max="10259" width="0" style="48" hidden="1" customWidth="1"/>
    <col min="10260" max="10260" width="9.625" style="48" customWidth="1"/>
    <col min="10261" max="10500" width="5.625" style="48"/>
    <col min="10501" max="10501" width="17.25" style="48" customWidth="1"/>
    <col min="10502" max="10502" width="10.375" style="48" customWidth="1"/>
    <col min="10503" max="10506" width="5.875" style="48" customWidth="1"/>
    <col min="10507" max="10507" width="7.375" style="48" customWidth="1"/>
    <col min="10508" max="10509" width="5.875" style="48" customWidth="1"/>
    <col min="10510" max="10510" width="6.375" style="48" customWidth="1"/>
    <col min="10511" max="10511" width="5.125" style="48" customWidth="1"/>
    <col min="10512" max="10512" width="7.375" style="48" customWidth="1"/>
    <col min="10513" max="10513" width="7" style="48" customWidth="1"/>
    <col min="10514" max="10514" width="21.625" style="48" customWidth="1"/>
    <col min="10515" max="10515" width="0" style="48" hidden="1" customWidth="1"/>
    <col min="10516" max="10516" width="9.625" style="48" customWidth="1"/>
    <col min="10517" max="10756" width="5.625" style="48"/>
    <col min="10757" max="10757" width="17.25" style="48" customWidth="1"/>
    <col min="10758" max="10758" width="10.375" style="48" customWidth="1"/>
    <col min="10759" max="10762" width="5.875" style="48" customWidth="1"/>
    <col min="10763" max="10763" width="7.375" style="48" customWidth="1"/>
    <col min="10764" max="10765" width="5.875" style="48" customWidth="1"/>
    <col min="10766" max="10766" width="6.375" style="48" customWidth="1"/>
    <col min="10767" max="10767" width="5.125" style="48" customWidth="1"/>
    <col min="10768" max="10768" width="7.375" style="48" customWidth="1"/>
    <col min="10769" max="10769" width="7" style="48" customWidth="1"/>
    <col min="10770" max="10770" width="21.625" style="48" customWidth="1"/>
    <col min="10771" max="10771" width="0" style="48" hidden="1" customWidth="1"/>
    <col min="10772" max="10772" width="9.625" style="48" customWidth="1"/>
    <col min="10773" max="11012" width="5.625" style="48"/>
    <col min="11013" max="11013" width="17.25" style="48" customWidth="1"/>
    <col min="11014" max="11014" width="10.375" style="48" customWidth="1"/>
    <col min="11015" max="11018" width="5.875" style="48" customWidth="1"/>
    <col min="11019" max="11019" width="7.375" style="48" customWidth="1"/>
    <col min="11020" max="11021" width="5.875" style="48" customWidth="1"/>
    <col min="11022" max="11022" width="6.375" style="48" customWidth="1"/>
    <col min="11023" max="11023" width="5.125" style="48" customWidth="1"/>
    <col min="11024" max="11024" width="7.375" style="48" customWidth="1"/>
    <col min="11025" max="11025" width="7" style="48" customWidth="1"/>
    <col min="11026" max="11026" width="21.625" style="48" customWidth="1"/>
    <col min="11027" max="11027" width="0" style="48" hidden="1" customWidth="1"/>
    <col min="11028" max="11028" width="9.625" style="48" customWidth="1"/>
    <col min="11029" max="11268" width="5.625" style="48"/>
    <col min="11269" max="11269" width="17.25" style="48" customWidth="1"/>
    <col min="11270" max="11270" width="10.375" style="48" customWidth="1"/>
    <col min="11271" max="11274" width="5.875" style="48" customWidth="1"/>
    <col min="11275" max="11275" width="7.375" style="48" customWidth="1"/>
    <col min="11276" max="11277" width="5.875" style="48" customWidth="1"/>
    <col min="11278" max="11278" width="6.375" style="48" customWidth="1"/>
    <col min="11279" max="11279" width="5.125" style="48" customWidth="1"/>
    <col min="11280" max="11280" width="7.375" style="48" customWidth="1"/>
    <col min="11281" max="11281" width="7" style="48" customWidth="1"/>
    <col min="11282" max="11282" width="21.625" style="48" customWidth="1"/>
    <col min="11283" max="11283" width="0" style="48" hidden="1" customWidth="1"/>
    <col min="11284" max="11284" width="9.625" style="48" customWidth="1"/>
    <col min="11285" max="11524" width="5.625" style="48"/>
    <col min="11525" max="11525" width="17.25" style="48" customWidth="1"/>
    <col min="11526" max="11526" width="10.375" style="48" customWidth="1"/>
    <col min="11527" max="11530" width="5.875" style="48" customWidth="1"/>
    <col min="11531" max="11531" width="7.375" style="48" customWidth="1"/>
    <col min="11532" max="11533" width="5.875" style="48" customWidth="1"/>
    <col min="11534" max="11534" width="6.375" style="48" customWidth="1"/>
    <col min="11535" max="11535" width="5.125" style="48" customWidth="1"/>
    <col min="11536" max="11536" width="7.375" style="48" customWidth="1"/>
    <col min="11537" max="11537" width="7" style="48" customWidth="1"/>
    <col min="11538" max="11538" width="21.625" style="48" customWidth="1"/>
    <col min="11539" max="11539" width="0" style="48" hidden="1" customWidth="1"/>
    <col min="11540" max="11540" width="9.625" style="48" customWidth="1"/>
    <col min="11541" max="11780" width="5.625" style="48"/>
    <col min="11781" max="11781" width="17.25" style="48" customWidth="1"/>
    <col min="11782" max="11782" width="10.375" style="48" customWidth="1"/>
    <col min="11783" max="11786" width="5.875" style="48" customWidth="1"/>
    <col min="11787" max="11787" width="7.375" style="48" customWidth="1"/>
    <col min="11788" max="11789" width="5.875" style="48" customWidth="1"/>
    <col min="11790" max="11790" width="6.375" style="48" customWidth="1"/>
    <col min="11791" max="11791" width="5.125" style="48" customWidth="1"/>
    <col min="11792" max="11792" width="7.375" style="48" customWidth="1"/>
    <col min="11793" max="11793" width="7" style="48" customWidth="1"/>
    <col min="11794" max="11794" width="21.625" style="48" customWidth="1"/>
    <col min="11795" max="11795" width="0" style="48" hidden="1" customWidth="1"/>
    <col min="11796" max="11796" width="9.625" style="48" customWidth="1"/>
    <col min="11797" max="12036" width="5.625" style="48"/>
    <col min="12037" max="12037" width="17.25" style="48" customWidth="1"/>
    <col min="12038" max="12038" width="10.375" style="48" customWidth="1"/>
    <col min="12039" max="12042" width="5.875" style="48" customWidth="1"/>
    <col min="12043" max="12043" width="7.375" style="48" customWidth="1"/>
    <col min="12044" max="12045" width="5.875" style="48" customWidth="1"/>
    <col min="12046" max="12046" width="6.375" style="48" customWidth="1"/>
    <col min="12047" max="12047" width="5.125" style="48" customWidth="1"/>
    <col min="12048" max="12048" width="7.375" style="48" customWidth="1"/>
    <col min="12049" max="12049" width="7" style="48" customWidth="1"/>
    <col min="12050" max="12050" width="21.625" style="48" customWidth="1"/>
    <col min="12051" max="12051" width="0" style="48" hidden="1" customWidth="1"/>
    <col min="12052" max="12052" width="9.625" style="48" customWidth="1"/>
    <col min="12053" max="12292" width="5.625" style="48"/>
    <col min="12293" max="12293" width="17.25" style="48" customWidth="1"/>
    <col min="12294" max="12294" width="10.375" style="48" customWidth="1"/>
    <col min="12295" max="12298" width="5.875" style="48" customWidth="1"/>
    <col min="12299" max="12299" width="7.375" style="48" customWidth="1"/>
    <col min="12300" max="12301" width="5.875" style="48" customWidth="1"/>
    <col min="12302" max="12302" width="6.375" style="48" customWidth="1"/>
    <col min="12303" max="12303" width="5.125" style="48" customWidth="1"/>
    <col min="12304" max="12304" width="7.375" style="48" customWidth="1"/>
    <col min="12305" max="12305" width="7" style="48" customWidth="1"/>
    <col min="12306" max="12306" width="21.625" style="48" customWidth="1"/>
    <col min="12307" max="12307" width="0" style="48" hidden="1" customWidth="1"/>
    <col min="12308" max="12308" width="9.625" style="48" customWidth="1"/>
    <col min="12309" max="12548" width="5.625" style="48"/>
    <col min="12549" max="12549" width="17.25" style="48" customWidth="1"/>
    <col min="12550" max="12550" width="10.375" style="48" customWidth="1"/>
    <col min="12551" max="12554" width="5.875" style="48" customWidth="1"/>
    <col min="12555" max="12555" width="7.375" style="48" customWidth="1"/>
    <col min="12556" max="12557" width="5.875" style="48" customWidth="1"/>
    <col min="12558" max="12558" width="6.375" style="48" customWidth="1"/>
    <col min="12559" max="12559" width="5.125" style="48" customWidth="1"/>
    <col min="12560" max="12560" width="7.375" style="48" customWidth="1"/>
    <col min="12561" max="12561" width="7" style="48" customWidth="1"/>
    <col min="12562" max="12562" width="21.625" style="48" customWidth="1"/>
    <col min="12563" max="12563" width="0" style="48" hidden="1" customWidth="1"/>
    <col min="12564" max="12564" width="9.625" style="48" customWidth="1"/>
    <col min="12565" max="12804" width="5.625" style="48"/>
    <col min="12805" max="12805" width="17.25" style="48" customWidth="1"/>
    <col min="12806" max="12806" width="10.375" style="48" customWidth="1"/>
    <col min="12807" max="12810" width="5.875" style="48" customWidth="1"/>
    <col min="12811" max="12811" width="7.375" style="48" customWidth="1"/>
    <col min="12812" max="12813" width="5.875" style="48" customWidth="1"/>
    <col min="12814" max="12814" width="6.375" style="48" customWidth="1"/>
    <col min="12815" max="12815" width="5.125" style="48" customWidth="1"/>
    <col min="12816" max="12816" width="7.375" style="48" customWidth="1"/>
    <col min="12817" max="12817" width="7" style="48" customWidth="1"/>
    <col min="12818" max="12818" width="21.625" style="48" customWidth="1"/>
    <col min="12819" max="12819" width="0" style="48" hidden="1" customWidth="1"/>
    <col min="12820" max="12820" width="9.625" style="48" customWidth="1"/>
    <col min="12821" max="13060" width="5.625" style="48"/>
    <col min="13061" max="13061" width="17.25" style="48" customWidth="1"/>
    <col min="13062" max="13062" width="10.375" style="48" customWidth="1"/>
    <col min="13063" max="13066" width="5.875" style="48" customWidth="1"/>
    <col min="13067" max="13067" width="7.375" style="48" customWidth="1"/>
    <col min="13068" max="13069" width="5.875" style="48" customWidth="1"/>
    <col min="13070" max="13070" width="6.375" style="48" customWidth="1"/>
    <col min="13071" max="13071" width="5.125" style="48" customWidth="1"/>
    <col min="13072" max="13072" width="7.375" style="48" customWidth="1"/>
    <col min="13073" max="13073" width="7" style="48" customWidth="1"/>
    <col min="13074" max="13074" width="21.625" style="48" customWidth="1"/>
    <col min="13075" max="13075" width="0" style="48" hidden="1" customWidth="1"/>
    <col min="13076" max="13076" width="9.625" style="48" customWidth="1"/>
    <col min="13077" max="13316" width="5.625" style="48"/>
    <col min="13317" max="13317" width="17.25" style="48" customWidth="1"/>
    <col min="13318" max="13318" width="10.375" style="48" customWidth="1"/>
    <col min="13319" max="13322" width="5.875" style="48" customWidth="1"/>
    <col min="13323" max="13323" width="7.375" style="48" customWidth="1"/>
    <col min="13324" max="13325" width="5.875" style="48" customWidth="1"/>
    <col min="13326" max="13326" width="6.375" style="48" customWidth="1"/>
    <col min="13327" max="13327" width="5.125" style="48" customWidth="1"/>
    <col min="13328" max="13328" width="7.375" style="48" customWidth="1"/>
    <col min="13329" max="13329" width="7" style="48" customWidth="1"/>
    <col min="13330" max="13330" width="21.625" style="48" customWidth="1"/>
    <col min="13331" max="13331" width="0" style="48" hidden="1" customWidth="1"/>
    <col min="13332" max="13332" width="9.625" style="48" customWidth="1"/>
    <col min="13333" max="13572" width="5.625" style="48"/>
    <col min="13573" max="13573" width="17.25" style="48" customWidth="1"/>
    <col min="13574" max="13574" width="10.375" style="48" customWidth="1"/>
    <col min="13575" max="13578" width="5.875" style="48" customWidth="1"/>
    <col min="13579" max="13579" width="7.375" style="48" customWidth="1"/>
    <col min="13580" max="13581" width="5.875" style="48" customWidth="1"/>
    <col min="13582" max="13582" width="6.375" style="48" customWidth="1"/>
    <col min="13583" max="13583" width="5.125" style="48" customWidth="1"/>
    <col min="13584" max="13584" width="7.375" style="48" customWidth="1"/>
    <col min="13585" max="13585" width="7" style="48" customWidth="1"/>
    <col min="13586" max="13586" width="21.625" style="48" customWidth="1"/>
    <col min="13587" max="13587" width="0" style="48" hidden="1" customWidth="1"/>
    <col min="13588" max="13588" width="9.625" style="48" customWidth="1"/>
    <col min="13589" max="13828" width="5.625" style="48"/>
    <col min="13829" max="13829" width="17.25" style="48" customWidth="1"/>
    <col min="13830" max="13830" width="10.375" style="48" customWidth="1"/>
    <col min="13831" max="13834" width="5.875" style="48" customWidth="1"/>
    <col min="13835" max="13835" width="7.375" style="48" customWidth="1"/>
    <col min="13836" max="13837" width="5.875" style="48" customWidth="1"/>
    <col min="13838" max="13838" width="6.375" style="48" customWidth="1"/>
    <col min="13839" max="13839" width="5.125" style="48" customWidth="1"/>
    <col min="13840" max="13840" width="7.375" style="48" customWidth="1"/>
    <col min="13841" max="13841" width="7" style="48" customWidth="1"/>
    <col min="13842" max="13842" width="21.625" style="48" customWidth="1"/>
    <col min="13843" max="13843" width="0" style="48" hidden="1" customWidth="1"/>
    <col min="13844" max="13844" width="9.625" style="48" customWidth="1"/>
    <col min="13845" max="14084" width="5.625" style="48"/>
    <col min="14085" max="14085" width="17.25" style="48" customWidth="1"/>
    <col min="14086" max="14086" width="10.375" style="48" customWidth="1"/>
    <col min="14087" max="14090" width="5.875" style="48" customWidth="1"/>
    <col min="14091" max="14091" width="7.375" style="48" customWidth="1"/>
    <col min="14092" max="14093" width="5.875" style="48" customWidth="1"/>
    <col min="14094" max="14094" width="6.375" style="48" customWidth="1"/>
    <col min="14095" max="14095" width="5.125" style="48" customWidth="1"/>
    <col min="14096" max="14096" width="7.375" style="48" customWidth="1"/>
    <col min="14097" max="14097" width="7" style="48" customWidth="1"/>
    <col min="14098" max="14098" width="21.625" style="48" customWidth="1"/>
    <col min="14099" max="14099" width="0" style="48" hidden="1" customWidth="1"/>
    <col min="14100" max="14100" width="9.625" style="48" customWidth="1"/>
    <col min="14101" max="14340" width="5.625" style="48"/>
    <col min="14341" max="14341" width="17.25" style="48" customWidth="1"/>
    <col min="14342" max="14342" width="10.375" style="48" customWidth="1"/>
    <col min="14343" max="14346" width="5.875" style="48" customWidth="1"/>
    <col min="14347" max="14347" width="7.375" style="48" customWidth="1"/>
    <col min="14348" max="14349" width="5.875" style="48" customWidth="1"/>
    <col min="14350" max="14350" width="6.375" style="48" customWidth="1"/>
    <col min="14351" max="14351" width="5.125" style="48" customWidth="1"/>
    <col min="14352" max="14352" width="7.375" style="48" customWidth="1"/>
    <col min="14353" max="14353" width="7" style="48" customWidth="1"/>
    <col min="14354" max="14354" width="21.625" style="48" customWidth="1"/>
    <col min="14355" max="14355" width="0" style="48" hidden="1" customWidth="1"/>
    <col min="14356" max="14356" width="9.625" style="48" customWidth="1"/>
    <col min="14357" max="14596" width="5.625" style="48"/>
    <col min="14597" max="14597" width="17.25" style="48" customWidth="1"/>
    <col min="14598" max="14598" width="10.375" style="48" customWidth="1"/>
    <col min="14599" max="14602" width="5.875" style="48" customWidth="1"/>
    <col min="14603" max="14603" width="7.375" style="48" customWidth="1"/>
    <col min="14604" max="14605" width="5.875" style="48" customWidth="1"/>
    <col min="14606" max="14606" width="6.375" style="48" customWidth="1"/>
    <col min="14607" max="14607" width="5.125" style="48" customWidth="1"/>
    <col min="14608" max="14608" width="7.375" style="48" customWidth="1"/>
    <col min="14609" max="14609" width="7" style="48" customWidth="1"/>
    <col min="14610" max="14610" width="21.625" style="48" customWidth="1"/>
    <col min="14611" max="14611" width="0" style="48" hidden="1" customWidth="1"/>
    <col min="14612" max="14612" width="9.625" style="48" customWidth="1"/>
    <col min="14613" max="14852" width="5.625" style="48"/>
    <col min="14853" max="14853" width="17.25" style="48" customWidth="1"/>
    <col min="14854" max="14854" width="10.375" style="48" customWidth="1"/>
    <col min="14855" max="14858" width="5.875" style="48" customWidth="1"/>
    <col min="14859" max="14859" width="7.375" style="48" customWidth="1"/>
    <col min="14860" max="14861" width="5.875" style="48" customWidth="1"/>
    <col min="14862" max="14862" width="6.375" style="48" customWidth="1"/>
    <col min="14863" max="14863" width="5.125" style="48" customWidth="1"/>
    <col min="14864" max="14864" width="7.375" style="48" customWidth="1"/>
    <col min="14865" max="14865" width="7" style="48" customWidth="1"/>
    <col min="14866" max="14866" width="21.625" style="48" customWidth="1"/>
    <col min="14867" max="14867" width="0" style="48" hidden="1" customWidth="1"/>
    <col min="14868" max="14868" width="9.625" style="48" customWidth="1"/>
    <col min="14869" max="15108" width="5.625" style="48"/>
    <col min="15109" max="15109" width="17.25" style="48" customWidth="1"/>
    <col min="15110" max="15110" width="10.375" style="48" customWidth="1"/>
    <col min="15111" max="15114" width="5.875" style="48" customWidth="1"/>
    <col min="15115" max="15115" width="7.375" style="48" customWidth="1"/>
    <col min="15116" max="15117" width="5.875" style="48" customWidth="1"/>
    <col min="15118" max="15118" width="6.375" style="48" customWidth="1"/>
    <col min="15119" max="15119" width="5.125" style="48" customWidth="1"/>
    <col min="15120" max="15120" width="7.375" style="48" customWidth="1"/>
    <col min="15121" max="15121" width="7" style="48" customWidth="1"/>
    <col min="15122" max="15122" width="21.625" style="48" customWidth="1"/>
    <col min="15123" max="15123" width="0" style="48" hidden="1" customWidth="1"/>
    <col min="15124" max="15124" width="9.625" style="48" customWidth="1"/>
    <col min="15125" max="15364" width="5.625" style="48"/>
    <col min="15365" max="15365" width="17.25" style="48" customWidth="1"/>
    <col min="15366" max="15366" width="10.375" style="48" customWidth="1"/>
    <col min="15367" max="15370" width="5.875" style="48" customWidth="1"/>
    <col min="15371" max="15371" width="7.375" style="48" customWidth="1"/>
    <col min="15372" max="15373" width="5.875" style="48" customWidth="1"/>
    <col min="15374" max="15374" width="6.375" style="48" customWidth="1"/>
    <col min="15375" max="15375" width="5.125" style="48" customWidth="1"/>
    <col min="15376" max="15376" width="7.375" style="48" customWidth="1"/>
    <col min="15377" max="15377" width="7" style="48" customWidth="1"/>
    <col min="15378" max="15378" width="21.625" style="48" customWidth="1"/>
    <col min="15379" max="15379" width="0" style="48" hidden="1" customWidth="1"/>
    <col min="15380" max="15380" width="9.625" style="48" customWidth="1"/>
    <col min="15381" max="15620" width="5.625" style="48"/>
    <col min="15621" max="15621" width="17.25" style="48" customWidth="1"/>
    <col min="15622" max="15622" width="10.375" style="48" customWidth="1"/>
    <col min="15623" max="15626" width="5.875" style="48" customWidth="1"/>
    <col min="15627" max="15627" width="7.375" style="48" customWidth="1"/>
    <col min="15628" max="15629" width="5.875" style="48" customWidth="1"/>
    <col min="15630" max="15630" width="6.375" style="48" customWidth="1"/>
    <col min="15631" max="15631" width="5.125" style="48" customWidth="1"/>
    <col min="15632" max="15632" width="7.375" style="48" customWidth="1"/>
    <col min="15633" max="15633" width="7" style="48" customWidth="1"/>
    <col min="15634" max="15634" width="21.625" style="48" customWidth="1"/>
    <col min="15635" max="15635" width="0" style="48" hidden="1" customWidth="1"/>
    <col min="15636" max="15636" width="9.625" style="48" customWidth="1"/>
    <col min="15637" max="15876" width="5.625" style="48"/>
    <col min="15877" max="15877" width="17.25" style="48" customWidth="1"/>
    <col min="15878" max="15878" width="10.375" style="48" customWidth="1"/>
    <col min="15879" max="15882" width="5.875" style="48" customWidth="1"/>
    <col min="15883" max="15883" width="7.375" style="48" customWidth="1"/>
    <col min="15884" max="15885" width="5.875" style="48" customWidth="1"/>
    <col min="15886" max="15886" width="6.375" style="48" customWidth="1"/>
    <col min="15887" max="15887" width="5.125" style="48" customWidth="1"/>
    <col min="15888" max="15888" width="7.375" style="48" customWidth="1"/>
    <col min="15889" max="15889" width="7" style="48" customWidth="1"/>
    <col min="15890" max="15890" width="21.625" style="48" customWidth="1"/>
    <col min="15891" max="15891" width="0" style="48" hidden="1" customWidth="1"/>
    <col min="15892" max="15892" width="9.625" style="48" customWidth="1"/>
    <col min="15893" max="16132" width="5.625" style="48"/>
    <col min="16133" max="16133" width="17.25" style="48" customWidth="1"/>
    <col min="16134" max="16134" width="10.375" style="48" customWidth="1"/>
    <col min="16135" max="16138" width="5.875" style="48" customWidth="1"/>
    <col min="16139" max="16139" width="7.375" style="48" customWidth="1"/>
    <col min="16140" max="16141" width="5.875" style="48" customWidth="1"/>
    <col min="16142" max="16142" width="6.375" style="48" customWidth="1"/>
    <col min="16143" max="16143" width="5.125" style="48" customWidth="1"/>
    <col min="16144" max="16144" width="7.375" style="48" customWidth="1"/>
    <col min="16145" max="16145" width="7" style="48" customWidth="1"/>
    <col min="16146" max="16146" width="21.625" style="48" customWidth="1"/>
    <col min="16147" max="16147" width="0" style="48" hidden="1" customWidth="1"/>
    <col min="16148" max="16148" width="9.625" style="48" customWidth="1"/>
    <col min="16149" max="16384" width="5.625" style="48"/>
  </cols>
  <sheetData>
    <row r="1" spans="1:19" s="1" customFormat="1" ht="40.9" customHeight="1" x14ac:dyDescent="0.15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9" s="1" customFormat="1" ht="15.6" customHeight="1" thickBot="1" x14ac:dyDescent="0.2">
      <c r="A2" s="222"/>
      <c r="B2" s="225" t="s">
        <v>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9" s="1" customFormat="1" ht="28.9" customHeight="1" x14ac:dyDescent="0.15">
      <c r="B3" s="226" t="s">
        <v>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9" s="1" customFormat="1" ht="18.600000000000001" customHeight="1" thickBot="1" x14ac:dyDescent="0.2">
      <c r="A4" s="197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197"/>
      <c r="Q4" s="5" t="s">
        <v>329</v>
      </c>
      <c r="R4" s="6">
        <v>44482</v>
      </c>
    </row>
    <row r="5" spans="1:19" s="1" customFormat="1" ht="18.600000000000001" customHeight="1" x14ac:dyDescent="0.15">
      <c r="A5" s="10"/>
      <c r="B5" s="7" t="s">
        <v>156</v>
      </c>
      <c r="C5" s="7"/>
      <c r="D5" s="8"/>
      <c r="E5" s="9"/>
      <c r="F5" s="9"/>
      <c r="G5" s="9"/>
      <c r="H5" s="9"/>
      <c r="I5" s="9"/>
      <c r="J5" s="9"/>
      <c r="K5" s="9"/>
      <c r="L5" s="3"/>
      <c r="M5" s="10"/>
      <c r="N5" s="10"/>
      <c r="O5" s="10"/>
      <c r="P5" s="10"/>
      <c r="Q5" s="10"/>
      <c r="R5" s="10"/>
    </row>
    <row r="6" spans="1:19" s="1" customFormat="1" ht="18.600000000000001" customHeight="1" thickBot="1" x14ac:dyDescent="0.2">
      <c r="A6" s="10"/>
      <c r="B6" s="11"/>
      <c r="C6" s="7"/>
      <c r="D6" s="8"/>
      <c r="E6" s="9"/>
      <c r="F6" s="9"/>
      <c r="G6" s="9"/>
      <c r="H6" s="9"/>
      <c r="I6" s="9"/>
      <c r="J6" s="9"/>
      <c r="K6" s="9"/>
      <c r="L6" s="3"/>
      <c r="M6" s="10"/>
      <c r="N6" s="10"/>
      <c r="O6" s="10"/>
      <c r="P6" s="10"/>
      <c r="Q6" s="10"/>
      <c r="R6" s="10"/>
    </row>
    <row r="7" spans="1:19" s="17" customFormat="1" ht="23.25" customHeight="1" thickBot="1" x14ac:dyDescent="0.2">
      <c r="A7" s="198" t="s">
        <v>330</v>
      </c>
      <c r="B7" s="12" t="s">
        <v>3</v>
      </c>
      <c r="C7" s="13" t="s">
        <v>4</v>
      </c>
      <c r="D7" s="227" t="s">
        <v>5</v>
      </c>
      <c r="E7" s="228"/>
      <c r="F7" s="228" t="s">
        <v>335</v>
      </c>
      <c r="G7" s="228"/>
      <c r="H7" s="228" t="s">
        <v>6</v>
      </c>
      <c r="I7" s="228"/>
      <c r="J7" s="228" t="s">
        <v>7</v>
      </c>
      <c r="K7" s="228"/>
      <c r="L7" s="228"/>
      <c r="M7" s="228" t="s">
        <v>157</v>
      </c>
      <c r="N7" s="228"/>
      <c r="O7" s="14" t="s">
        <v>8</v>
      </c>
      <c r="P7" s="15" t="s">
        <v>9</v>
      </c>
      <c r="Q7" s="210" t="s">
        <v>331</v>
      </c>
      <c r="R7" s="199" t="s">
        <v>10</v>
      </c>
      <c r="S7" s="16">
        <v>7</v>
      </c>
    </row>
    <row r="8" spans="1:19" s="17" customFormat="1" ht="27.75" hidden="1" customHeight="1" thickBot="1" x14ac:dyDescent="0.2">
      <c r="A8" s="20"/>
      <c r="B8" s="18" t="s">
        <v>158</v>
      </c>
      <c r="C8" s="19"/>
      <c r="D8" s="77"/>
      <c r="E8" s="78"/>
      <c r="F8" s="79">
        <v>44109</v>
      </c>
      <c r="G8" s="78">
        <f t="shared" ref="G8:G10" si="0">F8</f>
        <v>44109</v>
      </c>
      <c r="H8" s="79">
        <v>44109</v>
      </c>
      <c r="I8" s="78">
        <f t="shared" ref="I8:I28" si="1">H8</f>
        <v>44109</v>
      </c>
      <c r="J8" s="80">
        <v>44110</v>
      </c>
      <c r="K8" s="79">
        <v>44110</v>
      </c>
      <c r="L8" s="78">
        <f t="shared" ref="L8:L28" si="2">K8</f>
        <v>44110</v>
      </c>
      <c r="M8" s="93">
        <f>K8+O8</f>
        <v>44124</v>
      </c>
      <c r="N8" s="78">
        <f t="shared" ref="N8:N28" si="3">M8</f>
        <v>44124</v>
      </c>
      <c r="O8" s="81">
        <v>14</v>
      </c>
      <c r="P8" s="20" t="s">
        <v>155</v>
      </c>
      <c r="Q8" s="211"/>
      <c r="R8" s="200" t="s">
        <v>11</v>
      </c>
      <c r="S8" s="21" t="s">
        <v>12</v>
      </c>
    </row>
    <row r="9" spans="1:19" s="17" customFormat="1" ht="27.75" hidden="1" customHeight="1" x14ac:dyDescent="0.15">
      <c r="A9" s="193"/>
      <c r="B9" s="22" t="s">
        <v>13</v>
      </c>
      <c r="C9" s="23"/>
      <c r="D9" s="82">
        <v>44106</v>
      </c>
      <c r="E9" s="30">
        <f>IF(ISBLANK(D9),"",(D9))</f>
        <v>44106</v>
      </c>
      <c r="F9" s="83">
        <v>44109</v>
      </c>
      <c r="G9" s="84">
        <f t="shared" si="0"/>
        <v>44109</v>
      </c>
      <c r="H9" s="83">
        <v>44109</v>
      </c>
      <c r="I9" s="84">
        <f t="shared" si="1"/>
        <v>44109</v>
      </c>
      <c r="J9" s="85">
        <v>44110</v>
      </c>
      <c r="K9" s="83">
        <v>44110</v>
      </c>
      <c r="L9" s="86">
        <f t="shared" si="2"/>
        <v>44110</v>
      </c>
      <c r="M9" s="94">
        <f t="shared" ref="M9:M28" si="4">K9+O9</f>
        <v>44120</v>
      </c>
      <c r="N9" s="84">
        <f t="shared" si="3"/>
        <v>44120</v>
      </c>
      <c r="O9" s="87">
        <v>10</v>
      </c>
      <c r="P9" s="24" t="s">
        <v>154</v>
      </c>
      <c r="Q9" s="212"/>
      <c r="R9" s="201" t="s">
        <v>190</v>
      </c>
      <c r="S9" s="25" t="s">
        <v>12</v>
      </c>
    </row>
    <row r="10" spans="1:19" s="17" customFormat="1" ht="27.75" hidden="1" customHeight="1" x14ac:dyDescent="0.15">
      <c r="A10" s="28"/>
      <c r="B10" s="26" t="s">
        <v>14</v>
      </c>
      <c r="C10" s="27"/>
      <c r="D10" s="88">
        <v>44109</v>
      </c>
      <c r="E10" s="30">
        <f>IF(ISBLANK(D10),"",(D10))</f>
        <v>44109</v>
      </c>
      <c r="F10" s="89">
        <v>44110</v>
      </c>
      <c r="G10" s="90">
        <f t="shared" si="0"/>
        <v>44110</v>
      </c>
      <c r="H10" s="89">
        <v>44110</v>
      </c>
      <c r="I10" s="90">
        <f t="shared" si="1"/>
        <v>44110</v>
      </c>
      <c r="J10" s="91">
        <v>44110</v>
      </c>
      <c r="K10" s="89">
        <v>44111</v>
      </c>
      <c r="L10" s="90">
        <f>K10</f>
        <v>44111</v>
      </c>
      <c r="M10" s="95">
        <f t="shared" si="4"/>
        <v>44124</v>
      </c>
      <c r="N10" s="90">
        <f>M10</f>
        <v>44124</v>
      </c>
      <c r="O10" s="92">
        <v>13</v>
      </c>
      <c r="P10" s="28" t="s">
        <v>15</v>
      </c>
      <c r="Q10" s="213"/>
      <c r="R10" s="202" t="s">
        <v>189</v>
      </c>
      <c r="S10" s="29" t="s">
        <v>12</v>
      </c>
    </row>
    <row r="11" spans="1:19" s="1" customFormat="1" ht="21.75" hidden="1" customHeight="1" x14ac:dyDescent="0.15">
      <c r="A11" s="194"/>
      <c r="B11" s="31"/>
      <c r="C11" s="98"/>
      <c r="D11" s="96" t="str">
        <f>IF((ISBLANK($D$8)),"----",(($D$8)+($S$7*S11)))</f>
        <v>----</v>
      </c>
      <c r="E11" s="97" t="str">
        <f>IF((ISBLANK($D$8)),"----",(($D$8)+($S$7*T11)))</f>
        <v>----</v>
      </c>
      <c r="F11" s="99" t="str">
        <f t="shared" ref="F11:O11" si="5">IF((ISBLANK($D$8)),"----",(($D$8)+($S$7*S11)))</f>
        <v>----</v>
      </c>
      <c r="G11" s="97" t="str">
        <f t="shared" si="5"/>
        <v>----</v>
      </c>
      <c r="H11" s="99" t="str">
        <f t="shared" si="5"/>
        <v>----</v>
      </c>
      <c r="I11" s="97" t="str">
        <f t="shared" si="5"/>
        <v>----</v>
      </c>
      <c r="J11" s="99" t="str">
        <f t="shared" si="5"/>
        <v>----</v>
      </c>
      <c r="K11" s="96" t="str">
        <f t="shared" si="5"/>
        <v>----</v>
      </c>
      <c r="L11" s="97" t="str">
        <f t="shared" si="5"/>
        <v>----</v>
      </c>
      <c r="M11" s="99" t="str">
        <f t="shared" si="5"/>
        <v>----</v>
      </c>
      <c r="N11" s="97" t="str">
        <f t="shared" si="5"/>
        <v>----</v>
      </c>
      <c r="O11" s="100" t="str">
        <f t="shared" si="5"/>
        <v>----</v>
      </c>
      <c r="P11" s="32" t="str">
        <f>$P$8</f>
        <v>EVERGREEN</v>
      </c>
      <c r="Q11" s="214"/>
      <c r="R11" s="203" t="s">
        <v>160</v>
      </c>
      <c r="S11" s="33">
        <v>0</v>
      </c>
    </row>
    <row r="12" spans="1:19" s="1" customFormat="1" ht="21.75" hidden="1" customHeight="1" x14ac:dyDescent="0.15">
      <c r="A12" s="110"/>
      <c r="B12" s="101" t="s">
        <v>162</v>
      </c>
      <c r="C12" s="102" t="s">
        <v>163</v>
      </c>
      <c r="D12" s="103">
        <f>IF((ISBLANK($D$9)),"----",(($D$9)+($S$7*S12)))</f>
        <v>44106</v>
      </c>
      <c r="E12" s="104">
        <f t="shared" ref="E12:E28" si="6">D12</f>
        <v>44106</v>
      </c>
      <c r="F12" s="105">
        <f>$H$9+($S$7*Q12)</f>
        <v>44109</v>
      </c>
      <c r="G12" s="106">
        <f t="shared" ref="G12:G44" si="7">F12</f>
        <v>44109</v>
      </c>
      <c r="H12" s="105">
        <f>$H$9+($S$7*S12)</f>
        <v>44109</v>
      </c>
      <c r="I12" s="106">
        <f t="shared" si="1"/>
        <v>44109</v>
      </c>
      <c r="J12" s="107">
        <f>$J$9+($S$7*S12)</f>
        <v>44110</v>
      </c>
      <c r="K12" s="105">
        <f>$K$9+($S$7*S12)</f>
        <v>44110</v>
      </c>
      <c r="L12" s="104">
        <f t="shared" si="2"/>
        <v>44110</v>
      </c>
      <c r="M12" s="108">
        <f t="shared" si="4"/>
        <v>44120</v>
      </c>
      <c r="N12" s="104">
        <f t="shared" si="3"/>
        <v>44120</v>
      </c>
      <c r="O12" s="109">
        <f>$O$9</f>
        <v>10</v>
      </c>
      <c r="P12" s="110" t="str">
        <f>$P$9</f>
        <v>ONE</v>
      </c>
      <c r="Q12" s="215"/>
      <c r="R12" s="204" t="str">
        <f>$R$9</f>
        <v>-</v>
      </c>
      <c r="S12" s="34">
        <v>0</v>
      </c>
    </row>
    <row r="13" spans="1:19" s="1" customFormat="1" ht="21.75" hidden="1" customHeight="1" x14ac:dyDescent="0.15">
      <c r="A13" s="159"/>
      <c r="B13" s="49" t="s">
        <v>161</v>
      </c>
      <c r="C13" s="153" t="s">
        <v>163</v>
      </c>
      <c r="D13" s="154">
        <f>IF((ISBLANK($D$10)),"----",(($D$10)+($S$7*S13)))</f>
        <v>44109</v>
      </c>
      <c r="E13" s="52">
        <f t="shared" si="6"/>
        <v>44109</v>
      </c>
      <c r="F13" s="51">
        <f>$H$10+($S$7*Q13)</f>
        <v>44110</v>
      </c>
      <c r="G13" s="155">
        <f t="shared" si="7"/>
        <v>44110</v>
      </c>
      <c r="H13" s="51">
        <f>$H$10+($S$7*S13)</f>
        <v>44110</v>
      </c>
      <c r="I13" s="155">
        <f t="shared" si="1"/>
        <v>44110</v>
      </c>
      <c r="J13" s="156">
        <f>$J$10+($S$7*S13)</f>
        <v>44110</v>
      </c>
      <c r="K13" s="51">
        <f>$K$10+($S$7*S13)</f>
        <v>44111</v>
      </c>
      <c r="L13" s="52">
        <f t="shared" si="2"/>
        <v>44111</v>
      </c>
      <c r="M13" s="157">
        <f t="shared" si="4"/>
        <v>44124</v>
      </c>
      <c r="N13" s="52">
        <f t="shared" si="3"/>
        <v>44124</v>
      </c>
      <c r="O13" s="158">
        <f>$O$10</f>
        <v>13</v>
      </c>
      <c r="P13" s="159" t="str">
        <f>$P$10</f>
        <v>OOCL/COSCO</v>
      </c>
      <c r="Q13" s="216"/>
      <c r="R13" s="56" t="str">
        <f>$R$10</f>
        <v>LCL 危険品サービス</v>
      </c>
      <c r="S13" s="37">
        <v>0</v>
      </c>
    </row>
    <row r="14" spans="1:19" s="1" customFormat="1" ht="21.75" hidden="1" customHeight="1" x14ac:dyDescent="0.15">
      <c r="A14" s="126"/>
      <c r="B14" s="117" t="s">
        <v>169</v>
      </c>
      <c r="C14" s="118" t="s">
        <v>170</v>
      </c>
      <c r="D14" s="119" t="str">
        <f>IF((ISBLANK($D$8)),"----",(($D$8)+($S$7*S14)))</f>
        <v>----</v>
      </c>
      <c r="E14" s="120" t="str">
        <f t="shared" si="6"/>
        <v>----</v>
      </c>
      <c r="F14" s="121">
        <f>$H$8+($S$7*Q14)</f>
        <v>44109</v>
      </c>
      <c r="G14" s="122">
        <f t="shared" si="7"/>
        <v>44109</v>
      </c>
      <c r="H14" s="121">
        <f>$H$8+($S$7*S14)</f>
        <v>44116</v>
      </c>
      <c r="I14" s="122">
        <f t="shared" si="1"/>
        <v>44116</v>
      </c>
      <c r="J14" s="123">
        <f>$J$8+($S$7*S14)</f>
        <v>44117</v>
      </c>
      <c r="K14" s="121">
        <f>$K$8+($S$7*S14)</f>
        <v>44117</v>
      </c>
      <c r="L14" s="120">
        <f t="shared" si="2"/>
        <v>44117</v>
      </c>
      <c r="M14" s="124">
        <f t="shared" si="4"/>
        <v>44131</v>
      </c>
      <c r="N14" s="120">
        <f t="shared" si="3"/>
        <v>44131</v>
      </c>
      <c r="O14" s="125">
        <f>$O$8</f>
        <v>14</v>
      </c>
      <c r="P14" s="126" t="str">
        <f>$P$8</f>
        <v>EVERGREEN</v>
      </c>
      <c r="Q14" s="217"/>
      <c r="R14" s="205" t="str">
        <f>$R$8</f>
        <v>-</v>
      </c>
      <c r="S14" s="33">
        <v>1</v>
      </c>
    </row>
    <row r="15" spans="1:19" s="1" customFormat="1" ht="21.75" hidden="1" customHeight="1" x14ac:dyDescent="0.15">
      <c r="A15" s="45"/>
      <c r="B15" s="160" t="s">
        <v>168</v>
      </c>
      <c r="C15" s="161" t="s">
        <v>171</v>
      </c>
      <c r="D15" s="35">
        <f>IF((ISBLANK($D$9)),"----",(($D$9)+($S$7*S15)))</f>
        <v>44113</v>
      </c>
      <c r="E15" s="36">
        <f t="shared" si="6"/>
        <v>44113</v>
      </c>
      <c r="F15" s="51">
        <f>$H$9+($S$7*Q15)</f>
        <v>44109</v>
      </c>
      <c r="G15" s="155">
        <f t="shared" si="7"/>
        <v>44109</v>
      </c>
      <c r="H15" s="51">
        <f>$H$9+($S$7*S15)</f>
        <v>44116</v>
      </c>
      <c r="I15" s="155">
        <f t="shared" si="1"/>
        <v>44116</v>
      </c>
      <c r="J15" s="156">
        <f>$J$9+($S$7*S15)</f>
        <v>44117</v>
      </c>
      <c r="K15" s="51">
        <f>$K$9+($S$7*S15)</f>
        <v>44117</v>
      </c>
      <c r="L15" s="52">
        <f t="shared" si="2"/>
        <v>44117</v>
      </c>
      <c r="M15" s="157">
        <f t="shared" si="4"/>
        <v>44127</v>
      </c>
      <c r="N15" s="52">
        <f t="shared" si="3"/>
        <v>44127</v>
      </c>
      <c r="O15" s="158">
        <f>$O$9</f>
        <v>10</v>
      </c>
      <c r="P15" s="45" t="str">
        <f>$P$9</f>
        <v>ONE</v>
      </c>
      <c r="Q15" s="218"/>
      <c r="R15" s="56" t="str">
        <f>$R$9</f>
        <v>-</v>
      </c>
      <c r="S15" s="34">
        <v>1</v>
      </c>
    </row>
    <row r="16" spans="1:19" s="1" customFormat="1" ht="21.75" hidden="1" customHeight="1" x14ac:dyDescent="0.15">
      <c r="A16" s="110"/>
      <c r="B16" s="129" t="s">
        <v>172</v>
      </c>
      <c r="C16" s="130" t="s">
        <v>173</v>
      </c>
      <c r="D16" s="103">
        <f>IF((ISBLANK($D$10)),"----",(($D$10)+($S$7*S16)))</f>
        <v>44116</v>
      </c>
      <c r="E16" s="104">
        <f t="shared" si="6"/>
        <v>44116</v>
      </c>
      <c r="F16" s="105">
        <f>$H$10+($S$7*Q16)</f>
        <v>44110</v>
      </c>
      <c r="G16" s="106">
        <f t="shared" si="7"/>
        <v>44110</v>
      </c>
      <c r="H16" s="105">
        <f>$H$10+($S$7*S16)</f>
        <v>44117</v>
      </c>
      <c r="I16" s="106">
        <f t="shared" si="1"/>
        <v>44117</v>
      </c>
      <c r="J16" s="107">
        <f>$J$10+($S$7*S16)</f>
        <v>44117</v>
      </c>
      <c r="K16" s="105">
        <f>$K$10+($S$7*S16)</f>
        <v>44118</v>
      </c>
      <c r="L16" s="104">
        <f t="shared" si="2"/>
        <v>44118</v>
      </c>
      <c r="M16" s="108">
        <f t="shared" si="4"/>
        <v>44131</v>
      </c>
      <c r="N16" s="104">
        <f t="shared" si="3"/>
        <v>44131</v>
      </c>
      <c r="O16" s="109">
        <f>$O$10</f>
        <v>13</v>
      </c>
      <c r="P16" s="110" t="str">
        <f>$P$10</f>
        <v>OOCL/COSCO</v>
      </c>
      <c r="Q16" s="215"/>
      <c r="R16" s="206" t="str">
        <f>$R$10</f>
        <v>LCL 危険品サービス</v>
      </c>
      <c r="S16" s="34">
        <v>1</v>
      </c>
    </row>
    <row r="17" spans="1:19" s="1" customFormat="1" ht="21.75" hidden="1" customHeight="1" x14ac:dyDescent="0.15">
      <c r="A17" s="126"/>
      <c r="B17" s="131" t="s">
        <v>164</v>
      </c>
      <c r="C17" s="132" t="s">
        <v>165</v>
      </c>
      <c r="D17" s="119" t="str">
        <f>IF((ISBLANK($D$8)),"----",(($D$8)+($S$7*S17)))</f>
        <v>----</v>
      </c>
      <c r="E17" s="120" t="str">
        <f t="shared" si="6"/>
        <v>----</v>
      </c>
      <c r="F17" s="121">
        <f>$H$8+($S$7*Q17)</f>
        <v>44109</v>
      </c>
      <c r="G17" s="122">
        <f t="shared" si="7"/>
        <v>44109</v>
      </c>
      <c r="H17" s="121">
        <f>$H$8+($S$7*S17)</f>
        <v>44123</v>
      </c>
      <c r="I17" s="122">
        <f t="shared" si="1"/>
        <v>44123</v>
      </c>
      <c r="J17" s="123">
        <f>$J$8+($S$7*S17)</f>
        <v>44124</v>
      </c>
      <c r="K17" s="121">
        <f>$K$8+($S$7*S17)</f>
        <v>44124</v>
      </c>
      <c r="L17" s="120">
        <f t="shared" si="2"/>
        <v>44124</v>
      </c>
      <c r="M17" s="124">
        <f t="shared" si="4"/>
        <v>44138</v>
      </c>
      <c r="N17" s="120">
        <f t="shared" si="3"/>
        <v>44138</v>
      </c>
      <c r="O17" s="125">
        <f>$O$8</f>
        <v>14</v>
      </c>
      <c r="P17" s="126" t="str">
        <f>$P$8</f>
        <v>EVERGREEN</v>
      </c>
      <c r="Q17" s="217"/>
      <c r="R17" s="205" t="str">
        <f>$R$8</f>
        <v>-</v>
      </c>
      <c r="S17" s="33">
        <v>2</v>
      </c>
    </row>
    <row r="18" spans="1:19" s="1" customFormat="1" ht="21.75" hidden="1" customHeight="1" x14ac:dyDescent="0.15">
      <c r="A18" s="45"/>
      <c r="B18" s="162" t="s">
        <v>166</v>
      </c>
      <c r="C18" s="163" t="s">
        <v>167</v>
      </c>
      <c r="D18" s="35">
        <f>IF((ISBLANK($D$9)),"----",(($D$9)+($S$7*S18)))</f>
        <v>44120</v>
      </c>
      <c r="E18" s="36">
        <f t="shared" si="6"/>
        <v>44120</v>
      </c>
      <c r="F18" s="40">
        <f>$H$9+($S$7*Q18)</f>
        <v>44109</v>
      </c>
      <c r="G18" s="41">
        <f t="shared" si="7"/>
        <v>44109</v>
      </c>
      <c r="H18" s="40">
        <f>$H$9+($S$7*S18)</f>
        <v>44123</v>
      </c>
      <c r="I18" s="41">
        <f t="shared" si="1"/>
        <v>44123</v>
      </c>
      <c r="J18" s="42">
        <f>$J$9+($S$7*S18)</f>
        <v>44124</v>
      </c>
      <c r="K18" s="40">
        <f>$K$9+($S$7*S18)</f>
        <v>44124</v>
      </c>
      <c r="L18" s="36">
        <f t="shared" si="2"/>
        <v>44124</v>
      </c>
      <c r="M18" s="43">
        <f t="shared" si="4"/>
        <v>44134</v>
      </c>
      <c r="N18" s="36">
        <f t="shared" si="3"/>
        <v>44134</v>
      </c>
      <c r="O18" s="158">
        <f>$O$9</f>
        <v>10</v>
      </c>
      <c r="P18" s="45" t="str">
        <f>$P$9</f>
        <v>ONE</v>
      </c>
      <c r="Q18" s="218"/>
      <c r="R18" s="207" t="str">
        <f>$R$9</f>
        <v>-</v>
      </c>
      <c r="S18" s="37">
        <v>2</v>
      </c>
    </row>
    <row r="19" spans="1:19" s="1" customFormat="1" ht="21.75" hidden="1" customHeight="1" x14ac:dyDescent="0.15">
      <c r="A19" s="110"/>
      <c r="B19" s="101" t="s">
        <v>174</v>
      </c>
      <c r="C19" s="102" t="s">
        <v>175</v>
      </c>
      <c r="D19" s="103">
        <f>IF((ISBLANK($D$10)),"----",(($D$10)+($S$7*S19)))</f>
        <v>44123</v>
      </c>
      <c r="E19" s="104">
        <f t="shared" si="6"/>
        <v>44123</v>
      </c>
      <c r="F19" s="105">
        <f>$H$10+($S$7*Q19)</f>
        <v>44110</v>
      </c>
      <c r="G19" s="106">
        <f t="shared" si="7"/>
        <v>44110</v>
      </c>
      <c r="H19" s="105">
        <f>$H$10+($S$7*S19)</f>
        <v>44124</v>
      </c>
      <c r="I19" s="106">
        <f t="shared" si="1"/>
        <v>44124</v>
      </c>
      <c r="J19" s="107">
        <f>$J$10+($S$7*S19)</f>
        <v>44124</v>
      </c>
      <c r="K19" s="105">
        <f>$K$10+($S$7*S19)</f>
        <v>44125</v>
      </c>
      <c r="L19" s="104">
        <f t="shared" si="2"/>
        <v>44125</v>
      </c>
      <c r="M19" s="108">
        <f t="shared" si="4"/>
        <v>44138</v>
      </c>
      <c r="N19" s="104">
        <f t="shared" si="3"/>
        <v>44138</v>
      </c>
      <c r="O19" s="109">
        <f>$O$10</f>
        <v>13</v>
      </c>
      <c r="P19" s="110" t="str">
        <f>$P$10</f>
        <v>OOCL/COSCO</v>
      </c>
      <c r="Q19" s="215"/>
      <c r="R19" s="206" t="str">
        <f>$R$10</f>
        <v>LCL 危険品サービス</v>
      </c>
      <c r="S19" s="34">
        <v>2</v>
      </c>
    </row>
    <row r="20" spans="1:19" s="1" customFormat="1" ht="21.75" hidden="1" customHeight="1" x14ac:dyDescent="0.15">
      <c r="A20" s="126"/>
      <c r="B20" s="117" t="s">
        <v>176</v>
      </c>
      <c r="C20" s="134" t="s">
        <v>177</v>
      </c>
      <c r="D20" s="119" t="str">
        <f>IF((ISBLANK($D$8)),"----",(($D$8)+($S$7*S20)))</f>
        <v>----</v>
      </c>
      <c r="E20" s="120" t="str">
        <f t="shared" si="6"/>
        <v>----</v>
      </c>
      <c r="F20" s="121">
        <f>$H$8+($S$7*Q20)</f>
        <v>44109</v>
      </c>
      <c r="G20" s="122">
        <f t="shared" si="7"/>
        <v>44109</v>
      </c>
      <c r="H20" s="121">
        <f>$H$8+($S$7*S20)</f>
        <v>44130</v>
      </c>
      <c r="I20" s="122">
        <f t="shared" si="1"/>
        <v>44130</v>
      </c>
      <c r="J20" s="123">
        <f>$J$8+($S$7*S20)</f>
        <v>44131</v>
      </c>
      <c r="K20" s="121">
        <f>$K$8+($S$7*S20)</f>
        <v>44131</v>
      </c>
      <c r="L20" s="120">
        <f t="shared" si="2"/>
        <v>44131</v>
      </c>
      <c r="M20" s="124">
        <f t="shared" si="4"/>
        <v>44145</v>
      </c>
      <c r="N20" s="120">
        <f t="shared" si="3"/>
        <v>44145</v>
      </c>
      <c r="O20" s="125">
        <f>$O$8</f>
        <v>14</v>
      </c>
      <c r="P20" s="126" t="str">
        <f>$P$8</f>
        <v>EVERGREEN</v>
      </c>
      <c r="Q20" s="217"/>
      <c r="R20" s="205" t="str">
        <f>$R$8</f>
        <v>-</v>
      </c>
      <c r="S20" s="46">
        <v>3</v>
      </c>
    </row>
    <row r="21" spans="1:19" s="1" customFormat="1" ht="21.75" hidden="1" customHeight="1" x14ac:dyDescent="0.15">
      <c r="A21" s="45"/>
      <c r="B21" s="38" t="s">
        <v>180</v>
      </c>
      <c r="C21" s="39" t="s">
        <v>181</v>
      </c>
      <c r="D21" s="35">
        <f>IF((ISBLANK($D$9)),"----",(($D$9)+($S$7*S21)))</f>
        <v>44127</v>
      </c>
      <c r="E21" s="36">
        <f t="shared" si="6"/>
        <v>44127</v>
      </c>
      <c r="F21" s="40">
        <f>$H$9+($S$7*Q21)</f>
        <v>44109</v>
      </c>
      <c r="G21" s="41">
        <f t="shared" si="7"/>
        <v>44109</v>
      </c>
      <c r="H21" s="40">
        <f>$H$9+($S$7*S21)</f>
        <v>44130</v>
      </c>
      <c r="I21" s="41">
        <f t="shared" si="1"/>
        <v>44130</v>
      </c>
      <c r="J21" s="42">
        <f>$J$9+($S$7*S21)</f>
        <v>44131</v>
      </c>
      <c r="K21" s="40">
        <f>$K$9+($S$7*S21)</f>
        <v>44131</v>
      </c>
      <c r="L21" s="36">
        <f t="shared" si="2"/>
        <v>44131</v>
      </c>
      <c r="M21" s="43">
        <f t="shared" si="4"/>
        <v>44141</v>
      </c>
      <c r="N21" s="36">
        <f t="shared" si="3"/>
        <v>44141</v>
      </c>
      <c r="O21" s="44">
        <f>$O$9</f>
        <v>10</v>
      </c>
      <c r="P21" s="45" t="str">
        <f>$P$9</f>
        <v>ONE</v>
      </c>
      <c r="Q21" s="218"/>
      <c r="R21" s="208" t="str">
        <f>$R$9</f>
        <v>-</v>
      </c>
      <c r="S21" s="34">
        <v>3</v>
      </c>
    </row>
    <row r="22" spans="1:19" s="1" customFormat="1" ht="21.75" hidden="1" customHeight="1" x14ac:dyDescent="0.15">
      <c r="A22" s="110"/>
      <c r="B22" s="127" t="s">
        <v>178</v>
      </c>
      <c r="C22" s="128" t="s">
        <v>179</v>
      </c>
      <c r="D22" s="103">
        <f>IF((ISBLANK($D$10)),"----",(($D$10)+($S$7*S22)))</f>
        <v>44130</v>
      </c>
      <c r="E22" s="104">
        <f t="shared" si="6"/>
        <v>44130</v>
      </c>
      <c r="F22" s="112">
        <f>$H$10+($S$7*Q22)</f>
        <v>44110</v>
      </c>
      <c r="G22" s="113">
        <f t="shared" si="7"/>
        <v>44110</v>
      </c>
      <c r="H22" s="112">
        <f>$H$10+($S$7*S22)</f>
        <v>44131</v>
      </c>
      <c r="I22" s="113">
        <f t="shared" si="1"/>
        <v>44131</v>
      </c>
      <c r="J22" s="114">
        <f>$J$10+($S$7*S22)</f>
        <v>44131</v>
      </c>
      <c r="K22" s="112">
        <f>$K$10+($S$7*S22)</f>
        <v>44132</v>
      </c>
      <c r="L22" s="111">
        <f t="shared" si="2"/>
        <v>44132</v>
      </c>
      <c r="M22" s="115">
        <f t="shared" si="4"/>
        <v>44145</v>
      </c>
      <c r="N22" s="111">
        <f t="shared" si="3"/>
        <v>44145</v>
      </c>
      <c r="O22" s="116">
        <f>$O$10</f>
        <v>13</v>
      </c>
      <c r="P22" s="110" t="str">
        <f>$P$10</f>
        <v>OOCL/COSCO</v>
      </c>
      <c r="Q22" s="215"/>
      <c r="R22" s="204" t="str">
        <f>$R$10</f>
        <v>LCL 危険品サービス</v>
      </c>
      <c r="S22" s="34">
        <v>3</v>
      </c>
    </row>
    <row r="23" spans="1:19" s="1" customFormat="1" ht="21.75" hidden="1" customHeight="1" x14ac:dyDescent="0.15">
      <c r="A23" s="126"/>
      <c r="B23" s="131" t="s">
        <v>185</v>
      </c>
      <c r="C23" s="132" t="s">
        <v>186</v>
      </c>
      <c r="D23" s="119" t="str">
        <f>IF((ISBLANK($D$8)),"----",(($D$8)+($S$7*S23)))</f>
        <v>----</v>
      </c>
      <c r="E23" s="120" t="str">
        <f t="shared" si="6"/>
        <v>----</v>
      </c>
      <c r="F23" s="121">
        <f>$H$8+($S$7*Q23)</f>
        <v>44109</v>
      </c>
      <c r="G23" s="122">
        <f t="shared" si="7"/>
        <v>44109</v>
      </c>
      <c r="H23" s="121">
        <f>$H$8+($S$7*S23)</f>
        <v>44137</v>
      </c>
      <c r="I23" s="122">
        <f t="shared" si="1"/>
        <v>44137</v>
      </c>
      <c r="J23" s="123">
        <f>$J$8+($S$7*S23)</f>
        <v>44138</v>
      </c>
      <c r="K23" s="121">
        <f>$K$8+($S$7*S23)</f>
        <v>44138</v>
      </c>
      <c r="L23" s="120">
        <f t="shared" si="2"/>
        <v>44138</v>
      </c>
      <c r="M23" s="124">
        <f t="shared" si="4"/>
        <v>44152</v>
      </c>
      <c r="N23" s="120">
        <f t="shared" si="3"/>
        <v>44152</v>
      </c>
      <c r="O23" s="125">
        <f>$O$8</f>
        <v>14</v>
      </c>
      <c r="P23" s="126" t="str">
        <f>$P$8</f>
        <v>EVERGREEN</v>
      </c>
      <c r="Q23" s="217"/>
      <c r="R23" s="205" t="str">
        <f>$R$8</f>
        <v>-</v>
      </c>
      <c r="S23" s="33">
        <v>4</v>
      </c>
    </row>
    <row r="24" spans="1:19" s="1" customFormat="1" ht="21.75" hidden="1" customHeight="1" x14ac:dyDescent="0.15">
      <c r="A24" s="45"/>
      <c r="B24" s="162" t="s">
        <v>162</v>
      </c>
      <c r="C24" s="164" t="s">
        <v>182</v>
      </c>
      <c r="D24" s="35">
        <f>IF((ISBLANK($D$9)),"----",(($D$9)+($S$7*S24)))</f>
        <v>44134</v>
      </c>
      <c r="E24" s="36">
        <f t="shared" si="6"/>
        <v>44134</v>
      </c>
      <c r="F24" s="40">
        <f>$H$9+($S$7*Q24)</f>
        <v>44109</v>
      </c>
      <c r="G24" s="41">
        <f t="shared" si="7"/>
        <v>44109</v>
      </c>
      <c r="H24" s="40">
        <f>$H$9+($S$7*S24)</f>
        <v>44137</v>
      </c>
      <c r="I24" s="41">
        <f t="shared" si="1"/>
        <v>44137</v>
      </c>
      <c r="J24" s="42">
        <f>$J$9+($S$7*S24)</f>
        <v>44138</v>
      </c>
      <c r="K24" s="40">
        <f>$K$9+($S$7*S24)</f>
        <v>44138</v>
      </c>
      <c r="L24" s="36">
        <f t="shared" si="2"/>
        <v>44138</v>
      </c>
      <c r="M24" s="43">
        <f t="shared" si="4"/>
        <v>44148</v>
      </c>
      <c r="N24" s="36">
        <f t="shared" si="3"/>
        <v>44148</v>
      </c>
      <c r="O24" s="44">
        <f>$O$9</f>
        <v>10</v>
      </c>
      <c r="P24" s="45" t="str">
        <f>$P$9</f>
        <v>ONE</v>
      </c>
      <c r="Q24" s="218"/>
      <c r="R24" s="207" t="str">
        <f>$R$9</f>
        <v>-</v>
      </c>
      <c r="S24" s="34">
        <v>4</v>
      </c>
    </row>
    <row r="25" spans="1:19" s="1" customFormat="1" ht="21.75" hidden="1" customHeight="1" x14ac:dyDescent="0.15">
      <c r="A25" s="110"/>
      <c r="B25" s="101" t="s">
        <v>161</v>
      </c>
      <c r="C25" s="133" t="s">
        <v>192</v>
      </c>
      <c r="D25" s="135" t="s">
        <v>159</v>
      </c>
      <c r="E25" s="136" t="s">
        <v>159</v>
      </c>
      <c r="F25" s="165">
        <v>44137</v>
      </c>
      <c r="G25" s="166">
        <f t="shared" si="7"/>
        <v>44137</v>
      </c>
      <c r="H25" s="165">
        <v>44137</v>
      </c>
      <c r="I25" s="166">
        <f t="shared" si="1"/>
        <v>44137</v>
      </c>
      <c r="J25" s="114">
        <f>$J$10+($S$7*S25)</f>
        <v>44138</v>
      </c>
      <c r="K25" s="112">
        <f>$K$10+($S$7*S25)</f>
        <v>44139</v>
      </c>
      <c r="L25" s="104">
        <f t="shared" si="2"/>
        <v>44139</v>
      </c>
      <c r="M25" s="115">
        <f t="shared" si="4"/>
        <v>44152</v>
      </c>
      <c r="N25" s="104">
        <f t="shared" si="3"/>
        <v>44152</v>
      </c>
      <c r="O25" s="116">
        <f>$O$10</f>
        <v>13</v>
      </c>
      <c r="P25" s="110" t="str">
        <f>$P$10</f>
        <v>OOCL/COSCO</v>
      </c>
      <c r="Q25" s="215"/>
      <c r="R25" s="209" t="s">
        <v>191</v>
      </c>
      <c r="S25" s="37">
        <v>4</v>
      </c>
    </row>
    <row r="26" spans="1:19" ht="21.75" hidden="1" customHeight="1" x14ac:dyDescent="0.25">
      <c r="A26" s="195"/>
      <c r="B26" s="137" t="s">
        <v>187</v>
      </c>
      <c r="C26" s="138" t="s">
        <v>188</v>
      </c>
      <c r="D26" s="139" t="str">
        <f>IF((ISBLANK($D$8)),"----",(($D$8)+($S$7*S26)))</f>
        <v>----</v>
      </c>
      <c r="E26" s="140" t="str">
        <f t="shared" si="6"/>
        <v>----</v>
      </c>
      <c r="F26" s="139">
        <f>$H$8+($S$7*Q26)</f>
        <v>44109</v>
      </c>
      <c r="G26" s="140">
        <f t="shared" si="7"/>
        <v>44109</v>
      </c>
      <c r="H26" s="139">
        <f>$H$8+($S$7*S26)</f>
        <v>44144</v>
      </c>
      <c r="I26" s="140">
        <f t="shared" si="1"/>
        <v>44144</v>
      </c>
      <c r="J26" s="141">
        <f>$J$8+($S$7*S26)</f>
        <v>44145</v>
      </c>
      <c r="K26" s="139">
        <f>$K$8+($S$7*S26)</f>
        <v>44145</v>
      </c>
      <c r="L26" s="140">
        <f t="shared" si="2"/>
        <v>44145</v>
      </c>
      <c r="M26" s="139">
        <f t="shared" si="4"/>
        <v>44159</v>
      </c>
      <c r="N26" s="140">
        <f t="shared" si="3"/>
        <v>44159</v>
      </c>
      <c r="O26" s="142">
        <f>$O$8</f>
        <v>14</v>
      </c>
      <c r="P26" s="143" t="str">
        <f>$P$8</f>
        <v>EVERGREEN</v>
      </c>
      <c r="Q26" s="219"/>
      <c r="R26" s="144" t="str">
        <f>$R$8</f>
        <v>-</v>
      </c>
      <c r="S26" s="47">
        <v>5</v>
      </c>
    </row>
    <row r="27" spans="1:19" ht="21.75" hidden="1" customHeight="1" x14ac:dyDescent="0.25">
      <c r="A27" s="159"/>
      <c r="B27" s="49" t="s">
        <v>168</v>
      </c>
      <c r="C27" s="50" t="s">
        <v>183</v>
      </c>
      <c r="D27" s="51">
        <f>IF((ISBLANK($D$9)),"----",(($D$9)+($S$7*S27)))</f>
        <v>44141</v>
      </c>
      <c r="E27" s="52">
        <f t="shared" si="6"/>
        <v>44141</v>
      </c>
      <c r="F27" s="51">
        <f>$H$9+($S$7*Q27)</f>
        <v>44109</v>
      </c>
      <c r="G27" s="52">
        <f t="shared" si="7"/>
        <v>44109</v>
      </c>
      <c r="H27" s="51">
        <f>$H$9+($S$7*S27)</f>
        <v>44144</v>
      </c>
      <c r="I27" s="52">
        <f t="shared" si="1"/>
        <v>44144</v>
      </c>
      <c r="J27" s="53">
        <f>$J$9+($S$7*S27)</f>
        <v>44145</v>
      </c>
      <c r="K27" s="51">
        <f>$K$9+($S$7*S27)</f>
        <v>44145</v>
      </c>
      <c r="L27" s="52">
        <f t="shared" si="2"/>
        <v>44145</v>
      </c>
      <c r="M27" s="51">
        <f t="shared" si="4"/>
        <v>44155</v>
      </c>
      <c r="N27" s="52">
        <f t="shared" si="3"/>
        <v>44155</v>
      </c>
      <c r="O27" s="54">
        <f>$O$9</f>
        <v>10</v>
      </c>
      <c r="P27" s="55" t="str">
        <f>$P$9</f>
        <v>ONE</v>
      </c>
      <c r="Q27" s="216"/>
      <c r="R27" s="56" t="str">
        <f>$R$9</f>
        <v>-</v>
      </c>
      <c r="S27" s="57">
        <v>5</v>
      </c>
    </row>
    <row r="28" spans="1:19" ht="21.75" hidden="1" customHeight="1" x14ac:dyDescent="0.25">
      <c r="A28" s="196"/>
      <c r="B28" s="145" t="s">
        <v>172</v>
      </c>
      <c r="C28" s="146" t="s">
        <v>184</v>
      </c>
      <c r="D28" s="147">
        <f>IF((ISBLANK($D$10)),"----",(($D$10)+($S$7*S28)))</f>
        <v>44144</v>
      </c>
      <c r="E28" s="148">
        <f t="shared" si="6"/>
        <v>44144</v>
      </c>
      <c r="F28" s="147">
        <f>$H$10+($S$7*Q28)</f>
        <v>44110</v>
      </c>
      <c r="G28" s="148">
        <f t="shared" si="7"/>
        <v>44110</v>
      </c>
      <c r="H28" s="147">
        <f>$H$10+($S$7*S28)</f>
        <v>44145</v>
      </c>
      <c r="I28" s="148">
        <f t="shared" si="1"/>
        <v>44145</v>
      </c>
      <c r="J28" s="149">
        <f>$J$10+($S$7*S28)</f>
        <v>44145</v>
      </c>
      <c r="K28" s="147">
        <f>$K$10+($S$7*S28)</f>
        <v>44146</v>
      </c>
      <c r="L28" s="148">
        <f t="shared" si="2"/>
        <v>44146</v>
      </c>
      <c r="M28" s="147">
        <f t="shared" si="4"/>
        <v>44159</v>
      </c>
      <c r="N28" s="148">
        <f t="shared" si="3"/>
        <v>44159</v>
      </c>
      <c r="O28" s="150">
        <f>$O$10</f>
        <v>13</v>
      </c>
      <c r="P28" s="151" t="str">
        <f>$P$10</f>
        <v>OOCL/COSCO</v>
      </c>
      <c r="Q28" s="220"/>
      <c r="R28" s="152" t="str">
        <f>$R$10</f>
        <v>LCL 危険品サービス</v>
      </c>
      <c r="S28" s="57">
        <v>5</v>
      </c>
    </row>
    <row r="29" spans="1:19" ht="21.75" hidden="1" customHeight="1" x14ac:dyDescent="0.25">
      <c r="A29" s="195"/>
      <c r="B29" s="137" t="s">
        <v>197</v>
      </c>
      <c r="C29" s="138" t="s">
        <v>202</v>
      </c>
      <c r="D29" s="139" t="str">
        <f>IF((ISBLANK($D$8)),"----",(($D$8)+($S$7*S29)))</f>
        <v>----</v>
      </c>
      <c r="E29" s="140" t="str">
        <f t="shared" ref="E29:E31" si="8">D29</f>
        <v>----</v>
      </c>
      <c r="F29" s="139">
        <f>$H$8+($S$7*Q29)</f>
        <v>44109</v>
      </c>
      <c r="G29" s="140">
        <f t="shared" si="7"/>
        <v>44109</v>
      </c>
      <c r="H29" s="139">
        <f>$H$8+($S$7*S29)</f>
        <v>44151</v>
      </c>
      <c r="I29" s="140">
        <f t="shared" ref="I29:I31" si="9">H29</f>
        <v>44151</v>
      </c>
      <c r="J29" s="141">
        <f>$J$8+($S$7*S29)</f>
        <v>44152</v>
      </c>
      <c r="K29" s="139">
        <f>$K$8+($S$7*S29)</f>
        <v>44152</v>
      </c>
      <c r="L29" s="140">
        <f t="shared" ref="L29:L31" si="10">K29</f>
        <v>44152</v>
      </c>
      <c r="M29" s="139">
        <f t="shared" ref="M29:M31" si="11">K29+O29</f>
        <v>44166</v>
      </c>
      <c r="N29" s="140">
        <f t="shared" ref="N29:N31" si="12">M29</f>
        <v>44166</v>
      </c>
      <c r="O29" s="142">
        <f>$O$8</f>
        <v>14</v>
      </c>
      <c r="P29" s="143" t="str">
        <f>$P$8</f>
        <v>EVERGREEN</v>
      </c>
      <c r="Q29" s="219"/>
      <c r="R29" s="144" t="str">
        <f>$R$8</f>
        <v>-</v>
      </c>
      <c r="S29" s="47">
        <v>6</v>
      </c>
    </row>
    <row r="30" spans="1:19" ht="21.75" hidden="1" customHeight="1" x14ac:dyDescent="0.25">
      <c r="A30" s="159"/>
      <c r="B30" s="49" t="s">
        <v>166</v>
      </c>
      <c r="C30" s="50" t="s">
        <v>193</v>
      </c>
      <c r="D30" s="51">
        <f>IF((ISBLANK($D$9)),"----",(($D$9)+($S$7*S30)))</f>
        <v>44148</v>
      </c>
      <c r="E30" s="52">
        <f t="shared" si="8"/>
        <v>44148</v>
      </c>
      <c r="F30" s="51">
        <f>$H$9+($S$7*Q30)</f>
        <v>44109</v>
      </c>
      <c r="G30" s="52">
        <f t="shared" si="7"/>
        <v>44109</v>
      </c>
      <c r="H30" s="51">
        <f>$H$9+($S$7*S30)</f>
        <v>44151</v>
      </c>
      <c r="I30" s="52">
        <f t="shared" si="9"/>
        <v>44151</v>
      </c>
      <c r="J30" s="53">
        <f>$J$9+($S$7*S30)</f>
        <v>44152</v>
      </c>
      <c r="K30" s="51">
        <f>$K$9+($S$7*S30)</f>
        <v>44152</v>
      </c>
      <c r="L30" s="52">
        <f t="shared" si="10"/>
        <v>44152</v>
      </c>
      <c r="M30" s="51">
        <f t="shared" si="11"/>
        <v>44162</v>
      </c>
      <c r="N30" s="52">
        <f t="shared" si="12"/>
        <v>44162</v>
      </c>
      <c r="O30" s="54">
        <f>$O$9</f>
        <v>10</v>
      </c>
      <c r="P30" s="55" t="str">
        <f>$P$9</f>
        <v>ONE</v>
      </c>
      <c r="Q30" s="216"/>
      <c r="R30" s="56" t="str">
        <f>$R$9</f>
        <v>-</v>
      </c>
      <c r="S30" s="57">
        <v>6</v>
      </c>
    </row>
    <row r="31" spans="1:19" ht="21.75" hidden="1" customHeight="1" x14ac:dyDescent="0.25">
      <c r="A31" s="196"/>
      <c r="B31" s="145" t="s">
        <v>174</v>
      </c>
      <c r="C31" s="146" t="s">
        <v>195</v>
      </c>
      <c r="D31" s="147">
        <f>IF((ISBLANK($D$10)),"----",(($D$10)+($S$7*S31)))</f>
        <v>44151</v>
      </c>
      <c r="E31" s="148">
        <f t="shared" si="8"/>
        <v>44151</v>
      </c>
      <c r="F31" s="147">
        <f>$H$10+($S$7*Q31)</f>
        <v>44110</v>
      </c>
      <c r="G31" s="148">
        <f t="shared" si="7"/>
        <v>44110</v>
      </c>
      <c r="H31" s="147">
        <f>$H$10+($S$7*S31)</f>
        <v>44152</v>
      </c>
      <c r="I31" s="148">
        <f t="shared" si="9"/>
        <v>44152</v>
      </c>
      <c r="J31" s="149">
        <f>$J$10+($S$7*S31)</f>
        <v>44152</v>
      </c>
      <c r="K31" s="147">
        <f>$K$10+($S$7*S31)</f>
        <v>44153</v>
      </c>
      <c r="L31" s="148">
        <f t="shared" si="10"/>
        <v>44153</v>
      </c>
      <c r="M31" s="147">
        <f t="shared" si="11"/>
        <v>44166</v>
      </c>
      <c r="N31" s="148">
        <f t="shared" si="12"/>
        <v>44166</v>
      </c>
      <c r="O31" s="150">
        <f>$O$10</f>
        <v>13</v>
      </c>
      <c r="P31" s="151" t="str">
        <f>$P$10</f>
        <v>OOCL/COSCO</v>
      </c>
      <c r="Q31" s="220"/>
      <c r="R31" s="152" t="str">
        <f>$R$10</f>
        <v>LCL 危険品サービス</v>
      </c>
      <c r="S31" s="57">
        <v>6</v>
      </c>
    </row>
    <row r="32" spans="1:19" ht="21.75" hidden="1" customHeight="1" x14ac:dyDescent="0.25">
      <c r="A32" s="195"/>
      <c r="B32" s="137" t="s">
        <v>199</v>
      </c>
      <c r="C32" s="138" t="s">
        <v>201</v>
      </c>
      <c r="D32" s="139" t="str">
        <f>IF((ISBLANK($D$8)),"----",(($D$8)+($S$7*S32)))</f>
        <v>----</v>
      </c>
      <c r="E32" s="140" t="str">
        <f t="shared" ref="E32:E46" si="13">D32</f>
        <v>----</v>
      </c>
      <c r="F32" s="168">
        <v>44155</v>
      </c>
      <c r="G32" s="169">
        <f t="shared" si="7"/>
        <v>44155</v>
      </c>
      <c r="H32" s="168">
        <v>44155</v>
      </c>
      <c r="I32" s="169">
        <f t="shared" ref="I32:I46" si="14">H32</f>
        <v>44155</v>
      </c>
      <c r="J32" s="141">
        <f>$J$8+($S$7*S32)</f>
        <v>44159</v>
      </c>
      <c r="K32" s="139">
        <f>$K$8+($S$7*S32)</f>
        <v>44159</v>
      </c>
      <c r="L32" s="140">
        <f t="shared" ref="L32:L46" si="15">K32</f>
        <v>44159</v>
      </c>
      <c r="M32" s="139">
        <f t="shared" ref="M32:M46" si="16">K32+O32</f>
        <v>44173</v>
      </c>
      <c r="N32" s="140">
        <f t="shared" ref="N32:N46" si="17">M32</f>
        <v>44173</v>
      </c>
      <c r="O32" s="142">
        <f>$O$8</f>
        <v>14</v>
      </c>
      <c r="P32" s="143" t="str">
        <f>$P$8</f>
        <v>EVERGREEN</v>
      </c>
      <c r="Q32" s="219"/>
      <c r="R32" s="144" t="str">
        <f>$R$8</f>
        <v>-</v>
      </c>
      <c r="S32" s="47">
        <v>7</v>
      </c>
    </row>
    <row r="33" spans="1:19" ht="21.75" hidden="1" customHeight="1" x14ac:dyDescent="0.25">
      <c r="A33" s="159"/>
      <c r="B33" s="49" t="s">
        <v>180</v>
      </c>
      <c r="C33" s="50" t="s">
        <v>194</v>
      </c>
      <c r="D33" s="170">
        <v>44154</v>
      </c>
      <c r="E33" s="171">
        <f t="shared" si="13"/>
        <v>44154</v>
      </c>
      <c r="F33" s="170">
        <v>44155</v>
      </c>
      <c r="G33" s="171">
        <f t="shared" si="7"/>
        <v>44155</v>
      </c>
      <c r="H33" s="170">
        <v>44155</v>
      </c>
      <c r="I33" s="171">
        <f t="shared" si="14"/>
        <v>44155</v>
      </c>
      <c r="J33" s="53">
        <f>$J$9+($S$7*S33)</f>
        <v>44159</v>
      </c>
      <c r="K33" s="51">
        <f>$K$9+($S$7*S33)</f>
        <v>44159</v>
      </c>
      <c r="L33" s="52">
        <f t="shared" si="15"/>
        <v>44159</v>
      </c>
      <c r="M33" s="51">
        <f t="shared" si="16"/>
        <v>44169</v>
      </c>
      <c r="N33" s="52">
        <f t="shared" si="17"/>
        <v>44169</v>
      </c>
      <c r="O33" s="54">
        <f>$O$9</f>
        <v>10</v>
      </c>
      <c r="P33" s="55" t="str">
        <f>$P$9</f>
        <v>ONE</v>
      </c>
      <c r="Q33" s="216"/>
      <c r="R33" s="56" t="str">
        <f>$R$9</f>
        <v>-</v>
      </c>
      <c r="S33" s="57">
        <v>7</v>
      </c>
    </row>
    <row r="34" spans="1:19" ht="21.75" hidden="1" customHeight="1" x14ac:dyDescent="0.25">
      <c r="A34" s="196"/>
      <c r="B34" s="145"/>
      <c r="C34" s="146"/>
      <c r="D34" s="181" t="s">
        <v>203</v>
      </c>
      <c r="E34" s="148" t="str">
        <f t="shared" si="13"/>
        <v>---</v>
      </c>
      <c r="F34" s="181" t="s">
        <v>203</v>
      </c>
      <c r="G34" s="148" t="str">
        <f t="shared" si="7"/>
        <v>---</v>
      </c>
      <c r="H34" s="181" t="s">
        <v>203</v>
      </c>
      <c r="I34" s="148" t="str">
        <f t="shared" si="14"/>
        <v>---</v>
      </c>
      <c r="J34" s="182" t="s">
        <v>203</v>
      </c>
      <c r="K34" s="181" t="s">
        <v>203</v>
      </c>
      <c r="L34" s="148" t="str">
        <f t="shared" si="15"/>
        <v>---</v>
      </c>
      <c r="M34" s="181" t="s">
        <v>203</v>
      </c>
      <c r="N34" s="148" t="str">
        <f t="shared" si="17"/>
        <v>---</v>
      </c>
      <c r="O34" s="150">
        <f>$O$10</f>
        <v>13</v>
      </c>
      <c r="P34" s="151" t="str">
        <f>$P$10</f>
        <v>OOCL/COSCO</v>
      </c>
      <c r="Q34" s="220"/>
      <c r="R34" s="183" t="s">
        <v>204</v>
      </c>
      <c r="S34" s="167">
        <v>7</v>
      </c>
    </row>
    <row r="35" spans="1:19" ht="21.75" hidden="1" customHeight="1" x14ac:dyDescent="0.25">
      <c r="A35" s="195"/>
      <c r="B35" s="137" t="s">
        <v>169</v>
      </c>
      <c r="C35" s="138" t="s">
        <v>211</v>
      </c>
      <c r="D35" s="139" t="str">
        <f>IF((ISBLANK($D$8)),"----",(($D$8)+($S$7*S35)))</f>
        <v>----</v>
      </c>
      <c r="E35" s="140" t="str">
        <f t="shared" si="13"/>
        <v>----</v>
      </c>
      <c r="F35" s="139">
        <f>$H$8+($S$7*Q35)</f>
        <v>44109</v>
      </c>
      <c r="G35" s="140">
        <f t="shared" si="7"/>
        <v>44109</v>
      </c>
      <c r="H35" s="139">
        <f>$H$8+($S$7*S35)</f>
        <v>44165</v>
      </c>
      <c r="I35" s="140">
        <f t="shared" si="14"/>
        <v>44165</v>
      </c>
      <c r="J35" s="141">
        <f>$J$8+($S$7*S35)</f>
        <v>44166</v>
      </c>
      <c r="K35" s="139">
        <f>$K$8+($S$7*S35)</f>
        <v>44166</v>
      </c>
      <c r="L35" s="140">
        <f t="shared" si="15"/>
        <v>44166</v>
      </c>
      <c r="M35" s="139">
        <f t="shared" si="16"/>
        <v>44180</v>
      </c>
      <c r="N35" s="140">
        <f t="shared" si="17"/>
        <v>44180</v>
      </c>
      <c r="O35" s="142">
        <f>$O$8</f>
        <v>14</v>
      </c>
      <c r="P35" s="143" t="str">
        <f>$P$8</f>
        <v>EVERGREEN</v>
      </c>
      <c r="Q35" s="219"/>
      <c r="R35" s="144" t="str">
        <f>$R$8</f>
        <v>-</v>
      </c>
      <c r="S35" s="47">
        <v>8</v>
      </c>
    </row>
    <row r="36" spans="1:19" ht="21.75" hidden="1" customHeight="1" x14ac:dyDescent="0.25">
      <c r="A36" s="159"/>
      <c r="B36" s="49" t="s">
        <v>162</v>
      </c>
      <c r="C36" s="50" t="s">
        <v>205</v>
      </c>
      <c r="D36" s="51">
        <f>IF((ISBLANK($D$9)),"----",(($D$9)+($S$7*S36)))</f>
        <v>44162</v>
      </c>
      <c r="E36" s="52">
        <f t="shared" si="13"/>
        <v>44162</v>
      </c>
      <c r="F36" s="51">
        <f>$H$9+($S$7*Q36)</f>
        <v>44109</v>
      </c>
      <c r="G36" s="52">
        <f t="shared" si="7"/>
        <v>44109</v>
      </c>
      <c r="H36" s="51">
        <f>$H$9+($S$7*S36)</f>
        <v>44165</v>
      </c>
      <c r="I36" s="52">
        <f t="shared" si="14"/>
        <v>44165</v>
      </c>
      <c r="J36" s="53">
        <f>$J$9+($S$7*S36)</f>
        <v>44166</v>
      </c>
      <c r="K36" s="51">
        <f>$K$9+($S$7*S36)</f>
        <v>44166</v>
      </c>
      <c r="L36" s="52">
        <f t="shared" si="15"/>
        <v>44166</v>
      </c>
      <c r="M36" s="51">
        <f t="shared" si="16"/>
        <v>44176</v>
      </c>
      <c r="N36" s="52">
        <f t="shared" si="17"/>
        <v>44176</v>
      </c>
      <c r="O36" s="54">
        <f>$O$9</f>
        <v>10</v>
      </c>
      <c r="P36" s="55" t="str">
        <f>$P$9</f>
        <v>ONE</v>
      </c>
      <c r="Q36" s="216"/>
      <c r="R36" s="56" t="str">
        <f>$R$9</f>
        <v>-</v>
      </c>
      <c r="S36" s="57">
        <v>8</v>
      </c>
    </row>
    <row r="37" spans="1:19" ht="21.75" hidden="1" customHeight="1" x14ac:dyDescent="0.25">
      <c r="A37" s="196"/>
      <c r="B37" s="145" t="s">
        <v>178</v>
      </c>
      <c r="C37" s="146" t="s">
        <v>196</v>
      </c>
      <c r="D37" s="147">
        <f>IF((ISBLANK($D$10)),"----",(($D$10)+($S$7*S37)))</f>
        <v>44165</v>
      </c>
      <c r="E37" s="148">
        <f t="shared" si="13"/>
        <v>44165</v>
      </c>
      <c r="F37" s="147">
        <f>$H$10+($S$7*Q37)</f>
        <v>44110</v>
      </c>
      <c r="G37" s="148">
        <f t="shared" si="7"/>
        <v>44110</v>
      </c>
      <c r="H37" s="147">
        <f>$H$10+($S$7*S37)</f>
        <v>44166</v>
      </c>
      <c r="I37" s="148">
        <f t="shared" si="14"/>
        <v>44166</v>
      </c>
      <c r="J37" s="149">
        <f>$J$10+($S$7*S37)</f>
        <v>44166</v>
      </c>
      <c r="K37" s="147">
        <f>$K$10+($S$7*S37)</f>
        <v>44167</v>
      </c>
      <c r="L37" s="148">
        <f t="shared" si="15"/>
        <v>44167</v>
      </c>
      <c r="M37" s="147">
        <f t="shared" si="16"/>
        <v>44180</v>
      </c>
      <c r="N37" s="148">
        <f t="shared" si="17"/>
        <v>44180</v>
      </c>
      <c r="O37" s="150">
        <f>$O$10</f>
        <v>13</v>
      </c>
      <c r="P37" s="151" t="str">
        <f>$P$10</f>
        <v>OOCL/COSCO</v>
      </c>
      <c r="Q37" s="220"/>
      <c r="R37" s="152" t="str">
        <f>$R$10</f>
        <v>LCL 危険品サービス</v>
      </c>
      <c r="S37" s="57">
        <v>8</v>
      </c>
    </row>
    <row r="38" spans="1:19" ht="21.75" hidden="1" customHeight="1" x14ac:dyDescent="0.25">
      <c r="A38" s="195"/>
      <c r="B38" s="137" t="s">
        <v>164</v>
      </c>
      <c r="C38" s="138" t="s">
        <v>212</v>
      </c>
      <c r="D38" s="139" t="str">
        <f>IF((ISBLANK($D$8)),"----",(($D$8)+($S$7*S38)))</f>
        <v>----</v>
      </c>
      <c r="E38" s="140" t="str">
        <f t="shared" si="13"/>
        <v>----</v>
      </c>
      <c r="F38" s="139">
        <f>$H$8+($S$7*Q38)</f>
        <v>44109</v>
      </c>
      <c r="G38" s="140">
        <f t="shared" si="7"/>
        <v>44109</v>
      </c>
      <c r="H38" s="139">
        <f>$H$8+($S$7*S38)</f>
        <v>44172</v>
      </c>
      <c r="I38" s="140">
        <f t="shared" si="14"/>
        <v>44172</v>
      </c>
      <c r="J38" s="141">
        <f>$J$8+($S$7*S38)</f>
        <v>44173</v>
      </c>
      <c r="K38" s="139">
        <f>$K$8+($S$7*S38)</f>
        <v>44173</v>
      </c>
      <c r="L38" s="140">
        <f t="shared" si="15"/>
        <v>44173</v>
      </c>
      <c r="M38" s="139">
        <f t="shared" si="16"/>
        <v>44187</v>
      </c>
      <c r="N38" s="140">
        <f t="shared" si="17"/>
        <v>44187</v>
      </c>
      <c r="O38" s="142">
        <f>$O$8</f>
        <v>14</v>
      </c>
      <c r="P38" s="143" t="str">
        <f>$P$8</f>
        <v>EVERGREEN</v>
      </c>
      <c r="Q38" s="219"/>
      <c r="R38" s="144" t="str">
        <f>$R$8</f>
        <v>-</v>
      </c>
      <c r="S38" s="47">
        <v>9</v>
      </c>
    </row>
    <row r="39" spans="1:19" ht="21.75" hidden="1" customHeight="1" x14ac:dyDescent="0.25">
      <c r="A39" s="159"/>
      <c r="B39" s="49" t="s">
        <v>168</v>
      </c>
      <c r="C39" s="50" t="s">
        <v>206</v>
      </c>
      <c r="D39" s="51">
        <f>IF((ISBLANK($D$9)),"----",(($D$9)+($S$7*S39)))</f>
        <v>44169</v>
      </c>
      <c r="E39" s="52">
        <f t="shared" si="13"/>
        <v>44169</v>
      </c>
      <c r="F39" s="51">
        <f>$H$9+($S$7*Q39)</f>
        <v>44109</v>
      </c>
      <c r="G39" s="52">
        <f t="shared" si="7"/>
        <v>44109</v>
      </c>
      <c r="H39" s="51">
        <f>$H$9+($S$7*S39)</f>
        <v>44172</v>
      </c>
      <c r="I39" s="52">
        <f t="shared" si="14"/>
        <v>44172</v>
      </c>
      <c r="J39" s="53">
        <f>$J$9+($S$7*S39)</f>
        <v>44173</v>
      </c>
      <c r="K39" s="51">
        <f>$K$9+($S$7*S39)</f>
        <v>44173</v>
      </c>
      <c r="L39" s="52">
        <f t="shared" si="15"/>
        <v>44173</v>
      </c>
      <c r="M39" s="51">
        <f t="shared" si="16"/>
        <v>44183</v>
      </c>
      <c r="N39" s="52">
        <f t="shared" si="17"/>
        <v>44183</v>
      </c>
      <c r="O39" s="54">
        <f>$O$9</f>
        <v>10</v>
      </c>
      <c r="P39" s="55" t="str">
        <f>$P$9</f>
        <v>ONE</v>
      </c>
      <c r="Q39" s="216"/>
      <c r="R39" s="56" t="str">
        <f>$R$9</f>
        <v>-</v>
      </c>
      <c r="S39" s="57">
        <v>9</v>
      </c>
    </row>
    <row r="40" spans="1:19" ht="21.75" hidden="1" customHeight="1" x14ac:dyDescent="0.25">
      <c r="A40" s="196"/>
      <c r="B40" s="145" t="s">
        <v>161</v>
      </c>
      <c r="C40" s="146" t="s">
        <v>205</v>
      </c>
      <c r="D40" s="147">
        <f>IF((ISBLANK($D$10)),"----",(($D$10)+($S$7*S40)))</f>
        <v>44172</v>
      </c>
      <c r="E40" s="148">
        <f t="shared" si="13"/>
        <v>44172</v>
      </c>
      <c r="F40" s="147">
        <f>$H$10+($S$7*Q40)</f>
        <v>44110</v>
      </c>
      <c r="G40" s="148">
        <f t="shared" si="7"/>
        <v>44110</v>
      </c>
      <c r="H40" s="147">
        <f>$H$10+($S$7*S40)</f>
        <v>44173</v>
      </c>
      <c r="I40" s="148">
        <f t="shared" si="14"/>
        <v>44173</v>
      </c>
      <c r="J40" s="149">
        <f>$J$10+($S$7*S40)</f>
        <v>44173</v>
      </c>
      <c r="K40" s="147">
        <f>$K$10+($S$7*S40)</f>
        <v>44174</v>
      </c>
      <c r="L40" s="148">
        <f t="shared" si="15"/>
        <v>44174</v>
      </c>
      <c r="M40" s="147">
        <f t="shared" si="16"/>
        <v>44187</v>
      </c>
      <c r="N40" s="148">
        <f t="shared" si="17"/>
        <v>44187</v>
      </c>
      <c r="O40" s="150">
        <f>$O$10</f>
        <v>13</v>
      </c>
      <c r="P40" s="151" t="str">
        <f>$P$10</f>
        <v>OOCL/COSCO</v>
      </c>
      <c r="Q40" s="220"/>
      <c r="R40" s="152" t="str">
        <f>$R$10</f>
        <v>LCL 危険品サービス</v>
      </c>
      <c r="S40" s="57">
        <v>9</v>
      </c>
    </row>
    <row r="41" spans="1:19" ht="21.75" hidden="1" customHeight="1" x14ac:dyDescent="0.25">
      <c r="A41" s="195"/>
      <c r="B41" s="137" t="s">
        <v>176</v>
      </c>
      <c r="C41" s="138" t="s">
        <v>213</v>
      </c>
      <c r="D41" s="139" t="str">
        <f>IF((ISBLANK($D$8)),"----",(($D$8)+($S$7*S41)))</f>
        <v>----</v>
      </c>
      <c r="E41" s="140" t="str">
        <f t="shared" si="13"/>
        <v>----</v>
      </c>
      <c r="F41" s="139">
        <f>$H$8+($S$7*Q41)</f>
        <v>44109</v>
      </c>
      <c r="G41" s="140">
        <f t="shared" si="7"/>
        <v>44109</v>
      </c>
      <c r="H41" s="139">
        <f>$H$8+($S$7*S41)</f>
        <v>44179</v>
      </c>
      <c r="I41" s="140">
        <f t="shared" si="14"/>
        <v>44179</v>
      </c>
      <c r="J41" s="141">
        <f>$J$8+($S$7*S41)</f>
        <v>44180</v>
      </c>
      <c r="K41" s="139">
        <f>$K$8+($S$7*S41)</f>
        <v>44180</v>
      </c>
      <c r="L41" s="140">
        <f t="shared" si="15"/>
        <v>44180</v>
      </c>
      <c r="M41" s="139">
        <f t="shared" si="16"/>
        <v>44194</v>
      </c>
      <c r="N41" s="140">
        <f t="shared" si="17"/>
        <v>44194</v>
      </c>
      <c r="O41" s="142">
        <f>$O$8</f>
        <v>14</v>
      </c>
      <c r="P41" s="143" t="str">
        <f>$P$8</f>
        <v>EVERGREEN</v>
      </c>
      <c r="Q41" s="219"/>
      <c r="R41" s="144" t="str">
        <f>$R$8</f>
        <v>-</v>
      </c>
      <c r="S41" s="47">
        <v>10</v>
      </c>
    </row>
    <row r="42" spans="1:19" ht="21.75" hidden="1" customHeight="1" x14ac:dyDescent="0.25">
      <c r="A42" s="159"/>
      <c r="B42" s="49" t="s">
        <v>166</v>
      </c>
      <c r="C42" s="50" t="s">
        <v>207</v>
      </c>
      <c r="D42" s="51">
        <f>IF((ISBLANK($D$9)),"----",(($D$9)+($S$7*S42)))</f>
        <v>44176</v>
      </c>
      <c r="E42" s="52">
        <f t="shared" si="13"/>
        <v>44176</v>
      </c>
      <c r="F42" s="51">
        <f>$H$9+($S$7*Q42)</f>
        <v>44109</v>
      </c>
      <c r="G42" s="52">
        <f t="shared" si="7"/>
        <v>44109</v>
      </c>
      <c r="H42" s="51">
        <f>$H$9+($S$7*S42)</f>
        <v>44179</v>
      </c>
      <c r="I42" s="52">
        <f t="shared" si="14"/>
        <v>44179</v>
      </c>
      <c r="J42" s="53">
        <f>$J$9+($S$7*S42)</f>
        <v>44180</v>
      </c>
      <c r="K42" s="51">
        <f>$K$9+($S$7*S42)</f>
        <v>44180</v>
      </c>
      <c r="L42" s="52">
        <f t="shared" si="15"/>
        <v>44180</v>
      </c>
      <c r="M42" s="51">
        <f t="shared" si="16"/>
        <v>44190</v>
      </c>
      <c r="N42" s="52">
        <f t="shared" si="17"/>
        <v>44190</v>
      </c>
      <c r="O42" s="54">
        <f>$O$9</f>
        <v>10</v>
      </c>
      <c r="P42" s="55" t="str">
        <f>$P$9</f>
        <v>ONE</v>
      </c>
      <c r="Q42" s="216"/>
      <c r="R42" s="56" t="str">
        <f>$R$9</f>
        <v>-</v>
      </c>
      <c r="S42" s="57">
        <v>10</v>
      </c>
    </row>
    <row r="43" spans="1:19" ht="21.75" hidden="1" customHeight="1" x14ac:dyDescent="0.25">
      <c r="A43" s="196"/>
      <c r="B43" s="145" t="s">
        <v>172</v>
      </c>
      <c r="C43" s="146" t="s">
        <v>209</v>
      </c>
      <c r="D43" s="147">
        <f>IF((ISBLANK($D$10)),"----",(($D$10)+($S$7*S43)))</f>
        <v>44179</v>
      </c>
      <c r="E43" s="148">
        <f t="shared" si="13"/>
        <v>44179</v>
      </c>
      <c r="F43" s="147">
        <f>$H$10+($S$7*Q43)</f>
        <v>44110</v>
      </c>
      <c r="G43" s="148">
        <f t="shared" si="7"/>
        <v>44110</v>
      </c>
      <c r="H43" s="147">
        <f>$H$10+($S$7*S43)</f>
        <v>44180</v>
      </c>
      <c r="I43" s="148">
        <f t="shared" si="14"/>
        <v>44180</v>
      </c>
      <c r="J43" s="149">
        <f>$J$10+($S$7*S43)</f>
        <v>44180</v>
      </c>
      <c r="K43" s="147">
        <f>$K$10+($S$7*S43)</f>
        <v>44181</v>
      </c>
      <c r="L43" s="148">
        <f t="shared" si="15"/>
        <v>44181</v>
      </c>
      <c r="M43" s="147">
        <f t="shared" si="16"/>
        <v>44194</v>
      </c>
      <c r="N43" s="148">
        <f t="shared" si="17"/>
        <v>44194</v>
      </c>
      <c r="O43" s="150">
        <f>$O$10</f>
        <v>13</v>
      </c>
      <c r="P43" s="151" t="str">
        <f>$P$10</f>
        <v>OOCL/COSCO</v>
      </c>
      <c r="Q43" s="220"/>
      <c r="R43" s="152" t="str">
        <f>$R$10</f>
        <v>LCL 危険品サービス</v>
      </c>
      <c r="S43" s="57">
        <v>10</v>
      </c>
    </row>
    <row r="44" spans="1:19" ht="21.75" hidden="1" customHeight="1" x14ac:dyDescent="0.25">
      <c r="A44" s="195"/>
      <c r="B44" s="137" t="s">
        <v>185</v>
      </c>
      <c r="C44" s="138" t="s">
        <v>214</v>
      </c>
      <c r="D44" s="139" t="str">
        <f>IF((ISBLANK($D$8)),"----",(($D$8)+($S$7*S44)))</f>
        <v>----</v>
      </c>
      <c r="E44" s="140" t="str">
        <f t="shared" si="13"/>
        <v>----</v>
      </c>
      <c r="F44" s="139">
        <f>$H$8+($S$7*Q44)</f>
        <v>44109</v>
      </c>
      <c r="G44" s="140">
        <f t="shared" si="7"/>
        <v>44109</v>
      </c>
      <c r="H44" s="139">
        <f>$H$8+($S$7*S44)</f>
        <v>44186</v>
      </c>
      <c r="I44" s="140">
        <f t="shared" si="14"/>
        <v>44186</v>
      </c>
      <c r="J44" s="141">
        <f>$J$8+($S$7*S44)</f>
        <v>44187</v>
      </c>
      <c r="K44" s="139">
        <f>$K$8+($S$7*S44)</f>
        <v>44187</v>
      </c>
      <c r="L44" s="140">
        <f t="shared" si="15"/>
        <v>44187</v>
      </c>
      <c r="M44" s="139">
        <f t="shared" si="16"/>
        <v>44201</v>
      </c>
      <c r="N44" s="140">
        <f t="shared" si="17"/>
        <v>44201</v>
      </c>
      <c r="O44" s="142">
        <f>$O$8</f>
        <v>14</v>
      </c>
      <c r="P44" s="143" t="str">
        <f>$P$8</f>
        <v>EVERGREEN</v>
      </c>
      <c r="Q44" s="219"/>
      <c r="R44" s="144" t="str">
        <f>$R$8</f>
        <v>-</v>
      </c>
      <c r="S44" s="47">
        <v>11</v>
      </c>
    </row>
    <row r="45" spans="1:19" ht="21.75" hidden="1" customHeight="1" x14ac:dyDescent="0.25">
      <c r="A45" s="159"/>
      <c r="B45" s="49"/>
      <c r="C45" s="50"/>
      <c r="D45" s="51"/>
      <c r="E45" s="52"/>
      <c r="F45" s="51"/>
      <c r="G45" s="52"/>
      <c r="H45" s="51"/>
      <c r="I45" s="52"/>
      <c r="J45" s="53"/>
      <c r="K45" s="51"/>
      <c r="L45" s="52"/>
      <c r="M45" s="51"/>
      <c r="N45" s="52"/>
      <c r="O45" s="54"/>
      <c r="P45" s="55"/>
      <c r="Q45" s="216"/>
      <c r="R45" s="56" t="str">
        <f>$R$9</f>
        <v>-</v>
      </c>
      <c r="S45" s="57">
        <v>11</v>
      </c>
    </row>
    <row r="46" spans="1:19" ht="21.75" hidden="1" customHeight="1" x14ac:dyDescent="0.25">
      <c r="A46" s="196"/>
      <c r="B46" s="145" t="s">
        <v>174</v>
      </c>
      <c r="C46" s="146" t="s">
        <v>210</v>
      </c>
      <c r="D46" s="147">
        <f>IF((ISBLANK($D$10)),"----",(($D$10)+($S$7*S46)))</f>
        <v>44186</v>
      </c>
      <c r="E46" s="148">
        <f t="shared" si="13"/>
        <v>44186</v>
      </c>
      <c r="F46" s="147">
        <f>$H$10+($S$7*Q46)</f>
        <v>44110</v>
      </c>
      <c r="G46" s="148">
        <f t="shared" ref="G46:G49" si="18">F46</f>
        <v>44110</v>
      </c>
      <c r="H46" s="147">
        <f>$H$10+($S$7*S46)</f>
        <v>44187</v>
      </c>
      <c r="I46" s="148">
        <f t="shared" si="14"/>
        <v>44187</v>
      </c>
      <c r="J46" s="149">
        <f>$J$10+($S$7*S46)</f>
        <v>44187</v>
      </c>
      <c r="K46" s="147">
        <f>$K$10+($S$7*S46)</f>
        <v>44188</v>
      </c>
      <c r="L46" s="148">
        <f t="shared" si="15"/>
        <v>44188</v>
      </c>
      <c r="M46" s="147">
        <f t="shared" si="16"/>
        <v>44201</v>
      </c>
      <c r="N46" s="148">
        <f t="shared" si="17"/>
        <v>44201</v>
      </c>
      <c r="O46" s="150">
        <f>$O$10</f>
        <v>13</v>
      </c>
      <c r="P46" s="151" t="str">
        <f>$P$10</f>
        <v>OOCL/COSCO</v>
      </c>
      <c r="Q46" s="220"/>
      <c r="R46" s="184" t="s">
        <v>215</v>
      </c>
      <c r="S46" s="57">
        <v>11</v>
      </c>
    </row>
    <row r="47" spans="1:19" ht="21.75" hidden="1" customHeight="1" x14ac:dyDescent="0.25">
      <c r="A47" s="195"/>
      <c r="B47" s="137" t="s">
        <v>187</v>
      </c>
      <c r="C47" s="138" t="s">
        <v>216</v>
      </c>
      <c r="D47" s="139" t="str">
        <f>IF((ISBLANK($D$8)),"----",(($D$8)+($S$7*S47)))</f>
        <v>----</v>
      </c>
      <c r="E47" s="140" t="str">
        <f t="shared" ref="E47:E49" si="19">D47</f>
        <v>----</v>
      </c>
      <c r="F47" s="139">
        <f>$H$8+($S$7*Q47)</f>
        <v>44109</v>
      </c>
      <c r="G47" s="140">
        <f t="shared" si="18"/>
        <v>44109</v>
      </c>
      <c r="H47" s="139">
        <f>$H$8+($S$7*S47)</f>
        <v>44193</v>
      </c>
      <c r="I47" s="140">
        <f t="shared" ref="I47:I49" si="20">H47</f>
        <v>44193</v>
      </c>
      <c r="J47" s="141">
        <f>$J$8+($S$7*S47)</f>
        <v>44194</v>
      </c>
      <c r="K47" s="139">
        <f>$K$8+($S$7*S47)</f>
        <v>44194</v>
      </c>
      <c r="L47" s="140">
        <f t="shared" ref="L47:L49" si="21">K47</f>
        <v>44194</v>
      </c>
      <c r="M47" s="139">
        <f t="shared" ref="M47:M49" si="22">K47+O47</f>
        <v>44208</v>
      </c>
      <c r="N47" s="140">
        <f t="shared" ref="N47:N49" si="23">M47</f>
        <v>44208</v>
      </c>
      <c r="O47" s="142">
        <f>$O$8</f>
        <v>14</v>
      </c>
      <c r="P47" s="143" t="str">
        <f>$P$8</f>
        <v>EVERGREEN</v>
      </c>
      <c r="Q47" s="219"/>
      <c r="R47" s="144" t="str">
        <f>$R$8</f>
        <v>-</v>
      </c>
      <c r="S47" s="47">
        <v>12</v>
      </c>
    </row>
    <row r="48" spans="1:19" ht="21.75" hidden="1" customHeight="1" x14ac:dyDescent="0.25">
      <c r="A48" s="159"/>
      <c r="B48" s="49" t="s">
        <v>180</v>
      </c>
      <c r="C48" s="50" t="s">
        <v>208</v>
      </c>
      <c r="D48" s="170">
        <v>44189</v>
      </c>
      <c r="E48" s="171">
        <f t="shared" si="19"/>
        <v>44189</v>
      </c>
      <c r="F48" s="170">
        <v>44190</v>
      </c>
      <c r="G48" s="171">
        <f t="shared" si="18"/>
        <v>44190</v>
      </c>
      <c r="H48" s="170">
        <v>44190</v>
      </c>
      <c r="I48" s="171">
        <f t="shared" si="20"/>
        <v>44190</v>
      </c>
      <c r="J48" s="53">
        <f>$J$9+($S$7*S48)</f>
        <v>44194</v>
      </c>
      <c r="K48" s="51">
        <f>$K$9+($S$7*S48)</f>
        <v>44194</v>
      </c>
      <c r="L48" s="52">
        <f t="shared" si="21"/>
        <v>44194</v>
      </c>
      <c r="M48" s="51">
        <f t="shared" si="22"/>
        <v>44204</v>
      </c>
      <c r="N48" s="52">
        <f t="shared" si="23"/>
        <v>44204</v>
      </c>
      <c r="O48" s="54">
        <f>$O$9</f>
        <v>10</v>
      </c>
      <c r="P48" s="55" t="str">
        <f>$P$9</f>
        <v>ONE</v>
      </c>
      <c r="Q48" s="216"/>
      <c r="R48" s="186" t="s">
        <v>219</v>
      </c>
      <c r="S48" s="57">
        <v>12</v>
      </c>
    </row>
    <row r="49" spans="1:19" ht="21.75" hidden="1" customHeight="1" x14ac:dyDescent="0.25">
      <c r="A49" s="196"/>
      <c r="B49" s="145" t="s">
        <v>178</v>
      </c>
      <c r="C49" s="146" t="s">
        <v>222</v>
      </c>
      <c r="D49" s="187">
        <v>44190</v>
      </c>
      <c r="E49" s="166">
        <f t="shared" si="19"/>
        <v>44190</v>
      </c>
      <c r="F49" s="187">
        <v>44193</v>
      </c>
      <c r="G49" s="166">
        <f t="shared" si="18"/>
        <v>44193</v>
      </c>
      <c r="H49" s="187">
        <v>44193</v>
      </c>
      <c r="I49" s="166">
        <f t="shared" si="20"/>
        <v>44193</v>
      </c>
      <c r="J49" s="149">
        <f>$J$10+($S$7*S49)</f>
        <v>44194</v>
      </c>
      <c r="K49" s="147">
        <f>$K$10+($S$7*S49)</f>
        <v>44195</v>
      </c>
      <c r="L49" s="148">
        <f t="shared" si="21"/>
        <v>44195</v>
      </c>
      <c r="M49" s="147">
        <f t="shared" si="22"/>
        <v>44208</v>
      </c>
      <c r="N49" s="148">
        <f t="shared" si="23"/>
        <v>44208</v>
      </c>
      <c r="O49" s="150">
        <f>$O$10</f>
        <v>13</v>
      </c>
      <c r="P49" s="151" t="str">
        <f>$P$10</f>
        <v>OOCL/COSCO</v>
      </c>
      <c r="Q49" s="220"/>
      <c r="R49" s="184" t="s">
        <v>224</v>
      </c>
      <c r="S49" s="57">
        <v>12</v>
      </c>
    </row>
    <row r="50" spans="1:19" ht="21.75" hidden="1" customHeight="1" x14ac:dyDescent="0.25">
      <c r="A50" s="195"/>
      <c r="B50" s="137"/>
      <c r="C50" s="138"/>
      <c r="D50" s="139"/>
      <c r="E50" s="140"/>
      <c r="F50" s="139"/>
      <c r="G50" s="140"/>
      <c r="H50" s="139"/>
      <c r="I50" s="140"/>
      <c r="J50" s="141"/>
      <c r="K50" s="139"/>
      <c r="L50" s="140"/>
      <c r="M50" s="139"/>
      <c r="N50" s="140"/>
      <c r="O50" s="142"/>
      <c r="P50" s="143"/>
      <c r="Q50" s="219"/>
      <c r="R50" s="144" t="str">
        <f>$R$8</f>
        <v>-</v>
      </c>
      <c r="S50" s="47">
        <v>13</v>
      </c>
    </row>
    <row r="51" spans="1:19" ht="21.75" hidden="1" customHeight="1" x14ac:dyDescent="0.25">
      <c r="A51" s="159"/>
      <c r="B51" s="49"/>
      <c r="C51" s="50"/>
      <c r="D51" s="51"/>
      <c r="E51" s="52"/>
      <c r="F51" s="51"/>
      <c r="G51" s="52"/>
      <c r="H51" s="51"/>
      <c r="I51" s="52"/>
      <c r="J51" s="53"/>
      <c r="K51" s="51"/>
      <c r="L51" s="52"/>
      <c r="M51" s="51"/>
      <c r="N51" s="52"/>
      <c r="O51" s="54"/>
      <c r="P51" s="55"/>
      <c r="Q51" s="216"/>
      <c r="R51" s="56" t="str">
        <f>$R$9</f>
        <v>-</v>
      </c>
      <c r="S51" s="57">
        <v>13</v>
      </c>
    </row>
    <row r="52" spans="1:19" ht="21.75" hidden="1" customHeight="1" x14ac:dyDescent="0.25">
      <c r="A52" s="196"/>
      <c r="B52" s="145"/>
      <c r="C52" s="146"/>
      <c r="D52" s="147"/>
      <c r="E52" s="148"/>
      <c r="F52" s="147"/>
      <c r="G52" s="148"/>
      <c r="H52" s="147"/>
      <c r="I52" s="148"/>
      <c r="J52" s="149"/>
      <c r="K52" s="147"/>
      <c r="L52" s="148"/>
      <c r="M52" s="147"/>
      <c r="N52" s="148"/>
      <c r="O52" s="150"/>
      <c r="P52" s="151"/>
      <c r="Q52" s="220"/>
      <c r="R52" s="184"/>
      <c r="S52" s="57">
        <v>13</v>
      </c>
    </row>
    <row r="53" spans="1:19" ht="21.75" hidden="1" customHeight="1" x14ac:dyDescent="0.25">
      <c r="A53" s="195"/>
      <c r="B53" s="137" t="s">
        <v>199</v>
      </c>
      <c r="C53" s="138" t="s">
        <v>217</v>
      </c>
      <c r="D53" s="139" t="str">
        <f>IF((ISBLANK($D$8)),"----",(($D$8)+($S$7*S53)))</f>
        <v>----</v>
      </c>
      <c r="E53" s="140" t="str">
        <f t="shared" ref="E53:E55" si="24">D53</f>
        <v>----</v>
      </c>
      <c r="F53" s="168">
        <v>43838</v>
      </c>
      <c r="G53" s="169">
        <f t="shared" ref="G53:G61" si="25">F53</f>
        <v>43838</v>
      </c>
      <c r="H53" s="168">
        <v>43838</v>
      </c>
      <c r="I53" s="169">
        <f t="shared" ref="I53:I55" si="26">H53</f>
        <v>43838</v>
      </c>
      <c r="J53" s="141">
        <f>$J$8+($S$7*S53)</f>
        <v>44208</v>
      </c>
      <c r="K53" s="139">
        <f>$K$8+($S$7*S53)</f>
        <v>44208</v>
      </c>
      <c r="L53" s="140">
        <f t="shared" ref="L53:L55" si="27">K53</f>
        <v>44208</v>
      </c>
      <c r="M53" s="139">
        <f t="shared" ref="M53:M55" si="28">K53+O53</f>
        <v>44222</v>
      </c>
      <c r="N53" s="140">
        <f t="shared" ref="N53:N55" si="29">M53</f>
        <v>44222</v>
      </c>
      <c r="O53" s="142">
        <f>$O$8</f>
        <v>14</v>
      </c>
      <c r="P53" s="143" t="str">
        <f>$P$8</f>
        <v>EVERGREEN</v>
      </c>
      <c r="Q53" s="219"/>
      <c r="R53" s="144" t="str">
        <f>$R$8</f>
        <v>-</v>
      </c>
      <c r="S53" s="47">
        <v>14</v>
      </c>
    </row>
    <row r="54" spans="1:19" ht="21.75" hidden="1" customHeight="1" x14ac:dyDescent="0.25">
      <c r="A54" s="159"/>
      <c r="B54" s="49" t="s">
        <v>168</v>
      </c>
      <c r="C54" s="50" t="s">
        <v>220</v>
      </c>
      <c r="D54" s="170">
        <v>43837</v>
      </c>
      <c r="E54" s="171">
        <f t="shared" si="24"/>
        <v>43837</v>
      </c>
      <c r="F54" s="170">
        <v>43838</v>
      </c>
      <c r="G54" s="171">
        <f t="shared" si="25"/>
        <v>43838</v>
      </c>
      <c r="H54" s="170">
        <v>43838</v>
      </c>
      <c r="I54" s="171">
        <f t="shared" si="26"/>
        <v>43838</v>
      </c>
      <c r="J54" s="53">
        <f>$J$9+($S$7*S54)</f>
        <v>44208</v>
      </c>
      <c r="K54" s="51">
        <f>$K$9+($S$7*S54)</f>
        <v>44208</v>
      </c>
      <c r="L54" s="52">
        <f t="shared" si="27"/>
        <v>44208</v>
      </c>
      <c r="M54" s="51">
        <f t="shared" si="28"/>
        <v>44218</v>
      </c>
      <c r="N54" s="52">
        <f t="shared" si="29"/>
        <v>44218</v>
      </c>
      <c r="O54" s="54">
        <f>$O$9</f>
        <v>10</v>
      </c>
      <c r="P54" s="55" t="str">
        <f>$P$9</f>
        <v>ONE</v>
      </c>
      <c r="Q54" s="216"/>
      <c r="R54" s="56" t="str">
        <f>$R$9</f>
        <v>-</v>
      </c>
      <c r="S54" s="57">
        <v>14</v>
      </c>
    </row>
    <row r="55" spans="1:19" ht="21.75" hidden="1" customHeight="1" x14ac:dyDescent="0.25">
      <c r="A55" s="196"/>
      <c r="B55" s="145" t="s">
        <v>172</v>
      </c>
      <c r="C55" s="146" t="s">
        <v>226</v>
      </c>
      <c r="D55" s="187">
        <v>43838</v>
      </c>
      <c r="E55" s="166">
        <f t="shared" si="24"/>
        <v>43838</v>
      </c>
      <c r="F55" s="147">
        <f>$H$10+($S$7*Q55)</f>
        <v>44110</v>
      </c>
      <c r="G55" s="148">
        <f t="shared" si="25"/>
        <v>44110</v>
      </c>
      <c r="H55" s="147">
        <f>$H$10+($S$7*S55)</f>
        <v>44208</v>
      </c>
      <c r="I55" s="148">
        <f t="shared" si="26"/>
        <v>44208</v>
      </c>
      <c r="J55" s="149">
        <f>$J$10+($S$7*S55)</f>
        <v>44208</v>
      </c>
      <c r="K55" s="147">
        <f>$K$10+($S$7*S55)</f>
        <v>44209</v>
      </c>
      <c r="L55" s="148">
        <f t="shared" si="27"/>
        <v>44209</v>
      </c>
      <c r="M55" s="147">
        <f t="shared" si="28"/>
        <v>44222</v>
      </c>
      <c r="N55" s="148">
        <f t="shared" si="29"/>
        <v>44222</v>
      </c>
      <c r="O55" s="150">
        <f>$O$10</f>
        <v>13</v>
      </c>
      <c r="P55" s="151" t="str">
        <f>$P$10</f>
        <v>OOCL/COSCO</v>
      </c>
      <c r="Q55" s="220"/>
      <c r="R55" s="152" t="s">
        <v>225</v>
      </c>
      <c r="S55" s="57">
        <v>14</v>
      </c>
    </row>
    <row r="56" spans="1:19" ht="21.75" hidden="1" customHeight="1" x14ac:dyDescent="0.25">
      <c r="A56" s="195"/>
      <c r="B56" s="137" t="s">
        <v>169</v>
      </c>
      <c r="C56" s="138" t="s">
        <v>218</v>
      </c>
      <c r="D56" s="139" t="str">
        <f>IF((ISBLANK($D$8)),"----",(($D$8)+($S$7*S56)))</f>
        <v>----</v>
      </c>
      <c r="E56" s="140" t="str">
        <f t="shared" ref="E56:E58" si="30">D56</f>
        <v>----</v>
      </c>
      <c r="F56" s="139">
        <f>$H$8+($S$7*Q56)</f>
        <v>44109</v>
      </c>
      <c r="G56" s="140">
        <f t="shared" si="25"/>
        <v>44109</v>
      </c>
      <c r="H56" s="139">
        <f>$H$8+($S$7*S56)</f>
        <v>44214</v>
      </c>
      <c r="I56" s="140">
        <f t="shared" ref="I56:I58" si="31">H56</f>
        <v>44214</v>
      </c>
      <c r="J56" s="141">
        <f>$J$8+($S$7*S56)</f>
        <v>44215</v>
      </c>
      <c r="K56" s="139">
        <f>$K$8+($S$7*S56)</f>
        <v>44215</v>
      </c>
      <c r="L56" s="140">
        <f t="shared" ref="L56:L58" si="32">K56</f>
        <v>44215</v>
      </c>
      <c r="M56" s="139">
        <f t="shared" ref="M56:M58" si="33">K56+O56</f>
        <v>44229</v>
      </c>
      <c r="N56" s="140">
        <f t="shared" ref="N56:N58" si="34">M56</f>
        <v>44229</v>
      </c>
      <c r="O56" s="142">
        <f>$O$8</f>
        <v>14</v>
      </c>
      <c r="P56" s="143" t="str">
        <f>$P$8</f>
        <v>EVERGREEN</v>
      </c>
      <c r="Q56" s="219"/>
      <c r="R56" s="144" t="str">
        <f>$R$8</f>
        <v>-</v>
      </c>
      <c r="S56" s="47">
        <v>15</v>
      </c>
    </row>
    <row r="57" spans="1:19" ht="21.75" hidden="1" customHeight="1" x14ac:dyDescent="0.25">
      <c r="A57" s="159"/>
      <c r="B57" s="49" t="s">
        <v>162</v>
      </c>
      <c r="C57" s="50" t="s">
        <v>221</v>
      </c>
      <c r="D57" s="51">
        <f>IF((ISBLANK($D$9)),"----",(($D$9)+($S$7*S57)))</f>
        <v>44211</v>
      </c>
      <c r="E57" s="52">
        <f t="shared" si="30"/>
        <v>44211</v>
      </c>
      <c r="F57" s="51">
        <f>$H$9+($S$7*Q57)</f>
        <v>44109</v>
      </c>
      <c r="G57" s="52">
        <f t="shared" si="25"/>
        <v>44109</v>
      </c>
      <c r="H57" s="51">
        <f>$H$9+($S$7*S57)</f>
        <v>44214</v>
      </c>
      <c r="I57" s="52">
        <f t="shared" si="31"/>
        <v>44214</v>
      </c>
      <c r="J57" s="53">
        <f>$J$9+($S$7*S57)</f>
        <v>44215</v>
      </c>
      <c r="K57" s="51">
        <f>$K$9+($S$7*S57)</f>
        <v>44215</v>
      </c>
      <c r="L57" s="52">
        <f t="shared" si="32"/>
        <v>44215</v>
      </c>
      <c r="M57" s="51">
        <f t="shared" si="33"/>
        <v>44225</v>
      </c>
      <c r="N57" s="52">
        <f t="shared" si="34"/>
        <v>44225</v>
      </c>
      <c r="O57" s="54">
        <f>$O$9</f>
        <v>10</v>
      </c>
      <c r="P57" s="55" t="str">
        <f>$P$9</f>
        <v>ONE</v>
      </c>
      <c r="Q57" s="216"/>
      <c r="R57" s="56" t="str">
        <f>$R$9</f>
        <v>-</v>
      </c>
      <c r="S57" s="57">
        <v>15</v>
      </c>
    </row>
    <row r="58" spans="1:19" ht="21.75" hidden="1" customHeight="1" x14ac:dyDescent="0.25">
      <c r="A58" s="196"/>
      <c r="B58" s="145" t="s">
        <v>174</v>
      </c>
      <c r="C58" s="146" t="s">
        <v>223</v>
      </c>
      <c r="D58" s="147">
        <f>IF((ISBLANK($D$10)),"----",(($D$10)+($S$7*S58)))</f>
        <v>44214</v>
      </c>
      <c r="E58" s="148">
        <f t="shared" si="30"/>
        <v>44214</v>
      </c>
      <c r="F58" s="147">
        <f>$H$10+($S$7*Q58)</f>
        <v>44110</v>
      </c>
      <c r="G58" s="148">
        <f t="shared" si="25"/>
        <v>44110</v>
      </c>
      <c r="H58" s="147">
        <f>$H$10+($S$7*S58)</f>
        <v>44215</v>
      </c>
      <c r="I58" s="148">
        <f t="shared" si="31"/>
        <v>44215</v>
      </c>
      <c r="J58" s="149">
        <f>$J$10+($S$7*S58)</f>
        <v>44215</v>
      </c>
      <c r="K58" s="147">
        <f>$K$10+($S$7*S58)</f>
        <v>44216</v>
      </c>
      <c r="L58" s="148">
        <f t="shared" si="32"/>
        <v>44216</v>
      </c>
      <c r="M58" s="147">
        <f t="shared" si="33"/>
        <v>44229</v>
      </c>
      <c r="N58" s="148">
        <f t="shared" si="34"/>
        <v>44229</v>
      </c>
      <c r="O58" s="150">
        <f>$O$10</f>
        <v>13</v>
      </c>
      <c r="P58" s="151" t="str">
        <f>$P$10</f>
        <v>OOCL/COSCO</v>
      </c>
      <c r="Q58" s="220"/>
      <c r="R58" s="184" t="s">
        <v>215</v>
      </c>
      <c r="S58" s="167">
        <v>15</v>
      </c>
    </row>
    <row r="59" spans="1:19" ht="21.75" hidden="1" customHeight="1" x14ac:dyDescent="0.25">
      <c r="A59" s="195"/>
      <c r="B59" s="137" t="s">
        <v>164</v>
      </c>
      <c r="C59" s="138" t="s">
        <v>227</v>
      </c>
      <c r="D59" s="139" t="str">
        <f>IF((ISBLANK($D$8)),"----",(($D$8)+($S$7*S59)))</f>
        <v>----</v>
      </c>
      <c r="E59" s="140" t="str">
        <f t="shared" ref="E59:E64" si="35">D59</f>
        <v>----</v>
      </c>
      <c r="F59" s="139">
        <f>$H$8+($S$7*Q59)</f>
        <v>44109</v>
      </c>
      <c r="G59" s="140">
        <f t="shared" si="25"/>
        <v>44109</v>
      </c>
      <c r="H59" s="139">
        <f>$H$8+($S$7*S59)</f>
        <v>44221</v>
      </c>
      <c r="I59" s="140">
        <f t="shared" ref="I59:I64" si="36">H59</f>
        <v>44221</v>
      </c>
      <c r="J59" s="141">
        <f>$J$8+($S$7*S59)</f>
        <v>44222</v>
      </c>
      <c r="K59" s="139">
        <f>$K$8+($S$7*S59)</f>
        <v>44222</v>
      </c>
      <c r="L59" s="140">
        <f t="shared" ref="L59:L64" si="37">K59</f>
        <v>44222</v>
      </c>
      <c r="M59" s="139">
        <f t="shared" ref="M59:M64" si="38">K59+O59</f>
        <v>44236</v>
      </c>
      <c r="N59" s="140">
        <f t="shared" ref="N59:N64" si="39">M59</f>
        <v>44236</v>
      </c>
      <c r="O59" s="142">
        <f>$O$8</f>
        <v>14</v>
      </c>
      <c r="P59" s="143" t="str">
        <f>$P$8</f>
        <v>EVERGREEN</v>
      </c>
      <c r="Q59" s="219"/>
      <c r="R59" s="144" t="str">
        <f>$R$8</f>
        <v>-</v>
      </c>
      <c r="S59" s="47">
        <v>16</v>
      </c>
    </row>
    <row r="60" spans="1:19" ht="21.75" hidden="1" customHeight="1" x14ac:dyDescent="0.25">
      <c r="A60" s="159"/>
      <c r="B60" s="49" t="s">
        <v>166</v>
      </c>
      <c r="C60" s="50" t="s">
        <v>228</v>
      </c>
      <c r="D60" s="51">
        <f>IF((ISBLANK($D$9)),"----",(($D$9)+($S$7*S60)))</f>
        <v>44218</v>
      </c>
      <c r="E60" s="52">
        <f t="shared" si="35"/>
        <v>44218</v>
      </c>
      <c r="F60" s="51">
        <f>$H$9+($S$7*Q60)</f>
        <v>44109</v>
      </c>
      <c r="G60" s="52">
        <f t="shared" si="25"/>
        <v>44109</v>
      </c>
      <c r="H60" s="51">
        <f>$H$9+($S$7*S60)</f>
        <v>44221</v>
      </c>
      <c r="I60" s="52">
        <f t="shared" si="36"/>
        <v>44221</v>
      </c>
      <c r="J60" s="53">
        <f>$J$9+($S$7*S60)</f>
        <v>44222</v>
      </c>
      <c r="K60" s="51">
        <f>$K$9+($S$7*S60)</f>
        <v>44222</v>
      </c>
      <c r="L60" s="52">
        <f t="shared" si="37"/>
        <v>44222</v>
      </c>
      <c r="M60" s="51">
        <f t="shared" si="38"/>
        <v>44232</v>
      </c>
      <c r="N60" s="52">
        <f t="shared" si="39"/>
        <v>44232</v>
      </c>
      <c r="O60" s="54">
        <f>$O$9</f>
        <v>10</v>
      </c>
      <c r="P60" s="55" t="str">
        <f>$P$9</f>
        <v>ONE</v>
      </c>
      <c r="Q60" s="216"/>
      <c r="R60" s="56" t="str">
        <f>$R$9</f>
        <v>-</v>
      </c>
      <c r="S60" s="57">
        <v>16</v>
      </c>
    </row>
    <row r="61" spans="1:19" ht="21.75" hidden="1" customHeight="1" x14ac:dyDescent="0.25">
      <c r="A61" s="196"/>
      <c r="B61" s="145" t="s">
        <v>178</v>
      </c>
      <c r="C61" s="146" t="s">
        <v>229</v>
      </c>
      <c r="D61" s="147">
        <f>IF((ISBLANK($D$10)),"----",(($D$10)+($S$7*S61)))</f>
        <v>44221</v>
      </c>
      <c r="E61" s="148">
        <f t="shared" si="35"/>
        <v>44221</v>
      </c>
      <c r="F61" s="147">
        <f>$H$10+($S$7*Q61)</f>
        <v>44110</v>
      </c>
      <c r="G61" s="148">
        <f t="shared" si="25"/>
        <v>44110</v>
      </c>
      <c r="H61" s="147">
        <f>$H$10+($S$7*S61)</f>
        <v>44222</v>
      </c>
      <c r="I61" s="148">
        <f t="shared" si="36"/>
        <v>44222</v>
      </c>
      <c r="J61" s="149">
        <f>$J$10+($S$7*S61)</f>
        <v>44222</v>
      </c>
      <c r="K61" s="147">
        <f>$K$10+($S$7*S61)</f>
        <v>44223</v>
      </c>
      <c r="L61" s="148">
        <f t="shared" si="37"/>
        <v>44223</v>
      </c>
      <c r="M61" s="147">
        <f t="shared" si="38"/>
        <v>44236</v>
      </c>
      <c r="N61" s="148">
        <f t="shared" si="39"/>
        <v>44236</v>
      </c>
      <c r="O61" s="150">
        <f>$O$10</f>
        <v>13</v>
      </c>
      <c r="P61" s="151" t="str">
        <f>$P$10</f>
        <v>OOCL/COSCO</v>
      </c>
      <c r="Q61" s="220"/>
      <c r="R61" s="184" t="s">
        <v>215</v>
      </c>
      <c r="S61" s="167">
        <v>16</v>
      </c>
    </row>
    <row r="62" spans="1:19" ht="21.75" hidden="1" customHeight="1" x14ac:dyDescent="0.25">
      <c r="A62" s="195"/>
      <c r="B62" s="137"/>
      <c r="C62" s="138"/>
      <c r="D62" s="139"/>
      <c r="E62" s="140"/>
      <c r="F62" s="139"/>
      <c r="G62" s="140"/>
      <c r="H62" s="139"/>
      <c r="I62" s="140"/>
      <c r="J62" s="141"/>
      <c r="K62" s="139"/>
      <c r="L62" s="140"/>
      <c r="M62" s="139"/>
      <c r="N62" s="140"/>
      <c r="O62" s="142"/>
      <c r="P62" s="143"/>
      <c r="Q62" s="219"/>
      <c r="R62" s="144"/>
      <c r="S62" s="47">
        <v>17</v>
      </c>
    </row>
    <row r="63" spans="1:19" ht="21.75" hidden="1" customHeight="1" x14ac:dyDescent="0.25">
      <c r="A63" s="159"/>
      <c r="B63" s="49" t="s">
        <v>180</v>
      </c>
      <c r="C63" s="50" t="s">
        <v>235</v>
      </c>
      <c r="D63" s="51">
        <f>IF((ISBLANK($D$9)),"----",(($D$9)+($S$7*S63)))</f>
        <v>44225</v>
      </c>
      <c r="E63" s="52">
        <f t="shared" si="35"/>
        <v>44225</v>
      </c>
      <c r="F63" s="51">
        <f>$H$9+($S$7*Q63)</f>
        <v>44109</v>
      </c>
      <c r="G63" s="52">
        <f t="shared" ref="G63:G66" si="40">F63</f>
        <v>44109</v>
      </c>
      <c r="H63" s="51">
        <f>$H$9+($S$7*S63)</f>
        <v>44228</v>
      </c>
      <c r="I63" s="52">
        <f t="shared" si="36"/>
        <v>44228</v>
      </c>
      <c r="J63" s="53">
        <f>$J$9+($S$7*S63)</f>
        <v>44229</v>
      </c>
      <c r="K63" s="51">
        <f>$K$9+($S$7*S63)</f>
        <v>44229</v>
      </c>
      <c r="L63" s="52">
        <f t="shared" si="37"/>
        <v>44229</v>
      </c>
      <c r="M63" s="51">
        <f t="shared" si="38"/>
        <v>44239</v>
      </c>
      <c r="N63" s="52">
        <f t="shared" si="39"/>
        <v>44239</v>
      </c>
      <c r="O63" s="54">
        <f>$O$9</f>
        <v>10</v>
      </c>
      <c r="P63" s="55" t="str">
        <f>$P$9</f>
        <v>ONE</v>
      </c>
      <c r="Q63" s="216"/>
      <c r="R63" s="56" t="str">
        <f>$R$9</f>
        <v>-</v>
      </c>
      <c r="S63" s="57">
        <v>17</v>
      </c>
    </row>
    <row r="64" spans="1:19" ht="21.75" hidden="1" customHeight="1" x14ac:dyDescent="0.25">
      <c r="A64" s="196"/>
      <c r="B64" s="145" t="s">
        <v>161</v>
      </c>
      <c r="C64" s="146" t="s">
        <v>221</v>
      </c>
      <c r="D64" s="147">
        <f>IF((ISBLANK($D$10)),"----",(($D$10)+($S$7*S64)))</f>
        <v>44228</v>
      </c>
      <c r="E64" s="148">
        <f t="shared" si="35"/>
        <v>44228</v>
      </c>
      <c r="F64" s="147">
        <f>$H$10+($S$7*Q64)</f>
        <v>44110</v>
      </c>
      <c r="G64" s="148">
        <f t="shared" si="40"/>
        <v>44110</v>
      </c>
      <c r="H64" s="147">
        <f>$H$10+($S$7*S64)</f>
        <v>44229</v>
      </c>
      <c r="I64" s="148">
        <f t="shared" si="36"/>
        <v>44229</v>
      </c>
      <c r="J64" s="149">
        <f>$J$10+($S$7*S64)</f>
        <v>44229</v>
      </c>
      <c r="K64" s="147">
        <f>$K$10+($S$7*S64)</f>
        <v>44230</v>
      </c>
      <c r="L64" s="148">
        <f t="shared" si="37"/>
        <v>44230</v>
      </c>
      <c r="M64" s="147">
        <f t="shared" si="38"/>
        <v>44243</v>
      </c>
      <c r="N64" s="148">
        <f t="shared" si="39"/>
        <v>44243</v>
      </c>
      <c r="O64" s="150">
        <f>$O$10</f>
        <v>13</v>
      </c>
      <c r="P64" s="151" t="str">
        <f>$P$10</f>
        <v>OOCL/COSCO</v>
      </c>
      <c r="Q64" s="220"/>
      <c r="R64" s="152" t="str">
        <f>$R$10</f>
        <v>LCL 危険品サービス</v>
      </c>
      <c r="S64" s="57">
        <v>17</v>
      </c>
    </row>
    <row r="65" spans="1:19" ht="21.75" hidden="1" customHeight="1" x14ac:dyDescent="0.25">
      <c r="A65" s="195"/>
      <c r="B65" s="137" t="s">
        <v>176</v>
      </c>
      <c r="C65" s="138" t="s">
        <v>230</v>
      </c>
      <c r="D65" s="139" t="str">
        <f>IF((ISBLANK($D$8)),"----",(($D$8)+($S$7*S65)))</f>
        <v>----</v>
      </c>
      <c r="E65" s="140" t="str">
        <f t="shared" ref="E65:E66" si="41">D65</f>
        <v>----</v>
      </c>
      <c r="F65" s="139">
        <f>$H$8+($S$7*Q65)</f>
        <v>44109</v>
      </c>
      <c r="G65" s="140">
        <f t="shared" si="40"/>
        <v>44109</v>
      </c>
      <c r="H65" s="139">
        <f>$H$8+($S$7*S65)</f>
        <v>44235</v>
      </c>
      <c r="I65" s="140">
        <f t="shared" ref="I65:I66" si="42">H65</f>
        <v>44235</v>
      </c>
      <c r="J65" s="141">
        <f>$J$8+($S$7*S65)</f>
        <v>44236</v>
      </c>
      <c r="K65" s="139">
        <f>$K$8+($S$7*S65)</f>
        <v>44236</v>
      </c>
      <c r="L65" s="140">
        <f t="shared" ref="L65:L66" si="43">K65</f>
        <v>44236</v>
      </c>
      <c r="M65" s="139">
        <f t="shared" ref="M65:M66" si="44">K65+O65</f>
        <v>44250</v>
      </c>
      <c r="N65" s="140">
        <f t="shared" ref="N65:N66" si="45">M65</f>
        <v>44250</v>
      </c>
      <c r="O65" s="142">
        <f>$O$8</f>
        <v>14</v>
      </c>
      <c r="P65" s="143" t="str">
        <f>$P$8</f>
        <v>EVERGREEN</v>
      </c>
      <c r="Q65" s="219"/>
      <c r="R65" s="144" t="str">
        <f>$R$8</f>
        <v>-</v>
      </c>
      <c r="S65" s="47">
        <v>18</v>
      </c>
    </row>
    <row r="66" spans="1:19" ht="21.75" hidden="1" customHeight="1" x14ac:dyDescent="0.25">
      <c r="A66" s="159"/>
      <c r="B66" s="49" t="s">
        <v>168</v>
      </c>
      <c r="C66" s="50" t="s">
        <v>244</v>
      </c>
      <c r="D66" s="51">
        <f>IF((ISBLANK($D$9)),"----",(($D$9)+($S$7*S66)))</f>
        <v>44232</v>
      </c>
      <c r="E66" s="52">
        <f t="shared" si="41"/>
        <v>44232</v>
      </c>
      <c r="F66" s="51">
        <f>$H$9+($S$7*Q66)</f>
        <v>44109</v>
      </c>
      <c r="G66" s="52">
        <f t="shared" si="40"/>
        <v>44109</v>
      </c>
      <c r="H66" s="51">
        <f>$H$9+($S$7*S66)</f>
        <v>44235</v>
      </c>
      <c r="I66" s="52">
        <f t="shared" si="42"/>
        <v>44235</v>
      </c>
      <c r="J66" s="53">
        <f>$J$9+($S$7*S66)</f>
        <v>44236</v>
      </c>
      <c r="K66" s="51">
        <f>$K$9+($S$7*S66)</f>
        <v>44236</v>
      </c>
      <c r="L66" s="52">
        <f t="shared" si="43"/>
        <v>44236</v>
      </c>
      <c r="M66" s="51">
        <f t="shared" si="44"/>
        <v>44246</v>
      </c>
      <c r="N66" s="52">
        <f t="shared" si="45"/>
        <v>44246</v>
      </c>
      <c r="O66" s="54">
        <f>$O$9</f>
        <v>10</v>
      </c>
      <c r="P66" s="55" t="str">
        <f>$P$9</f>
        <v>ONE</v>
      </c>
      <c r="Q66" s="216"/>
      <c r="R66" s="56" t="str">
        <f>$R$9</f>
        <v>-</v>
      </c>
      <c r="S66" s="57">
        <v>18</v>
      </c>
    </row>
    <row r="67" spans="1:19" ht="21.75" hidden="1" customHeight="1" x14ac:dyDescent="0.25">
      <c r="A67" s="196"/>
      <c r="B67" s="145"/>
      <c r="C67" s="146"/>
      <c r="D67" s="147"/>
      <c r="E67" s="148"/>
      <c r="F67" s="147"/>
      <c r="G67" s="148"/>
      <c r="H67" s="147"/>
      <c r="I67" s="148"/>
      <c r="J67" s="149"/>
      <c r="K67" s="147"/>
      <c r="L67" s="148"/>
      <c r="M67" s="147"/>
      <c r="N67" s="148"/>
      <c r="O67" s="150"/>
      <c r="P67" s="151"/>
      <c r="Q67" s="220"/>
      <c r="R67" s="152"/>
      <c r="S67" s="57">
        <v>18</v>
      </c>
    </row>
    <row r="68" spans="1:19" ht="21.75" hidden="1" customHeight="1" x14ac:dyDescent="0.25">
      <c r="A68" s="195"/>
      <c r="B68" s="137" t="s">
        <v>187</v>
      </c>
      <c r="C68" s="138" t="s">
        <v>231</v>
      </c>
      <c r="D68" s="139" t="str">
        <f>IF((ISBLANK($D$8)),"----",(($D$8)+($S$7*S68)))</f>
        <v>----</v>
      </c>
      <c r="E68" s="140" t="str">
        <f t="shared" ref="E68:E70" si="46">D68</f>
        <v>----</v>
      </c>
      <c r="F68" s="139">
        <f>$H$8+($S$7*Q68)</f>
        <v>44109</v>
      </c>
      <c r="G68" s="140">
        <f t="shared" ref="G68:G88" si="47">F68</f>
        <v>44109</v>
      </c>
      <c r="H68" s="139">
        <f>$H$8+($S$7*S68)</f>
        <v>44242</v>
      </c>
      <c r="I68" s="140">
        <f t="shared" ref="I68:I70" si="48">H68</f>
        <v>44242</v>
      </c>
      <c r="J68" s="141">
        <f>$J$8+($S$7*S68)</f>
        <v>44243</v>
      </c>
      <c r="K68" s="139">
        <f>$K$8+($S$7*S68)</f>
        <v>44243</v>
      </c>
      <c r="L68" s="140">
        <f t="shared" ref="L68:L70" si="49">K68</f>
        <v>44243</v>
      </c>
      <c r="M68" s="139">
        <f t="shared" ref="M68:M70" si="50">K68+O68</f>
        <v>44257</v>
      </c>
      <c r="N68" s="140">
        <f t="shared" ref="N68:N70" si="51">M68</f>
        <v>44257</v>
      </c>
      <c r="O68" s="142">
        <f>$O$8</f>
        <v>14</v>
      </c>
      <c r="P68" s="143" t="str">
        <f>$P$8</f>
        <v>EVERGREEN</v>
      </c>
      <c r="Q68" s="219"/>
      <c r="R68" s="144" t="str">
        <f>$R$8</f>
        <v>-</v>
      </c>
      <c r="S68" s="47">
        <v>19</v>
      </c>
    </row>
    <row r="69" spans="1:19" ht="21.75" hidden="1" customHeight="1" x14ac:dyDescent="0.25">
      <c r="A69" s="159"/>
      <c r="B69" s="49" t="s">
        <v>162</v>
      </c>
      <c r="C69" s="50" t="s">
        <v>236</v>
      </c>
      <c r="D69" s="51">
        <f>IF((ISBLANK($D$9)),"----",(($D$9)+($S$7*S69)))</f>
        <v>44239</v>
      </c>
      <c r="E69" s="52">
        <f t="shared" si="46"/>
        <v>44239</v>
      </c>
      <c r="F69" s="51">
        <f>$H$9+($S$7*Q69)</f>
        <v>44109</v>
      </c>
      <c r="G69" s="52">
        <f t="shared" si="47"/>
        <v>44109</v>
      </c>
      <c r="H69" s="51">
        <f>$H$9+($S$7*S69)</f>
        <v>44242</v>
      </c>
      <c r="I69" s="52">
        <f t="shared" si="48"/>
        <v>44242</v>
      </c>
      <c r="J69" s="53">
        <f>$J$9+($S$7*S69)</f>
        <v>44243</v>
      </c>
      <c r="K69" s="51">
        <f>$K$9+($S$7*S69)</f>
        <v>44243</v>
      </c>
      <c r="L69" s="52">
        <f t="shared" si="49"/>
        <v>44243</v>
      </c>
      <c r="M69" s="51">
        <f t="shared" si="50"/>
        <v>44253</v>
      </c>
      <c r="N69" s="52">
        <f t="shared" si="51"/>
        <v>44253</v>
      </c>
      <c r="O69" s="54">
        <f>$O$9</f>
        <v>10</v>
      </c>
      <c r="P69" s="55" t="str">
        <f>$P$9</f>
        <v>ONE</v>
      </c>
      <c r="Q69" s="216"/>
      <c r="R69" s="56" t="str">
        <f>$R$9</f>
        <v>-</v>
      </c>
      <c r="S69" s="57">
        <v>19</v>
      </c>
    </row>
    <row r="70" spans="1:19" ht="21.75" hidden="1" customHeight="1" x14ac:dyDescent="0.25">
      <c r="A70" s="196"/>
      <c r="B70" s="145" t="s">
        <v>172</v>
      </c>
      <c r="C70" s="146" t="s">
        <v>239</v>
      </c>
      <c r="D70" s="147">
        <f>IF((ISBLANK($D$10)),"----",(($D$10)+($S$7*S70)))</f>
        <v>44242</v>
      </c>
      <c r="E70" s="148">
        <f t="shared" si="46"/>
        <v>44242</v>
      </c>
      <c r="F70" s="147">
        <f>$H$10+($S$7*Q70)</f>
        <v>44110</v>
      </c>
      <c r="G70" s="148">
        <f t="shared" si="47"/>
        <v>44110</v>
      </c>
      <c r="H70" s="147">
        <f>$H$10+($S$7*S70)</f>
        <v>44243</v>
      </c>
      <c r="I70" s="148">
        <f t="shared" si="48"/>
        <v>44243</v>
      </c>
      <c r="J70" s="149">
        <f>$J$10+($S$7*S70)</f>
        <v>44243</v>
      </c>
      <c r="K70" s="147">
        <f>$K$10+($S$7*S70)</f>
        <v>44244</v>
      </c>
      <c r="L70" s="148">
        <f t="shared" si="49"/>
        <v>44244</v>
      </c>
      <c r="M70" s="147">
        <f t="shared" si="50"/>
        <v>44257</v>
      </c>
      <c r="N70" s="148">
        <f t="shared" si="51"/>
        <v>44257</v>
      </c>
      <c r="O70" s="150">
        <f>$O$10</f>
        <v>13</v>
      </c>
      <c r="P70" s="151" t="str">
        <f>$P$10</f>
        <v>OOCL/COSCO</v>
      </c>
      <c r="Q70" s="220"/>
      <c r="R70" s="152" t="str">
        <f>$R$10</f>
        <v>LCL 危険品サービス</v>
      </c>
      <c r="S70" s="57">
        <v>19</v>
      </c>
    </row>
    <row r="71" spans="1:19" ht="21.75" hidden="1" customHeight="1" x14ac:dyDescent="0.25">
      <c r="A71" s="195"/>
      <c r="B71" s="137" t="s">
        <v>232</v>
      </c>
      <c r="C71" s="138" t="s">
        <v>233</v>
      </c>
      <c r="D71" s="139" t="str">
        <f>IF((ISBLANK($D$8)),"----",(($D$8)+($S$7*S71)))</f>
        <v>----</v>
      </c>
      <c r="E71" s="140" t="str">
        <f t="shared" ref="E71:E73" si="52">D71</f>
        <v>----</v>
      </c>
      <c r="F71" s="139">
        <f>$H$8+($S$7*Q71)</f>
        <v>44109</v>
      </c>
      <c r="G71" s="140">
        <f t="shared" si="47"/>
        <v>44109</v>
      </c>
      <c r="H71" s="139">
        <f>$H$8+($S$7*S71)</f>
        <v>44249</v>
      </c>
      <c r="I71" s="140">
        <f t="shared" ref="I71:I73" si="53">H71</f>
        <v>44249</v>
      </c>
      <c r="J71" s="141">
        <f>$J$8+($S$7*S71)</f>
        <v>44250</v>
      </c>
      <c r="K71" s="139">
        <f>$K$8+($S$7*S71)</f>
        <v>44250</v>
      </c>
      <c r="L71" s="140">
        <f t="shared" ref="L71:L73" si="54">K71</f>
        <v>44250</v>
      </c>
      <c r="M71" s="139">
        <f t="shared" ref="M71:M73" si="55">K71+O71</f>
        <v>44264</v>
      </c>
      <c r="N71" s="140">
        <f t="shared" ref="N71:N73" si="56">M71</f>
        <v>44264</v>
      </c>
      <c r="O71" s="142">
        <f>$O$8</f>
        <v>14</v>
      </c>
      <c r="P71" s="143" t="str">
        <f>$P$8</f>
        <v>EVERGREEN</v>
      </c>
      <c r="Q71" s="219"/>
      <c r="R71" s="144" t="str">
        <f>$R$8</f>
        <v>-</v>
      </c>
      <c r="S71" s="47">
        <v>20</v>
      </c>
    </row>
    <row r="72" spans="1:19" ht="21.75" hidden="1" customHeight="1" x14ac:dyDescent="0.25">
      <c r="A72" s="159"/>
      <c r="B72" s="49" t="s">
        <v>166</v>
      </c>
      <c r="C72" s="50" t="s">
        <v>237</v>
      </c>
      <c r="D72" s="51">
        <f>IF((ISBLANK($D$9)),"----",(($D$9)+($S$7*S72)))</f>
        <v>44246</v>
      </c>
      <c r="E72" s="52">
        <f t="shared" si="52"/>
        <v>44246</v>
      </c>
      <c r="F72" s="51">
        <f>$H$9+($S$7*Q72)</f>
        <v>44109</v>
      </c>
      <c r="G72" s="52">
        <f t="shared" si="47"/>
        <v>44109</v>
      </c>
      <c r="H72" s="51">
        <f>$H$9+($S$7*S72)</f>
        <v>44249</v>
      </c>
      <c r="I72" s="52">
        <f t="shared" si="53"/>
        <v>44249</v>
      </c>
      <c r="J72" s="53">
        <f>$J$9+($S$7*S72)</f>
        <v>44250</v>
      </c>
      <c r="K72" s="51">
        <f>$K$9+($S$7*S72)</f>
        <v>44250</v>
      </c>
      <c r="L72" s="52">
        <f t="shared" si="54"/>
        <v>44250</v>
      </c>
      <c r="M72" s="51">
        <f t="shared" si="55"/>
        <v>44260</v>
      </c>
      <c r="N72" s="52">
        <f t="shared" si="56"/>
        <v>44260</v>
      </c>
      <c r="O72" s="54">
        <f>$O$9</f>
        <v>10</v>
      </c>
      <c r="P72" s="55" t="str">
        <f>$P$9</f>
        <v>ONE</v>
      </c>
      <c r="Q72" s="216"/>
      <c r="R72" s="56" t="str">
        <f>$R$9</f>
        <v>-</v>
      </c>
      <c r="S72" s="57">
        <v>20</v>
      </c>
    </row>
    <row r="73" spans="1:19" ht="21.75" hidden="1" customHeight="1" x14ac:dyDescent="0.25">
      <c r="A73" s="196"/>
      <c r="B73" s="145" t="s">
        <v>242</v>
      </c>
      <c r="C73" s="146" t="s">
        <v>243</v>
      </c>
      <c r="D73" s="181" t="s">
        <v>241</v>
      </c>
      <c r="E73" s="148" t="str">
        <f t="shared" si="52"/>
        <v>----</v>
      </c>
      <c r="F73" s="187">
        <v>44249</v>
      </c>
      <c r="G73" s="166">
        <f t="shared" si="47"/>
        <v>44249</v>
      </c>
      <c r="H73" s="187">
        <v>44249</v>
      </c>
      <c r="I73" s="166">
        <f t="shared" si="53"/>
        <v>44249</v>
      </c>
      <c r="J73" s="149">
        <f>$J$10+($S$7*S73)</f>
        <v>44250</v>
      </c>
      <c r="K73" s="147">
        <f>$K$10+($S$7*S73)</f>
        <v>44251</v>
      </c>
      <c r="L73" s="148">
        <f t="shared" si="54"/>
        <v>44251</v>
      </c>
      <c r="M73" s="147">
        <f t="shared" si="55"/>
        <v>44264</v>
      </c>
      <c r="N73" s="148">
        <f t="shared" si="56"/>
        <v>44264</v>
      </c>
      <c r="O73" s="150">
        <f>$O$10</f>
        <v>13</v>
      </c>
      <c r="P73" s="151" t="str">
        <f>$P$10</f>
        <v>OOCL/COSCO</v>
      </c>
      <c r="Q73" s="220"/>
      <c r="R73" s="184" t="s">
        <v>246</v>
      </c>
      <c r="S73" s="57">
        <v>20</v>
      </c>
    </row>
    <row r="74" spans="1:19" ht="21.75" hidden="1" customHeight="1" x14ac:dyDescent="0.25">
      <c r="A74" s="195"/>
      <c r="B74" s="137" t="s">
        <v>199</v>
      </c>
      <c r="C74" s="138" t="s">
        <v>234</v>
      </c>
      <c r="D74" s="139" t="str">
        <f>IF((ISBLANK($D$8)),"----",(($D$8)+($S$7*S74)))</f>
        <v>----</v>
      </c>
      <c r="E74" s="140" t="str">
        <f t="shared" ref="E74:E82" si="57">D74</f>
        <v>----</v>
      </c>
      <c r="F74" s="139">
        <f>$H$8+($S$7*Q74)</f>
        <v>44109</v>
      </c>
      <c r="G74" s="140">
        <f t="shared" si="47"/>
        <v>44109</v>
      </c>
      <c r="H74" s="139">
        <f>$H$8+($S$7*S74)</f>
        <v>44256</v>
      </c>
      <c r="I74" s="140">
        <f t="shared" ref="I74:I82" si="58">H74</f>
        <v>44256</v>
      </c>
      <c r="J74" s="141">
        <f>$J$8+($S$7*S74)</f>
        <v>44257</v>
      </c>
      <c r="K74" s="139">
        <f>$K$8+($S$7*S74)</f>
        <v>44257</v>
      </c>
      <c r="L74" s="140">
        <f t="shared" ref="L74:L82" si="59">K74</f>
        <v>44257</v>
      </c>
      <c r="M74" s="139">
        <f t="shared" ref="M74:M82" si="60">K74+O74</f>
        <v>44271</v>
      </c>
      <c r="N74" s="140">
        <f t="shared" ref="N74:N82" si="61">M74</f>
        <v>44271</v>
      </c>
      <c r="O74" s="142">
        <f>$O$8</f>
        <v>14</v>
      </c>
      <c r="P74" s="143" t="str">
        <f>$P$8</f>
        <v>EVERGREEN</v>
      </c>
      <c r="Q74" s="219"/>
      <c r="R74" s="144" t="str">
        <f>$R$8</f>
        <v>-</v>
      </c>
      <c r="S74" s="47">
        <v>21</v>
      </c>
    </row>
    <row r="75" spans="1:19" ht="21.75" hidden="1" customHeight="1" x14ac:dyDescent="0.25">
      <c r="A75" s="159"/>
      <c r="B75" s="49" t="s">
        <v>245</v>
      </c>
      <c r="C75" s="50" t="s">
        <v>238</v>
      </c>
      <c r="D75" s="51">
        <f>IF((ISBLANK($D$9)),"----",(($D$9)+($S$7*S75)))</f>
        <v>44253</v>
      </c>
      <c r="E75" s="52">
        <f t="shared" si="57"/>
        <v>44253</v>
      </c>
      <c r="F75" s="51">
        <f>$H$9+($S$7*Q75)</f>
        <v>44109</v>
      </c>
      <c r="G75" s="52">
        <f t="shared" si="47"/>
        <v>44109</v>
      </c>
      <c r="H75" s="51">
        <f>$H$9+($S$7*S75)</f>
        <v>44256</v>
      </c>
      <c r="I75" s="52">
        <f t="shared" si="58"/>
        <v>44256</v>
      </c>
      <c r="J75" s="53">
        <f>$J$9+($S$7*S75)</f>
        <v>44257</v>
      </c>
      <c r="K75" s="51">
        <f>$K$9+($S$7*S75)</f>
        <v>44257</v>
      </c>
      <c r="L75" s="52">
        <f t="shared" si="59"/>
        <v>44257</v>
      </c>
      <c r="M75" s="51">
        <f t="shared" si="60"/>
        <v>44267</v>
      </c>
      <c r="N75" s="52">
        <f t="shared" si="61"/>
        <v>44267</v>
      </c>
      <c r="O75" s="54">
        <f>$O$9</f>
        <v>10</v>
      </c>
      <c r="P75" s="55" t="str">
        <f>$P$9</f>
        <v>ONE</v>
      </c>
      <c r="Q75" s="216"/>
      <c r="R75" s="56" t="str">
        <f>$R$9</f>
        <v>-</v>
      </c>
      <c r="S75" s="57">
        <v>21</v>
      </c>
    </row>
    <row r="76" spans="1:19" ht="21.75" hidden="1" customHeight="1" x14ac:dyDescent="0.25">
      <c r="A76" s="196"/>
      <c r="B76" s="145" t="s">
        <v>178</v>
      </c>
      <c r="C76" s="146" t="s">
        <v>240</v>
      </c>
      <c r="D76" s="147">
        <f>IF((ISBLANK($D$10)),"----",(($D$10)+($S$7*S76)))</f>
        <v>44256</v>
      </c>
      <c r="E76" s="148">
        <f t="shared" si="57"/>
        <v>44256</v>
      </c>
      <c r="F76" s="147">
        <f>$H$10+($S$7*Q76)</f>
        <v>44110</v>
      </c>
      <c r="G76" s="148">
        <f t="shared" si="47"/>
        <v>44110</v>
      </c>
      <c r="H76" s="147">
        <f>$H$10+($S$7*S76)</f>
        <v>44257</v>
      </c>
      <c r="I76" s="148">
        <f t="shared" si="58"/>
        <v>44257</v>
      </c>
      <c r="J76" s="149">
        <f>$J$10+($S$7*S76)</f>
        <v>44257</v>
      </c>
      <c r="K76" s="147">
        <f>$K$10+($S$7*S76)</f>
        <v>44258</v>
      </c>
      <c r="L76" s="148">
        <f t="shared" si="59"/>
        <v>44258</v>
      </c>
      <c r="M76" s="147">
        <f t="shared" si="60"/>
        <v>44271</v>
      </c>
      <c r="N76" s="148">
        <f t="shared" si="61"/>
        <v>44271</v>
      </c>
      <c r="O76" s="150">
        <f>$O$10</f>
        <v>13</v>
      </c>
      <c r="P76" s="151" t="str">
        <f>$P$10</f>
        <v>OOCL/COSCO</v>
      </c>
      <c r="Q76" s="220"/>
      <c r="R76" s="152" t="str">
        <f>$R$10</f>
        <v>LCL 危険品サービス</v>
      </c>
      <c r="S76" s="57">
        <v>21</v>
      </c>
    </row>
    <row r="77" spans="1:19" ht="21.75" hidden="1" customHeight="1" x14ac:dyDescent="0.25">
      <c r="A77" s="195"/>
      <c r="B77" s="137" t="s">
        <v>169</v>
      </c>
      <c r="C77" s="138" t="s">
        <v>247</v>
      </c>
      <c r="D77" s="139" t="str">
        <f>IF((ISBLANK($D$8)),"----",(($D$8)+($S$7*S77)))</f>
        <v>----</v>
      </c>
      <c r="E77" s="140" t="str">
        <f t="shared" si="57"/>
        <v>----</v>
      </c>
      <c r="F77" s="139">
        <f>$H$8+($S$7*Q77)</f>
        <v>44109</v>
      </c>
      <c r="G77" s="140">
        <f t="shared" si="47"/>
        <v>44109</v>
      </c>
      <c r="H77" s="139">
        <f>$H$8+($S$7*S77)</f>
        <v>44263</v>
      </c>
      <c r="I77" s="140">
        <f t="shared" si="58"/>
        <v>44263</v>
      </c>
      <c r="J77" s="141">
        <f>$J$8+($S$7*S77)</f>
        <v>44264</v>
      </c>
      <c r="K77" s="139">
        <f>$K$8+($S$7*S77)</f>
        <v>44264</v>
      </c>
      <c r="L77" s="140">
        <f t="shared" si="59"/>
        <v>44264</v>
      </c>
      <c r="M77" s="139">
        <f t="shared" si="60"/>
        <v>44278</v>
      </c>
      <c r="N77" s="140">
        <f t="shared" si="61"/>
        <v>44278</v>
      </c>
      <c r="O77" s="142">
        <f>$O$8</f>
        <v>14</v>
      </c>
      <c r="P77" s="143" t="str">
        <f>$P$8</f>
        <v>EVERGREEN</v>
      </c>
      <c r="Q77" s="219"/>
      <c r="R77" s="144" t="str">
        <f>$R$8</f>
        <v>-</v>
      </c>
      <c r="S77" s="47">
        <v>22</v>
      </c>
    </row>
    <row r="78" spans="1:19" ht="21.75" hidden="1" customHeight="1" x14ac:dyDescent="0.25">
      <c r="A78" s="159"/>
      <c r="B78" s="49" t="s">
        <v>168</v>
      </c>
      <c r="C78" s="50" t="s">
        <v>251</v>
      </c>
      <c r="D78" s="51">
        <f>IF((ISBLANK($D$9)),"----",(($D$9)+($S$7*S78)))</f>
        <v>44260</v>
      </c>
      <c r="E78" s="52">
        <f t="shared" si="57"/>
        <v>44260</v>
      </c>
      <c r="F78" s="51">
        <f>$H$9+($S$7*Q78)</f>
        <v>44109</v>
      </c>
      <c r="G78" s="52">
        <f t="shared" si="47"/>
        <v>44109</v>
      </c>
      <c r="H78" s="51">
        <f>$H$9+($S$7*S78)</f>
        <v>44263</v>
      </c>
      <c r="I78" s="52">
        <f t="shared" si="58"/>
        <v>44263</v>
      </c>
      <c r="J78" s="53">
        <f>$J$9+($S$7*S78)</f>
        <v>44264</v>
      </c>
      <c r="K78" s="51">
        <f>$K$9+($S$7*S78)</f>
        <v>44264</v>
      </c>
      <c r="L78" s="52">
        <f t="shared" si="59"/>
        <v>44264</v>
      </c>
      <c r="M78" s="51">
        <f t="shared" si="60"/>
        <v>44274</v>
      </c>
      <c r="N78" s="52">
        <f t="shared" si="61"/>
        <v>44274</v>
      </c>
      <c r="O78" s="54">
        <f>$O$9</f>
        <v>10</v>
      </c>
      <c r="P78" s="55" t="str">
        <f>$P$9</f>
        <v>ONE</v>
      </c>
      <c r="Q78" s="216"/>
      <c r="R78" s="56" t="str">
        <f>$R$9</f>
        <v>-</v>
      </c>
      <c r="S78" s="57">
        <v>22</v>
      </c>
    </row>
    <row r="79" spans="1:19" ht="21.75" hidden="1" customHeight="1" x14ac:dyDescent="0.25">
      <c r="A79" s="196"/>
      <c r="B79" s="145" t="s">
        <v>161</v>
      </c>
      <c r="C79" s="146" t="s">
        <v>236</v>
      </c>
      <c r="D79" s="147">
        <f>IF((ISBLANK($D$10)),"----",(($D$10)+($S$7*S79)))</f>
        <v>44263</v>
      </c>
      <c r="E79" s="148">
        <f t="shared" si="57"/>
        <v>44263</v>
      </c>
      <c r="F79" s="147">
        <f>$H$10+($S$7*Q79)</f>
        <v>44110</v>
      </c>
      <c r="G79" s="148">
        <f t="shared" si="47"/>
        <v>44110</v>
      </c>
      <c r="H79" s="147">
        <f>$H$10+($S$7*S79)</f>
        <v>44264</v>
      </c>
      <c r="I79" s="148">
        <f t="shared" si="58"/>
        <v>44264</v>
      </c>
      <c r="J79" s="149">
        <f>$J$10+($S$7*S79)</f>
        <v>44264</v>
      </c>
      <c r="K79" s="147">
        <f>$K$10+($S$7*S79)</f>
        <v>44265</v>
      </c>
      <c r="L79" s="148">
        <f t="shared" si="59"/>
        <v>44265</v>
      </c>
      <c r="M79" s="147">
        <f t="shared" si="60"/>
        <v>44278</v>
      </c>
      <c r="N79" s="148">
        <f t="shared" si="61"/>
        <v>44278</v>
      </c>
      <c r="O79" s="150">
        <f>$O$10</f>
        <v>13</v>
      </c>
      <c r="P79" s="151" t="str">
        <f>$P$10</f>
        <v>OOCL/COSCO</v>
      </c>
      <c r="Q79" s="220"/>
      <c r="R79" s="152" t="str">
        <f>$R$10</f>
        <v>LCL 危険品サービス</v>
      </c>
      <c r="S79" s="57">
        <v>22</v>
      </c>
    </row>
    <row r="80" spans="1:19" ht="21.75" hidden="1" customHeight="1" x14ac:dyDescent="0.25">
      <c r="A80" s="195"/>
      <c r="B80" s="137" t="s">
        <v>164</v>
      </c>
      <c r="C80" s="138" t="s">
        <v>248</v>
      </c>
      <c r="D80" s="139" t="str">
        <f>IF((ISBLANK($D$8)),"----",(($D$8)+($S$7*S80)))</f>
        <v>----</v>
      </c>
      <c r="E80" s="140" t="str">
        <f t="shared" si="57"/>
        <v>----</v>
      </c>
      <c r="F80" s="139">
        <f>$H$8+($S$7*Q80)</f>
        <v>44109</v>
      </c>
      <c r="G80" s="140">
        <f t="shared" si="47"/>
        <v>44109</v>
      </c>
      <c r="H80" s="139">
        <f>$H$8+($S$7*S80)</f>
        <v>44270</v>
      </c>
      <c r="I80" s="140">
        <f t="shared" si="58"/>
        <v>44270</v>
      </c>
      <c r="J80" s="141">
        <f>$J$8+($S$7*S80)</f>
        <v>44271</v>
      </c>
      <c r="K80" s="139">
        <f>$K$8+($S$7*S80)</f>
        <v>44271</v>
      </c>
      <c r="L80" s="140">
        <f t="shared" si="59"/>
        <v>44271</v>
      </c>
      <c r="M80" s="139">
        <f t="shared" si="60"/>
        <v>44285</v>
      </c>
      <c r="N80" s="140">
        <f t="shared" si="61"/>
        <v>44285</v>
      </c>
      <c r="O80" s="142">
        <f>$O$8</f>
        <v>14</v>
      </c>
      <c r="P80" s="143" t="str">
        <f>$P$8</f>
        <v>EVERGREEN</v>
      </c>
      <c r="Q80" s="219"/>
      <c r="R80" s="144" t="str">
        <f>$R$8</f>
        <v>-</v>
      </c>
      <c r="S80" s="47">
        <v>23</v>
      </c>
    </row>
    <row r="81" spans="1:19" ht="21.75" hidden="1" customHeight="1" x14ac:dyDescent="0.25">
      <c r="A81" s="159"/>
      <c r="B81" s="49" t="s">
        <v>162</v>
      </c>
      <c r="C81" s="50" t="s">
        <v>255</v>
      </c>
      <c r="D81" s="51">
        <f>IF((ISBLANK($D$9)),"----",(($D$9)+($S$7*S81)))</f>
        <v>44267</v>
      </c>
      <c r="E81" s="52">
        <f t="shared" si="57"/>
        <v>44267</v>
      </c>
      <c r="F81" s="51">
        <f>$H$9+($S$7*Q81)</f>
        <v>44109</v>
      </c>
      <c r="G81" s="52">
        <f t="shared" si="47"/>
        <v>44109</v>
      </c>
      <c r="H81" s="51">
        <f>$H$9+($S$7*S81)</f>
        <v>44270</v>
      </c>
      <c r="I81" s="52">
        <f t="shared" si="58"/>
        <v>44270</v>
      </c>
      <c r="J81" s="53">
        <f>$J$9+($S$7*S81)</f>
        <v>44271</v>
      </c>
      <c r="K81" s="51">
        <f>$K$9+($S$7*S81)</f>
        <v>44271</v>
      </c>
      <c r="L81" s="52">
        <f t="shared" si="59"/>
        <v>44271</v>
      </c>
      <c r="M81" s="51">
        <f t="shared" si="60"/>
        <v>44281</v>
      </c>
      <c r="N81" s="52">
        <f t="shared" si="61"/>
        <v>44281</v>
      </c>
      <c r="O81" s="54">
        <f>$O$9</f>
        <v>10</v>
      </c>
      <c r="P81" s="55" t="str">
        <f>$P$9</f>
        <v>ONE</v>
      </c>
      <c r="Q81" s="216"/>
      <c r="R81" s="56" t="str">
        <f>$R$9</f>
        <v>-</v>
      </c>
      <c r="S81" s="57">
        <v>23</v>
      </c>
    </row>
    <row r="82" spans="1:19" ht="21.75" hidden="1" customHeight="1" x14ac:dyDescent="0.25">
      <c r="A82" s="196"/>
      <c r="B82" s="145" t="s">
        <v>172</v>
      </c>
      <c r="C82" s="146" t="s">
        <v>253</v>
      </c>
      <c r="D82" s="147">
        <f>IF((ISBLANK($D$10)),"----",(($D$10)+($S$7*S82)))</f>
        <v>44270</v>
      </c>
      <c r="E82" s="148">
        <f t="shared" si="57"/>
        <v>44270</v>
      </c>
      <c r="F82" s="147">
        <f>$H$10+($S$7*Q82)</f>
        <v>44110</v>
      </c>
      <c r="G82" s="148">
        <f t="shared" si="47"/>
        <v>44110</v>
      </c>
      <c r="H82" s="147">
        <f>$H$10+($S$7*S82)</f>
        <v>44271</v>
      </c>
      <c r="I82" s="148">
        <f t="shared" si="58"/>
        <v>44271</v>
      </c>
      <c r="J82" s="149">
        <f>$J$10+($S$7*S82)</f>
        <v>44271</v>
      </c>
      <c r="K82" s="147">
        <f>$K$10+($S$7*S82)</f>
        <v>44272</v>
      </c>
      <c r="L82" s="148">
        <f t="shared" si="59"/>
        <v>44272</v>
      </c>
      <c r="M82" s="147">
        <f t="shared" si="60"/>
        <v>44285</v>
      </c>
      <c r="N82" s="148">
        <f t="shared" si="61"/>
        <v>44285</v>
      </c>
      <c r="O82" s="150">
        <f>$O$10</f>
        <v>13</v>
      </c>
      <c r="P82" s="151" t="str">
        <f>$P$10</f>
        <v>OOCL/COSCO</v>
      </c>
      <c r="Q82" s="220"/>
      <c r="R82" s="152" t="str">
        <f>$R$10</f>
        <v>LCL 危険品サービス</v>
      </c>
      <c r="S82" s="57">
        <v>23</v>
      </c>
    </row>
    <row r="83" spans="1:19" ht="21.75" hidden="1" customHeight="1" x14ac:dyDescent="0.25">
      <c r="A83" s="195"/>
      <c r="B83" s="137" t="s">
        <v>185</v>
      </c>
      <c r="C83" s="138" t="s">
        <v>249</v>
      </c>
      <c r="D83" s="139" t="str">
        <f>IF((ISBLANK($D$8)),"----",(($D$8)+($S$7*S83)))</f>
        <v>----</v>
      </c>
      <c r="E83" s="140" t="str">
        <f t="shared" ref="E83:E85" si="62">D83</f>
        <v>----</v>
      </c>
      <c r="F83" s="139">
        <f>$H$8+($S$7*Q83)</f>
        <v>44109</v>
      </c>
      <c r="G83" s="140">
        <f t="shared" si="47"/>
        <v>44109</v>
      </c>
      <c r="H83" s="139">
        <f>$H$8+($S$7*S83)</f>
        <v>44277</v>
      </c>
      <c r="I83" s="140">
        <f t="shared" ref="I83:I85" si="63">H83</f>
        <v>44277</v>
      </c>
      <c r="J83" s="141">
        <f>$J$8+($S$7*S83)</f>
        <v>44278</v>
      </c>
      <c r="K83" s="139">
        <f>$K$8+($S$7*S83)</f>
        <v>44278</v>
      </c>
      <c r="L83" s="140">
        <f t="shared" ref="L83:L85" si="64">K83</f>
        <v>44278</v>
      </c>
      <c r="M83" s="139">
        <f t="shared" ref="M83:M85" si="65">K83+O83</f>
        <v>44292</v>
      </c>
      <c r="N83" s="140">
        <f t="shared" ref="N83:N85" si="66">M83</f>
        <v>44292</v>
      </c>
      <c r="O83" s="142">
        <f>$O$8</f>
        <v>14</v>
      </c>
      <c r="P83" s="143" t="str">
        <f>$P$8</f>
        <v>EVERGREEN</v>
      </c>
      <c r="Q83" s="219"/>
      <c r="R83" s="144" t="str">
        <f>$R$8</f>
        <v>-</v>
      </c>
      <c r="S83" s="47">
        <v>24</v>
      </c>
    </row>
    <row r="84" spans="1:19" ht="21.75" hidden="1" customHeight="1" x14ac:dyDescent="0.25">
      <c r="A84" s="159"/>
      <c r="B84" s="49" t="s">
        <v>166</v>
      </c>
      <c r="C84" s="50" t="s">
        <v>252</v>
      </c>
      <c r="D84" s="51">
        <f>IF((ISBLANK($D$9)),"----",(($D$9)+($S$7*S84)))</f>
        <v>44274</v>
      </c>
      <c r="E84" s="52">
        <f t="shared" si="62"/>
        <v>44274</v>
      </c>
      <c r="F84" s="51">
        <f>$H$9+($S$7*Q84)</f>
        <v>44109</v>
      </c>
      <c r="G84" s="52">
        <f t="shared" si="47"/>
        <v>44109</v>
      </c>
      <c r="H84" s="51">
        <f>$H$9+($S$7*S84)</f>
        <v>44277</v>
      </c>
      <c r="I84" s="52">
        <f t="shared" si="63"/>
        <v>44277</v>
      </c>
      <c r="J84" s="53">
        <f>$J$9+($S$7*S84)</f>
        <v>44278</v>
      </c>
      <c r="K84" s="51">
        <f>$K$9+($S$7*S84)</f>
        <v>44278</v>
      </c>
      <c r="L84" s="52">
        <f t="shared" si="64"/>
        <v>44278</v>
      </c>
      <c r="M84" s="51">
        <f t="shared" si="65"/>
        <v>44288</v>
      </c>
      <c r="N84" s="52">
        <f t="shared" si="66"/>
        <v>44288</v>
      </c>
      <c r="O84" s="54">
        <f>$O$9</f>
        <v>10</v>
      </c>
      <c r="P84" s="55" t="str">
        <f>$P$9</f>
        <v>ONE</v>
      </c>
      <c r="Q84" s="216"/>
      <c r="R84" s="56" t="str">
        <f>$R$9</f>
        <v>-</v>
      </c>
      <c r="S84" s="57">
        <v>24</v>
      </c>
    </row>
    <row r="85" spans="1:19" ht="21.75" hidden="1" customHeight="1" x14ac:dyDescent="0.25">
      <c r="A85" s="196"/>
      <c r="B85" s="145" t="s">
        <v>174</v>
      </c>
      <c r="C85" s="146" t="s">
        <v>254</v>
      </c>
      <c r="D85" s="147">
        <f>IF((ISBLANK($D$10)),"----",(($D$10)+($S$7*S85)))</f>
        <v>44277</v>
      </c>
      <c r="E85" s="148">
        <f t="shared" si="62"/>
        <v>44277</v>
      </c>
      <c r="F85" s="147">
        <f>$H$10+($S$7*Q85)</f>
        <v>44110</v>
      </c>
      <c r="G85" s="148">
        <f t="shared" si="47"/>
        <v>44110</v>
      </c>
      <c r="H85" s="147">
        <f>$H$10+($S$7*S85)</f>
        <v>44278</v>
      </c>
      <c r="I85" s="148">
        <f t="shared" si="63"/>
        <v>44278</v>
      </c>
      <c r="J85" s="149">
        <f>$J$10+($S$7*S85)</f>
        <v>44278</v>
      </c>
      <c r="K85" s="147">
        <f>$K$10+($S$7*S85)</f>
        <v>44279</v>
      </c>
      <c r="L85" s="148">
        <f t="shared" si="64"/>
        <v>44279</v>
      </c>
      <c r="M85" s="147">
        <f t="shared" si="65"/>
        <v>44292</v>
      </c>
      <c r="N85" s="148">
        <f t="shared" si="66"/>
        <v>44292</v>
      </c>
      <c r="O85" s="150">
        <f>$O$10</f>
        <v>13</v>
      </c>
      <c r="P85" s="151" t="str">
        <f>$P$10</f>
        <v>OOCL/COSCO</v>
      </c>
      <c r="Q85" s="220"/>
      <c r="R85" s="152" t="str">
        <f>$R$10</f>
        <v>LCL 危険品サービス</v>
      </c>
      <c r="S85" s="57">
        <v>24</v>
      </c>
    </row>
    <row r="86" spans="1:19" ht="21.75" hidden="1" customHeight="1" x14ac:dyDescent="0.25">
      <c r="A86" s="195"/>
      <c r="B86" s="137" t="s">
        <v>176</v>
      </c>
      <c r="C86" s="138" t="s">
        <v>250</v>
      </c>
      <c r="D86" s="139" t="str">
        <f>IF((ISBLANK($D$8)),"----",(($D$8)+($S$7*S86)))</f>
        <v>----</v>
      </c>
      <c r="E86" s="140" t="str">
        <f t="shared" ref="E86:E88" si="67">D86</f>
        <v>----</v>
      </c>
      <c r="F86" s="139">
        <f>$H$8+($S$7*Q86)</f>
        <v>44109</v>
      </c>
      <c r="G86" s="140">
        <f t="shared" si="47"/>
        <v>44109</v>
      </c>
      <c r="H86" s="139">
        <f>$H$8+($S$7*S86)</f>
        <v>44284</v>
      </c>
      <c r="I86" s="140">
        <f t="shared" ref="I86:I88" si="68">H86</f>
        <v>44284</v>
      </c>
      <c r="J86" s="141">
        <f>$J$8+($S$7*S86)</f>
        <v>44285</v>
      </c>
      <c r="K86" s="139">
        <f>$K$8+($S$7*S86)</f>
        <v>44285</v>
      </c>
      <c r="L86" s="140">
        <f t="shared" ref="L86:L88" si="69">K86</f>
        <v>44285</v>
      </c>
      <c r="M86" s="139">
        <f t="shared" ref="M86:M88" si="70">K86+O86</f>
        <v>44299</v>
      </c>
      <c r="N86" s="140">
        <f t="shared" ref="N86:N88" si="71">M86</f>
        <v>44299</v>
      </c>
      <c r="O86" s="142">
        <f>$O$8</f>
        <v>14</v>
      </c>
      <c r="P86" s="143" t="str">
        <f>$P$8</f>
        <v>EVERGREEN</v>
      </c>
      <c r="Q86" s="219"/>
      <c r="R86" s="144" t="str">
        <f>$R$8</f>
        <v>-</v>
      </c>
      <c r="S86" s="47">
        <v>25</v>
      </c>
    </row>
    <row r="87" spans="1:19" ht="21.75" hidden="1" customHeight="1" x14ac:dyDescent="0.25">
      <c r="A87" s="159"/>
      <c r="B87" s="49" t="s">
        <v>180</v>
      </c>
      <c r="C87" s="50" t="s">
        <v>256</v>
      </c>
      <c r="D87" s="51">
        <f>IF((ISBLANK($D$9)),"----",(($D$9)+($S$7*S87)))</f>
        <v>44281</v>
      </c>
      <c r="E87" s="52">
        <f t="shared" si="67"/>
        <v>44281</v>
      </c>
      <c r="F87" s="51">
        <f>$H$9+($S$7*Q87)</f>
        <v>44109</v>
      </c>
      <c r="G87" s="52">
        <f t="shared" si="47"/>
        <v>44109</v>
      </c>
      <c r="H87" s="51">
        <f>$H$9+($S$7*S87)</f>
        <v>44284</v>
      </c>
      <c r="I87" s="52">
        <f t="shared" si="68"/>
        <v>44284</v>
      </c>
      <c r="J87" s="53">
        <f>$J$9+($S$7*S87)</f>
        <v>44285</v>
      </c>
      <c r="K87" s="51">
        <f>$K$9+($S$7*S87)</f>
        <v>44285</v>
      </c>
      <c r="L87" s="52">
        <f t="shared" si="69"/>
        <v>44285</v>
      </c>
      <c r="M87" s="51">
        <f t="shared" si="70"/>
        <v>44295</v>
      </c>
      <c r="N87" s="52">
        <f t="shared" si="71"/>
        <v>44295</v>
      </c>
      <c r="O87" s="54">
        <f>$O$9</f>
        <v>10</v>
      </c>
      <c r="P87" s="55" t="str">
        <f>$P$9</f>
        <v>ONE</v>
      </c>
      <c r="Q87" s="216"/>
      <c r="R87" s="56" t="str">
        <f>$R$9</f>
        <v>-</v>
      </c>
      <c r="S87" s="57">
        <v>25</v>
      </c>
    </row>
    <row r="88" spans="1:19" ht="21.75" hidden="1" customHeight="1" x14ac:dyDescent="0.25">
      <c r="A88" s="196"/>
      <c r="B88" s="145" t="s">
        <v>178</v>
      </c>
      <c r="C88" s="146" t="s">
        <v>257</v>
      </c>
      <c r="D88" s="147">
        <f>IF((ISBLANK($D$10)),"----",(($D$10)+($S$7*S88)))</f>
        <v>44284</v>
      </c>
      <c r="E88" s="148">
        <f t="shared" si="67"/>
        <v>44284</v>
      </c>
      <c r="F88" s="147">
        <f>$H$10+($S$7*Q88)</f>
        <v>44110</v>
      </c>
      <c r="G88" s="148">
        <f t="shared" si="47"/>
        <v>44110</v>
      </c>
      <c r="H88" s="147">
        <f>$H$10+($S$7*S88)</f>
        <v>44285</v>
      </c>
      <c r="I88" s="148">
        <f t="shared" si="68"/>
        <v>44285</v>
      </c>
      <c r="J88" s="149">
        <f>$J$10+($S$7*S88)</f>
        <v>44285</v>
      </c>
      <c r="K88" s="147">
        <f>$K$10+($S$7*S88)</f>
        <v>44286</v>
      </c>
      <c r="L88" s="148">
        <f t="shared" si="69"/>
        <v>44286</v>
      </c>
      <c r="M88" s="147">
        <f t="shared" si="70"/>
        <v>44299</v>
      </c>
      <c r="N88" s="148">
        <f t="shared" si="71"/>
        <v>44299</v>
      </c>
      <c r="O88" s="150">
        <f>$O$10</f>
        <v>13</v>
      </c>
      <c r="P88" s="151" t="str">
        <f>$P$10</f>
        <v>OOCL/COSCO</v>
      </c>
      <c r="Q88" s="220"/>
      <c r="R88" s="152" t="str">
        <f>$R$10</f>
        <v>LCL 危険品サービス</v>
      </c>
      <c r="S88" s="57">
        <v>25</v>
      </c>
    </row>
    <row r="89" spans="1:19" ht="21.75" hidden="1" customHeight="1" x14ac:dyDescent="0.25">
      <c r="A89" s="179"/>
      <c r="B89" s="172"/>
      <c r="C89" s="173"/>
      <c r="D89" s="176"/>
      <c r="E89" s="177"/>
      <c r="F89" s="176"/>
      <c r="G89" s="177"/>
      <c r="H89" s="176"/>
      <c r="I89" s="177"/>
      <c r="J89" s="178"/>
      <c r="K89" s="176"/>
      <c r="L89" s="177"/>
      <c r="M89" s="176"/>
      <c r="N89" s="177"/>
      <c r="O89" s="179"/>
      <c r="P89" s="179"/>
      <c r="Q89" s="221"/>
      <c r="R89" s="185"/>
      <c r="S89" s="75"/>
    </row>
    <row r="90" spans="1:19" ht="21.75" hidden="1" customHeight="1" x14ac:dyDescent="0.25">
      <c r="A90" s="179"/>
      <c r="B90" s="172"/>
      <c r="C90" s="173"/>
      <c r="D90" s="174"/>
      <c r="E90" s="175"/>
      <c r="F90" s="176"/>
      <c r="G90" s="177"/>
      <c r="H90" s="176"/>
      <c r="I90" s="177"/>
      <c r="J90" s="178"/>
      <c r="K90" s="176"/>
      <c r="L90" s="177"/>
      <c r="M90" s="176"/>
      <c r="N90" s="177"/>
      <c r="O90" s="179"/>
      <c r="P90" s="179"/>
      <c r="Q90" s="221"/>
      <c r="R90" s="180"/>
      <c r="S90" s="75"/>
    </row>
    <row r="91" spans="1:19" ht="15.75" hidden="1" thickBot="1" x14ac:dyDescent="0.3">
      <c r="A91" s="179"/>
      <c r="B91" s="172"/>
      <c r="C91" s="173"/>
      <c r="D91" s="174"/>
      <c r="E91" s="175"/>
      <c r="F91" s="176"/>
      <c r="G91" s="177"/>
      <c r="H91" s="176"/>
      <c r="I91" s="177"/>
      <c r="J91" s="178"/>
      <c r="K91" s="176"/>
      <c r="L91" s="177"/>
      <c r="M91" s="176"/>
      <c r="N91" s="177"/>
      <c r="O91" s="179"/>
      <c r="P91" s="179"/>
      <c r="Q91" s="221"/>
      <c r="R91" s="180"/>
      <c r="S91" s="75"/>
    </row>
    <row r="92" spans="1:19" ht="21.75" hidden="1" customHeight="1" x14ac:dyDescent="0.25">
      <c r="A92" s="195"/>
      <c r="B92" s="137" t="s">
        <v>258</v>
      </c>
      <c r="C92" s="138" t="s">
        <v>259</v>
      </c>
      <c r="D92" s="139" t="str">
        <f>IF((ISBLANK($D$8)),"----",(($D$8)+($S$7*S92)))</f>
        <v>----</v>
      </c>
      <c r="E92" s="140" t="str">
        <f t="shared" ref="E92:E94" si="72">D92</f>
        <v>----</v>
      </c>
      <c r="F92" s="139">
        <f>$H$8+($S$7*Q92)</f>
        <v>44109</v>
      </c>
      <c r="G92" s="140">
        <f t="shared" ref="G92:G130" si="73">F92</f>
        <v>44109</v>
      </c>
      <c r="H92" s="139">
        <f>$H$8+($S$7*S92)</f>
        <v>44291</v>
      </c>
      <c r="I92" s="140">
        <f t="shared" ref="I92:I94" si="74">H92</f>
        <v>44291</v>
      </c>
      <c r="J92" s="141">
        <f>$J$8+($S$7*S92)</f>
        <v>44292</v>
      </c>
      <c r="K92" s="139">
        <f>$K$8+($S$7*S92)</f>
        <v>44292</v>
      </c>
      <c r="L92" s="140">
        <f t="shared" ref="L92:L94" si="75">K92</f>
        <v>44292</v>
      </c>
      <c r="M92" s="139">
        <f t="shared" ref="M92:M94" si="76">K92+O92</f>
        <v>44306</v>
      </c>
      <c r="N92" s="140">
        <f t="shared" ref="N92:N94" si="77">M92</f>
        <v>44306</v>
      </c>
      <c r="O92" s="142">
        <f>$O$8</f>
        <v>14</v>
      </c>
      <c r="P92" s="143" t="str">
        <f>$P$8</f>
        <v>EVERGREEN</v>
      </c>
      <c r="Q92" s="219"/>
      <c r="R92" s="144" t="str">
        <f>$R$8</f>
        <v>-</v>
      </c>
      <c r="S92" s="47">
        <v>26</v>
      </c>
    </row>
    <row r="93" spans="1:19" ht="21.75" hidden="1" customHeight="1" x14ac:dyDescent="0.25">
      <c r="A93" s="159"/>
      <c r="B93" s="49" t="s">
        <v>168</v>
      </c>
      <c r="C93" s="50" t="s">
        <v>263</v>
      </c>
      <c r="D93" s="51">
        <f>IF((ISBLANK($D$9)),"----",(($D$9)+($S$7*S93)))</f>
        <v>44288</v>
      </c>
      <c r="E93" s="52">
        <f t="shared" si="72"/>
        <v>44288</v>
      </c>
      <c r="F93" s="51">
        <f>$H$9+($S$7*Q93)</f>
        <v>44109</v>
      </c>
      <c r="G93" s="52">
        <f t="shared" si="73"/>
        <v>44109</v>
      </c>
      <c r="H93" s="51">
        <f>$H$9+($S$7*S93)</f>
        <v>44291</v>
      </c>
      <c r="I93" s="52">
        <f t="shared" si="74"/>
        <v>44291</v>
      </c>
      <c r="J93" s="53">
        <f>$J$9+($S$7*S93)</f>
        <v>44292</v>
      </c>
      <c r="K93" s="51">
        <f>$K$9+($S$7*S93)</f>
        <v>44292</v>
      </c>
      <c r="L93" s="52">
        <f t="shared" si="75"/>
        <v>44292</v>
      </c>
      <c r="M93" s="51">
        <v>44309</v>
      </c>
      <c r="N93" s="52">
        <f t="shared" si="77"/>
        <v>44309</v>
      </c>
      <c r="O93" s="54">
        <v>17</v>
      </c>
      <c r="P93" s="55" t="str">
        <f>$P$9</f>
        <v>ONE</v>
      </c>
      <c r="Q93" s="216"/>
      <c r="R93" s="56" t="str">
        <f>$R$9</f>
        <v>-</v>
      </c>
      <c r="S93" s="57">
        <v>26</v>
      </c>
    </row>
    <row r="94" spans="1:19" ht="21.75" hidden="1" customHeight="1" x14ac:dyDescent="0.25">
      <c r="A94" s="196"/>
      <c r="B94" s="145" t="s">
        <v>260</v>
      </c>
      <c r="C94" s="146" t="s">
        <v>262</v>
      </c>
      <c r="D94" s="147">
        <f>IF((ISBLANK($D$10)),"----",(($D$10)+($S$7*S94)))</f>
        <v>44291</v>
      </c>
      <c r="E94" s="148">
        <f t="shared" si="72"/>
        <v>44291</v>
      </c>
      <c r="F94" s="147">
        <f>$H$10+($S$7*Q94)</f>
        <v>44110</v>
      </c>
      <c r="G94" s="148">
        <f t="shared" si="73"/>
        <v>44110</v>
      </c>
      <c r="H94" s="147">
        <f>$H$10+($S$7*S94)</f>
        <v>44292</v>
      </c>
      <c r="I94" s="148">
        <f t="shared" si="74"/>
        <v>44292</v>
      </c>
      <c r="J94" s="149">
        <f>$J$10+($S$7*S94)</f>
        <v>44292</v>
      </c>
      <c r="K94" s="147">
        <f>$K$10+($S$7*S94)</f>
        <v>44293</v>
      </c>
      <c r="L94" s="148">
        <f t="shared" si="75"/>
        <v>44293</v>
      </c>
      <c r="M94" s="147">
        <f t="shared" si="76"/>
        <v>44306</v>
      </c>
      <c r="N94" s="148">
        <f t="shared" si="77"/>
        <v>44306</v>
      </c>
      <c r="O94" s="150">
        <f>$O$10</f>
        <v>13</v>
      </c>
      <c r="P94" s="151" t="str">
        <f>$P$10</f>
        <v>OOCL/COSCO</v>
      </c>
      <c r="Q94" s="220"/>
      <c r="R94" s="152" t="str">
        <f>$R$10</f>
        <v>LCL 危険品サービス</v>
      </c>
      <c r="S94" s="57">
        <v>26</v>
      </c>
    </row>
    <row r="95" spans="1:19" ht="21.75" hidden="1" customHeight="1" x14ac:dyDescent="0.25">
      <c r="A95" s="195"/>
      <c r="B95" s="137" t="s">
        <v>264</v>
      </c>
      <c r="C95" s="138" t="s">
        <v>265</v>
      </c>
      <c r="D95" s="139" t="str">
        <f>IF((ISBLANK($D$8)),"----",(($D$8)+($S$7*S95)))</f>
        <v>----</v>
      </c>
      <c r="E95" s="140" t="str">
        <f t="shared" ref="E95:E97" si="78">D95</f>
        <v>----</v>
      </c>
      <c r="F95" s="139">
        <f>$H$8+($S$7*Q95)</f>
        <v>44109</v>
      </c>
      <c r="G95" s="140">
        <f t="shared" si="73"/>
        <v>44109</v>
      </c>
      <c r="H95" s="139">
        <f>$H$8+($S$7*S95)</f>
        <v>44298</v>
      </c>
      <c r="I95" s="140">
        <f t="shared" ref="I95:I97" si="79">H95</f>
        <v>44298</v>
      </c>
      <c r="J95" s="141">
        <f>$J$8+($S$7*S95)</f>
        <v>44299</v>
      </c>
      <c r="K95" s="139">
        <f>$K$8+($S$7*S95)</f>
        <v>44299</v>
      </c>
      <c r="L95" s="140">
        <f t="shared" ref="L95:L97" si="80">K95</f>
        <v>44299</v>
      </c>
      <c r="M95" s="139">
        <f t="shared" ref="M95:M97" si="81">K95+O95</f>
        <v>44313</v>
      </c>
      <c r="N95" s="140">
        <f t="shared" ref="N95:N97" si="82">M95</f>
        <v>44313</v>
      </c>
      <c r="O95" s="142">
        <f>$O$8</f>
        <v>14</v>
      </c>
      <c r="P95" s="143" t="str">
        <f>$P$8</f>
        <v>EVERGREEN</v>
      </c>
      <c r="Q95" s="219"/>
      <c r="R95" s="144" t="str">
        <f>$R$8</f>
        <v>-</v>
      </c>
      <c r="S95" s="47">
        <v>27</v>
      </c>
    </row>
    <row r="96" spans="1:19" ht="21.75" hidden="1" customHeight="1" x14ac:dyDescent="0.25">
      <c r="A96" s="159"/>
      <c r="B96" s="49" t="s">
        <v>266</v>
      </c>
      <c r="C96" s="50" t="s">
        <v>167</v>
      </c>
      <c r="D96" s="51">
        <f>IF((ISBLANK($D$9)),"----",(($D$9)+($S$7*S96)))</f>
        <v>44295</v>
      </c>
      <c r="E96" s="52">
        <f t="shared" si="78"/>
        <v>44295</v>
      </c>
      <c r="F96" s="51">
        <f>$H$9+($S$7*Q96)</f>
        <v>44109</v>
      </c>
      <c r="G96" s="52">
        <f t="shared" si="73"/>
        <v>44109</v>
      </c>
      <c r="H96" s="51">
        <f>$H$9+($S$7*S96)</f>
        <v>44298</v>
      </c>
      <c r="I96" s="52">
        <f t="shared" si="79"/>
        <v>44298</v>
      </c>
      <c r="J96" s="53">
        <f>$J$9+($S$7*S96)</f>
        <v>44299</v>
      </c>
      <c r="K96" s="51">
        <f>$K$9+($S$7*S96)</f>
        <v>44299</v>
      </c>
      <c r="L96" s="52">
        <f t="shared" si="80"/>
        <v>44299</v>
      </c>
      <c r="M96" s="51">
        <v>44316</v>
      </c>
      <c r="N96" s="52">
        <f t="shared" si="82"/>
        <v>44316</v>
      </c>
      <c r="O96" s="54">
        <v>17</v>
      </c>
      <c r="P96" s="55" t="str">
        <f>$P$9</f>
        <v>ONE</v>
      </c>
      <c r="Q96" s="216"/>
      <c r="R96" s="56" t="str">
        <f>$R$9</f>
        <v>-</v>
      </c>
      <c r="S96" s="57">
        <v>27</v>
      </c>
    </row>
    <row r="97" spans="1:19" ht="21.75" hidden="1" customHeight="1" x14ac:dyDescent="0.25">
      <c r="A97" s="196"/>
      <c r="B97" s="145" t="s">
        <v>267</v>
      </c>
      <c r="C97" s="146" t="s">
        <v>255</v>
      </c>
      <c r="D97" s="147">
        <f>IF((ISBLANK($D$10)),"----",(($D$10)+($S$7*S97)))</f>
        <v>44298</v>
      </c>
      <c r="E97" s="148">
        <f t="shared" si="78"/>
        <v>44298</v>
      </c>
      <c r="F97" s="147">
        <f>$H$10+($S$7*Q97)</f>
        <v>44110</v>
      </c>
      <c r="G97" s="148">
        <f t="shared" si="73"/>
        <v>44110</v>
      </c>
      <c r="H97" s="147">
        <f>$H$10+($S$7*S97)</f>
        <v>44299</v>
      </c>
      <c r="I97" s="148">
        <f t="shared" si="79"/>
        <v>44299</v>
      </c>
      <c r="J97" s="149">
        <f>$J$10+($S$7*S97)</f>
        <v>44299</v>
      </c>
      <c r="K97" s="147">
        <f>$K$10+($S$7*S97)</f>
        <v>44300</v>
      </c>
      <c r="L97" s="148">
        <f t="shared" si="80"/>
        <v>44300</v>
      </c>
      <c r="M97" s="147">
        <f t="shared" si="81"/>
        <v>44313</v>
      </c>
      <c r="N97" s="148">
        <f t="shared" si="82"/>
        <v>44313</v>
      </c>
      <c r="O97" s="150">
        <f>$O$10</f>
        <v>13</v>
      </c>
      <c r="P97" s="151" t="str">
        <f>$P$10</f>
        <v>OOCL/COSCO</v>
      </c>
      <c r="Q97" s="220"/>
      <c r="R97" s="152" t="str">
        <f>$R$10</f>
        <v>LCL 危険品サービス</v>
      </c>
      <c r="S97" s="57">
        <v>27</v>
      </c>
    </row>
    <row r="98" spans="1:19" ht="21.75" hidden="1" customHeight="1" x14ac:dyDescent="0.25">
      <c r="A98" s="195"/>
      <c r="B98" s="137" t="s">
        <v>268</v>
      </c>
      <c r="C98" s="138" t="s">
        <v>269</v>
      </c>
      <c r="D98" s="139" t="str">
        <f>IF((ISBLANK($D$8)),"----",(($D$8)+($S$7*S98)))</f>
        <v>----</v>
      </c>
      <c r="E98" s="140" t="str">
        <f t="shared" ref="E98:E100" si="83">D98</f>
        <v>----</v>
      </c>
      <c r="F98" s="139">
        <f>$H$8+($S$7*Q98)</f>
        <v>44109</v>
      </c>
      <c r="G98" s="140">
        <f t="shared" si="73"/>
        <v>44109</v>
      </c>
      <c r="H98" s="139">
        <f>$H$8+($S$7*S98)</f>
        <v>44305</v>
      </c>
      <c r="I98" s="140">
        <f t="shared" ref="I98:I100" si="84">H98</f>
        <v>44305</v>
      </c>
      <c r="J98" s="141">
        <f>$J$8+($S$7*S98)</f>
        <v>44306</v>
      </c>
      <c r="K98" s="139">
        <f>$K$8+($S$7*S98)</f>
        <v>44306</v>
      </c>
      <c r="L98" s="140">
        <f t="shared" ref="L98:L100" si="85">K98</f>
        <v>44306</v>
      </c>
      <c r="M98" s="139">
        <f t="shared" ref="M98:M100" si="86">K98+O98</f>
        <v>44320</v>
      </c>
      <c r="N98" s="140">
        <f t="shared" ref="N98:N100" si="87">M98</f>
        <v>44320</v>
      </c>
      <c r="O98" s="142">
        <f>$O$8</f>
        <v>14</v>
      </c>
      <c r="P98" s="143" t="str">
        <f>$P$8</f>
        <v>EVERGREEN</v>
      </c>
      <c r="Q98" s="219"/>
      <c r="R98" s="144" t="str">
        <f>$R$8</f>
        <v>-</v>
      </c>
      <c r="S98" s="47">
        <v>28</v>
      </c>
    </row>
    <row r="99" spans="1:19" ht="21.75" hidden="1" customHeight="1" x14ac:dyDescent="0.25">
      <c r="A99" s="159"/>
      <c r="B99" s="49" t="s">
        <v>271</v>
      </c>
      <c r="C99" s="50" t="s">
        <v>270</v>
      </c>
      <c r="D99" s="51">
        <f>IF((ISBLANK($D$9)),"----",(($D$9)+($S$7*S99)))</f>
        <v>44302</v>
      </c>
      <c r="E99" s="52">
        <f t="shared" si="83"/>
        <v>44302</v>
      </c>
      <c r="F99" s="51">
        <f>$H$9+($S$7*Q99)</f>
        <v>44109</v>
      </c>
      <c r="G99" s="52">
        <f t="shared" si="73"/>
        <v>44109</v>
      </c>
      <c r="H99" s="51">
        <f>$H$9+($S$7*S99)</f>
        <v>44305</v>
      </c>
      <c r="I99" s="52">
        <f t="shared" si="84"/>
        <v>44305</v>
      </c>
      <c r="J99" s="53">
        <f>$J$9+($S$7*S99)</f>
        <v>44306</v>
      </c>
      <c r="K99" s="51">
        <f>$K$9+($S$7*S99)</f>
        <v>44306</v>
      </c>
      <c r="L99" s="52">
        <f t="shared" si="85"/>
        <v>44306</v>
      </c>
      <c r="M99" s="51">
        <v>44323</v>
      </c>
      <c r="N99" s="52">
        <f t="shared" si="87"/>
        <v>44323</v>
      </c>
      <c r="O99" s="54">
        <v>17</v>
      </c>
      <c r="P99" s="55" t="str">
        <f>$P$9</f>
        <v>ONE</v>
      </c>
      <c r="Q99" s="216"/>
      <c r="R99" s="56" t="str">
        <f>$R$9</f>
        <v>-</v>
      </c>
      <c r="S99" s="57">
        <v>28</v>
      </c>
    </row>
    <row r="100" spans="1:19" ht="21.75" hidden="1" customHeight="1" x14ac:dyDescent="0.25">
      <c r="A100" s="196"/>
      <c r="B100" s="145" t="s">
        <v>273</v>
      </c>
      <c r="C100" s="146" t="s">
        <v>272</v>
      </c>
      <c r="D100" s="147">
        <f>IF((ISBLANK($D$10)),"----",(($D$10)+($S$7*S100)))</f>
        <v>44305</v>
      </c>
      <c r="E100" s="148">
        <f t="shared" si="83"/>
        <v>44305</v>
      </c>
      <c r="F100" s="147">
        <f>$H$10+($S$7*Q100)</f>
        <v>44110</v>
      </c>
      <c r="G100" s="148">
        <f t="shared" si="73"/>
        <v>44110</v>
      </c>
      <c r="H100" s="147">
        <f>$H$10+($S$7*S100)</f>
        <v>44306</v>
      </c>
      <c r="I100" s="148">
        <f t="shared" si="84"/>
        <v>44306</v>
      </c>
      <c r="J100" s="149">
        <f>$J$10+($S$7*S100)</f>
        <v>44306</v>
      </c>
      <c r="K100" s="147">
        <f>$K$10+($S$7*S100)</f>
        <v>44307</v>
      </c>
      <c r="L100" s="148">
        <f t="shared" si="85"/>
        <v>44307</v>
      </c>
      <c r="M100" s="147">
        <f t="shared" si="86"/>
        <v>44320</v>
      </c>
      <c r="N100" s="148">
        <f t="shared" si="87"/>
        <v>44320</v>
      </c>
      <c r="O100" s="150">
        <f>$O$10</f>
        <v>13</v>
      </c>
      <c r="P100" s="151" t="str">
        <f>$P$10</f>
        <v>OOCL/COSCO</v>
      </c>
      <c r="Q100" s="220"/>
      <c r="R100" s="152" t="str">
        <f>$R$10</f>
        <v>LCL 危険品サービス</v>
      </c>
      <c r="S100" s="57">
        <v>28</v>
      </c>
    </row>
    <row r="101" spans="1:19" ht="21.75" hidden="1" customHeight="1" x14ac:dyDescent="0.25">
      <c r="A101" s="195"/>
      <c r="B101" s="137" t="s">
        <v>274</v>
      </c>
      <c r="C101" s="138" t="s">
        <v>275</v>
      </c>
      <c r="D101" s="139" t="str">
        <f>IF((ISBLANK($D$8)),"----",(($D$8)+($S$7*S101)))</f>
        <v>----</v>
      </c>
      <c r="E101" s="140" t="str">
        <f t="shared" ref="E101:E103" si="88">D101</f>
        <v>----</v>
      </c>
      <c r="F101" s="139">
        <f>$H$8+($S$7*Q101)</f>
        <v>44109</v>
      </c>
      <c r="G101" s="140">
        <f t="shared" si="73"/>
        <v>44109</v>
      </c>
      <c r="H101" s="139">
        <f>$H$8+($S$7*S101)</f>
        <v>44312</v>
      </c>
      <c r="I101" s="140">
        <f t="shared" ref="I101:I103" si="89">H101</f>
        <v>44312</v>
      </c>
      <c r="J101" s="141">
        <f>$J$8+($S$7*S101)</f>
        <v>44313</v>
      </c>
      <c r="K101" s="139">
        <f>$K$8+($S$7*S101)</f>
        <v>44313</v>
      </c>
      <c r="L101" s="140">
        <f t="shared" ref="L101:L103" si="90">K101</f>
        <v>44313</v>
      </c>
      <c r="M101" s="139">
        <f t="shared" ref="M101:M103" si="91">K101+O101</f>
        <v>44327</v>
      </c>
      <c r="N101" s="140">
        <f t="shared" ref="N101:N103" si="92">M101</f>
        <v>44327</v>
      </c>
      <c r="O101" s="142">
        <f>$O$8</f>
        <v>14</v>
      </c>
      <c r="P101" s="143" t="str">
        <f>$P$8</f>
        <v>EVERGREEN</v>
      </c>
      <c r="Q101" s="219"/>
      <c r="R101" s="144" t="str">
        <f>$R$8</f>
        <v>-</v>
      </c>
      <c r="S101" s="47">
        <v>29</v>
      </c>
    </row>
    <row r="102" spans="1:19" ht="21.75" hidden="1" customHeight="1" x14ac:dyDescent="0.25">
      <c r="A102" s="159"/>
      <c r="B102" s="49" t="s">
        <v>180</v>
      </c>
      <c r="C102" s="50" t="s">
        <v>283</v>
      </c>
      <c r="D102" s="51">
        <f>IF((ISBLANK($D$9)),"----",(($D$9)+($S$7*S102)))</f>
        <v>44309</v>
      </c>
      <c r="E102" s="52">
        <f t="shared" si="88"/>
        <v>44309</v>
      </c>
      <c r="F102" s="51">
        <f>$H$9+($S$7*Q102)</f>
        <v>44109</v>
      </c>
      <c r="G102" s="52">
        <f t="shared" si="73"/>
        <v>44109</v>
      </c>
      <c r="H102" s="51">
        <f>$H$9+($S$7*S102)</f>
        <v>44312</v>
      </c>
      <c r="I102" s="52">
        <f t="shared" si="89"/>
        <v>44312</v>
      </c>
      <c r="J102" s="53">
        <f>$J$9+($S$7*S102)</f>
        <v>44313</v>
      </c>
      <c r="K102" s="51">
        <f>$K$9+($S$7*S102)</f>
        <v>44313</v>
      </c>
      <c r="L102" s="52">
        <f t="shared" si="90"/>
        <v>44313</v>
      </c>
      <c r="M102" s="51">
        <f t="shared" si="91"/>
        <v>44323</v>
      </c>
      <c r="N102" s="52">
        <f t="shared" si="92"/>
        <v>44323</v>
      </c>
      <c r="O102" s="54">
        <f>$O$9</f>
        <v>10</v>
      </c>
      <c r="P102" s="55" t="str">
        <f>$P$9</f>
        <v>ONE</v>
      </c>
      <c r="Q102" s="216"/>
      <c r="R102" s="56" t="str">
        <f>$R$9</f>
        <v>-</v>
      </c>
      <c r="S102" s="57">
        <v>29</v>
      </c>
    </row>
    <row r="103" spans="1:19" ht="21.75" hidden="1" customHeight="1" x14ac:dyDescent="0.25">
      <c r="A103" s="196"/>
      <c r="B103" s="145" t="s">
        <v>178</v>
      </c>
      <c r="C103" s="146" t="s">
        <v>284</v>
      </c>
      <c r="D103" s="147">
        <f>IF((ISBLANK($D$10)),"----",(($D$10)+($S$7*S103)))</f>
        <v>44312</v>
      </c>
      <c r="E103" s="148">
        <f t="shared" si="88"/>
        <v>44312</v>
      </c>
      <c r="F103" s="147">
        <f>$H$10+($S$7*Q103)</f>
        <v>44110</v>
      </c>
      <c r="G103" s="148">
        <f t="shared" si="73"/>
        <v>44110</v>
      </c>
      <c r="H103" s="147">
        <f>$H$10+($S$7*S103)</f>
        <v>44313</v>
      </c>
      <c r="I103" s="148">
        <f t="shared" si="89"/>
        <v>44313</v>
      </c>
      <c r="J103" s="149">
        <f>$J$10+($S$7*S103)</f>
        <v>44313</v>
      </c>
      <c r="K103" s="147">
        <f>$K$10+($S$7*S103)</f>
        <v>44314</v>
      </c>
      <c r="L103" s="148">
        <f t="shared" si="90"/>
        <v>44314</v>
      </c>
      <c r="M103" s="147">
        <f t="shared" si="91"/>
        <v>44327</v>
      </c>
      <c r="N103" s="148">
        <f t="shared" si="92"/>
        <v>44327</v>
      </c>
      <c r="O103" s="150">
        <f>$O$10</f>
        <v>13</v>
      </c>
      <c r="P103" s="151" t="str">
        <f>$P$10</f>
        <v>OOCL/COSCO</v>
      </c>
      <c r="Q103" s="220"/>
      <c r="R103" s="152" t="str">
        <f>$R$10</f>
        <v>LCL 危険品サービス</v>
      </c>
      <c r="S103" s="57">
        <v>29</v>
      </c>
    </row>
    <row r="104" spans="1:19" ht="21.75" hidden="1" customHeight="1" x14ac:dyDescent="0.25">
      <c r="A104" s="195"/>
      <c r="B104" s="137" t="s">
        <v>276</v>
      </c>
      <c r="C104" s="138" t="s">
        <v>277</v>
      </c>
      <c r="D104" s="139" t="str">
        <f>IF((ISBLANK($D$8)),"----",(($D$8)+($S$7*S104)))</f>
        <v>----</v>
      </c>
      <c r="E104" s="140" t="str">
        <f t="shared" ref="E104:E105" si="93">D104</f>
        <v>----</v>
      </c>
      <c r="F104" s="139">
        <v>44316</v>
      </c>
      <c r="G104" s="140">
        <f t="shared" si="73"/>
        <v>44316</v>
      </c>
      <c r="H104" s="139">
        <v>44316</v>
      </c>
      <c r="I104" s="140">
        <f t="shared" ref="I104:I109" si="94">H104</f>
        <v>44316</v>
      </c>
      <c r="J104" s="141">
        <f>$J$8+($S$7*S104)</f>
        <v>44320</v>
      </c>
      <c r="K104" s="139">
        <f>$K$8+($S$7*S104)</f>
        <v>44320</v>
      </c>
      <c r="L104" s="140">
        <f t="shared" ref="L104:L109" si="95">K104</f>
        <v>44320</v>
      </c>
      <c r="M104" s="139">
        <f t="shared" ref="M104:M109" si="96">K104+O104</f>
        <v>44334</v>
      </c>
      <c r="N104" s="140">
        <f t="shared" ref="N104:N109" si="97">M104</f>
        <v>44334</v>
      </c>
      <c r="O104" s="142">
        <f>$O$8</f>
        <v>14</v>
      </c>
      <c r="P104" s="143" t="str">
        <f>$P$8</f>
        <v>EVERGREEN</v>
      </c>
      <c r="Q104" s="219"/>
      <c r="R104" s="144" t="str">
        <f>$R$8</f>
        <v>-</v>
      </c>
      <c r="S104" s="47">
        <v>30</v>
      </c>
    </row>
    <row r="105" spans="1:19" ht="21.75" hidden="1" customHeight="1" x14ac:dyDescent="0.25">
      <c r="A105" s="159"/>
      <c r="B105" s="49" t="s">
        <v>278</v>
      </c>
      <c r="C105" s="50"/>
      <c r="D105" s="51">
        <v>44314</v>
      </c>
      <c r="E105" s="52">
        <f t="shared" si="93"/>
        <v>44314</v>
      </c>
      <c r="F105" s="51">
        <v>44316</v>
      </c>
      <c r="G105" s="52">
        <f t="shared" si="73"/>
        <v>44316</v>
      </c>
      <c r="H105" s="51">
        <v>44316</v>
      </c>
      <c r="I105" s="52">
        <f t="shared" si="94"/>
        <v>44316</v>
      </c>
      <c r="J105" s="53">
        <f>$J$9+($S$7*S105)</f>
        <v>44320</v>
      </c>
      <c r="K105" s="51">
        <f>$K$9+($S$7*S105)</f>
        <v>44320</v>
      </c>
      <c r="L105" s="52">
        <f t="shared" si="95"/>
        <v>44320</v>
      </c>
      <c r="M105" s="51">
        <v>44330</v>
      </c>
      <c r="N105" s="52">
        <f t="shared" si="97"/>
        <v>44330</v>
      </c>
      <c r="O105" s="54">
        <v>10</v>
      </c>
      <c r="P105" s="55" t="str">
        <f>$P$9</f>
        <v>ONE</v>
      </c>
      <c r="Q105" s="216"/>
      <c r="R105" s="56" t="str">
        <f>$R$9</f>
        <v>-</v>
      </c>
      <c r="S105" s="57">
        <v>30</v>
      </c>
    </row>
    <row r="106" spans="1:19" ht="21.75" hidden="1" customHeight="1" x14ac:dyDescent="0.25">
      <c r="A106" s="196"/>
      <c r="B106" s="145" t="s">
        <v>260</v>
      </c>
      <c r="C106" s="146" t="s">
        <v>279</v>
      </c>
      <c r="D106" s="147" t="s">
        <v>280</v>
      </c>
      <c r="E106" s="148" t="s">
        <v>280</v>
      </c>
      <c r="F106" s="147">
        <v>44316</v>
      </c>
      <c r="G106" s="148">
        <f t="shared" si="73"/>
        <v>44316</v>
      </c>
      <c r="H106" s="147">
        <v>44316</v>
      </c>
      <c r="I106" s="148">
        <f t="shared" si="94"/>
        <v>44316</v>
      </c>
      <c r="J106" s="149">
        <f>$J$10+($S$7*S106)</f>
        <v>44320</v>
      </c>
      <c r="K106" s="147">
        <f>$K$10+($S$7*S106)</f>
        <v>44321</v>
      </c>
      <c r="L106" s="148">
        <f t="shared" si="95"/>
        <v>44321</v>
      </c>
      <c r="M106" s="147">
        <f t="shared" si="96"/>
        <v>44334</v>
      </c>
      <c r="N106" s="148">
        <f t="shared" si="97"/>
        <v>44334</v>
      </c>
      <c r="O106" s="150">
        <f>$O$10</f>
        <v>13</v>
      </c>
      <c r="P106" s="151" t="str">
        <f>$P$10</f>
        <v>OOCL/COSCO</v>
      </c>
      <c r="Q106" s="220"/>
      <c r="R106" s="152" t="str">
        <f>$R$10</f>
        <v>LCL 危険品サービス</v>
      </c>
      <c r="S106" s="57">
        <v>30</v>
      </c>
    </row>
    <row r="107" spans="1:19" ht="21.75" hidden="1" customHeight="1" x14ac:dyDescent="0.25">
      <c r="A107" s="195"/>
      <c r="B107" s="137" t="s">
        <v>281</v>
      </c>
      <c r="C107" s="138" t="s">
        <v>282</v>
      </c>
      <c r="D107" s="139" t="str">
        <f>IF((ISBLANK($D$8)),"----",(($D$8)+($S$7*S107)))</f>
        <v>----</v>
      </c>
      <c r="E107" s="140" t="str">
        <f t="shared" ref="E107:E109" si="98">D107</f>
        <v>----</v>
      </c>
      <c r="F107" s="139">
        <f>$H$8+($S$7*Q107)</f>
        <v>44109</v>
      </c>
      <c r="G107" s="140">
        <f t="shared" si="73"/>
        <v>44109</v>
      </c>
      <c r="H107" s="139">
        <f>$H$8+($S$7*S107)</f>
        <v>44326</v>
      </c>
      <c r="I107" s="140">
        <f t="shared" si="94"/>
        <v>44326</v>
      </c>
      <c r="J107" s="141">
        <f>$J$8+($S$7*S107)</f>
        <v>44327</v>
      </c>
      <c r="K107" s="139">
        <f>$K$8+($S$7*S107)</f>
        <v>44327</v>
      </c>
      <c r="L107" s="140">
        <f t="shared" si="95"/>
        <v>44327</v>
      </c>
      <c r="M107" s="139">
        <f t="shared" si="96"/>
        <v>44341</v>
      </c>
      <c r="N107" s="140">
        <f t="shared" si="97"/>
        <v>44341</v>
      </c>
      <c r="O107" s="142">
        <f>$O$8</f>
        <v>14</v>
      </c>
      <c r="P107" s="143" t="str">
        <f>$P$8</f>
        <v>EVERGREEN</v>
      </c>
      <c r="Q107" s="219"/>
      <c r="R107" s="144" t="str">
        <f>$R$8</f>
        <v>-</v>
      </c>
      <c r="S107" s="47">
        <v>31</v>
      </c>
    </row>
    <row r="108" spans="1:19" ht="21.75" hidden="1" customHeight="1" x14ac:dyDescent="0.25">
      <c r="A108" s="159"/>
      <c r="B108" s="49" t="s">
        <v>293</v>
      </c>
      <c r="C108" s="50"/>
      <c r="D108" s="51">
        <f>IF((ISBLANK($D$9)),"----",(($D$9)+($S$7*S108)))</f>
        <v>44323</v>
      </c>
      <c r="E108" s="52">
        <f t="shared" si="98"/>
        <v>44323</v>
      </c>
      <c r="F108" s="51">
        <f>$H$9+($S$7*Q108)</f>
        <v>44109</v>
      </c>
      <c r="G108" s="52">
        <f t="shared" si="73"/>
        <v>44109</v>
      </c>
      <c r="H108" s="51">
        <f>$H$9+($S$7*S108)</f>
        <v>44326</v>
      </c>
      <c r="I108" s="52">
        <f t="shared" si="94"/>
        <v>44326</v>
      </c>
      <c r="J108" s="53">
        <f>$J$9+($S$7*S108)</f>
        <v>44327</v>
      </c>
      <c r="K108" s="51">
        <f>$K$9+($S$7*S108)</f>
        <v>44327</v>
      </c>
      <c r="L108" s="52">
        <f t="shared" si="95"/>
        <v>44327</v>
      </c>
      <c r="M108" s="51">
        <f t="shared" si="96"/>
        <v>44337</v>
      </c>
      <c r="N108" s="52">
        <f t="shared" si="97"/>
        <v>44337</v>
      </c>
      <c r="O108" s="54">
        <f>$O$9</f>
        <v>10</v>
      </c>
      <c r="P108" s="55" t="str">
        <f>$P$9</f>
        <v>ONE</v>
      </c>
      <c r="Q108" s="216"/>
      <c r="R108" s="56" t="str">
        <f>$R$9</f>
        <v>-</v>
      </c>
      <c r="S108" s="57">
        <v>31</v>
      </c>
    </row>
    <row r="109" spans="1:19" ht="21.75" hidden="1" customHeight="1" x14ac:dyDescent="0.25">
      <c r="A109" s="196"/>
      <c r="B109" s="145" t="s">
        <v>260</v>
      </c>
      <c r="C109" s="146" t="s">
        <v>279</v>
      </c>
      <c r="D109" s="147">
        <f>IF((ISBLANK($D$10)),"----",(($D$10)+($S$7*S109)))</f>
        <v>44326</v>
      </c>
      <c r="E109" s="148">
        <f t="shared" si="98"/>
        <v>44326</v>
      </c>
      <c r="F109" s="147">
        <f>$H$10+($S$7*Q109)</f>
        <v>44110</v>
      </c>
      <c r="G109" s="148">
        <f t="shared" si="73"/>
        <v>44110</v>
      </c>
      <c r="H109" s="147">
        <f>$H$10+($S$7*S109)</f>
        <v>44327</v>
      </c>
      <c r="I109" s="148">
        <f t="shared" si="94"/>
        <v>44327</v>
      </c>
      <c r="J109" s="149">
        <f>$J$10+($S$7*S109)</f>
        <v>44327</v>
      </c>
      <c r="K109" s="147">
        <f>$K$10+($S$7*S109)</f>
        <v>44328</v>
      </c>
      <c r="L109" s="148">
        <f t="shared" si="95"/>
        <v>44328</v>
      </c>
      <c r="M109" s="147">
        <f t="shared" si="96"/>
        <v>44341</v>
      </c>
      <c r="N109" s="148">
        <f t="shared" si="97"/>
        <v>44341</v>
      </c>
      <c r="O109" s="150">
        <f>$O$10</f>
        <v>13</v>
      </c>
      <c r="P109" s="151" t="str">
        <f>$P$10</f>
        <v>OOCL/COSCO</v>
      </c>
      <c r="Q109" s="220"/>
      <c r="R109" s="152" t="str">
        <f>$R$10</f>
        <v>LCL 危険品サービス</v>
      </c>
      <c r="S109" s="57">
        <v>31</v>
      </c>
    </row>
    <row r="110" spans="1:19" ht="21.75" hidden="1" customHeight="1" x14ac:dyDescent="0.25">
      <c r="A110" s="195"/>
      <c r="B110" s="137" t="s">
        <v>285</v>
      </c>
      <c r="C110" s="138" t="s">
        <v>286</v>
      </c>
      <c r="D110" s="139" t="str">
        <f>IF((ISBLANK($D$8)),"----",(($D$8)+($S$7*S110)))</f>
        <v>----</v>
      </c>
      <c r="E110" s="140" t="str">
        <f t="shared" ref="E110:E112" si="99">D110</f>
        <v>----</v>
      </c>
      <c r="F110" s="139">
        <f>$H$8+($S$7*Q110)</f>
        <v>44109</v>
      </c>
      <c r="G110" s="140">
        <f t="shared" si="73"/>
        <v>44109</v>
      </c>
      <c r="H110" s="139">
        <f>$H$8+($S$7*S110)</f>
        <v>44333</v>
      </c>
      <c r="I110" s="140">
        <f t="shared" ref="I110:I112" si="100">H110</f>
        <v>44333</v>
      </c>
      <c r="J110" s="141">
        <f>$J$8+($S$7*S110)</f>
        <v>44334</v>
      </c>
      <c r="K110" s="139">
        <f>$K$8+($S$7*S110)</f>
        <v>44334</v>
      </c>
      <c r="L110" s="140">
        <f t="shared" ref="L110:L112" si="101">K110</f>
        <v>44334</v>
      </c>
      <c r="M110" s="139">
        <f t="shared" ref="M110:M112" si="102">K110+O110</f>
        <v>44348</v>
      </c>
      <c r="N110" s="140">
        <f t="shared" ref="N110:N112" si="103">M110</f>
        <v>44348</v>
      </c>
      <c r="O110" s="142">
        <f>$O$8</f>
        <v>14</v>
      </c>
      <c r="P110" s="143" t="str">
        <f>$P$8</f>
        <v>EVERGREEN</v>
      </c>
      <c r="Q110" s="219"/>
      <c r="R110" s="144" t="str">
        <f>$R$8</f>
        <v>-</v>
      </c>
      <c r="S110" s="47">
        <v>32</v>
      </c>
    </row>
    <row r="111" spans="1:19" ht="21.75" hidden="1" customHeight="1" x14ac:dyDescent="0.25">
      <c r="A111" s="159"/>
      <c r="B111" s="49" t="s">
        <v>294</v>
      </c>
      <c r="C111" s="50" t="s">
        <v>296</v>
      </c>
      <c r="D111" s="51">
        <f>IF((ISBLANK($D$9)),"----",(($D$9)+($S$7*S111)))</f>
        <v>44330</v>
      </c>
      <c r="E111" s="52">
        <f t="shared" si="99"/>
        <v>44330</v>
      </c>
      <c r="F111" s="51">
        <f>$H$9+($S$7*Q111)</f>
        <v>44109</v>
      </c>
      <c r="G111" s="52">
        <f t="shared" si="73"/>
        <v>44109</v>
      </c>
      <c r="H111" s="51">
        <f>$H$9+($S$7*S111)</f>
        <v>44333</v>
      </c>
      <c r="I111" s="52">
        <f t="shared" si="100"/>
        <v>44333</v>
      </c>
      <c r="J111" s="53">
        <f>$J$9+($S$7*S111)</f>
        <v>44334</v>
      </c>
      <c r="K111" s="51">
        <f>$K$9+($S$7*S111)</f>
        <v>44334</v>
      </c>
      <c r="L111" s="52">
        <f t="shared" si="101"/>
        <v>44334</v>
      </c>
      <c r="M111" s="51">
        <f t="shared" si="102"/>
        <v>44344</v>
      </c>
      <c r="N111" s="52">
        <f t="shared" si="103"/>
        <v>44344</v>
      </c>
      <c r="O111" s="54">
        <f>$O$9</f>
        <v>10</v>
      </c>
      <c r="P111" s="55" t="str">
        <f>$P$9</f>
        <v>ONE</v>
      </c>
      <c r="Q111" s="216"/>
      <c r="R111" s="56" t="str">
        <f>$R$9</f>
        <v>-</v>
      </c>
      <c r="S111" s="57">
        <v>32</v>
      </c>
    </row>
    <row r="112" spans="1:19" ht="21.75" hidden="1" customHeight="1" x14ac:dyDescent="0.25">
      <c r="A112" s="196"/>
      <c r="B112" s="145" t="s">
        <v>267</v>
      </c>
      <c r="C112" s="146" t="s">
        <v>167</v>
      </c>
      <c r="D112" s="147">
        <f>IF((ISBLANK($D$10)),"----",(($D$10)+($S$7*S112)))</f>
        <v>44333</v>
      </c>
      <c r="E112" s="148">
        <f t="shared" si="99"/>
        <v>44333</v>
      </c>
      <c r="F112" s="147">
        <f>$H$10+($S$7*Q112)</f>
        <v>44110</v>
      </c>
      <c r="G112" s="148">
        <f t="shared" si="73"/>
        <v>44110</v>
      </c>
      <c r="H112" s="147">
        <f>$H$10+($S$7*S112)</f>
        <v>44334</v>
      </c>
      <c r="I112" s="148">
        <f t="shared" si="100"/>
        <v>44334</v>
      </c>
      <c r="J112" s="149">
        <f>$J$10+($S$7*S112)</f>
        <v>44334</v>
      </c>
      <c r="K112" s="147">
        <f>$K$10+($S$7*S112)</f>
        <v>44335</v>
      </c>
      <c r="L112" s="148">
        <f t="shared" si="101"/>
        <v>44335</v>
      </c>
      <c r="M112" s="147">
        <f t="shared" si="102"/>
        <v>44348</v>
      </c>
      <c r="N112" s="148">
        <f t="shared" si="103"/>
        <v>44348</v>
      </c>
      <c r="O112" s="150">
        <f>$O$10</f>
        <v>13</v>
      </c>
      <c r="P112" s="151" t="str">
        <f>$P$10</f>
        <v>OOCL/COSCO</v>
      </c>
      <c r="Q112" s="220"/>
      <c r="R112" s="152" t="str">
        <f>$R$10</f>
        <v>LCL 危険品サービス</v>
      </c>
      <c r="S112" s="57">
        <v>32</v>
      </c>
    </row>
    <row r="113" spans="1:19" ht="21.75" hidden="1" customHeight="1" x14ac:dyDescent="0.25">
      <c r="A113" s="195"/>
      <c r="B113" s="137" t="s">
        <v>258</v>
      </c>
      <c r="C113" s="138" t="s">
        <v>287</v>
      </c>
      <c r="D113" s="139" t="str">
        <f>IF((ISBLANK($D$8)),"----",(($D$8)+($S$7*S113)))</f>
        <v>----</v>
      </c>
      <c r="E113" s="140" t="str">
        <f t="shared" ref="E113:E115" si="104">D113</f>
        <v>----</v>
      </c>
      <c r="F113" s="139">
        <f>$H$8+($S$7*Q113)</f>
        <v>44109</v>
      </c>
      <c r="G113" s="140">
        <f t="shared" si="73"/>
        <v>44109</v>
      </c>
      <c r="H113" s="139">
        <f>$H$8+($S$7*S113)</f>
        <v>44340</v>
      </c>
      <c r="I113" s="140">
        <f t="shared" ref="I113:I115" si="105">H113</f>
        <v>44340</v>
      </c>
      <c r="J113" s="141">
        <f>$J$8+($S$7*S113)</f>
        <v>44341</v>
      </c>
      <c r="K113" s="139">
        <f>$K$8+($S$7*S113)</f>
        <v>44341</v>
      </c>
      <c r="L113" s="140">
        <f t="shared" ref="L113:L115" si="106">K113</f>
        <v>44341</v>
      </c>
      <c r="M113" s="139">
        <f t="shared" ref="M113:M115" si="107">K113+O113</f>
        <v>44355</v>
      </c>
      <c r="N113" s="140">
        <f t="shared" ref="N113:N115" si="108">M113</f>
        <v>44355</v>
      </c>
      <c r="O113" s="142">
        <f>$O$8</f>
        <v>14</v>
      </c>
      <c r="P113" s="143" t="str">
        <f>$P$8</f>
        <v>EVERGREEN</v>
      </c>
      <c r="Q113" s="219"/>
      <c r="R113" s="144" t="str">
        <f>$R$8</f>
        <v>-</v>
      </c>
      <c r="S113" s="47">
        <v>33</v>
      </c>
    </row>
    <row r="114" spans="1:19" ht="21.75" hidden="1" customHeight="1" x14ac:dyDescent="0.25">
      <c r="A114" s="159"/>
      <c r="B114" s="49" t="s">
        <v>245</v>
      </c>
      <c r="C114" s="50" t="s">
        <v>297</v>
      </c>
      <c r="D114" s="51">
        <f>IF((ISBLANK($D$9)),"----",(($D$9)+($S$7*S114)))</f>
        <v>44337</v>
      </c>
      <c r="E114" s="52">
        <f t="shared" si="104"/>
        <v>44337</v>
      </c>
      <c r="F114" s="51">
        <f>$H$9+($S$7*Q114)</f>
        <v>44109</v>
      </c>
      <c r="G114" s="52">
        <f t="shared" si="73"/>
        <v>44109</v>
      </c>
      <c r="H114" s="51">
        <f>$H$9+($S$7*S114)</f>
        <v>44340</v>
      </c>
      <c r="I114" s="52">
        <f t="shared" si="105"/>
        <v>44340</v>
      </c>
      <c r="J114" s="53">
        <f>$J$9+($S$7*S114)</f>
        <v>44341</v>
      </c>
      <c r="K114" s="51">
        <f>$K$9+($S$7*S114)</f>
        <v>44341</v>
      </c>
      <c r="L114" s="52">
        <f t="shared" si="106"/>
        <v>44341</v>
      </c>
      <c r="M114" s="51">
        <f t="shared" si="107"/>
        <v>44351</v>
      </c>
      <c r="N114" s="52">
        <f t="shared" si="108"/>
        <v>44351</v>
      </c>
      <c r="O114" s="54">
        <f>$O$9</f>
        <v>10</v>
      </c>
      <c r="P114" s="55" t="str">
        <f>$P$9</f>
        <v>ONE</v>
      </c>
      <c r="Q114" s="216"/>
      <c r="R114" s="56" t="str">
        <f>$R$9</f>
        <v>-</v>
      </c>
      <c r="S114" s="57">
        <v>33</v>
      </c>
    </row>
    <row r="115" spans="1:19" ht="21.75" hidden="1" customHeight="1" x14ac:dyDescent="0.25">
      <c r="A115" s="196"/>
      <c r="B115" s="145" t="s">
        <v>273</v>
      </c>
      <c r="C115" s="146" t="s">
        <v>298</v>
      </c>
      <c r="D115" s="147">
        <f>IF((ISBLANK($D$10)),"----",(($D$10)+($S$7*S115)))</f>
        <v>44340</v>
      </c>
      <c r="E115" s="148">
        <f t="shared" si="104"/>
        <v>44340</v>
      </c>
      <c r="F115" s="147">
        <f>$H$10+($S$7*Q115)</f>
        <v>44110</v>
      </c>
      <c r="G115" s="148">
        <f t="shared" si="73"/>
        <v>44110</v>
      </c>
      <c r="H115" s="147">
        <f>$H$10+($S$7*S115)</f>
        <v>44341</v>
      </c>
      <c r="I115" s="148">
        <f t="shared" si="105"/>
        <v>44341</v>
      </c>
      <c r="J115" s="149">
        <f>$J$10+($S$7*S115)</f>
        <v>44341</v>
      </c>
      <c r="K115" s="147">
        <f>$K$10+($S$7*S115)</f>
        <v>44342</v>
      </c>
      <c r="L115" s="148">
        <f t="shared" si="106"/>
        <v>44342</v>
      </c>
      <c r="M115" s="147">
        <f t="shared" si="107"/>
        <v>44355</v>
      </c>
      <c r="N115" s="148">
        <f t="shared" si="108"/>
        <v>44355</v>
      </c>
      <c r="O115" s="150">
        <f>$O$10</f>
        <v>13</v>
      </c>
      <c r="P115" s="151" t="str">
        <f>$P$10</f>
        <v>OOCL/COSCO</v>
      </c>
      <c r="Q115" s="220"/>
      <c r="R115" s="152" t="str">
        <f>$R$10</f>
        <v>LCL 危険品サービス</v>
      </c>
      <c r="S115" s="57">
        <v>33</v>
      </c>
    </row>
    <row r="116" spans="1:19" ht="21.75" hidden="1" customHeight="1" x14ac:dyDescent="0.25">
      <c r="A116" s="195"/>
      <c r="B116" s="137" t="s">
        <v>264</v>
      </c>
      <c r="C116" s="138" t="s">
        <v>288</v>
      </c>
      <c r="D116" s="139" t="str">
        <f>IF((ISBLANK($D$8)),"----",(($D$8)+($S$7*S116)))</f>
        <v>----</v>
      </c>
      <c r="E116" s="140" t="str">
        <f t="shared" ref="E116:E118" si="109">D116</f>
        <v>----</v>
      </c>
      <c r="F116" s="139">
        <f>$H$8+($S$7*Q116)</f>
        <v>44109</v>
      </c>
      <c r="G116" s="140">
        <f t="shared" si="73"/>
        <v>44109</v>
      </c>
      <c r="H116" s="139">
        <f>$H$8+($S$7*S116)</f>
        <v>44347</v>
      </c>
      <c r="I116" s="140">
        <f t="shared" ref="I116:I118" si="110">H116</f>
        <v>44347</v>
      </c>
      <c r="J116" s="141">
        <f>$J$8+($S$7*S116)</f>
        <v>44348</v>
      </c>
      <c r="K116" s="139">
        <f>$K$8+($S$7*S116)</f>
        <v>44348</v>
      </c>
      <c r="L116" s="140">
        <f t="shared" ref="L116:L118" si="111">K116</f>
        <v>44348</v>
      </c>
      <c r="M116" s="139">
        <f t="shared" ref="M116:M118" si="112">K116+O116</f>
        <v>44362</v>
      </c>
      <c r="N116" s="140">
        <f t="shared" ref="N116:N118" si="113">M116</f>
        <v>44362</v>
      </c>
      <c r="O116" s="142">
        <f>$O$8</f>
        <v>14</v>
      </c>
      <c r="P116" s="143" t="str">
        <f>$P$8</f>
        <v>EVERGREEN</v>
      </c>
      <c r="Q116" s="219"/>
      <c r="R116" s="144" t="str">
        <f>$R$8</f>
        <v>-</v>
      </c>
      <c r="S116" s="47">
        <v>34</v>
      </c>
    </row>
    <row r="117" spans="1:19" ht="21.75" hidden="1" customHeight="1" x14ac:dyDescent="0.25">
      <c r="A117" s="159"/>
      <c r="B117" s="49" t="s">
        <v>299</v>
      </c>
      <c r="C117" s="50" t="s">
        <v>179</v>
      </c>
      <c r="D117" s="51">
        <f>IF((ISBLANK($D$9)),"----",(($D$9)+($S$7*S117)))</f>
        <v>44344</v>
      </c>
      <c r="E117" s="52">
        <f t="shared" si="109"/>
        <v>44344</v>
      </c>
      <c r="F117" s="51">
        <f>$H$9+($S$7*Q117)</f>
        <v>44109</v>
      </c>
      <c r="G117" s="52">
        <f t="shared" si="73"/>
        <v>44109</v>
      </c>
      <c r="H117" s="51">
        <f>$H$9+($S$7*S117)</f>
        <v>44347</v>
      </c>
      <c r="I117" s="52">
        <f t="shared" si="110"/>
        <v>44347</v>
      </c>
      <c r="J117" s="53">
        <f>$J$9+($S$7*S117)</f>
        <v>44348</v>
      </c>
      <c r="K117" s="51">
        <f>$K$9+($S$7*S117)</f>
        <v>44348</v>
      </c>
      <c r="L117" s="52">
        <f t="shared" si="111"/>
        <v>44348</v>
      </c>
      <c r="M117" s="51">
        <f t="shared" si="112"/>
        <v>44358</v>
      </c>
      <c r="N117" s="52">
        <f t="shared" si="113"/>
        <v>44358</v>
      </c>
      <c r="O117" s="54">
        <f>$O$9</f>
        <v>10</v>
      </c>
      <c r="P117" s="55" t="str">
        <f>$P$9</f>
        <v>ONE</v>
      </c>
      <c r="Q117" s="216"/>
      <c r="R117" s="56" t="str">
        <f>$R$9</f>
        <v>-</v>
      </c>
      <c r="S117" s="57">
        <v>34</v>
      </c>
    </row>
    <row r="118" spans="1:19" ht="21.75" hidden="1" customHeight="1" x14ac:dyDescent="0.25">
      <c r="A118" s="196"/>
      <c r="B118" s="145" t="s">
        <v>301</v>
      </c>
      <c r="C118" s="146" t="s">
        <v>302</v>
      </c>
      <c r="D118" s="147">
        <f>IF((ISBLANK($D$10)),"----",(($D$10)+($S$7*S118)))</f>
        <v>44347</v>
      </c>
      <c r="E118" s="148">
        <f t="shared" si="109"/>
        <v>44347</v>
      </c>
      <c r="F118" s="147">
        <f>$H$10+($S$7*Q118)</f>
        <v>44110</v>
      </c>
      <c r="G118" s="148">
        <f t="shared" si="73"/>
        <v>44110</v>
      </c>
      <c r="H118" s="147">
        <f>$H$10+($S$7*S118)</f>
        <v>44348</v>
      </c>
      <c r="I118" s="148">
        <f t="shared" si="110"/>
        <v>44348</v>
      </c>
      <c r="J118" s="149">
        <f>$J$10+($S$7*S118)</f>
        <v>44348</v>
      </c>
      <c r="K118" s="147">
        <f>$K$10+($S$7*S118)</f>
        <v>44349</v>
      </c>
      <c r="L118" s="148">
        <f t="shared" si="111"/>
        <v>44349</v>
      </c>
      <c r="M118" s="147">
        <f t="shared" si="112"/>
        <v>44362</v>
      </c>
      <c r="N118" s="148">
        <f t="shared" si="113"/>
        <v>44362</v>
      </c>
      <c r="O118" s="150">
        <f>$O$10</f>
        <v>13</v>
      </c>
      <c r="P118" s="151" t="str">
        <f>$P$10</f>
        <v>OOCL/COSCO</v>
      </c>
      <c r="Q118" s="220"/>
      <c r="R118" s="152" t="str">
        <f>$R$10</f>
        <v>LCL 危険品サービス</v>
      </c>
      <c r="S118" s="57">
        <v>34</v>
      </c>
    </row>
    <row r="119" spans="1:19" ht="21.75" hidden="1" customHeight="1" x14ac:dyDescent="0.25">
      <c r="A119" s="195"/>
      <c r="B119" s="137" t="s">
        <v>268</v>
      </c>
      <c r="C119" s="138" t="s">
        <v>289</v>
      </c>
      <c r="D119" s="139" t="str">
        <f>IF((ISBLANK($D$8)),"----",(($D$8)+($S$7*S119)))</f>
        <v>----</v>
      </c>
      <c r="E119" s="140" t="str">
        <f t="shared" ref="E119:E121" si="114">D119</f>
        <v>----</v>
      </c>
      <c r="F119" s="139">
        <f>$H$8+($S$7*Q119)</f>
        <v>44109</v>
      </c>
      <c r="G119" s="140">
        <f t="shared" si="73"/>
        <v>44109</v>
      </c>
      <c r="H119" s="139">
        <f>$H$8+($S$7*S119)</f>
        <v>44354</v>
      </c>
      <c r="I119" s="140">
        <f t="shared" ref="I119:I121" si="115">H119</f>
        <v>44354</v>
      </c>
      <c r="J119" s="141">
        <f>$J$8+($S$7*S119)</f>
        <v>44355</v>
      </c>
      <c r="K119" s="139">
        <f>$K$8+($S$7*S119)</f>
        <v>44355</v>
      </c>
      <c r="L119" s="140">
        <f t="shared" ref="L119:L121" si="116">K119</f>
        <v>44355</v>
      </c>
      <c r="M119" s="139">
        <f t="shared" ref="M119:M121" si="117">K119+O119</f>
        <v>44369</v>
      </c>
      <c r="N119" s="140">
        <f t="shared" ref="N119:N121" si="118">M119</f>
        <v>44369</v>
      </c>
      <c r="O119" s="142">
        <f>$O$8</f>
        <v>14</v>
      </c>
      <c r="P119" s="143" t="str">
        <f>$P$8</f>
        <v>EVERGREEN</v>
      </c>
      <c r="Q119" s="219"/>
      <c r="R119" s="144" t="str">
        <f>$R$8</f>
        <v>-</v>
      </c>
      <c r="S119" s="47">
        <v>35</v>
      </c>
    </row>
    <row r="120" spans="1:19" ht="21.75" hidden="1" customHeight="1" x14ac:dyDescent="0.25">
      <c r="A120" s="159"/>
      <c r="B120" s="49" t="s">
        <v>278</v>
      </c>
      <c r="C120" s="50"/>
      <c r="D120" s="51">
        <f>IF((ISBLANK($D$9)),"----",(($D$9)+($S$7*S120)))</f>
        <v>44351</v>
      </c>
      <c r="E120" s="52">
        <f t="shared" si="114"/>
        <v>44351</v>
      </c>
      <c r="F120" s="51">
        <f>$H$9+($S$7*Q120)</f>
        <v>44109</v>
      </c>
      <c r="G120" s="52">
        <f t="shared" si="73"/>
        <v>44109</v>
      </c>
      <c r="H120" s="51">
        <f>$H$9+($S$7*S120)</f>
        <v>44354</v>
      </c>
      <c r="I120" s="52">
        <f t="shared" si="115"/>
        <v>44354</v>
      </c>
      <c r="J120" s="53">
        <f>$J$9+($S$7*S120)</f>
        <v>44355</v>
      </c>
      <c r="K120" s="51">
        <f>$K$9+($S$7*S120)</f>
        <v>44355</v>
      </c>
      <c r="L120" s="52">
        <f t="shared" si="116"/>
        <v>44355</v>
      </c>
      <c r="M120" s="51">
        <f t="shared" si="117"/>
        <v>44365</v>
      </c>
      <c r="N120" s="52">
        <f t="shared" si="118"/>
        <v>44365</v>
      </c>
      <c r="O120" s="54">
        <f>$O$9</f>
        <v>10</v>
      </c>
      <c r="P120" s="55" t="str">
        <f>$P$9</f>
        <v>ONE</v>
      </c>
      <c r="Q120" s="216"/>
      <c r="R120" s="56" t="str">
        <f>$R$9</f>
        <v>-</v>
      </c>
      <c r="S120" s="57">
        <v>35</v>
      </c>
    </row>
    <row r="121" spans="1:19" ht="21.75" hidden="1" customHeight="1" x14ac:dyDescent="0.25">
      <c r="A121" s="196"/>
      <c r="B121" s="145" t="s">
        <v>260</v>
      </c>
      <c r="C121" s="146" t="s">
        <v>303</v>
      </c>
      <c r="D121" s="147">
        <f>IF((ISBLANK($D$10)),"----",(($D$10)+($S$7*S121)))</f>
        <v>44354</v>
      </c>
      <c r="E121" s="148">
        <f t="shared" si="114"/>
        <v>44354</v>
      </c>
      <c r="F121" s="147">
        <f>$H$10+($S$7*Q121)</f>
        <v>44110</v>
      </c>
      <c r="G121" s="148">
        <f t="shared" si="73"/>
        <v>44110</v>
      </c>
      <c r="H121" s="147">
        <f>$H$10+($S$7*S121)</f>
        <v>44355</v>
      </c>
      <c r="I121" s="148">
        <f t="shared" si="115"/>
        <v>44355</v>
      </c>
      <c r="J121" s="149">
        <f>$J$10+($S$7*S121)</f>
        <v>44355</v>
      </c>
      <c r="K121" s="147">
        <f>$K$10+($S$7*S121)</f>
        <v>44356</v>
      </c>
      <c r="L121" s="148">
        <f t="shared" si="116"/>
        <v>44356</v>
      </c>
      <c r="M121" s="147">
        <f t="shared" si="117"/>
        <v>44369</v>
      </c>
      <c r="N121" s="148">
        <f t="shared" si="118"/>
        <v>44369</v>
      </c>
      <c r="O121" s="150">
        <f>$O$10</f>
        <v>13</v>
      </c>
      <c r="P121" s="151" t="str">
        <f>$P$10</f>
        <v>OOCL/COSCO</v>
      </c>
      <c r="Q121" s="220"/>
      <c r="R121" s="152" t="str">
        <f>$R$10</f>
        <v>LCL 危険品サービス</v>
      </c>
      <c r="S121" s="57">
        <v>35</v>
      </c>
    </row>
    <row r="122" spans="1:19" ht="21.75" hidden="1" customHeight="1" x14ac:dyDescent="0.25">
      <c r="A122" s="195"/>
      <c r="B122" s="137" t="s">
        <v>274</v>
      </c>
      <c r="C122" s="138" t="s">
        <v>290</v>
      </c>
      <c r="D122" s="139" t="str">
        <f>IF((ISBLANK($D$8)),"----",(($D$8)+($S$7*S122)))</f>
        <v>----</v>
      </c>
      <c r="E122" s="140" t="str">
        <f t="shared" ref="E122:E124" si="119">D122</f>
        <v>----</v>
      </c>
      <c r="F122" s="139">
        <f>$H$8+($S$7*Q122)</f>
        <v>44109</v>
      </c>
      <c r="G122" s="140">
        <f t="shared" si="73"/>
        <v>44109</v>
      </c>
      <c r="H122" s="139">
        <f>$H$8+($S$7*S122)</f>
        <v>44361</v>
      </c>
      <c r="I122" s="140">
        <f t="shared" ref="I122:I124" si="120">H122</f>
        <v>44361</v>
      </c>
      <c r="J122" s="141">
        <f>$J$8+($S$7*S122)</f>
        <v>44362</v>
      </c>
      <c r="K122" s="139">
        <f>$K$8+($S$7*S122)</f>
        <v>44362</v>
      </c>
      <c r="L122" s="140">
        <f t="shared" ref="L122:L124" si="121">K122</f>
        <v>44362</v>
      </c>
      <c r="M122" s="139">
        <f t="shared" ref="M122:M124" si="122">K122+O122</f>
        <v>44376</v>
      </c>
      <c r="N122" s="140">
        <f t="shared" ref="N122:N124" si="123">M122</f>
        <v>44376</v>
      </c>
      <c r="O122" s="142">
        <f>$O$8</f>
        <v>14</v>
      </c>
      <c r="P122" s="143" t="str">
        <f>$P$8</f>
        <v>EVERGREEN</v>
      </c>
      <c r="Q122" s="219"/>
      <c r="R122" s="144" t="str">
        <f>$R$8</f>
        <v>-</v>
      </c>
      <c r="S122" s="47">
        <v>36</v>
      </c>
    </row>
    <row r="123" spans="1:19" ht="21.75" hidden="1" customHeight="1" x14ac:dyDescent="0.25">
      <c r="A123" s="159"/>
      <c r="B123" s="49" t="s">
        <v>294</v>
      </c>
      <c r="C123" s="50" t="s">
        <v>304</v>
      </c>
      <c r="D123" s="51">
        <f>IF((ISBLANK($D$9)),"----",(($D$9)+($S$7*S123)))</f>
        <v>44358</v>
      </c>
      <c r="E123" s="52">
        <f t="shared" si="119"/>
        <v>44358</v>
      </c>
      <c r="F123" s="51">
        <f>$H$9+($S$7*Q123)</f>
        <v>44109</v>
      </c>
      <c r="G123" s="52">
        <f t="shared" si="73"/>
        <v>44109</v>
      </c>
      <c r="H123" s="51">
        <f>$H$9+($S$7*S123)</f>
        <v>44361</v>
      </c>
      <c r="I123" s="52">
        <f t="shared" si="120"/>
        <v>44361</v>
      </c>
      <c r="J123" s="53">
        <f>$J$9+($S$7*S123)</f>
        <v>44362</v>
      </c>
      <c r="K123" s="51">
        <f>$K$9+($S$7*S123)</f>
        <v>44362</v>
      </c>
      <c r="L123" s="52">
        <f t="shared" si="121"/>
        <v>44362</v>
      </c>
      <c r="M123" s="51">
        <f t="shared" si="122"/>
        <v>44372</v>
      </c>
      <c r="N123" s="52">
        <f t="shared" si="123"/>
        <v>44372</v>
      </c>
      <c r="O123" s="54">
        <f>$O$9</f>
        <v>10</v>
      </c>
      <c r="P123" s="55" t="str">
        <f>$P$9</f>
        <v>ONE</v>
      </c>
      <c r="Q123" s="216"/>
      <c r="R123" s="56" t="str">
        <f>$R$9</f>
        <v>-</v>
      </c>
      <c r="S123" s="57">
        <v>36</v>
      </c>
    </row>
    <row r="124" spans="1:19" ht="21.75" hidden="1" customHeight="1" x14ac:dyDescent="0.25">
      <c r="A124" s="196"/>
      <c r="B124" s="145" t="s">
        <v>267</v>
      </c>
      <c r="C124" s="146" t="s">
        <v>193</v>
      </c>
      <c r="D124" s="147">
        <f>IF((ISBLANK($D$10)),"----",(($D$10)+($S$7*S124)))</f>
        <v>44361</v>
      </c>
      <c r="E124" s="148">
        <f t="shared" si="119"/>
        <v>44361</v>
      </c>
      <c r="F124" s="147">
        <f>$H$10+($S$7*Q124)</f>
        <v>44110</v>
      </c>
      <c r="G124" s="148">
        <f t="shared" si="73"/>
        <v>44110</v>
      </c>
      <c r="H124" s="147">
        <f>$H$10+($S$7*S124)</f>
        <v>44362</v>
      </c>
      <c r="I124" s="148">
        <f t="shared" si="120"/>
        <v>44362</v>
      </c>
      <c r="J124" s="149">
        <f>$J$10+($S$7*S124)</f>
        <v>44362</v>
      </c>
      <c r="K124" s="147">
        <f>$K$10+($S$7*S124)</f>
        <v>44363</v>
      </c>
      <c r="L124" s="148">
        <f t="shared" si="121"/>
        <v>44363</v>
      </c>
      <c r="M124" s="147">
        <f t="shared" si="122"/>
        <v>44376</v>
      </c>
      <c r="N124" s="148">
        <f t="shared" si="123"/>
        <v>44376</v>
      </c>
      <c r="O124" s="150">
        <f>$O$10</f>
        <v>13</v>
      </c>
      <c r="P124" s="151" t="str">
        <f>$P$10</f>
        <v>OOCL/COSCO</v>
      </c>
      <c r="Q124" s="220"/>
      <c r="R124" s="152" t="str">
        <f>$R$10</f>
        <v>LCL 危険品サービス</v>
      </c>
      <c r="S124" s="57">
        <v>36</v>
      </c>
    </row>
    <row r="125" spans="1:19" ht="21.75" hidden="1" customHeight="1" x14ac:dyDescent="0.25">
      <c r="A125" s="195"/>
      <c r="B125" s="137" t="s">
        <v>276</v>
      </c>
      <c r="C125" s="138" t="s">
        <v>291</v>
      </c>
      <c r="D125" s="139" t="str">
        <f>IF((ISBLANK($D$8)),"----",(($D$8)+($S$7*S125)))</f>
        <v>----</v>
      </c>
      <c r="E125" s="140" t="str">
        <f t="shared" ref="E125:E127" si="124">D125</f>
        <v>----</v>
      </c>
      <c r="F125" s="139">
        <f>$H$8+($S$7*Q125)</f>
        <v>44109</v>
      </c>
      <c r="G125" s="140">
        <f t="shared" si="73"/>
        <v>44109</v>
      </c>
      <c r="H125" s="139">
        <f>$H$8+($S$7*S125)</f>
        <v>44368</v>
      </c>
      <c r="I125" s="140">
        <f t="shared" ref="I125:I127" si="125">H125</f>
        <v>44368</v>
      </c>
      <c r="J125" s="141">
        <f>$J$8+($S$7*S125)</f>
        <v>44369</v>
      </c>
      <c r="K125" s="139">
        <f>$K$8+($S$7*S125)</f>
        <v>44369</v>
      </c>
      <c r="L125" s="140">
        <f t="shared" ref="L125:L127" si="126">K125</f>
        <v>44369</v>
      </c>
      <c r="M125" s="139">
        <f t="shared" ref="M125:M127" si="127">K125+O125</f>
        <v>44383</v>
      </c>
      <c r="N125" s="140">
        <f t="shared" ref="N125:N127" si="128">M125</f>
        <v>44383</v>
      </c>
      <c r="O125" s="142">
        <f>$O$8</f>
        <v>14</v>
      </c>
      <c r="P125" s="143" t="str">
        <f>$P$8</f>
        <v>EVERGREEN</v>
      </c>
      <c r="Q125" s="219"/>
      <c r="R125" s="144" t="str">
        <f>$R$8</f>
        <v>-</v>
      </c>
      <c r="S125" s="47">
        <v>37</v>
      </c>
    </row>
    <row r="126" spans="1:19" ht="21.75" hidden="1" customHeight="1" x14ac:dyDescent="0.25">
      <c r="A126" s="159"/>
      <c r="B126" s="49" t="s">
        <v>245</v>
      </c>
      <c r="C126" s="50" t="s">
        <v>305</v>
      </c>
      <c r="D126" s="51">
        <f>IF((ISBLANK($D$9)),"----",(($D$9)+($S$7*S126)))</f>
        <v>44365</v>
      </c>
      <c r="E126" s="52">
        <f t="shared" si="124"/>
        <v>44365</v>
      </c>
      <c r="F126" s="51">
        <f>$H$9+($S$7*Q126)</f>
        <v>44109</v>
      </c>
      <c r="G126" s="52">
        <f t="shared" si="73"/>
        <v>44109</v>
      </c>
      <c r="H126" s="51">
        <f>$H$9+($S$7*S126)</f>
        <v>44368</v>
      </c>
      <c r="I126" s="52">
        <f t="shared" si="125"/>
        <v>44368</v>
      </c>
      <c r="J126" s="53">
        <f>$J$9+($S$7*S126)</f>
        <v>44369</v>
      </c>
      <c r="K126" s="51">
        <f>$K$9+($S$7*S126)</f>
        <v>44369</v>
      </c>
      <c r="L126" s="52">
        <f t="shared" si="126"/>
        <v>44369</v>
      </c>
      <c r="M126" s="51">
        <f t="shared" si="127"/>
        <v>44379</v>
      </c>
      <c r="N126" s="52">
        <f t="shared" si="128"/>
        <v>44379</v>
      </c>
      <c r="O126" s="54">
        <f>$O$9</f>
        <v>10</v>
      </c>
      <c r="P126" s="55" t="str">
        <f>$P$9</f>
        <v>ONE</v>
      </c>
      <c r="Q126" s="216"/>
      <c r="R126" s="56" t="str">
        <f>$R$9</f>
        <v>-</v>
      </c>
      <c r="S126" s="57">
        <v>37</v>
      </c>
    </row>
    <row r="127" spans="1:19" ht="21.75" hidden="1" customHeight="1" x14ac:dyDescent="0.25">
      <c r="A127" s="196"/>
      <c r="B127" s="145" t="s">
        <v>273</v>
      </c>
      <c r="C127" s="146" t="s">
        <v>306</v>
      </c>
      <c r="D127" s="147">
        <f>IF((ISBLANK($D$10)),"----",(($D$10)+($S$7*S127)))</f>
        <v>44368</v>
      </c>
      <c r="E127" s="148">
        <f t="shared" si="124"/>
        <v>44368</v>
      </c>
      <c r="F127" s="147">
        <f>$H$10+($S$7*Q127)</f>
        <v>44110</v>
      </c>
      <c r="G127" s="148">
        <f t="shared" si="73"/>
        <v>44110</v>
      </c>
      <c r="H127" s="147">
        <f>$H$10+($S$7*S127)</f>
        <v>44369</v>
      </c>
      <c r="I127" s="148">
        <f t="shared" si="125"/>
        <v>44369</v>
      </c>
      <c r="J127" s="149">
        <f>$J$10+($S$7*S127)</f>
        <v>44369</v>
      </c>
      <c r="K127" s="147">
        <f>$K$10+($S$7*S127)</f>
        <v>44370</v>
      </c>
      <c r="L127" s="148">
        <f t="shared" si="126"/>
        <v>44370</v>
      </c>
      <c r="M127" s="147">
        <f t="shared" si="127"/>
        <v>44383</v>
      </c>
      <c r="N127" s="148">
        <f t="shared" si="128"/>
        <v>44383</v>
      </c>
      <c r="O127" s="150">
        <f>$O$10</f>
        <v>13</v>
      </c>
      <c r="P127" s="151" t="str">
        <f>$P$10</f>
        <v>OOCL/COSCO</v>
      </c>
      <c r="Q127" s="220"/>
      <c r="R127" s="152" t="str">
        <f>$R$10</f>
        <v>LCL 危険品サービス</v>
      </c>
      <c r="S127" s="57">
        <v>37</v>
      </c>
    </row>
    <row r="128" spans="1:19" ht="21.75" hidden="1" customHeight="1" x14ac:dyDescent="0.25">
      <c r="A128" s="195"/>
      <c r="B128" s="137" t="s">
        <v>281</v>
      </c>
      <c r="C128" s="138" t="s">
        <v>292</v>
      </c>
      <c r="D128" s="139" t="str">
        <f>IF((ISBLANK($D$8)),"----",(($D$8)+($S$7*S128)))</f>
        <v>----</v>
      </c>
      <c r="E128" s="140" t="str">
        <f t="shared" ref="E128:E130" si="129">D128</f>
        <v>----</v>
      </c>
      <c r="F128" s="139">
        <f>$H$8+($S$7*Q128)</f>
        <v>44109</v>
      </c>
      <c r="G128" s="140">
        <f t="shared" si="73"/>
        <v>44109</v>
      </c>
      <c r="H128" s="139">
        <f>$H$8+($S$7*S128)</f>
        <v>44375</v>
      </c>
      <c r="I128" s="140">
        <f t="shared" ref="I128:I130" si="130">H128</f>
        <v>44375</v>
      </c>
      <c r="J128" s="141">
        <f>$J$8+($S$7*S128)</f>
        <v>44376</v>
      </c>
      <c r="K128" s="139">
        <f>$K$8+($S$7*S128)</f>
        <v>44376</v>
      </c>
      <c r="L128" s="140">
        <f t="shared" ref="L128:L130" si="131">K128</f>
        <v>44376</v>
      </c>
      <c r="M128" s="139">
        <f t="shared" ref="M128:M130" si="132">K128+O128</f>
        <v>44390</v>
      </c>
      <c r="N128" s="140">
        <f t="shared" ref="N128:N130" si="133">M128</f>
        <v>44390</v>
      </c>
      <c r="O128" s="142">
        <f>$O$8</f>
        <v>14</v>
      </c>
      <c r="P128" s="143" t="str">
        <f>$P$8</f>
        <v>EVERGREEN</v>
      </c>
      <c r="Q128" s="219"/>
      <c r="R128" s="144" t="str">
        <f>$R$8</f>
        <v>-</v>
      </c>
      <c r="S128" s="47">
        <v>38</v>
      </c>
    </row>
    <row r="129" spans="1:19" ht="21.75" hidden="1" customHeight="1" x14ac:dyDescent="0.25">
      <c r="A129" s="159"/>
      <c r="B129" s="49" t="s">
        <v>299</v>
      </c>
      <c r="C129" s="50" t="s">
        <v>307</v>
      </c>
      <c r="D129" s="51">
        <f>IF((ISBLANK($D$9)),"----",(($D$9)+($S$7*S129)))</f>
        <v>44372</v>
      </c>
      <c r="E129" s="52">
        <f t="shared" si="129"/>
        <v>44372</v>
      </c>
      <c r="F129" s="51">
        <f>$H$9+($S$7*Q129)</f>
        <v>44109</v>
      </c>
      <c r="G129" s="52">
        <f t="shared" si="73"/>
        <v>44109</v>
      </c>
      <c r="H129" s="51">
        <f>$H$9+($S$7*S129)</f>
        <v>44375</v>
      </c>
      <c r="I129" s="52">
        <f t="shared" si="130"/>
        <v>44375</v>
      </c>
      <c r="J129" s="53">
        <f>$J$9+($S$7*S129)</f>
        <v>44376</v>
      </c>
      <c r="K129" s="51">
        <f>$K$9+($S$7*S129)</f>
        <v>44376</v>
      </c>
      <c r="L129" s="52">
        <f t="shared" si="131"/>
        <v>44376</v>
      </c>
      <c r="M129" s="51">
        <f t="shared" si="132"/>
        <v>44386</v>
      </c>
      <c r="N129" s="52">
        <f t="shared" si="133"/>
        <v>44386</v>
      </c>
      <c r="O129" s="54">
        <f>$O$9</f>
        <v>10</v>
      </c>
      <c r="P129" s="55" t="str">
        <f>$P$9</f>
        <v>ONE</v>
      </c>
      <c r="Q129" s="216"/>
      <c r="R129" s="56" t="str">
        <f>$R$9</f>
        <v>-</v>
      </c>
      <c r="S129" s="57">
        <v>38</v>
      </c>
    </row>
    <row r="130" spans="1:19" ht="21.75" hidden="1" customHeight="1" x14ac:dyDescent="0.25">
      <c r="A130" s="196"/>
      <c r="B130" s="145" t="s">
        <v>301</v>
      </c>
      <c r="C130" s="146" t="s">
        <v>308</v>
      </c>
      <c r="D130" s="147">
        <f>IF((ISBLANK($D$10)),"----",(($D$10)+($S$7*S130)))</f>
        <v>44375</v>
      </c>
      <c r="E130" s="148">
        <f t="shared" si="129"/>
        <v>44375</v>
      </c>
      <c r="F130" s="147">
        <f>$H$10+($S$7*Q130)</f>
        <v>44110</v>
      </c>
      <c r="G130" s="148">
        <f t="shared" si="73"/>
        <v>44110</v>
      </c>
      <c r="H130" s="147">
        <f>$H$10+($S$7*S130)</f>
        <v>44376</v>
      </c>
      <c r="I130" s="148">
        <f t="shared" si="130"/>
        <v>44376</v>
      </c>
      <c r="J130" s="149">
        <f>$J$10+($S$7*S130)</f>
        <v>44376</v>
      </c>
      <c r="K130" s="147">
        <f>$K$10+($S$7*S130)</f>
        <v>44377</v>
      </c>
      <c r="L130" s="148">
        <f t="shared" si="131"/>
        <v>44377</v>
      </c>
      <c r="M130" s="147">
        <f t="shared" si="132"/>
        <v>44390</v>
      </c>
      <c r="N130" s="148">
        <f t="shared" si="133"/>
        <v>44390</v>
      </c>
      <c r="O130" s="150">
        <f>$O$10</f>
        <v>13</v>
      </c>
      <c r="P130" s="151" t="str">
        <f>$P$10</f>
        <v>OOCL/COSCO</v>
      </c>
      <c r="Q130" s="220"/>
      <c r="R130" s="152" t="str">
        <f>$R$10</f>
        <v>LCL 危険品サービス</v>
      </c>
      <c r="S130" s="57">
        <v>38</v>
      </c>
    </row>
    <row r="131" spans="1:19" ht="21.75" hidden="1" customHeight="1" x14ac:dyDescent="0.25">
      <c r="A131" s="195">
        <v>28</v>
      </c>
      <c r="B131" s="137" t="s">
        <v>281</v>
      </c>
      <c r="C131" s="138" t="s">
        <v>323</v>
      </c>
      <c r="D131" s="139" t="str">
        <f>IF((ISBLANK($D$8)),"----",(($D$8)+($S$7*S131)))</f>
        <v>----</v>
      </c>
      <c r="E131" s="140" t="str">
        <f t="shared" ref="E131:E132" si="134">D131</f>
        <v>----</v>
      </c>
      <c r="F131" s="139"/>
      <c r="G131" s="140"/>
      <c r="H131" s="139">
        <f>$H$8+($S$7*S131)</f>
        <v>44382</v>
      </c>
      <c r="I131" s="140">
        <f t="shared" ref="I131:I133" si="135">H131</f>
        <v>44382</v>
      </c>
      <c r="J131" s="141">
        <f>$J$8+($S$7*S131)</f>
        <v>44383</v>
      </c>
      <c r="K131" s="139">
        <f>$K$8+($S$7*S131)</f>
        <v>44383</v>
      </c>
      <c r="L131" s="140">
        <f t="shared" ref="L131:L133" si="136">K131</f>
        <v>44383</v>
      </c>
      <c r="M131" s="139">
        <f t="shared" ref="M131:M133" si="137">K131+O131</f>
        <v>44397</v>
      </c>
      <c r="N131" s="140">
        <f t="shared" ref="N131:N133" si="138">M131</f>
        <v>44397</v>
      </c>
      <c r="O131" s="142">
        <f>$O$8</f>
        <v>14</v>
      </c>
      <c r="P131" s="143" t="str">
        <f>$P$8</f>
        <v>EVERGREEN</v>
      </c>
      <c r="Q131" s="219" t="s">
        <v>334</v>
      </c>
      <c r="R131" s="144" t="str">
        <f>$R$8</f>
        <v>-</v>
      </c>
      <c r="S131" s="47">
        <v>39</v>
      </c>
    </row>
    <row r="132" spans="1:19" ht="21.75" hidden="1" customHeight="1" x14ac:dyDescent="0.25">
      <c r="A132" s="159">
        <v>28</v>
      </c>
      <c r="B132" s="49" t="s">
        <v>266</v>
      </c>
      <c r="C132" s="50" t="s">
        <v>313</v>
      </c>
      <c r="D132" s="154">
        <f>IF((ISBLANK($D$9)),"----",(($D$9)+($S$7*S132)))</f>
        <v>44379</v>
      </c>
      <c r="E132" s="52">
        <f t="shared" si="134"/>
        <v>44379</v>
      </c>
      <c r="F132" s="51"/>
      <c r="G132" s="52"/>
      <c r="H132" s="51">
        <f>$H$9+($S$7*S132)</f>
        <v>44382</v>
      </c>
      <c r="I132" s="52">
        <f t="shared" si="135"/>
        <v>44382</v>
      </c>
      <c r="J132" s="53">
        <f>$J$9+($S$7*S132)</f>
        <v>44383</v>
      </c>
      <c r="K132" s="51">
        <f>$K$9+($S$7*S132)</f>
        <v>44383</v>
      </c>
      <c r="L132" s="52">
        <f t="shared" si="136"/>
        <v>44383</v>
      </c>
      <c r="M132" s="51">
        <f t="shared" si="137"/>
        <v>44393</v>
      </c>
      <c r="N132" s="52">
        <f t="shared" si="138"/>
        <v>44393</v>
      </c>
      <c r="O132" s="54">
        <f>$O$9</f>
        <v>10</v>
      </c>
      <c r="P132" s="55" t="str">
        <f>$P$9</f>
        <v>ONE</v>
      </c>
      <c r="Q132" s="216" t="s">
        <v>333</v>
      </c>
      <c r="R132" s="56" t="s">
        <v>316</v>
      </c>
      <c r="S132" s="57">
        <v>39</v>
      </c>
    </row>
    <row r="133" spans="1:19" ht="21.75" hidden="1" customHeight="1" thickBot="1" x14ac:dyDescent="0.3">
      <c r="A133" s="196">
        <v>28</v>
      </c>
      <c r="B133" s="145" t="s">
        <v>260</v>
      </c>
      <c r="C133" s="146" t="s">
        <v>309</v>
      </c>
      <c r="D133" s="176" t="str">
        <f>IF((ISBLANK($D$8)),"----",(($D$8)+($S$7*S133)))</f>
        <v>----</v>
      </c>
      <c r="E133" s="189" t="str">
        <f t="shared" ref="E133" si="139">D133</f>
        <v>----</v>
      </c>
      <c r="F133" s="147"/>
      <c r="G133" s="148"/>
      <c r="H133" s="147">
        <f>$H$10+($S$7*S133)</f>
        <v>44383</v>
      </c>
      <c r="I133" s="148">
        <f t="shared" si="135"/>
        <v>44383</v>
      </c>
      <c r="J133" s="149">
        <f>$J$10+($S$7*S133)</f>
        <v>44383</v>
      </c>
      <c r="K133" s="147">
        <f>$K$10+($S$7*S133)</f>
        <v>44384</v>
      </c>
      <c r="L133" s="148">
        <f t="shared" si="136"/>
        <v>44384</v>
      </c>
      <c r="M133" s="147">
        <f t="shared" si="137"/>
        <v>44397</v>
      </c>
      <c r="N133" s="148">
        <f t="shared" si="138"/>
        <v>44397</v>
      </c>
      <c r="O133" s="150">
        <f>$O$10</f>
        <v>13</v>
      </c>
      <c r="P133" s="151" t="str">
        <f>$P$10</f>
        <v>OOCL/COSCO</v>
      </c>
      <c r="Q133" s="220" t="s">
        <v>332</v>
      </c>
      <c r="R133" s="152" t="s">
        <v>317</v>
      </c>
      <c r="S133" s="57">
        <v>39</v>
      </c>
    </row>
    <row r="134" spans="1:19" ht="21.75" hidden="1" customHeight="1" x14ac:dyDescent="0.25">
      <c r="A134" s="195">
        <v>29</v>
      </c>
      <c r="B134" s="137" t="s">
        <v>324</v>
      </c>
      <c r="C134" s="138"/>
      <c r="D134" s="139" t="str">
        <f>IF((ISBLANK($D$8)),"----",(($D$8)+($S$7*S134)))</f>
        <v>----</v>
      </c>
      <c r="E134" s="140" t="str">
        <f t="shared" ref="E134:E136" si="140">D134</f>
        <v>----</v>
      </c>
      <c r="F134" s="139"/>
      <c r="G134" s="140"/>
      <c r="H134" s="139">
        <f>$H$8+($S$7*S134)</f>
        <v>44389</v>
      </c>
      <c r="I134" s="140">
        <f t="shared" ref="I134:I136" si="141">H134</f>
        <v>44389</v>
      </c>
      <c r="J134" s="141">
        <f>$J$8+($S$7*S134)</f>
        <v>44390</v>
      </c>
      <c r="K134" s="139">
        <f>$K$8+($S$7*S134)</f>
        <v>44390</v>
      </c>
      <c r="L134" s="140">
        <f t="shared" ref="L134:L136" si="142">K134</f>
        <v>44390</v>
      </c>
      <c r="M134" s="139">
        <f t="shared" ref="M134:M136" si="143">K134+O134</f>
        <v>44404</v>
      </c>
      <c r="N134" s="140">
        <f t="shared" ref="N134:N136" si="144">M134</f>
        <v>44404</v>
      </c>
      <c r="O134" s="142">
        <f>$O$8</f>
        <v>14</v>
      </c>
      <c r="P134" s="143" t="str">
        <f>$P$8</f>
        <v>EVERGREEN</v>
      </c>
      <c r="Q134" s="219" t="s">
        <v>334</v>
      </c>
      <c r="R134" s="144" t="str">
        <f>$R$8</f>
        <v>-</v>
      </c>
      <c r="S134" s="47">
        <v>40</v>
      </c>
    </row>
    <row r="135" spans="1:19" ht="21.75" hidden="1" customHeight="1" x14ac:dyDescent="0.25">
      <c r="A135" s="159">
        <v>29</v>
      </c>
      <c r="B135" s="49" t="s">
        <v>294</v>
      </c>
      <c r="C135" s="50" t="s">
        <v>310</v>
      </c>
      <c r="D135" s="154">
        <v>44391</v>
      </c>
      <c r="E135" s="52">
        <f t="shared" si="140"/>
        <v>44391</v>
      </c>
      <c r="F135" s="51"/>
      <c r="G135" s="52"/>
      <c r="H135" s="51">
        <v>44392</v>
      </c>
      <c r="I135" s="52">
        <f t="shared" si="141"/>
        <v>44392</v>
      </c>
      <c r="J135" s="53">
        <v>44393</v>
      </c>
      <c r="K135" s="51">
        <v>44393</v>
      </c>
      <c r="L135" s="52">
        <f t="shared" si="142"/>
        <v>44393</v>
      </c>
      <c r="M135" s="51">
        <v>44400</v>
      </c>
      <c r="N135" s="52">
        <f t="shared" si="144"/>
        <v>44400</v>
      </c>
      <c r="O135" s="54">
        <f>$O$9</f>
        <v>10</v>
      </c>
      <c r="P135" s="55" t="str">
        <f>$P$9</f>
        <v>ONE</v>
      </c>
      <c r="Q135" s="216" t="s">
        <v>333</v>
      </c>
      <c r="R135" s="56" t="s">
        <v>316</v>
      </c>
      <c r="S135" s="57">
        <v>40</v>
      </c>
    </row>
    <row r="136" spans="1:19" ht="21.75" hidden="1" customHeight="1" thickBot="1" x14ac:dyDescent="0.3">
      <c r="A136" s="196">
        <v>29</v>
      </c>
      <c r="B136" s="145" t="s">
        <v>267</v>
      </c>
      <c r="C136" s="146" t="s">
        <v>207</v>
      </c>
      <c r="D136" s="176" t="str">
        <f>IF((ISBLANK($D$8)),"----",(($D$8)+($S$7*S136)))</f>
        <v>----</v>
      </c>
      <c r="E136" s="189" t="str">
        <f t="shared" si="140"/>
        <v>----</v>
      </c>
      <c r="F136" s="147"/>
      <c r="G136" s="148"/>
      <c r="H136" s="147">
        <f>$H$10+($S$7*S136)</f>
        <v>44390</v>
      </c>
      <c r="I136" s="148">
        <f t="shared" si="141"/>
        <v>44390</v>
      </c>
      <c r="J136" s="149">
        <f>$J$10+($S$7*S136)</f>
        <v>44390</v>
      </c>
      <c r="K136" s="147">
        <f>$K$10+($S$7*S136)</f>
        <v>44391</v>
      </c>
      <c r="L136" s="148">
        <f t="shared" si="142"/>
        <v>44391</v>
      </c>
      <c r="M136" s="147">
        <f t="shared" si="143"/>
        <v>44404</v>
      </c>
      <c r="N136" s="148">
        <f t="shared" si="144"/>
        <v>44404</v>
      </c>
      <c r="O136" s="150">
        <f>$O$10</f>
        <v>13</v>
      </c>
      <c r="P136" s="151" t="str">
        <f>$P$10</f>
        <v>OOCL/COSCO</v>
      </c>
      <c r="Q136" s="220" t="s">
        <v>332</v>
      </c>
      <c r="R136" s="152" t="s">
        <v>317</v>
      </c>
      <c r="S136" s="57">
        <v>40</v>
      </c>
    </row>
    <row r="137" spans="1:19" ht="21.75" hidden="1" customHeight="1" x14ac:dyDescent="0.25">
      <c r="A137" s="195">
        <v>30</v>
      </c>
      <c r="B137" s="137" t="s">
        <v>258</v>
      </c>
      <c r="C137" s="138" t="s">
        <v>325</v>
      </c>
      <c r="D137" s="139" t="str">
        <f>IF((ISBLANK($D$8)),"----",(($D$8)+($S$7*S137)))</f>
        <v>----</v>
      </c>
      <c r="E137" s="140" t="str">
        <f t="shared" ref="E137:E139" si="145">D137</f>
        <v>----</v>
      </c>
      <c r="F137" s="139"/>
      <c r="G137" s="140"/>
      <c r="H137" s="139">
        <f>$H$8+($S$7*S137)</f>
        <v>44396</v>
      </c>
      <c r="I137" s="140">
        <f t="shared" ref="I137:I139" si="146">H137</f>
        <v>44396</v>
      </c>
      <c r="J137" s="141">
        <f>$J$8+($S$7*S137)</f>
        <v>44397</v>
      </c>
      <c r="K137" s="139">
        <f>$K$8+($S$7*S137)</f>
        <v>44397</v>
      </c>
      <c r="L137" s="140">
        <f t="shared" ref="L137:L139" si="147">K137</f>
        <v>44397</v>
      </c>
      <c r="M137" s="139">
        <f t="shared" ref="M137:M139" si="148">K137+O137</f>
        <v>44411</v>
      </c>
      <c r="N137" s="140">
        <f t="shared" ref="N137:N139" si="149">M137</f>
        <v>44411</v>
      </c>
      <c r="O137" s="142">
        <f>$O$8</f>
        <v>14</v>
      </c>
      <c r="P137" s="143" t="str">
        <f>$P$8</f>
        <v>EVERGREEN</v>
      </c>
      <c r="Q137" s="219" t="s">
        <v>334</v>
      </c>
      <c r="R137" s="144" t="str">
        <f>$R$8</f>
        <v>-</v>
      </c>
      <c r="S137" s="47">
        <v>41</v>
      </c>
    </row>
    <row r="138" spans="1:19" ht="21.75" hidden="1" customHeight="1" x14ac:dyDescent="0.25">
      <c r="A138" s="159">
        <v>30</v>
      </c>
      <c r="B138" s="49" t="s">
        <v>245</v>
      </c>
      <c r="C138" s="50" t="s">
        <v>311</v>
      </c>
      <c r="D138" s="154">
        <f>IF((ISBLANK($D$9)),"----",(($D$9)+($S$7*S138)))</f>
        <v>44393</v>
      </c>
      <c r="E138" s="52">
        <f t="shared" si="145"/>
        <v>44393</v>
      </c>
      <c r="F138" s="51"/>
      <c r="G138" s="52"/>
      <c r="H138" s="51">
        <f>$H$9+($S$7*S138)</f>
        <v>44396</v>
      </c>
      <c r="I138" s="52">
        <f t="shared" si="146"/>
        <v>44396</v>
      </c>
      <c r="J138" s="53">
        <f>$J$9+($S$7*S138)</f>
        <v>44397</v>
      </c>
      <c r="K138" s="51">
        <f>$K$9+($S$7*S138)</f>
        <v>44397</v>
      </c>
      <c r="L138" s="52">
        <f t="shared" si="147"/>
        <v>44397</v>
      </c>
      <c r="M138" s="51">
        <f t="shared" si="148"/>
        <v>44407</v>
      </c>
      <c r="N138" s="52">
        <f t="shared" si="149"/>
        <v>44407</v>
      </c>
      <c r="O138" s="54">
        <f>$O$9</f>
        <v>10</v>
      </c>
      <c r="P138" s="55" t="str">
        <f>$P$9</f>
        <v>ONE</v>
      </c>
      <c r="Q138" s="216" t="s">
        <v>333</v>
      </c>
      <c r="R138" s="56" t="s">
        <v>316</v>
      </c>
      <c r="S138" s="57">
        <v>41</v>
      </c>
    </row>
    <row r="139" spans="1:19" ht="21.75" hidden="1" customHeight="1" thickBot="1" x14ac:dyDescent="0.3">
      <c r="A139" s="196">
        <v>30</v>
      </c>
      <c r="B139" s="145" t="s">
        <v>273</v>
      </c>
      <c r="C139" s="146" t="s">
        <v>312</v>
      </c>
      <c r="D139" s="176" t="str">
        <f>IF((ISBLANK($D$8)),"----",(($D$8)+($S$7*S139)))</f>
        <v>----</v>
      </c>
      <c r="E139" s="189" t="str">
        <f t="shared" si="145"/>
        <v>----</v>
      </c>
      <c r="F139" s="147"/>
      <c r="G139" s="148"/>
      <c r="H139" s="147">
        <f>$H$10+($S$7*S139)</f>
        <v>44397</v>
      </c>
      <c r="I139" s="148">
        <f t="shared" si="146"/>
        <v>44397</v>
      </c>
      <c r="J139" s="149">
        <f>$J$10+($S$7*S139)</f>
        <v>44397</v>
      </c>
      <c r="K139" s="147">
        <f>$K$10+($S$7*S139)</f>
        <v>44398</v>
      </c>
      <c r="L139" s="148">
        <f t="shared" si="147"/>
        <v>44398</v>
      </c>
      <c r="M139" s="147">
        <f t="shared" si="148"/>
        <v>44411</v>
      </c>
      <c r="N139" s="148">
        <f t="shared" si="149"/>
        <v>44411</v>
      </c>
      <c r="O139" s="150">
        <f>$O$10</f>
        <v>13</v>
      </c>
      <c r="P139" s="151" t="str">
        <f>$P$10</f>
        <v>OOCL/COSCO</v>
      </c>
      <c r="Q139" s="220" t="s">
        <v>332</v>
      </c>
      <c r="R139" s="152" t="s">
        <v>317</v>
      </c>
      <c r="S139" s="57">
        <v>41</v>
      </c>
    </row>
    <row r="140" spans="1:19" ht="21.75" hidden="1" customHeight="1" x14ac:dyDescent="0.25">
      <c r="A140" s="195">
        <v>31</v>
      </c>
      <c r="B140" s="137" t="s">
        <v>264</v>
      </c>
      <c r="C140" s="138" t="s">
        <v>326</v>
      </c>
      <c r="D140" s="139" t="str">
        <f>IF((ISBLANK($D$8)),"----",(($D$8)+($S$7*S140)))</f>
        <v>----</v>
      </c>
      <c r="E140" s="140" t="str">
        <f t="shared" ref="E140:E145" si="150">D140</f>
        <v>----</v>
      </c>
      <c r="F140" s="139"/>
      <c r="G140" s="140"/>
      <c r="H140" s="139">
        <f>$H$8+($S$7*S140)</f>
        <v>44403</v>
      </c>
      <c r="I140" s="140">
        <f t="shared" ref="I140:I145" si="151">H140</f>
        <v>44403</v>
      </c>
      <c r="J140" s="141">
        <f>$J$8+($S$7*S140)</f>
        <v>44404</v>
      </c>
      <c r="K140" s="139">
        <f>$K$8+($S$7*S140)</f>
        <v>44404</v>
      </c>
      <c r="L140" s="140">
        <f t="shared" ref="L140:L145" si="152">K140</f>
        <v>44404</v>
      </c>
      <c r="M140" s="139">
        <f t="shared" ref="M140:M145" si="153">K140+O140</f>
        <v>44418</v>
      </c>
      <c r="N140" s="140">
        <f t="shared" ref="N140:N145" si="154">M140</f>
        <v>44418</v>
      </c>
      <c r="O140" s="142">
        <f>$O$8</f>
        <v>14</v>
      </c>
      <c r="P140" s="143" t="str">
        <f>$P$8</f>
        <v>EVERGREEN</v>
      </c>
      <c r="Q140" s="219" t="s">
        <v>334</v>
      </c>
      <c r="R140" s="144" t="str">
        <f>$R$8</f>
        <v>-</v>
      </c>
      <c r="S140" s="47">
        <v>42</v>
      </c>
    </row>
    <row r="141" spans="1:19" ht="21.75" hidden="1" customHeight="1" x14ac:dyDescent="0.25">
      <c r="A141" s="159">
        <v>31</v>
      </c>
      <c r="B141" s="49" t="s">
        <v>299</v>
      </c>
      <c r="C141" s="50" t="s">
        <v>222</v>
      </c>
      <c r="D141" s="154">
        <v>44398</v>
      </c>
      <c r="E141" s="52">
        <f t="shared" si="150"/>
        <v>44398</v>
      </c>
      <c r="F141" s="51"/>
      <c r="G141" s="52"/>
      <c r="H141" s="51">
        <f>$H$9+($S$7*S141)</f>
        <v>44403</v>
      </c>
      <c r="I141" s="52">
        <f t="shared" si="151"/>
        <v>44403</v>
      </c>
      <c r="J141" s="53">
        <f>$J$9+($S$7*S141)</f>
        <v>44404</v>
      </c>
      <c r="K141" s="51">
        <f>$K$9+($S$7*S141)</f>
        <v>44404</v>
      </c>
      <c r="L141" s="52">
        <f t="shared" si="152"/>
        <v>44404</v>
      </c>
      <c r="M141" s="51">
        <f t="shared" si="153"/>
        <v>44414</v>
      </c>
      <c r="N141" s="52">
        <f t="shared" si="154"/>
        <v>44414</v>
      </c>
      <c r="O141" s="54">
        <f>$O$9</f>
        <v>10</v>
      </c>
      <c r="P141" s="55" t="str">
        <f>$P$9</f>
        <v>ONE</v>
      </c>
      <c r="Q141" s="216" t="s">
        <v>333</v>
      </c>
      <c r="R141" s="56" t="s">
        <v>316</v>
      </c>
      <c r="S141" s="57">
        <v>42</v>
      </c>
    </row>
    <row r="142" spans="1:19" ht="21.75" hidden="1" customHeight="1" thickBot="1" x14ac:dyDescent="0.3">
      <c r="A142" s="196">
        <v>31</v>
      </c>
      <c r="B142" s="145" t="s">
        <v>301</v>
      </c>
      <c r="C142" s="146" t="s">
        <v>318</v>
      </c>
      <c r="D142" s="176" t="str">
        <f>IF((ISBLANK($D$8)),"----",(($D$8)+($S$7*S142)))</f>
        <v>----</v>
      </c>
      <c r="E142" s="189" t="str">
        <f t="shared" si="150"/>
        <v>----</v>
      </c>
      <c r="F142" s="147"/>
      <c r="G142" s="148"/>
      <c r="H142" s="147">
        <f>$H$10+($S$7*S142)</f>
        <v>44404</v>
      </c>
      <c r="I142" s="148">
        <f t="shared" si="151"/>
        <v>44404</v>
      </c>
      <c r="J142" s="149">
        <f>$J$10+($S$7*S142)</f>
        <v>44404</v>
      </c>
      <c r="K142" s="147">
        <f>$K$10+($S$7*S142)</f>
        <v>44405</v>
      </c>
      <c r="L142" s="148">
        <f t="shared" si="152"/>
        <v>44405</v>
      </c>
      <c r="M142" s="147">
        <f t="shared" si="153"/>
        <v>44418</v>
      </c>
      <c r="N142" s="148">
        <f t="shared" si="154"/>
        <v>44418</v>
      </c>
      <c r="O142" s="150">
        <f>$O$10</f>
        <v>13</v>
      </c>
      <c r="P142" s="151" t="str">
        <f>$P$10</f>
        <v>OOCL/COSCO</v>
      </c>
      <c r="Q142" s="220" t="s">
        <v>332</v>
      </c>
      <c r="R142" s="152" t="s">
        <v>317</v>
      </c>
      <c r="S142" s="57">
        <v>42</v>
      </c>
    </row>
    <row r="143" spans="1:19" ht="21.75" hidden="1" customHeight="1" x14ac:dyDescent="0.25">
      <c r="A143" s="195">
        <v>32</v>
      </c>
      <c r="B143" s="137" t="s">
        <v>268</v>
      </c>
      <c r="C143" s="138" t="s">
        <v>327</v>
      </c>
      <c r="D143" s="139" t="str">
        <f>IF((ISBLANK($D$8)),"----",(($D$8)+($S$7*S143)))</f>
        <v>----</v>
      </c>
      <c r="E143" s="140" t="str">
        <f t="shared" si="150"/>
        <v>----</v>
      </c>
      <c r="F143" s="139"/>
      <c r="G143" s="140"/>
      <c r="H143" s="139">
        <f>$H$8+($S$7*S143)</f>
        <v>44410</v>
      </c>
      <c r="I143" s="140">
        <f t="shared" si="151"/>
        <v>44410</v>
      </c>
      <c r="J143" s="141">
        <f>$J$8+($S$7*S143)</f>
        <v>44411</v>
      </c>
      <c r="K143" s="139">
        <f>$K$8+($S$7*S143)</f>
        <v>44411</v>
      </c>
      <c r="L143" s="140">
        <f t="shared" si="152"/>
        <v>44411</v>
      </c>
      <c r="M143" s="139">
        <f t="shared" si="153"/>
        <v>44425</v>
      </c>
      <c r="N143" s="140">
        <f t="shared" si="154"/>
        <v>44425</v>
      </c>
      <c r="O143" s="142">
        <f>$O$8</f>
        <v>14</v>
      </c>
      <c r="P143" s="143" t="str">
        <f>$P$8</f>
        <v>EVERGREEN</v>
      </c>
      <c r="Q143" s="219" t="s">
        <v>334</v>
      </c>
      <c r="R143" s="144" t="str">
        <f>$R$8</f>
        <v>-</v>
      </c>
      <c r="S143" s="47">
        <v>43</v>
      </c>
    </row>
    <row r="144" spans="1:19" ht="21.75" hidden="1" customHeight="1" x14ac:dyDescent="0.25">
      <c r="A144" s="159">
        <v>32</v>
      </c>
      <c r="B144" s="49" t="s">
        <v>266</v>
      </c>
      <c r="C144" s="50" t="s">
        <v>314</v>
      </c>
      <c r="D144" s="154">
        <f>IF((ISBLANK($D$9)),"----",(($D$9)+($S$7*S144)))</f>
        <v>44407</v>
      </c>
      <c r="E144" s="52">
        <f t="shared" si="150"/>
        <v>44407</v>
      </c>
      <c r="F144" s="51"/>
      <c r="G144" s="52"/>
      <c r="H144" s="51">
        <f>$H$9+($S$7*S144)</f>
        <v>44410</v>
      </c>
      <c r="I144" s="52">
        <f t="shared" si="151"/>
        <v>44410</v>
      </c>
      <c r="J144" s="53">
        <f>$J$9+($S$7*S144)</f>
        <v>44411</v>
      </c>
      <c r="K144" s="51">
        <f>$K$9+($S$7*S144)</f>
        <v>44411</v>
      </c>
      <c r="L144" s="52">
        <f t="shared" si="152"/>
        <v>44411</v>
      </c>
      <c r="M144" s="51">
        <f t="shared" si="153"/>
        <v>44421</v>
      </c>
      <c r="N144" s="52">
        <f t="shared" si="154"/>
        <v>44421</v>
      </c>
      <c r="O144" s="54">
        <f>$O$9</f>
        <v>10</v>
      </c>
      <c r="P144" s="55" t="str">
        <f>$P$9</f>
        <v>ONE</v>
      </c>
      <c r="Q144" s="216" t="s">
        <v>333</v>
      </c>
      <c r="R144" s="56" t="s">
        <v>316</v>
      </c>
      <c r="S144" s="57">
        <v>43</v>
      </c>
    </row>
    <row r="145" spans="1:19" ht="21.75" hidden="1" customHeight="1" thickBot="1" x14ac:dyDescent="0.3">
      <c r="A145" s="196">
        <v>32</v>
      </c>
      <c r="B145" s="145" t="s">
        <v>260</v>
      </c>
      <c r="C145" s="146" t="s">
        <v>319</v>
      </c>
      <c r="D145" s="176" t="str">
        <f>IF((ISBLANK($D$8)),"----",(($D$8)+($S$7*S145)))</f>
        <v>----</v>
      </c>
      <c r="E145" s="189" t="str">
        <f t="shared" si="150"/>
        <v>----</v>
      </c>
      <c r="F145" s="147"/>
      <c r="G145" s="148"/>
      <c r="H145" s="147">
        <f>$H$10+($S$7*S145)</f>
        <v>44411</v>
      </c>
      <c r="I145" s="148">
        <f t="shared" si="151"/>
        <v>44411</v>
      </c>
      <c r="J145" s="149">
        <f>$J$10+($S$7*S145)</f>
        <v>44411</v>
      </c>
      <c r="K145" s="147">
        <f>$K$10+($S$7*S145)</f>
        <v>44412</v>
      </c>
      <c r="L145" s="148">
        <f t="shared" si="152"/>
        <v>44412</v>
      </c>
      <c r="M145" s="147">
        <f t="shared" si="153"/>
        <v>44425</v>
      </c>
      <c r="N145" s="148">
        <f t="shared" si="154"/>
        <v>44425</v>
      </c>
      <c r="O145" s="150">
        <f>$O$10</f>
        <v>13</v>
      </c>
      <c r="P145" s="151" t="str">
        <f>$P$10</f>
        <v>OOCL/COSCO</v>
      </c>
      <c r="Q145" s="220" t="s">
        <v>332</v>
      </c>
      <c r="R145" s="152" t="s">
        <v>317</v>
      </c>
      <c r="S145" s="57">
        <v>43</v>
      </c>
    </row>
    <row r="146" spans="1:19" ht="21.75" hidden="1" customHeight="1" x14ac:dyDescent="0.25">
      <c r="A146" s="195">
        <v>33</v>
      </c>
      <c r="B146" s="137" t="s">
        <v>274</v>
      </c>
      <c r="C146" s="138" t="s">
        <v>328</v>
      </c>
      <c r="D146" s="139" t="str">
        <f>IF((ISBLANK($D$8)),"----",(($D$8)+($S$7*S146)))</f>
        <v>----</v>
      </c>
      <c r="E146" s="140" t="str">
        <f t="shared" ref="E146:E148" si="155">D146</f>
        <v>----</v>
      </c>
      <c r="F146" s="139"/>
      <c r="G146" s="140"/>
      <c r="H146" s="139">
        <v>44414</v>
      </c>
      <c r="I146" s="140">
        <f t="shared" ref="I146:I148" si="156">H146</f>
        <v>44414</v>
      </c>
      <c r="J146" s="141">
        <f>$J$8+($S$7*S146)</f>
        <v>44418</v>
      </c>
      <c r="K146" s="139">
        <f>$K$8+($S$7*S146)</f>
        <v>44418</v>
      </c>
      <c r="L146" s="140">
        <f t="shared" ref="L146:L148" si="157">K146</f>
        <v>44418</v>
      </c>
      <c r="M146" s="139">
        <f t="shared" ref="M146:M148" si="158">K146+O146</f>
        <v>44432</v>
      </c>
      <c r="N146" s="140">
        <f t="shared" ref="N146:N148" si="159">M146</f>
        <v>44432</v>
      </c>
      <c r="O146" s="142">
        <f>$O$8</f>
        <v>14</v>
      </c>
      <c r="P146" s="143" t="str">
        <f>$P$8</f>
        <v>EVERGREEN</v>
      </c>
      <c r="Q146" s="219" t="s">
        <v>334</v>
      </c>
      <c r="R146" s="144" t="str">
        <f>$R$8</f>
        <v>-</v>
      </c>
      <c r="S146" s="47">
        <v>44</v>
      </c>
    </row>
    <row r="147" spans="1:19" ht="21.75" hidden="1" customHeight="1" x14ac:dyDescent="0.25">
      <c r="A147" s="159">
        <v>33</v>
      </c>
      <c r="B147" s="49" t="s">
        <v>294</v>
      </c>
      <c r="C147" s="50" t="s">
        <v>315</v>
      </c>
      <c r="D147" s="154">
        <v>44413</v>
      </c>
      <c r="E147" s="52">
        <f t="shared" si="155"/>
        <v>44413</v>
      </c>
      <c r="F147" s="51"/>
      <c r="G147" s="52"/>
      <c r="H147" s="51">
        <v>44414</v>
      </c>
      <c r="I147" s="52">
        <f t="shared" si="156"/>
        <v>44414</v>
      </c>
      <c r="J147" s="53">
        <f>$J$9+($S$7*S147)</f>
        <v>44418</v>
      </c>
      <c r="K147" s="51">
        <f>$K$9+($S$7*S147)</f>
        <v>44418</v>
      </c>
      <c r="L147" s="52">
        <f t="shared" si="157"/>
        <v>44418</v>
      </c>
      <c r="M147" s="51">
        <f t="shared" si="158"/>
        <v>44428</v>
      </c>
      <c r="N147" s="52">
        <f t="shared" si="159"/>
        <v>44428</v>
      </c>
      <c r="O147" s="54">
        <f>$O$9</f>
        <v>10</v>
      </c>
      <c r="P147" s="55" t="str">
        <f>$P$9</f>
        <v>ONE</v>
      </c>
      <c r="Q147" s="216" t="s">
        <v>333</v>
      </c>
      <c r="R147" s="56" t="s">
        <v>316</v>
      </c>
      <c r="S147" s="57">
        <v>44</v>
      </c>
    </row>
    <row r="148" spans="1:19" ht="21.75" hidden="1" customHeight="1" thickBot="1" x14ac:dyDescent="0.3">
      <c r="A148" s="196">
        <v>33</v>
      </c>
      <c r="B148" s="145" t="s">
        <v>267</v>
      </c>
      <c r="C148" s="146" t="s">
        <v>228</v>
      </c>
      <c r="D148" s="176" t="str">
        <f>IF((ISBLANK($D$8)),"----",(($D$8)+($S$7*S148)))</f>
        <v>----</v>
      </c>
      <c r="E148" s="189" t="str">
        <f t="shared" si="155"/>
        <v>----</v>
      </c>
      <c r="F148" s="147"/>
      <c r="G148" s="148"/>
      <c r="H148" s="147">
        <f>$H$10+($S$7*S148)</f>
        <v>44418</v>
      </c>
      <c r="I148" s="148">
        <f t="shared" si="156"/>
        <v>44418</v>
      </c>
      <c r="J148" s="149">
        <f>$J$10+($S$7*S148)</f>
        <v>44418</v>
      </c>
      <c r="K148" s="147">
        <f>$K$10+($S$7*S148)</f>
        <v>44419</v>
      </c>
      <c r="L148" s="148">
        <f t="shared" si="157"/>
        <v>44419</v>
      </c>
      <c r="M148" s="147">
        <f t="shared" si="158"/>
        <v>44432</v>
      </c>
      <c r="N148" s="148">
        <f t="shared" si="159"/>
        <v>44432</v>
      </c>
      <c r="O148" s="150">
        <f>$O$10</f>
        <v>13</v>
      </c>
      <c r="P148" s="151" t="str">
        <f>$P$10</f>
        <v>OOCL/COSCO</v>
      </c>
      <c r="Q148" s="220" t="s">
        <v>332</v>
      </c>
      <c r="R148" s="152" t="s">
        <v>317</v>
      </c>
      <c r="S148" s="57">
        <v>44</v>
      </c>
    </row>
    <row r="149" spans="1:19" ht="21.75" hidden="1" customHeight="1" x14ac:dyDescent="0.25">
      <c r="A149" s="195">
        <v>34</v>
      </c>
      <c r="B149" s="137" t="s">
        <v>324</v>
      </c>
      <c r="C149" s="138"/>
      <c r="D149" s="139" t="str">
        <f>IF((ISBLANK($D$8)),"----",(($D$8)+($S$7*S149)))</f>
        <v>----</v>
      </c>
      <c r="E149" s="140" t="str">
        <f t="shared" ref="E149:E151" si="160">D149</f>
        <v>----</v>
      </c>
      <c r="F149" s="139"/>
      <c r="G149" s="140"/>
      <c r="H149" s="139">
        <f>$H$8+($S$7*S149)</f>
        <v>44424</v>
      </c>
      <c r="I149" s="140">
        <f t="shared" ref="I149:I151" si="161">H149</f>
        <v>44424</v>
      </c>
      <c r="J149" s="141">
        <f>$J$8+($S$7*S149)</f>
        <v>44425</v>
      </c>
      <c r="K149" s="139">
        <f>$K$8+($S$7*S149)</f>
        <v>44425</v>
      </c>
      <c r="L149" s="140">
        <f t="shared" ref="L149:L151" si="162">K149</f>
        <v>44425</v>
      </c>
      <c r="M149" s="139">
        <f t="shared" ref="M149:M151" si="163">K149+O149</f>
        <v>44439</v>
      </c>
      <c r="N149" s="140">
        <f t="shared" ref="N149:N151" si="164">M149</f>
        <v>44439</v>
      </c>
      <c r="O149" s="142">
        <f>$O$8</f>
        <v>14</v>
      </c>
      <c r="P149" s="143" t="str">
        <f>$P$8</f>
        <v>EVERGREEN</v>
      </c>
      <c r="Q149" s="219" t="s">
        <v>334</v>
      </c>
      <c r="R149" s="144" t="str">
        <f>$R$8</f>
        <v>-</v>
      </c>
      <c r="S149" s="47">
        <v>45</v>
      </c>
    </row>
    <row r="150" spans="1:19" ht="21.75" hidden="1" customHeight="1" x14ac:dyDescent="0.25">
      <c r="A150" s="159">
        <v>34</v>
      </c>
      <c r="B150" s="49" t="s">
        <v>324</v>
      </c>
      <c r="C150" s="50"/>
      <c r="D150" s="154"/>
      <c r="E150" s="52"/>
      <c r="F150" s="51"/>
      <c r="G150" s="52"/>
      <c r="H150" s="51">
        <f>$H$9+($S$7*S150)</f>
        <v>44424</v>
      </c>
      <c r="I150" s="52">
        <f t="shared" si="161"/>
        <v>44424</v>
      </c>
      <c r="J150" s="53">
        <f>$J$9+($S$7*S150)</f>
        <v>44425</v>
      </c>
      <c r="K150" s="51">
        <f>$K$9+($S$7*S150)</f>
        <v>44425</v>
      </c>
      <c r="L150" s="52">
        <f t="shared" si="162"/>
        <v>44425</v>
      </c>
      <c r="M150" s="51">
        <f t="shared" si="163"/>
        <v>44435</v>
      </c>
      <c r="N150" s="52">
        <f t="shared" si="164"/>
        <v>44435</v>
      </c>
      <c r="O150" s="54">
        <f>$O$9</f>
        <v>10</v>
      </c>
      <c r="P150" s="55" t="str">
        <f>$P$9</f>
        <v>ONE</v>
      </c>
      <c r="Q150" s="216" t="s">
        <v>333</v>
      </c>
      <c r="R150" s="56" t="s">
        <v>316</v>
      </c>
      <c r="S150" s="57">
        <v>45</v>
      </c>
    </row>
    <row r="151" spans="1:19" ht="21.75" hidden="1" customHeight="1" thickBot="1" x14ac:dyDescent="0.3">
      <c r="A151" s="196">
        <v>34</v>
      </c>
      <c r="B151" s="145" t="s">
        <v>301</v>
      </c>
      <c r="C151" s="146" t="s">
        <v>318</v>
      </c>
      <c r="D151" s="176" t="str">
        <f>IF((ISBLANK($D$8)),"----",(($D$8)+($S$7*S151)))</f>
        <v>----</v>
      </c>
      <c r="E151" s="189" t="str">
        <f t="shared" si="160"/>
        <v>----</v>
      </c>
      <c r="F151" s="147"/>
      <c r="G151" s="148"/>
      <c r="H151" s="147">
        <f>$H$10+($S$7*S151)</f>
        <v>44425</v>
      </c>
      <c r="I151" s="148">
        <f t="shared" si="161"/>
        <v>44425</v>
      </c>
      <c r="J151" s="149">
        <f>$J$10+($S$7*S151)</f>
        <v>44425</v>
      </c>
      <c r="K151" s="147">
        <f>$K$10+($S$7*S151)</f>
        <v>44426</v>
      </c>
      <c r="L151" s="148">
        <f t="shared" si="162"/>
        <v>44426</v>
      </c>
      <c r="M151" s="147">
        <f t="shared" si="163"/>
        <v>44439</v>
      </c>
      <c r="N151" s="148">
        <f t="shared" si="164"/>
        <v>44439</v>
      </c>
      <c r="O151" s="150">
        <f>$O$10</f>
        <v>13</v>
      </c>
      <c r="P151" s="151" t="str">
        <f>$P$10</f>
        <v>OOCL/COSCO</v>
      </c>
      <c r="Q151" s="220" t="s">
        <v>332</v>
      </c>
      <c r="R151" s="152" t="s">
        <v>317</v>
      </c>
      <c r="S151" s="57">
        <v>45</v>
      </c>
    </row>
    <row r="152" spans="1:19" ht="21.75" hidden="1" customHeight="1" x14ac:dyDescent="0.25">
      <c r="A152" s="195">
        <v>35</v>
      </c>
      <c r="B152" s="137" t="s">
        <v>341</v>
      </c>
      <c r="C152" s="138" t="s">
        <v>343</v>
      </c>
      <c r="D152" s="139" t="str">
        <f>IF((ISBLANK($D$8)),"----",(($D$8)+($S$7*S152)))</f>
        <v>----</v>
      </c>
      <c r="E152" s="140" t="str">
        <f t="shared" ref="E152:E154" si="165">D152</f>
        <v>----</v>
      </c>
      <c r="F152" s="139"/>
      <c r="G152" s="140"/>
      <c r="H152" s="139">
        <f>$H$8+($S$7*S152)</f>
        <v>44431</v>
      </c>
      <c r="I152" s="140">
        <f t="shared" ref="I152:I154" si="166">H152</f>
        <v>44431</v>
      </c>
      <c r="J152" s="141">
        <f>$J$8+($S$7*S152)</f>
        <v>44432</v>
      </c>
      <c r="K152" s="139">
        <f>$K$8+($S$7*S152)</f>
        <v>44432</v>
      </c>
      <c r="L152" s="140">
        <f t="shared" ref="L152:L154" si="167">K152</f>
        <v>44432</v>
      </c>
      <c r="M152" s="139">
        <f t="shared" ref="M152:M154" si="168">K152+O152</f>
        <v>44446</v>
      </c>
      <c r="N152" s="140">
        <f t="shared" ref="N152:N154" si="169">M152</f>
        <v>44446</v>
      </c>
      <c r="O152" s="142">
        <f>$O$8</f>
        <v>14</v>
      </c>
      <c r="P152" s="143" t="str">
        <f>$P$8</f>
        <v>EVERGREEN</v>
      </c>
      <c r="Q152" s="219" t="s">
        <v>334</v>
      </c>
      <c r="R152" s="144" t="str">
        <f>$R$8</f>
        <v>-</v>
      </c>
      <c r="S152" s="47">
        <v>46</v>
      </c>
    </row>
    <row r="153" spans="1:19" ht="21.75" hidden="1" customHeight="1" x14ac:dyDescent="0.25">
      <c r="A153" s="159">
        <v>35</v>
      </c>
      <c r="B153" s="49" t="s">
        <v>245</v>
      </c>
      <c r="C153" s="50" t="s">
        <v>336</v>
      </c>
      <c r="D153" s="154">
        <f>IF((ISBLANK($D$9)),"----",(($D$9)+($S$7*S153)))</f>
        <v>44428</v>
      </c>
      <c r="E153" s="52">
        <f t="shared" si="165"/>
        <v>44428</v>
      </c>
      <c r="F153" s="51"/>
      <c r="G153" s="52"/>
      <c r="H153" s="51">
        <f>$H$9+($S$7*S153)</f>
        <v>44431</v>
      </c>
      <c r="I153" s="52">
        <f t="shared" si="166"/>
        <v>44431</v>
      </c>
      <c r="J153" s="53">
        <f>$J$9+($S$7*S153)</f>
        <v>44432</v>
      </c>
      <c r="K153" s="51">
        <f>$K$9+($S$7*S153)</f>
        <v>44432</v>
      </c>
      <c r="L153" s="52">
        <f t="shared" si="167"/>
        <v>44432</v>
      </c>
      <c r="M153" s="51">
        <f t="shared" si="168"/>
        <v>44442</v>
      </c>
      <c r="N153" s="52">
        <f t="shared" si="169"/>
        <v>44442</v>
      </c>
      <c r="O153" s="54">
        <f>$O$9</f>
        <v>10</v>
      </c>
      <c r="P153" s="55" t="str">
        <f>$P$9</f>
        <v>ONE</v>
      </c>
      <c r="Q153" s="216" t="s">
        <v>333</v>
      </c>
      <c r="R153" s="56" t="s">
        <v>316</v>
      </c>
      <c r="S153" s="57">
        <v>46</v>
      </c>
    </row>
    <row r="154" spans="1:19" ht="21.75" hidden="1" customHeight="1" thickBot="1" x14ac:dyDescent="0.3">
      <c r="A154" s="196">
        <v>35</v>
      </c>
      <c r="B154" s="145" t="s">
        <v>267</v>
      </c>
      <c r="C154" s="146" t="s">
        <v>228</v>
      </c>
      <c r="D154" s="176" t="str">
        <f>IF((ISBLANK($D$8)),"----",(($D$8)+($S$7*S154)))</f>
        <v>----</v>
      </c>
      <c r="E154" s="189" t="str">
        <f t="shared" si="165"/>
        <v>----</v>
      </c>
      <c r="F154" s="147"/>
      <c r="G154" s="148"/>
      <c r="H154" s="147">
        <f>$H$10+($S$7*S154)</f>
        <v>44432</v>
      </c>
      <c r="I154" s="148">
        <f t="shared" si="166"/>
        <v>44432</v>
      </c>
      <c r="J154" s="149">
        <f>$J$10+($S$7*S154)</f>
        <v>44432</v>
      </c>
      <c r="K154" s="147">
        <f>$K$10+($S$7*S154)</f>
        <v>44433</v>
      </c>
      <c r="L154" s="148">
        <f t="shared" si="167"/>
        <v>44433</v>
      </c>
      <c r="M154" s="147">
        <f t="shared" si="168"/>
        <v>44446</v>
      </c>
      <c r="N154" s="148">
        <f t="shared" si="169"/>
        <v>44446</v>
      </c>
      <c r="O154" s="150">
        <f>$O$10</f>
        <v>13</v>
      </c>
      <c r="P154" s="151" t="str">
        <f>$P$10</f>
        <v>OOCL/COSCO</v>
      </c>
      <c r="Q154" s="220" t="s">
        <v>332</v>
      </c>
      <c r="R154" s="152" t="s">
        <v>317</v>
      </c>
      <c r="S154" s="57">
        <v>46</v>
      </c>
    </row>
    <row r="155" spans="1:19" ht="21.75" hidden="1" customHeight="1" x14ac:dyDescent="0.25">
      <c r="A155" s="195">
        <v>36</v>
      </c>
      <c r="B155" s="137" t="s">
        <v>324</v>
      </c>
      <c r="C155" s="138"/>
      <c r="D155" s="139" t="str">
        <f>IF((ISBLANK($D$8)),"----",(($D$8)+($S$7*S155)))</f>
        <v>----</v>
      </c>
      <c r="E155" s="140" t="str">
        <f t="shared" ref="E155:E157" si="170">D155</f>
        <v>----</v>
      </c>
      <c r="F155" s="139"/>
      <c r="G155" s="140"/>
      <c r="H155" s="139">
        <f>$H$8+($S$7*S155)</f>
        <v>44438</v>
      </c>
      <c r="I155" s="140">
        <f t="shared" ref="I155:I157" si="171">H155</f>
        <v>44438</v>
      </c>
      <c r="J155" s="141">
        <f>$J$8+($S$7*S155)</f>
        <v>44439</v>
      </c>
      <c r="K155" s="139">
        <f>$K$8+($S$7*S155)</f>
        <v>44439</v>
      </c>
      <c r="L155" s="140">
        <f t="shared" ref="L155:L157" si="172">K155</f>
        <v>44439</v>
      </c>
      <c r="M155" s="139">
        <f t="shared" ref="M155:M157" si="173">K155+O155</f>
        <v>44453</v>
      </c>
      <c r="N155" s="140">
        <f t="shared" ref="N155:N157" si="174">M155</f>
        <v>44453</v>
      </c>
      <c r="O155" s="142">
        <f>$O$8</f>
        <v>14</v>
      </c>
      <c r="P155" s="143" t="str">
        <f>$P$8</f>
        <v>EVERGREEN</v>
      </c>
      <c r="Q155" s="219" t="s">
        <v>334</v>
      </c>
      <c r="R155" s="144" t="str">
        <f>$R$8</f>
        <v>-</v>
      </c>
      <c r="S155" s="47">
        <v>47</v>
      </c>
    </row>
    <row r="156" spans="1:19" ht="21.75" hidden="1" customHeight="1" x14ac:dyDescent="0.25">
      <c r="A156" s="159">
        <v>36</v>
      </c>
      <c r="B156" s="49" t="s">
        <v>299</v>
      </c>
      <c r="C156" s="50" t="s">
        <v>229</v>
      </c>
      <c r="D156" s="154">
        <f>IF((ISBLANK($D$9)),"----",(($D$9)+($S$7*S156)))</f>
        <v>44435</v>
      </c>
      <c r="E156" s="52">
        <f t="shared" si="170"/>
        <v>44435</v>
      </c>
      <c r="F156" s="51"/>
      <c r="G156" s="52"/>
      <c r="H156" s="51">
        <f>$H$9+($S$7*S156)</f>
        <v>44438</v>
      </c>
      <c r="I156" s="52">
        <f t="shared" si="171"/>
        <v>44438</v>
      </c>
      <c r="J156" s="53">
        <f>$J$9+($S$7*S156)</f>
        <v>44439</v>
      </c>
      <c r="K156" s="51">
        <f>$K$9+($S$7*S156)</f>
        <v>44439</v>
      </c>
      <c r="L156" s="52">
        <f t="shared" si="172"/>
        <v>44439</v>
      </c>
      <c r="M156" s="51">
        <f t="shared" si="173"/>
        <v>44449</v>
      </c>
      <c r="N156" s="52">
        <f t="shared" si="174"/>
        <v>44449</v>
      </c>
      <c r="O156" s="54">
        <f>$O$9</f>
        <v>10</v>
      </c>
      <c r="P156" s="55" t="str">
        <f>$P$9</f>
        <v>ONE</v>
      </c>
      <c r="Q156" s="216" t="s">
        <v>333</v>
      </c>
      <c r="R156" s="56" t="s">
        <v>316</v>
      </c>
      <c r="S156" s="57">
        <v>47</v>
      </c>
    </row>
    <row r="157" spans="1:19" ht="21.75" hidden="1" customHeight="1" thickBot="1" x14ac:dyDescent="0.3">
      <c r="A157" s="196">
        <v>36</v>
      </c>
      <c r="B157" s="145" t="s">
        <v>273</v>
      </c>
      <c r="C157" s="146" t="s">
        <v>320</v>
      </c>
      <c r="D157" s="190" t="str">
        <f>IF((ISBLANK($D$8)),"----",(($D$8)+($S$7*S157)))</f>
        <v>----</v>
      </c>
      <c r="E157" s="191" t="str">
        <f t="shared" si="170"/>
        <v>----</v>
      </c>
      <c r="F157" s="147"/>
      <c r="G157" s="148"/>
      <c r="H157" s="147">
        <f>$H$10+($S$7*S157)</f>
        <v>44439</v>
      </c>
      <c r="I157" s="148">
        <f t="shared" si="171"/>
        <v>44439</v>
      </c>
      <c r="J157" s="149">
        <f>$J$10+($S$7*S157)</f>
        <v>44439</v>
      </c>
      <c r="K157" s="147">
        <f>$K$10+($S$7*S157)</f>
        <v>44440</v>
      </c>
      <c r="L157" s="148">
        <f t="shared" si="172"/>
        <v>44440</v>
      </c>
      <c r="M157" s="147">
        <f t="shared" si="173"/>
        <v>44453</v>
      </c>
      <c r="N157" s="148">
        <f t="shared" si="174"/>
        <v>44453</v>
      </c>
      <c r="O157" s="150">
        <f>$O$10</f>
        <v>13</v>
      </c>
      <c r="P157" s="151" t="str">
        <f>$P$10</f>
        <v>OOCL/COSCO</v>
      </c>
      <c r="Q157" s="220" t="s">
        <v>332</v>
      </c>
      <c r="R157" s="152" t="s">
        <v>317</v>
      </c>
      <c r="S157" s="57">
        <v>47</v>
      </c>
    </row>
    <row r="158" spans="1:19" ht="21.75" hidden="1" customHeight="1" x14ac:dyDescent="0.25">
      <c r="A158" s="195">
        <v>37</v>
      </c>
      <c r="B158" s="137" t="s">
        <v>274</v>
      </c>
      <c r="C158" s="138" t="s">
        <v>328</v>
      </c>
      <c r="D158" s="139" t="str">
        <f>IF((ISBLANK($D$8)),"----",(($D$8)+($S$7*S158)))</f>
        <v>----</v>
      </c>
      <c r="E158" s="140" t="str">
        <f t="shared" ref="E158:E160" si="175">D158</f>
        <v>----</v>
      </c>
      <c r="F158" s="139"/>
      <c r="G158" s="140"/>
      <c r="H158" s="139">
        <f>$H$8+($S$7*S158)</f>
        <v>44445</v>
      </c>
      <c r="I158" s="140">
        <f t="shared" ref="I158:I160" si="176">H158</f>
        <v>44445</v>
      </c>
      <c r="J158" s="141">
        <f>$J$8+($S$7*S158)</f>
        <v>44446</v>
      </c>
      <c r="K158" s="139">
        <f>$K$8+($S$7*S158)</f>
        <v>44446</v>
      </c>
      <c r="L158" s="140">
        <f t="shared" ref="L158:L160" si="177">K158</f>
        <v>44446</v>
      </c>
      <c r="M158" s="139">
        <f t="shared" ref="M158:M160" si="178">K158+O158</f>
        <v>44460</v>
      </c>
      <c r="N158" s="140">
        <f t="shared" ref="N158:N160" si="179">M158</f>
        <v>44460</v>
      </c>
      <c r="O158" s="142">
        <f>$O$8</f>
        <v>14</v>
      </c>
      <c r="P158" s="143" t="str">
        <f>$P$8</f>
        <v>EVERGREEN</v>
      </c>
      <c r="Q158" s="219" t="s">
        <v>334</v>
      </c>
      <c r="R158" s="144" t="str">
        <f>$R$8</f>
        <v>-</v>
      </c>
      <c r="S158" s="47">
        <v>48</v>
      </c>
    </row>
    <row r="159" spans="1:19" ht="21.75" hidden="1" customHeight="1" x14ac:dyDescent="0.25">
      <c r="A159" s="159">
        <v>37</v>
      </c>
      <c r="B159" s="49" t="s">
        <v>266</v>
      </c>
      <c r="C159" s="50" t="s">
        <v>252</v>
      </c>
      <c r="D159" s="154">
        <f>IF((ISBLANK($D$9)),"----",(($D$9)+($S$7*S159)))</f>
        <v>44442</v>
      </c>
      <c r="E159" s="52">
        <f t="shared" si="175"/>
        <v>44442</v>
      </c>
      <c r="F159" s="51"/>
      <c r="G159" s="52"/>
      <c r="H159" s="51">
        <f>$H$9+($S$7*S159)</f>
        <v>44445</v>
      </c>
      <c r="I159" s="52">
        <f t="shared" si="176"/>
        <v>44445</v>
      </c>
      <c r="J159" s="53">
        <f>$J$9+($S$7*S159)</f>
        <v>44446</v>
      </c>
      <c r="K159" s="51">
        <f>$K$9+($S$7*S159)</f>
        <v>44446</v>
      </c>
      <c r="L159" s="52">
        <f t="shared" si="177"/>
        <v>44446</v>
      </c>
      <c r="M159" s="51">
        <f t="shared" si="178"/>
        <v>44456</v>
      </c>
      <c r="N159" s="52">
        <f t="shared" si="179"/>
        <v>44456</v>
      </c>
      <c r="O159" s="54">
        <f>$O$9</f>
        <v>10</v>
      </c>
      <c r="P159" s="55" t="str">
        <f>$P$9</f>
        <v>ONE</v>
      </c>
      <c r="Q159" s="216" t="s">
        <v>333</v>
      </c>
      <c r="R159" s="56" t="s">
        <v>189</v>
      </c>
      <c r="S159" s="57">
        <v>48</v>
      </c>
    </row>
    <row r="160" spans="1:19" ht="21.75" hidden="1" customHeight="1" thickBot="1" x14ac:dyDescent="0.3">
      <c r="A160" s="196">
        <v>37</v>
      </c>
      <c r="B160" s="145" t="s">
        <v>260</v>
      </c>
      <c r="C160" s="146" t="s">
        <v>322</v>
      </c>
      <c r="D160" s="190" t="str">
        <f>IF((ISBLANK($D$8)),"----",(($D$8)+($S$7*S160)))</f>
        <v>----</v>
      </c>
      <c r="E160" s="191" t="str">
        <f t="shared" si="175"/>
        <v>----</v>
      </c>
      <c r="F160" s="147"/>
      <c r="G160" s="148"/>
      <c r="H160" s="147">
        <f>$H$10+($S$7*S160)</f>
        <v>44446</v>
      </c>
      <c r="I160" s="148">
        <f t="shared" si="176"/>
        <v>44446</v>
      </c>
      <c r="J160" s="149">
        <f>$J$10+($S$7*S160)</f>
        <v>44446</v>
      </c>
      <c r="K160" s="147">
        <f>$K$10+($S$7*S160)</f>
        <v>44447</v>
      </c>
      <c r="L160" s="148">
        <f t="shared" si="177"/>
        <v>44447</v>
      </c>
      <c r="M160" s="147">
        <f t="shared" si="178"/>
        <v>44460</v>
      </c>
      <c r="N160" s="148">
        <f t="shared" si="179"/>
        <v>44460</v>
      </c>
      <c r="O160" s="150">
        <f>$O$10</f>
        <v>13</v>
      </c>
      <c r="P160" s="151" t="str">
        <f>$P$10</f>
        <v>OOCL/COSCO</v>
      </c>
      <c r="Q160" s="220" t="s">
        <v>332</v>
      </c>
      <c r="R160" s="152" t="s">
        <v>190</v>
      </c>
      <c r="S160" s="57">
        <v>48</v>
      </c>
    </row>
    <row r="161" spans="1:19" ht="21.75" hidden="1" customHeight="1" x14ac:dyDescent="0.25">
      <c r="A161" s="195">
        <v>38</v>
      </c>
      <c r="B161" s="137" t="s">
        <v>264</v>
      </c>
      <c r="C161" s="138" t="s">
        <v>344</v>
      </c>
      <c r="D161" s="139" t="str">
        <f>IF((ISBLANK($D$8)),"----",(($D$8)+($S$7*S161)))</f>
        <v>----</v>
      </c>
      <c r="E161" s="140" t="str">
        <f t="shared" ref="E161:E163" si="180">D161</f>
        <v>----</v>
      </c>
      <c r="F161" s="139"/>
      <c r="G161" s="140"/>
      <c r="H161" s="139">
        <f>$H$8+($S$7*S161)</f>
        <v>44452</v>
      </c>
      <c r="I161" s="140">
        <f t="shared" ref="I161:I163" si="181">H161</f>
        <v>44452</v>
      </c>
      <c r="J161" s="141">
        <f>$J$8+($S$7*S161)</f>
        <v>44453</v>
      </c>
      <c r="K161" s="139">
        <f>$K$8+($S$7*S161)</f>
        <v>44453</v>
      </c>
      <c r="L161" s="140">
        <f t="shared" ref="L161:L163" si="182">K161</f>
        <v>44453</v>
      </c>
      <c r="M161" s="139">
        <f t="shared" ref="M161:M163" si="183">K161+O161</f>
        <v>44467</v>
      </c>
      <c r="N161" s="140">
        <f t="shared" ref="N161:N163" si="184">M161</f>
        <v>44467</v>
      </c>
      <c r="O161" s="142">
        <f>$O$8</f>
        <v>14</v>
      </c>
      <c r="P161" s="143" t="str">
        <f>$P$8</f>
        <v>EVERGREEN</v>
      </c>
      <c r="Q161" s="219" t="s">
        <v>334</v>
      </c>
      <c r="R161" s="144" t="str">
        <f>$R$8</f>
        <v>-</v>
      </c>
      <c r="S161" s="47">
        <v>49</v>
      </c>
    </row>
    <row r="162" spans="1:19" ht="21.75" hidden="1" customHeight="1" x14ac:dyDescent="0.25">
      <c r="A162" s="159">
        <v>38</v>
      </c>
      <c r="B162" s="49" t="s">
        <v>294</v>
      </c>
      <c r="C162" s="50" t="s">
        <v>337</v>
      </c>
      <c r="D162" s="154">
        <f>IF((ISBLANK($D$9)),"----",(($D$9)+($S$7*S162)))</f>
        <v>44449</v>
      </c>
      <c r="E162" s="52">
        <f t="shared" si="180"/>
        <v>44449</v>
      </c>
      <c r="F162" s="51"/>
      <c r="G162" s="52"/>
      <c r="H162" s="51">
        <f>$H$9+($S$7*S162)</f>
        <v>44452</v>
      </c>
      <c r="I162" s="52">
        <f t="shared" si="181"/>
        <v>44452</v>
      </c>
      <c r="J162" s="53">
        <f>$J$9+($S$7*S162)</f>
        <v>44453</v>
      </c>
      <c r="K162" s="51">
        <f>$K$9+($S$7*S162)</f>
        <v>44453</v>
      </c>
      <c r="L162" s="52">
        <f t="shared" si="182"/>
        <v>44453</v>
      </c>
      <c r="M162" s="51">
        <f t="shared" si="183"/>
        <v>44463</v>
      </c>
      <c r="N162" s="52">
        <f t="shared" si="184"/>
        <v>44463</v>
      </c>
      <c r="O162" s="54">
        <f>$O$9</f>
        <v>10</v>
      </c>
      <c r="P162" s="55" t="str">
        <f>$P$9</f>
        <v>ONE</v>
      </c>
      <c r="Q162" s="216" t="s">
        <v>333</v>
      </c>
      <c r="R162" s="56" t="s">
        <v>189</v>
      </c>
      <c r="S162" s="57">
        <v>49</v>
      </c>
    </row>
    <row r="163" spans="1:19" ht="21.75" hidden="1" customHeight="1" thickBot="1" x14ac:dyDescent="0.3">
      <c r="A163" s="196">
        <v>38</v>
      </c>
      <c r="B163" s="145" t="s">
        <v>301</v>
      </c>
      <c r="C163" s="146" t="s">
        <v>321</v>
      </c>
      <c r="D163" s="190" t="str">
        <f>IF((ISBLANK($D$8)),"----",(($D$8)+($S$7*S163)))</f>
        <v>----</v>
      </c>
      <c r="E163" s="191" t="str">
        <f t="shared" si="180"/>
        <v>----</v>
      </c>
      <c r="F163" s="147"/>
      <c r="G163" s="148"/>
      <c r="H163" s="147">
        <f>$H$10+($S$7*S163)</f>
        <v>44453</v>
      </c>
      <c r="I163" s="148">
        <f t="shared" si="181"/>
        <v>44453</v>
      </c>
      <c r="J163" s="149">
        <f>$J$10+($S$7*S163)</f>
        <v>44453</v>
      </c>
      <c r="K163" s="147">
        <f>$K$10+($S$7*S163)</f>
        <v>44454</v>
      </c>
      <c r="L163" s="148">
        <f t="shared" si="182"/>
        <v>44454</v>
      </c>
      <c r="M163" s="147">
        <f t="shared" si="183"/>
        <v>44467</v>
      </c>
      <c r="N163" s="148">
        <f t="shared" si="184"/>
        <v>44467</v>
      </c>
      <c r="O163" s="150">
        <f>$O$10</f>
        <v>13</v>
      </c>
      <c r="P163" s="151" t="str">
        <f>$P$10</f>
        <v>OOCL/COSCO</v>
      </c>
      <c r="Q163" s="220" t="s">
        <v>332</v>
      </c>
      <c r="R163" s="152" t="s">
        <v>190</v>
      </c>
      <c r="S163" s="57">
        <v>49</v>
      </c>
    </row>
    <row r="164" spans="1:19" ht="21.75" hidden="1" customHeight="1" x14ac:dyDescent="0.25">
      <c r="A164" s="195">
        <v>39</v>
      </c>
      <c r="B164" s="137" t="s">
        <v>324</v>
      </c>
      <c r="C164" s="138"/>
      <c r="D164" s="139" t="str">
        <f>IF((ISBLANK($D$8)),"----",(($D$8)+($S$7*S164)))</f>
        <v>----</v>
      </c>
      <c r="E164" s="140" t="str">
        <f t="shared" ref="E164:E166" si="185">D164</f>
        <v>----</v>
      </c>
      <c r="F164" s="139"/>
      <c r="G164" s="140"/>
      <c r="H164" s="139">
        <v>44456</v>
      </c>
      <c r="I164" s="140">
        <f t="shared" ref="I164:I166" si="186">H164</f>
        <v>44456</v>
      </c>
      <c r="J164" s="141">
        <f>$J$8+($S$7*S164)</f>
        <v>44460</v>
      </c>
      <c r="K164" s="139">
        <f>$K$8+($S$7*S164)</f>
        <v>44460</v>
      </c>
      <c r="L164" s="140">
        <f t="shared" ref="L164:L166" si="187">K164</f>
        <v>44460</v>
      </c>
      <c r="M164" s="139">
        <f t="shared" ref="M164:M166" si="188">K164+O164</f>
        <v>44474</v>
      </c>
      <c r="N164" s="140">
        <f t="shared" ref="N164:N166" si="189">M164</f>
        <v>44474</v>
      </c>
      <c r="O164" s="142">
        <f>$O$8</f>
        <v>14</v>
      </c>
      <c r="P164" s="143" t="str">
        <f>$P$8</f>
        <v>EVERGREEN</v>
      </c>
      <c r="Q164" s="219" t="s">
        <v>334</v>
      </c>
      <c r="R164" s="144" t="str">
        <f>$R$8</f>
        <v>-</v>
      </c>
      <c r="S164" s="47">
        <v>50</v>
      </c>
    </row>
    <row r="165" spans="1:19" ht="21.75" hidden="1" customHeight="1" x14ac:dyDescent="0.25">
      <c r="A165" s="159">
        <v>39</v>
      </c>
      <c r="B165" s="49" t="s">
        <v>245</v>
      </c>
      <c r="C165" s="50" t="s">
        <v>338</v>
      </c>
      <c r="D165" s="154">
        <v>44455</v>
      </c>
      <c r="E165" s="52">
        <f t="shared" si="185"/>
        <v>44455</v>
      </c>
      <c r="F165" s="51"/>
      <c r="G165" s="52"/>
      <c r="H165" s="51">
        <v>44456</v>
      </c>
      <c r="I165" s="52">
        <f t="shared" si="186"/>
        <v>44456</v>
      </c>
      <c r="J165" s="53">
        <f>$J$9+($S$7*S165)</f>
        <v>44460</v>
      </c>
      <c r="K165" s="51">
        <f>$K$9+($S$7*S165)</f>
        <v>44460</v>
      </c>
      <c r="L165" s="52">
        <f t="shared" si="187"/>
        <v>44460</v>
      </c>
      <c r="M165" s="51">
        <f t="shared" si="188"/>
        <v>44470</v>
      </c>
      <c r="N165" s="52">
        <f t="shared" si="189"/>
        <v>44470</v>
      </c>
      <c r="O165" s="54">
        <f>$O$9</f>
        <v>10</v>
      </c>
      <c r="P165" s="55" t="str">
        <f>$P$9</f>
        <v>ONE</v>
      </c>
      <c r="Q165" s="216" t="s">
        <v>333</v>
      </c>
      <c r="R165" s="56" t="s">
        <v>189</v>
      </c>
      <c r="S165" s="57">
        <v>50</v>
      </c>
    </row>
    <row r="166" spans="1:19" ht="21.75" hidden="1" customHeight="1" thickBot="1" x14ac:dyDescent="0.3">
      <c r="A166" s="196">
        <v>39</v>
      </c>
      <c r="B166" s="145" t="s">
        <v>301</v>
      </c>
      <c r="C166" s="146" t="s">
        <v>321</v>
      </c>
      <c r="D166" s="190" t="str">
        <f>IF((ISBLANK($D$8)),"----",(($D$8)+($S$7*S166)))</f>
        <v>----</v>
      </c>
      <c r="E166" s="191" t="str">
        <f t="shared" si="185"/>
        <v>----</v>
      </c>
      <c r="F166" s="147"/>
      <c r="G166" s="148"/>
      <c r="H166" s="147">
        <f>$H$10+($S$7*S166)</f>
        <v>44460</v>
      </c>
      <c r="I166" s="148">
        <f t="shared" si="186"/>
        <v>44460</v>
      </c>
      <c r="J166" s="149">
        <f>$J$10+($S$7*S166)</f>
        <v>44460</v>
      </c>
      <c r="K166" s="147">
        <f>$K$10+($S$7*S166)</f>
        <v>44461</v>
      </c>
      <c r="L166" s="148">
        <f t="shared" si="187"/>
        <v>44461</v>
      </c>
      <c r="M166" s="147">
        <f t="shared" si="188"/>
        <v>44474</v>
      </c>
      <c r="N166" s="148">
        <f t="shared" si="189"/>
        <v>44474</v>
      </c>
      <c r="O166" s="150">
        <f>$O$10</f>
        <v>13</v>
      </c>
      <c r="P166" s="151" t="str">
        <f>$P$10</f>
        <v>OOCL/COSCO</v>
      </c>
      <c r="Q166" s="220" t="s">
        <v>332</v>
      </c>
      <c r="R166" s="152" t="s">
        <v>190</v>
      </c>
      <c r="S166" s="57">
        <v>50</v>
      </c>
    </row>
    <row r="167" spans="1:19" ht="21.75" hidden="1" customHeight="1" x14ac:dyDescent="0.25">
      <c r="A167" s="195">
        <v>40</v>
      </c>
      <c r="B167" s="137" t="s">
        <v>285</v>
      </c>
      <c r="C167" s="138" t="s">
        <v>350</v>
      </c>
      <c r="D167" s="139" t="str">
        <f>IF((ISBLANK($D$8)),"----",(($D$8)+($S$7*S167)))</f>
        <v>----</v>
      </c>
      <c r="E167" s="140" t="str">
        <f t="shared" ref="E167:E169" si="190">D167</f>
        <v>----</v>
      </c>
      <c r="F167" s="139"/>
      <c r="G167" s="140"/>
      <c r="H167" s="139">
        <f>$H$8+($S$7*S167)</f>
        <v>44466</v>
      </c>
      <c r="I167" s="140">
        <f t="shared" ref="I167:I169" si="191">H167</f>
        <v>44466</v>
      </c>
      <c r="J167" s="141">
        <f>$J$8+($S$7*S167)</f>
        <v>44467</v>
      </c>
      <c r="K167" s="139">
        <f>$K$8+($S$7*S167)</f>
        <v>44467</v>
      </c>
      <c r="L167" s="140">
        <f t="shared" ref="L167:L169" si="192">K167</f>
        <v>44467</v>
      </c>
      <c r="M167" s="139">
        <f t="shared" ref="M167:M169" si="193">K167+O167</f>
        <v>44481</v>
      </c>
      <c r="N167" s="140">
        <f t="shared" ref="N167:N169" si="194">M167</f>
        <v>44481</v>
      </c>
      <c r="O167" s="142">
        <f>$O$8</f>
        <v>14</v>
      </c>
      <c r="P167" s="143" t="str">
        <f>$P$8</f>
        <v>EVERGREEN</v>
      </c>
      <c r="Q167" s="219" t="s">
        <v>334</v>
      </c>
      <c r="R167" s="144" t="str">
        <f>$R$8</f>
        <v>-</v>
      </c>
      <c r="S167" s="47">
        <v>51</v>
      </c>
    </row>
    <row r="168" spans="1:19" ht="21.75" hidden="1" customHeight="1" x14ac:dyDescent="0.25">
      <c r="A168" s="159">
        <v>40</v>
      </c>
      <c r="B168" s="49" t="s">
        <v>299</v>
      </c>
      <c r="C168" s="50" t="s">
        <v>240</v>
      </c>
      <c r="D168" s="154">
        <f>IF((ISBLANK($D$9)),"----",(($D$9)+($S$7*S168)))</f>
        <v>44463</v>
      </c>
      <c r="E168" s="52">
        <f t="shared" si="190"/>
        <v>44463</v>
      </c>
      <c r="F168" s="51"/>
      <c r="G168" s="52"/>
      <c r="H168" s="51">
        <f>$H$9+($S$7*S168)</f>
        <v>44466</v>
      </c>
      <c r="I168" s="52">
        <f t="shared" si="191"/>
        <v>44466</v>
      </c>
      <c r="J168" s="53">
        <f>$J$9+($S$7*S168)</f>
        <v>44467</v>
      </c>
      <c r="K168" s="51">
        <f>$K$9+($S$7*S168)</f>
        <v>44467</v>
      </c>
      <c r="L168" s="52">
        <f t="shared" si="192"/>
        <v>44467</v>
      </c>
      <c r="M168" s="51">
        <f t="shared" si="193"/>
        <v>44477</v>
      </c>
      <c r="N168" s="52">
        <f t="shared" si="194"/>
        <v>44477</v>
      </c>
      <c r="O168" s="54">
        <f>$O$9</f>
        <v>10</v>
      </c>
      <c r="P168" s="55" t="str">
        <f>$P$9</f>
        <v>ONE</v>
      </c>
      <c r="Q168" s="216" t="s">
        <v>333</v>
      </c>
      <c r="R168" s="56" t="s">
        <v>189</v>
      </c>
      <c r="S168" s="57">
        <v>51</v>
      </c>
    </row>
    <row r="169" spans="1:19" ht="21.75" hidden="1" customHeight="1" thickBot="1" x14ac:dyDescent="0.3">
      <c r="A169" s="196">
        <v>40</v>
      </c>
      <c r="B169" s="145" t="s">
        <v>267</v>
      </c>
      <c r="C169" s="146" t="s">
        <v>237</v>
      </c>
      <c r="D169" s="190" t="str">
        <f>IF((ISBLANK($D$8)),"----",(($D$8)+($S$7*S169)))</f>
        <v>----</v>
      </c>
      <c r="E169" s="191" t="str">
        <f t="shared" si="190"/>
        <v>----</v>
      </c>
      <c r="F169" s="147"/>
      <c r="G169" s="148"/>
      <c r="H169" s="147">
        <f>$H$10+($S$7*S169)</f>
        <v>44467</v>
      </c>
      <c r="I169" s="148">
        <f t="shared" si="191"/>
        <v>44467</v>
      </c>
      <c r="J169" s="149">
        <f>$J$10+($S$7*S169)</f>
        <v>44467</v>
      </c>
      <c r="K169" s="147">
        <f>$K$10+($S$7*S169)</f>
        <v>44468</v>
      </c>
      <c r="L169" s="148">
        <f t="shared" si="192"/>
        <v>44468</v>
      </c>
      <c r="M169" s="147">
        <f t="shared" si="193"/>
        <v>44481</v>
      </c>
      <c r="N169" s="148">
        <f t="shared" si="194"/>
        <v>44481</v>
      </c>
      <c r="O169" s="150">
        <f>$O$10</f>
        <v>13</v>
      </c>
      <c r="P169" s="151" t="str">
        <f>$P$10</f>
        <v>OOCL/COSCO</v>
      </c>
      <c r="Q169" s="220" t="s">
        <v>332</v>
      </c>
      <c r="R169" s="152" t="s">
        <v>190</v>
      </c>
      <c r="S169" s="57">
        <v>51</v>
      </c>
    </row>
    <row r="170" spans="1:19" ht="21.75" hidden="1" customHeight="1" x14ac:dyDescent="0.25">
      <c r="A170" s="195">
        <v>41</v>
      </c>
      <c r="B170" s="137" t="s">
        <v>264</v>
      </c>
      <c r="C170" s="138" t="s">
        <v>351</v>
      </c>
      <c r="D170" s="139" t="str">
        <f>IF((ISBLANK($D$8)),"----",(($D$8)+($S$7*S170)))</f>
        <v>----</v>
      </c>
      <c r="E170" s="140" t="str">
        <f t="shared" ref="E170:E172" si="195">D170</f>
        <v>----</v>
      </c>
      <c r="F170" s="139"/>
      <c r="G170" s="140"/>
      <c r="H170" s="139">
        <f>$H$8+($S$7*S170)</f>
        <v>44473</v>
      </c>
      <c r="I170" s="140">
        <f t="shared" ref="I170:I172" si="196">H170</f>
        <v>44473</v>
      </c>
      <c r="J170" s="141">
        <f>$J$8+($S$7*S170)</f>
        <v>44474</v>
      </c>
      <c r="K170" s="139">
        <f>$K$8+($S$7*S170)</f>
        <v>44474</v>
      </c>
      <c r="L170" s="140">
        <f t="shared" ref="L170:L172" si="197">K170</f>
        <v>44474</v>
      </c>
      <c r="M170" s="139">
        <f t="shared" ref="M170:M172" si="198">K170+O170</f>
        <v>44488</v>
      </c>
      <c r="N170" s="140">
        <f t="shared" ref="N170:N172" si="199">M170</f>
        <v>44488</v>
      </c>
      <c r="O170" s="142">
        <f>$O$8</f>
        <v>14</v>
      </c>
      <c r="P170" s="143" t="str">
        <f>$P$8</f>
        <v>EVERGREEN</v>
      </c>
      <c r="Q170" s="219" t="s">
        <v>334</v>
      </c>
      <c r="R170" s="144" t="str">
        <f>$R$8</f>
        <v>-</v>
      </c>
      <c r="S170" s="47">
        <v>52</v>
      </c>
    </row>
    <row r="171" spans="1:19" ht="21.75" hidden="1" customHeight="1" x14ac:dyDescent="0.25">
      <c r="A171" s="159">
        <v>41</v>
      </c>
      <c r="B171" s="49" t="s">
        <v>266</v>
      </c>
      <c r="C171" s="50" t="s">
        <v>270</v>
      </c>
      <c r="D171" s="154">
        <f>IF((ISBLANK($D$9)),"----",(($D$9)+($S$7*S171)))</f>
        <v>44470</v>
      </c>
      <c r="E171" s="52">
        <f t="shared" si="195"/>
        <v>44470</v>
      </c>
      <c r="F171" s="51"/>
      <c r="G171" s="52"/>
      <c r="H171" s="51">
        <f>$H$9+($S$7*S171)</f>
        <v>44473</v>
      </c>
      <c r="I171" s="52">
        <f t="shared" si="196"/>
        <v>44473</v>
      </c>
      <c r="J171" s="53">
        <f>$J$9+($S$7*S171)</f>
        <v>44474</v>
      </c>
      <c r="K171" s="51">
        <f>$K$9+($S$7*S171)</f>
        <v>44474</v>
      </c>
      <c r="L171" s="52">
        <f t="shared" si="197"/>
        <v>44474</v>
      </c>
      <c r="M171" s="51">
        <f t="shared" si="198"/>
        <v>44484</v>
      </c>
      <c r="N171" s="52">
        <f t="shared" si="199"/>
        <v>44484</v>
      </c>
      <c r="O171" s="54">
        <f>$O$9</f>
        <v>10</v>
      </c>
      <c r="P171" s="55" t="str">
        <f>$P$9</f>
        <v>ONE</v>
      </c>
      <c r="Q171" s="216" t="s">
        <v>333</v>
      </c>
      <c r="R171" s="56" t="s">
        <v>189</v>
      </c>
      <c r="S171" s="57">
        <v>52</v>
      </c>
    </row>
    <row r="172" spans="1:19" ht="21.75" hidden="1" customHeight="1" thickBot="1" x14ac:dyDescent="0.3">
      <c r="A172" s="196">
        <v>41</v>
      </c>
      <c r="B172" s="145" t="s">
        <v>273</v>
      </c>
      <c r="C172" s="146" t="s">
        <v>339</v>
      </c>
      <c r="D172" s="190" t="str">
        <f>IF((ISBLANK($D$8)),"----",(($D$8)+($S$7*S172)))</f>
        <v>----</v>
      </c>
      <c r="E172" s="191" t="str">
        <f t="shared" si="195"/>
        <v>----</v>
      </c>
      <c r="F172" s="147"/>
      <c r="G172" s="148"/>
      <c r="H172" s="147">
        <f>$H$10+($S$7*S172)</f>
        <v>44474</v>
      </c>
      <c r="I172" s="148">
        <f t="shared" si="196"/>
        <v>44474</v>
      </c>
      <c r="J172" s="149">
        <f>$J$10+($S$7*S172)</f>
        <v>44474</v>
      </c>
      <c r="K172" s="147">
        <f>$K$10+($S$7*S172)</f>
        <v>44475</v>
      </c>
      <c r="L172" s="148">
        <f t="shared" si="197"/>
        <v>44475</v>
      </c>
      <c r="M172" s="147">
        <f t="shared" si="198"/>
        <v>44488</v>
      </c>
      <c r="N172" s="148">
        <f t="shared" si="199"/>
        <v>44488</v>
      </c>
      <c r="O172" s="150">
        <f>$O$10</f>
        <v>13</v>
      </c>
      <c r="P172" s="151" t="str">
        <f>$P$10</f>
        <v>OOCL/COSCO</v>
      </c>
      <c r="Q172" s="220" t="s">
        <v>332</v>
      </c>
      <c r="R172" s="152" t="s">
        <v>190</v>
      </c>
      <c r="S172" s="57">
        <v>52</v>
      </c>
    </row>
    <row r="173" spans="1:19" ht="21.75" hidden="1" customHeight="1" x14ac:dyDescent="0.25">
      <c r="A173" s="195">
        <v>42</v>
      </c>
      <c r="B173" s="137" t="s">
        <v>345</v>
      </c>
      <c r="C173" s="138" t="s">
        <v>352</v>
      </c>
      <c r="D173" s="139" t="str">
        <f>IF((ISBLANK($D$8)),"----",(($D$8)+($S$7*S173)))</f>
        <v>----</v>
      </c>
      <c r="E173" s="140" t="str">
        <f t="shared" ref="E173:E175" si="200">D173</f>
        <v>----</v>
      </c>
      <c r="F173" s="139"/>
      <c r="G173" s="140"/>
      <c r="H173" s="139">
        <f>$H$8+($S$7*S173)</f>
        <v>44480</v>
      </c>
      <c r="I173" s="140">
        <f t="shared" ref="I173:I175" si="201">H173</f>
        <v>44480</v>
      </c>
      <c r="J173" s="141">
        <f>$J$8+($S$7*S173)</f>
        <v>44481</v>
      </c>
      <c r="K173" s="139">
        <f>$K$8+($S$7*S173)</f>
        <v>44481</v>
      </c>
      <c r="L173" s="140">
        <f t="shared" ref="L173:L175" si="202">K173</f>
        <v>44481</v>
      </c>
      <c r="M173" s="139">
        <f t="shared" ref="M173:M175" si="203">K173+O173</f>
        <v>44495</v>
      </c>
      <c r="N173" s="140">
        <f t="shared" ref="N173:N175" si="204">M173</f>
        <v>44495</v>
      </c>
      <c r="O173" s="142">
        <f>$O$8</f>
        <v>14</v>
      </c>
      <c r="P173" s="143" t="str">
        <f>$P$8</f>
        <v>EVERGREEN</v>
      </c>
      <c r="Q173" s="219" t="s">
        <v>334</v>
      </c>
      <c r="R173" s="144" t="str">
        <f>$R$8</f>
        <v>-</v>
      </c>
      <c r="S173" s="47">
        <v>53</v>
      </c>
    </row>
    <row r="174" spans="1:19" ht="21.75" hidden="1" customHeight="1" x14ac:dyDescent="0.25">
      <c r="A174" s="159">
        <v>42</v>
      </c>
      <c r="B174" s="49" t="s">
        <v>294</v>
      </c>
      <c r="C174" s="50" t="s">
        <v>347</v>
      </c>
      <c r="D174" s="154">
        <f>IF((ISBLANK($D$9)),"----",(($D$9)+($S$7*S174)))</f>
        <v>44477</v>
      </c>
      <c r="E174" s="52">
        <f t="shared" si="200"/>
        <v>44477</v>
      </c>
      <c r="F174" s="51"/>
      <c r="G174" s="52"/>
      <c r="H174" s="51">
        <f>$H$9+($S$7*S174)</f>
        <v>44480</v>
      </c>
      <c r="I174" s="52">
        <f t="shared" si="201"/>
        <v>44480</v>
      </c>
      <c r="J174" s="53">
        <f>$J$9+($S$7*S174)</f>
        <v>44481</v>
      </c>
      <c r="K174" s="51">
        <f>$K$9+($S$7*S174)</f>
        <v>44481</v>
      </c>
      <c r="L174" s="52">
        <f t="shared" si="202"/>
        <v>44481</v>
      </c>
      <c r="M174" s="51">
        <f t="shared" si="203"/>
        <v>44491</v>
      </c>
      <c r="N174" s="52">
        <f t="shared" si="204"/>
        <v>44491</v>
      </c>
      <c r="O174" s="54">
        <f>$O$9</f>
        <v>10</v>
      </c>
      <c r="P174" s="55" t="str">
        <f>$P$9</f>
        <v>ONE</v>
      </c>
      <c r="Q174" s="216" t="s">
        <v>333</v>
      </c>
      <c r="R174" s="56" t="s">
        <v>189</v>
      </c>
      <c r="S174" s="57">
        <v>53</v>
      </c>
    </row>
    <row r="175" spans="1:19" ht="21.75" hidden="1" customHeight="1" thickBot="1" x14ac:dyDescent="0.3">
      <c r="A175" s="196">
        <v>42</v>
      </c>
      <c r="B175" s="145" t="s">
        <v>260</v>
      </c>
      <c r="C175" s="146" t="s">
        <v>340</v>
      </c>
      <c r="D175" s="190" t="str">
        <f>IF((ISBLANK($D$8)),"----",(($D$8)+($S$7*S175)))</f>
        <v>----</v>
      </c>
      <c r="E175" s="191" t="str">
        <f t="shared" si="200"/>
        <v>----</v>
      </c>
      <c r="F175" s="147"/>
      <c r="G175" s="148"/>
      <c r="H175" s="147">
        <f>$H$10+($S$7*S175)</f>
        <v>44481</v>
      </c>
      <c r="I175" s="148">
        <f t="shared" si="201"/>
        <v>44481</v>
      </c>
      <c r="J175" s="149">
        <f>$J$10+($S$7*S175)</f>
        <v>44481</v>
      </c>
      <c r="K175" s="147">
        <f>$K$10+($S$7*S175)</f>
        <v>44482</v>
      </c>
      <c r="L175" s="148">
        <f t="shared" si="202"/>
        <v>44482</v>
      </c>
      <c r="M175" s="147">
        <f t="shared" si="203"/>
        <v>44495</v>
      </c>
      <c r="N175" s="148">
        <f t="shared" si="204"/>
        <v>44495</v>
      </c>
      <c r="O175" s="150">
        <f>$O$10</f>
        <v>13</v>
      </c>
      <c r="P175" s="151" t="str">
        <f>$P$10</f>
        <v>OOCL/COSCO</v>
      </c>
      <c r="Q175" s="220" t="s">
        <v>332</v>
      </c>
      <c r="R175" s="152" t="s">
        <v>190</v>
      </c>
      <c r="S175" s="57">
        <v>53</v>
      </c>
    </row>
    <row r="176" spans="1:19" ht="21.75" customHeight="1" x14ac:dyDescent="0.25">
      <c r="A176" s="195">
        <v>43</v>
      </c>
      <c r="B176" s="137" t="s">
        <v>274</v>
      </c>
      <c r="C176" s="138" t="s">
        <v>353</v>
      </c>
      <c r="D176" s="139" t="str">
        <f>IF((ISBLANK($D$8)),"----",(($D$8)+($S$7*S176)))</f>
        <v>----</v>
      </c>
      <c r="E176" s="140" t="str">
        <f t="shared" ref="E176:E178" si="205">D176</f>
        <v>----</v>
      </c>
      <c r="F176" s="139"/>
      <c r="G176" s="140"/>
      <c r="H176" s="139">
        <f>$H$8+($S$7*S176)</f>
        <v>44487</v>
      </c>
      <c r="I176" s="140">
        <f t="shared" ref="I176:I178" si="206">H176</f>
        <v>44487</v>
      </c>
      <c r="J176" s="141">
        <f>$J$8+($S$7*S176)</f>
        <v>44488</v>
      </c>
      <c r="K176" s="139">
        <f>$K$8+($S$7*S176)</f>
        <v>44488</v>
      </c>
      <c r="L176" s="140">
        <f t="shared" ref="L176:L178" si="207">K176</f>
        <v>44488</v>
      </c>
      <c r="M176" s="139">
        <f t="shared" ref="M176:M178" si="208">K176+O176</f>
        <v>44502</v>
      </c>
      <c r="N176" s="140">
        <f t="shared" ref="N176:N178" si="209">M176</f>
        <v>44502</v>
      </c>
      <c r="O176" s="142">
        <f>$O$8</f>
        <v>14</v>
      </c>
      <c r="P176" s="143" t="str">
        <f>$P$8</f>
        <v>EVERGREEN</v>
      </c>
      <c r="Q176" s="219" t="s">
        <v>334</v>
      </c>
      <c r="R176" s="144" t="str">
        <f>$R$8</f>
        <v>-</v>
      </c>
      <c r="S176" s="47">
        <v>54</v>
      </c>
    </row>
    <row r="177" spans="1:19" ht="21.75" customHeight="1" x14ac:dyDescent="0.25">
      <c r="A177" s="159">
        <v>43</v>
      </c>
      <c r="B177" s="49" t="s">
        <v>245</v>
      </c>
      <c r="C177" s="50" t="s">
        <v>348</v>
      </c>
      <c r="D177" s="154">
        <f>IF((ISBLANK($D$9)),"----",(($D$9)+($S$7*S177)))</f>
        <v>44484</v>
      </c>
      <c r="E177" s="52">
        <f t="shared" si="205"/>
        <v>44484</v>
      </c>
      <c r="F177" s="51"/>
      <c r="G177" s="52"/>
      <c r="H177" s="51">
        <f>$H$9+($S$7*S177)</f>
        <v>44487</v>
      </c>
      <c r="I177" s="52">
        <f t="shared" si="206"/>
        <v>44487</v>
      </c>
      <c r="J177" s="53">
        <f>$J$9+($S$7*S177)</f>
        <v>44488</v>
      </c>
      <c r="K177" s="51">
        <f>$K$9+($S$7*S177)</f>
        <v>44488</v>
      </c>
      <c r="L177" s="52">
        <f t="shared" si="207"/>
        <v>44488</v>
      </c>
      <c r="M177" s="51">
        <f t="shared" si="208"/>
        <v>44498</v>
      </c>
      <c r="N177" s="52">
        <f t="shared" si="209"/>
        <v>44498</v>
      </c>
      <c r="O177" s="54">
        <f>$O$9</f>
        <v>10</v>
      </c>
      <c r="P177" s="55" t="str">
        <f>$P$9</f>
        <v>ONE</v>
      </c>
      <c r="Q177" s="216" t="s">
        <v>333</v>
      </c>
      <c r="R177" s="56" t="s">
        <v>189</v>
      </c>
      <c r="S177" s="57">
        <v>54</v>
      </c>
    </row>
    <row r="178" spans="1:19" ht="21.75" customHeight="1" thickBot="1" x14ac:dyDescent="0.3">
      <c r="A178" s="196">
        <v>43</v>
      </c>
      <c r="B178" s="145" t="s">
        <v>301</v>
      </c>
      <c r="C178" s="146" t="s">
        <v>355</v>
      </c>
      <c r="D178" s="190" t="str">
        <f>IF((ISBLANK($D$8)),"----",(($D$8)+($S$7*S178)))</f>
        <v>----</v>
      </c>
      <c r="E178" s="191" t="str">
        <f t="shared" si="205"/>
        <v>----</v>
      </c>
      <c r="F178" s="147"/>
      <c r="G178" s="148"/>
      <c r="H178" s="147">
        <f>$H$10+($S$7*S178)</f>
        <v>44488</v>
      </c>
      <c r="I178" s="148">
        <f t="shared" si="206"/>
        <v>44488</v>
      </c>
      <c r="J178" s="149">
        <f>$J$10+($S$7*S178)</f>
        <v>44488</v>
      </c>
      <c r="K178" s="147">
        <f>$K$10+($S$7*S178)</f>
        <v>44489</v>
      </c>
      <c r="L178" s="148">
        <f t="shared" si="207"/>
        <v>44489</v>
      </c>
      <c r="M178" s="147">
        <f t="shared" si="208"/>
        <v>44502</v>
      </c>
      <c r="N178" s="148">
        <f t="shared" si="209"/>
        <v>44502</v>
      </c>
      <c r="O178" s="150">
        <f>$O$10</f>
        <v>13</v>
      </c>
      <c r="P178" s="151" t="str">
        <f>$P$10</f>
        <v>OOCL/COSCO</v>
      </c>
      <c r="Q178" s="220" t="s">
        <v>332</v>
      </c>
      <c r="R178" s="152" t="s">
        <v>190</v>
      </c>
      <c r="S178" s="57">
        <v>54</v>
      </c>
    </row>
    <row r="179" spans="1:19" ht="21.75" customHeight="1" x14ac:dyDescent="0.25">
      <c r="A179" s="195">
        <v>44</v>
      </c>
      <c r="B179" s="137" t="s">
        <v>341</v>
      </c>
      <c r="C179" s="138" t="s">
        <v>354</v>
      </c>
      <c r="D179" s="139" t="str">
        <f>IF((ISBLANK($D$8)),"----",(($D$8)+($S$7*S179)))</f>
        <v>----</v>
      </c>
      <c r="E179" s="140" t="str">
        <f t="shared" ref="E179:E181" si="210">D179</f>
        <v>----</v>
      </c>
      <c r="F179" s="139"/>
      <c r="G179" s="140"/>
      <c r="H179" s="139">
        <f>$H$8+($S$7*S179)</f>
        <v>44494</v>
      </c>
      <c r="I179" s="140">
        <f t="shared" ref="I179:I181" si="211">H179</f>
        <v>44494</v>
      </c>
      <c r="J179" s="141">
        <f>$J$8+($S$7*S179)</f>
        <v>44495</v>
      </c>
      <c r="K179" s="139">
        <f>$K$8+($S$7*S179)</f>
        <v>44495</v>
      </c>
      <c r="L179" s="140">
        <f t="shared" ref="L179:L181" si="212">K179</f>
        <v>44495</v>
      </c>
      <c r="M179" s="139">
        <f t="shared" ref="M179:M181" si="213">K179+O179</f>
        <v>44509</v>
      </c>
      <c r="N179" s="140">
        <f t="shared" ref="N179:N181" si="214">M179</f>
        <v>44509</v>
      </c>
      <c r="O179" s="142">
        <f>$O$8</f>
        <v>14</v>
      </c>
      <c r="P179" s="143" t="str">
        <f>$P$8</f>
        <v>EVERGREEN</v>
      </c>
      <c r="Q179" s="219" t="s">
        <v>334</v>
      </c>
      <c r="R179" s="144" t="str">
        <f>$R$8</f>
        <v>-</v>
      </c>
      <c r="S179" s="47">
        <v>55</v>
      </c>
    </row>
    <row r="180" spans="1:19" ht="21.75" customHeight="1" x14ac:dyDescent="0.25">
      <c r="A180" s="159">
        <v>44</v>
      </c>
      <c r="B180" s="49" t="s">
        <v>299</v>
      </c>
      <c r="C180" s="50" t="s">
        <v>257</v>
      </c>
      <c r="D180" s="154">
        <f>IF((ISBLANK($D$9)),"----",(($D$9)+($S$7*S180)))</f>
        <v>44491</v>
      </c>
      <c r="E180" s="52">
        <f t="shared" si="210"/>
        <v>44491</v>
      </c>
      <c r="F180" s="51"/>
      <c r="G180" s="52"/>
      <c r="H180" s="51">
        <f>$H$9+($S$7*S180)</f>
        <v>44494</v>
      </c>
      <c r="I180" s="52">
        <f t="shared" si="211"/>
        <v>44494</v>
      </c>
      <c r="J180" s="53">
        <f>$J$9+($S$7*S180)</f>
        <v>44495</v>
      </c>
      <c r="K180" s="51">
        <f>$K$9+($S$7*S180)</f>
        <v>44495</v>
      </c>
      <c r="L180" s="52">
        <f t="shared" si="212"/>
        <v>44495</v>
      </c>
      <c r="M180" s="51">
        <f t="shared" si="213"/>
        <v>44505</v>
      </c>
      <c r="N180" s="52">
        <f t="shared" si="214"/>
        <v>44505</v>
      </c>
      <c r="O180" s="54">
        <f>$O$9</f>
        <v>10</v>
      </c>
      <c r="P180" s="55" t="str">
        <f>$P$9</f>
        <v>ONE</v>
      </c>
      <c r="Q180" s="216" t="s">
        <v>333</v>
      </c>
      <c r="R180" s="56" t="s">
        <v>189</v>
      </c>
      <c r="S180" s="57">
        <v>55</v>
      </c>
    </row>
    <row r="181" spans="1:19" ht="21.75" customHeight="1" thickBot="1" x14ac:dyDescent="0.3">
      <c r="A181" s="196">
        <v>44</v>
      </c>
      <c r="B181" s="145" t="s">
        <v>324</v>
      </c>
      <c r="C181" s="146"/>
      <c r="D181" s="190" t="str">
        <f>IF((ISBLANK($D$8)),"----",(($D$8)+($S$7*S181)))</f>
        <v>----</v>
      </c>
      <c r="E181" s="191" t="str">
        <f t="shared" si="210"/>
        <v>----</v>
      </c>
      <c r="F181" s="147"/>
      <c r="G181" s="148"/>
      <c r="H181" s="147">
        <f>$H$10+($S$7*S181)</f>
        <v>44495</v>
      </c>
      <c r="I181" s="148">
        <f t="shared" si="211"/>
        <v>44495</v>
      </c>
      <c r="J181" s="149">
        <f>$J$10+($S$7*S181)</f>
        <v>44495</v>
      </c>
      <c r="K181" s="147">
        <f>$K$10+($S$7*S181)</f>
        <v>44496</v>
      </c>
      <c r="L181" s="148">
        <f t="shared" si="212"/>
        <v>44496</v>
      </c>
      <c r="M181" s="147">
        <f t="shared" si="213"/>
        <v>44509</v>
      </c>
      <c r="N181" s="148">
        <f t="shared" si="214"/>
        <v>44509</v>
      </c>
      <c r="O181" s="150">
        <f>$O$10</f>
        <v>13</v>
      </c>
      <c r="P181" s="151" t="str">
        <f>$P$10</f>
        <v>OOCL/COSCO</v>
      </c>
      <c r="Q181" s="220" t="s">
        <v>332</v>
      </c>
      <c r="R181" s="152" t="s">
        <v>190</v>
      </c>
      <c r="S181" s="57">
        <v>55</v>
      </c>
    </row>
    <row r="182" spans="1:19" ht="21.75" customHeight="1" x14ac:dyDescent="0.25">
      <c r="A182" s="195">
        <v>45</v>
      </c>
      <c r="B182" s="137" t="s">
        <v>324</v>
      </c>
      <c r="C182" s="138"/>
      <c r="D182" s="139" t="str">
        <f>IF((ISBLANK($D$8)),"----",(($D$8)+($S$7*S182)))</f>
        <v>----</v>
      </c>
      <c r="E182" s="140" t="str">
        <f t="shared" ref="E182:E184" si="215">D182</f>
        <v>----</v>
      </c>
      <c r="F182" s="139"/>
      <c r="G182" s="140"/>
      <c r="H182" s="139">
        <f>$H$8+($S$7*S182)</f>
        <v>44501</v>
      </c>
      <c r="I182" s="140">
        <f t="shared" ref="I182:I184" si="216">H182</f>
        <v>44501</v>
      </c>
      <c r="J182" s="141">
        <f>$J$8+($S$7*S182)</f>
        <v>44502</v>
      </c>
      <c r="K182" s="139">
        <f>$K$8+($S$7*S182)</f>
        <v>44502</v>
      </c>
      <c r="L182" s="140">
        <f t="shared" ref="L182:L184" si="217">K182</f>
        <v>44502</v>
      </c>
      <c r="M182" s="139">
        <f t="shared" ref="M182:M184" si="218">K182+O182</f>
        <v>44516</v>
      </c>
      <c r="N182" s="140">
        <f t="shared" ref="N182:N184" si="219">M182</f>
        <v>44516</v>
      </c>
      <c r="O182" s="142">
        <f>$O$8</f>
        <v>14</v>
      </c>
      <c r="P182" s="143" t="str">
        <f>$P$8</f>
        <v>EVERGREEN</v>
      </c>
      <c r="Q182" s="219" t="s">
        <v>334</v>
      </c>
      <c r="R182" s="144" t="str">
        <f>$R$8</f>
        <v>-</v>
      </c>
      <c r="S182" s="47">
        <v>56</v>
      </c>
    </row>
    <row r="183" spans="1:19" ht="21.75" customHeight="1" x14ac:dyDescent="0.25">
      <c r="A183" s="159">
        <v>45</v>
      </c>
      <c r="B183" s="49" t="s">
        <v>266</v>
      </c>
      <c r="C183" s="50" t="s">
        <v>349</v>
      </c>
      <c r="D183" s="154">
        <f>IF((ISBLANK($D$9)),"----",(($D$9)+($S$7*S183)))</f>
        <v>44498</v>
      </c>
      <c r="E183" s="52">
        <f t="shared" si="215"/>
        <v>44498</v>
      </c>
      <c r="F183" s="51"/>
      <c r="G183" s="52"/>
      <c r="H183" s="51">
        <f>$H$9+($S$7*S183)</f>
        <v>44501</v>
      </c>
      <c r="I183" s="52">
        <f t="shared" si="216"/>
        <v>44501</v>
      </c>
      <c r="J183" s="53">
        <f>$J$9+($S$7*S183)</f>
        <v>44502</v>
      </c>
      <c r="K183" s="51">
        <f>$K$9+($S$7*S183)</f>
        <v>44502</v>
      </c>
      <c r="L183" s="52">
        <f t="shared" si="217"/>
        <v>44502</v>
      </c>
      <c r="M183" s="51">
        <f t="shared" si="218"/>
        <v>44512</v>
      </c>
      <c r="N183" s="52">
        <f t="shared" si="219"/>
        <v>44512</v>
      </c>
      <c r="O183" s="54">
        <f>$O$9</f>
        <v>10</v>
      </c>
      <c r="P183" s="55" t="str">
        <f>$P$9</f>
        <v>ONE</v>
      </c>
      <c r="Q183" s="216" t="s">
        <v>333</v>
      </c>
      <c r="R183" s="56" t="s">
        <v>189</v>
      </c>
      <c r="S183" s="57">
        <v>56</v>
      </c>
    </row>
    <row r="184" spans="1:19" ht="21.75" customHeight="1" thickBot="1" x14ac:dyDescent="0.3">
      <c r="A184" s="196">
        <v>45</v>
      </c>
      <c r="B184" s="145" t="s">
        <v>267</v>
      </c>
      <c r="C184" s="146" t="s">
        <v>365</v>
      </c>
      <c r="D184" s="190" t="str">
        <f>IF((ISBLANK($D$8)),"----",(($D$8)+($S$7*S184)))</f>
        <v>----</v>
      </c>
      <c r="E184" s="191" t="str">
        <f t="shared" si="215"/>
        <v>----</v>
      </c>
      <c r="F184" s="147"/>
      <c r="G184" s="148"/>
      <c r="H184" s="147">
        <f>$H$10+($S$7*S184)</f>
        <v>44502</v>
      </c>
      <c r="I184" s="148">
        <f t="shared" si="216"/>
        <v>44502</v>
      </c>
      <c r="J184" s="149">
        <f>$J$10+($S$7*S184)</f>
        <v>44502</v>
      </c>
      <c r="K184" s="147">
        <f>$K$10+($S$7*S184)</f>
        <v>44503</v>
      </c>
      <c r="L184" s="148">
        <f t="shared" si="217"/>
        <v>44503</v>
      </c>
      <c r="M184" s="147">
        <f t="shared" si="218"/>
        <v>44516</v>
      </c>
      <c r="N184" s="148">
        <f t="shared" si="219"/>
        <v>44516</v>
      </c>
      <c r="O184" s="150">
        <f>$O$10</f>
        <v>13</v>
      </c>
      <c r="P184" s="151" t="str">
        <f>$P$10</f>
        <v>OOCL/COSCO</v>
      </c>
      <c r="Q184" s="220" t="s">
        <v>332</v>
      </c>
      <c r="R184" s="152" t="s">
        <v>190</v>
      </c>
      <c r="S184" s="57">
        <v>56</v>
      </c>
    </row>
    <row r="185" spans="1:19" ht="21.75" customHeight="1" x14ac:dyDescent="0.25">
      <c r="A185" s="195">
        <v>46</v>
      </c>
      <c r="B185" s="137" t="s">
        <v>362</v>
      </c>
      <c r="C185" s="138" t="s">
        <v>361</v>
      </c>
      <c r="D185" s="139" t="str">
        <f>IF((ISBLANK($D$8)),"----",(($D$8)+($S$7*S185)))</f>
        <v>----</v>
      </c>
      <c r="E185" s="140" t="str">
        <f t="shared" ref="E185:E187" si="220">D185</f>
        <v>----</v>
      </c>
      <c r="F185" s="139"/>
      <c r="G185" s="140"/>
      <c r="H185" s="139">
        <f>$H$8+($S$7*S185)</f>
        <v>44508</v>
      </c>
      <c r="I185" s="140">
        <f t="shared" ref="I185:I187" si="221">H185</f>
        <v>44508</v>
      </c>
      <c r="J185" s="141">
        <f>$J$8+($S$7*S185)</f>
        <v>44509</v>
      </c>
      <c r="K185" s="139">
        <f>$K$8+($S$7*S185)</f>
        <v>44509</v>
      </c>
      <c r="L185" s="140">
        <f t="shared" ref="L185:L187" si="222">K185</f>
        <v>44509</v>
      </c>
      <c r="M185" s="139">
        <f t="shared" ref="M185:M187" si="223">K185+O185</f>
        <v>44523</v>
      </c>
      <c r="N185" s="140">
        <f t="shared" ref="N185:N187" si="224">M185</f>
        <v>44523</v>
      </c>
      <c r="O185" s="142">
        <f>$O$8</f>
        <v>14</v>
      </c>
      <c r="P185" s="143" t="str">
        <f>$P$8</f>
        <v>EVERGREEN</v>
      </c>
      <c r="Q185" s="219" t="s">
        <v>334</v>
      </c>
      <c r="R185" s="144" t="str">
        <f>$R$8</f>
        <v>-</v>
      </c>
      <c r="S185" s="47">
        <v>57</v>
      </c>
    </row>
    <row r="186" spans="1:19" ht="21.75" customHeight="1" x14ac:dyDescent="0.25">
      <c r="A186" s="159">
        <v>46</v>
      </c>
      <c r="B186" s="49" t="s">
        <v>356</v>
      </c>
      <c r="C186" s="50" t="s">
        <v>358</v>
      </c>
      <c r="D186" s="154">
        <f>IF((ISBLANK($D$9)),"----",(($D$9)+($S$7*S186)))</f>
        <v>44505</v>
      </c>
      <c r="E186" s="52">
        <f t="shared" si="220"/>
        <v>44505</v>
      </c>
      <c r="F186" s="51"/>
      <c r="G186" s="52"/>
      <c r="H186" s="51">
        <f>$H$9+($S$7*S186)</f>
        <v>44508</v>
      </c>
      <c r="I186" s="52">
        <f t="shared" si="221"/>
        <v>44508</v>
      </c>
      <c r="J186" s="53">
        <f>$J$9+($S$7*S186)</f>
        <v>44509</v>
      </c>
      <c r="K186" s="51">
        <f>$K$9+($S$7*S186)</f>
        <v>44509</v>
      </c>
      <c r="L186" s="52">
        <f t="shared" si="222"/>
        <v>44509</v>
      </c>
      <c r="M186" s="51">
        <f t="shared" si="223"/>
        <v>44519</v>
      </c>
      <c r="N186" s="52">
        <f t="shared" si="224"/>
        <v>44519</v>
      </c>
      <c r="O186" s="54">
        <f>$O$9</f>
        <v>10</v>
      </c>
      <c r="P186" s="55" t="str">
        <f>$P$9</f>
        <v>ONE</v>
      </c>
      <c r="Q186" s="216" t="s">
        <v>333</v>
      </c>
      <c r="R186" s="56" t="s">
        <v>189</v>
      </c>
      <c r="S186" s="57">
        <v>57</v>
      </c>
    </row>
    <row r="187" spans="1:19" ht="21.75" customHeight="1" thickBot="1" x14ac:dyDescent="0.3">
      <c r="A187" s="196">
        <v>46</v>
      </c>
      <c r="B187" s="145" t="s">
        <v>273</v>
      </c>
      <c r="C187" s="146" t="s">
        <v>366</v>
      </c>
      <c r="D187" s="190" t="str">
        <f>IF((ISBLANK($D$8)),"----",(($D$8)+($S$7*S187)))</f>
        <v>----</v>
      </c>
      <c r="E187" s="191" t="str">
        <f t="shared" si="220"/>
        <v>----</v>
      </c>
      <c r="F187" s="147"/>
      <c r="G187" s="148"/>
      <c r="H187" s="147">
        <f>$H$10+($S$7*S187)</f>
        <v>44509</v>
      </c>
      <c r="I187" s="148">
        <f t="shared" si="221"/>
        <v>44509</v>
      </c>
      <c r="J187" s="149">
        <f>$J$10+($S$7*S187)</f>
        <v>44509</v>
      </c>
      <c r="K187" s="147">
        <f>$K$10+($S$7*S187)</f>
        <v>44510</v>
      </c>
      <c r="L187" s="148">
        <f t="shared" si="222"/>
        <v>44510</v>
      </c>
      <c r="M187" s="147">
        <f t="shared" si="223"/>
        <v>44523</v>
      </c>
      <c r="N187" s="148">
        <f t="shared" si="224"/>
        <v>44523</v>
      </c>
      <c r="O187" s="150">
        <f>$O$10</f>
        <v>13</v>
      </c>
      <c r="P187" s="151" t="str">
        <f>$P$10</f>
        <v>OOCL/COSCO</v>
      </c>
      <c r="Q187" s="220" t="s">
        <v>332</v>
      </c>
      <c r="R187" s="152" t="s">
        <v>190</v>
      </c>
      <c r="S187" s="57">
        <v>57</v>
      </c>
    </row>
    <row r="188" spans="1:19" ht="21.75" customHeight="1" x14ac:dyDescent="0.25">
      <c r="A188" s="195">
        <v>47</v>
      </c>
      <c r="B188" s="137" t="s">
        <v>324</v>
      </c>
      <c r="C188" s="138"/>
      <c r="D188" s="139" t="str">
        <f>IF((ISBLANK($D$8)),"----",(($D$8)+($S$7*S188)))</f>
        <v>----</v>
      </c>
      <c r="E188" s="140" t="str">
        <f t="shared" ref="E188:E190" si="225">D188</f>
        <v>----</v>
      </c>
      <c r="F188" s="139"/>
      <c r="G188" s="140"/>
      <c r="H188" s="139">
        <f>$H$8+($S$7*S188)</f>
        <v>44515</v>
      </c>
      <c r="I188" s="140">
        <f t="shared" ref="I188:I190" si="226">H188</f>
        <v>44515</v>
      </c>
      <c r="J188" s="141">
        <f>$J$8+($S$7*S188)</f>
        <v>44516</v>
      </c>
      <c r="K188" s="139">
        <f>$K$8+($S$7*S188)</f>
        <v>44516</v>
      </c>
      <c r="L188" s="140">
        <f t="shared" ref="L188:L190" si="227">K188</f>
        <v>44516</v>
      </c>
      <c r="M188" s="139">
        <f t="shared" ref="M188:M190" si="228">K188+O188</f>
        <v>44530</v>
      </c>
      <c r="N188" s="140">
        <f t="shared" ref="N188:N190" si="229">M188</f>
        <v>44530</v>
      </c>
      <c r="O188" s="142">
        <f>$O$8</f>
        <v>14</v>
      </c>
      <c r="P188" s="143" t="str">
        <f>$P$8</f>
        <v>EVERGREEN</v>
      </c>
      <c r="Q188" s="219" t="s">
        <v>334</v>
      </c>
      <c r="R188" s="144" t="str">
        <f>$R$8</f>
        <v>-</v>
      </c>
      <c r="S188" s="47">
        <v>58</v>
      </c>
    </row>
    <row r="189" spans="1:19" ht="21.75" customHeight="1" x14ac:dyDescent="0.25">
      <c r="A189" s="159">
        <v>47</v>
      </c>
      <c r="B189" s="49" t="s">
        <v>245</v>
      </c>
      <c r="C189" s="50" t="s">
        <v>359</v>
      </c>
      <c r="D189" s="154">
        <f>IF((ISBLANK($D$9)),"----",(($D$9)+($S$7*S189)))</f>
        <v>44512</v>
      </c>
      <c r="E189" s="52">
        <f t="shared" si="225"/>
        <v>44512</v>
      </c>
      <c r="F189" s="51"/>
      <c r="G189" s="52"/>
      <c r="H189" s="51">
        <f>$H$9+($S$7*S189)</f>
        <v>44515</v>
      </c>
      <c r="I189" s="52">
        <f t="shared" si="226"/>
        <v>44515</v>
      </c>
      <c r="J189" s="53">
        <f>$J$9+($S$7*S189)</f>
        <v>44516</v>
      </c>
      <c r="K189" s="51">
        <f>$K$9+($S$7*S189)</f>
        <v>44516</v>
      </c>
      <c r="L189" s="52">
        <f t="shared" si="227"/>
        <v>44516</v>
      </c>
      <c r="M189" s="51">
        <f t="shared" si="228"/>
        <v>44526</v>
      </c>
      <c r="N189" s="52">
        <f t="shared" si="229"/>
        <v>44526</v>
      </c>
      <c r="O189" s="54">
        <f>$O$9</f>
        <v>10</v>
      </c>
      <c r="P189" s="55" t="str">
        <f>$P$9</f>
        <v>ONE</v>
      </c>
      <c r="Q189" s="216" t="s">
        <v>333</v>
      </c>
      <c r="R189" s="56" t="s">
        <v>189</v>
      </c>
      <c r="S189" s="57">
        <v>58</v>
      </c>
    </row>
    <row r="190" spans="1:19" ht="21.75" customHeight="1" thickBot="1" x14ac:dyDescent="0.3">
      <c r="A190" s="196">
        <v>47</v>
      </c>
      <c r="B190" s="145" t="s">
        <v>260</v>
      </c>
      <c r="C190" s="146" t="s">
        <v>367</v>
      </c>
      <c r="D190" s="190" t="str">
        <f>IF((ISBLANK($D$8)),"----",(($D$8)+($S$7*S190)))</f>
        <v>----</v>
      </c>
      <c r="E190" s="191" t="str">
        <f t="shared" si="225"/>
        <v>----</v>
      </c>
      <c r="F190" s="147"/>
      <c r="G190" s="148"/>
      <c r="H190" s="147">
        <f>$H$10+($S$7*S190)</f>
        <v>44516</v>
      </c>
      <c r="I190" s="148">
        <f t="shared" si="226"/>
        <v>44516</v>
      </c>
      <c r="J190" s="149">
        <f>$J$10+($S$7*S190)</f>
        <v>44516</v>
      </c>
      <c r="K190" s="147">
        <f>$K$10+($S$7*S190)</f>
        <v>44517</v>
      </c>
      <c r="L190" s="148">
        <f t="shared" si="227"/>
        <v>44517</v>
      </c>
      <c r="M190" s="147">
        <f t="shared" si="228"/>
        <v>44530</v>
      </c>
      <c r="N190" s="148">
        <f t="shared" si="229"/>
        <v>44530</v>
      </c>
      <c r="O190" s="150">
        <f>$O$10</f>
        <v>13</v>
      </c>
      <c r="P190" s="151" t="str">
        <f>$P$10</f>
        <v>OOCL/COSCO</v>
      </c>
      <c r="Q190" s="220" t="s">
        <v>332</v>
      </c>
      <c r="R190" s="152" t="s">
        <v>190</v>
      </c>
      <c r="S190" s="57">
        <v>58</v>
      </c>
    </row>
    <row r="191" spans="1:19" ht="21.75" customHeight="1" x14ac:dyDescent="0.25">
      <c r="A191" s="195">
        <v>48</v>
      </c>
      <c r="B191" s="137" t="s">
        <v>285</v>
      </c>
      <c r="C191" s="138" t="s">
        <v>363</v>
      </c>
      <c r="D191" s="139" t="str">
        <f>IF((ISBLANK($D$8)),"----",(($D$8)+($S$7*S191)))</f>
        <v>----</v>
      </c>
      <c r="E191" s="140" t="str">
        <f t="shared" ref="E191:E193" si="230">D191</f>
        <v>----</v>
      </c>
      <c r="F191" s="139"/>
      <c r="G191" s="140"/>
      <c r="H191" s="139">
        <f>$H$8+($S$7*S191)</f>
        <v>44522</v>
      </c>
      <c r="I191" s="140">
        <f t="shared" ref="I191:I193" si="231">H191</f>
        <v>44522</v>
      </c>
      <c r="J191" s="141">
        <f>$J$8+($S$7*S191)</f>
        <v>44523</v>
      </c>
      <c r="K191" s="139">
        <f>$K$8+($S$7*S191)</f>
        <v>44523</v>
      </c>
      <c r="L191" s="140">
        <f t="shared" ref="L191:L193" si="232">K191</f>
        <v>44523</v>
      </c>
      <c r="M191" s="139">
        <f t="shared" ref="M191:M193" si="233">K191+O191</f>
        <v>44537</v>
      </c>
      <c r="N191" s="140">
        <f t="shared" ref="N191:N193" si="234">M191</f>
        <v>44537</v>
      </c>
      <c r="O191" s="142">
        <f>$O$8</f>
        <v>14</v>
      </c>
      <c r="P191" s="143" t="str">
        <f>$P$8</f>
        <v>EVERGREEN</v>
      </c>
      <c r="Q191" s="219" t="s">
        <v>334</v>
      </c>
      <c r="R191" s="144" t="str">
        <f>$R$8</f>
        <v>-</v>
      </c>
      <c r="S191" s="47">
        <v>59</v>
      </c>
    </row>
    <row r="192" spans="1:19" ht="21.75" customHeight="1" x14ac:dyDescent="0.25">
      <c r="A192" s="159">
        <v>48</v>
      </c>
      <c r="B192" s="49" t="s">
        <v>299</v>
      </c>
      <c r="C192" s="50" t="s">
        <v>284</v>
      </c>
      <c r="D192" s="154">
        <f>IF((ISBLANK($D$9)),"----",(($D$9)+($S$7*S192)))</f>
        <v>44519</v>
      </c>
      <c r="E192" s="52">
        <f t="shared" si="230"/>
        <v>44519</v>
      </c>
      <c r="F192" s="51"/>
      <c r="G192" s="52"/>
      <c r="H192" s="51">
        <f>$H$9+($S$7*S192)</f>
        <v>44522</v>
      </c>
      <c r="I192" s="52">
        <f t="shared" si="231"/>
        <v>44522</v>
      </c>
      <c r="J192" s="53">
        <f>$J$9+($S$7*S192)</f>
        <v>44523</v>
      </c>
      <c r="K192" s="51">
        <f>$K$9+($S$7*S192)</f>
        <v>44523</v>
      </c>
      <c r="L192" s="52">
        <f t="shared" si="232"/>
        <v>44523</v>
      </c>
      <c r="M192" s="51">
        <f t="shared" si="233"/>
        <v>44533</v>
      </c>
      <c r="N192" s="52">
        <f t="shared" si="234"/>
        <v>44533</v>
      </c>
      <c r="O192" s="54">
        <f>$O$9</f>
        <v>10</v>
      </c>
      <c r="P192" s="55" t="str">
        <f>$P$9</f>
        <v>ONE</v>
      </c>
      <c r="Q192" s="216" t="s">
        <v>333</v>
      </c>
      <c r="R192" s="56" t="s">
        <v>189</v>
      </c>
      <c r="S192" s="57">
        <v>59</v>
      </c>
    </row>
    <row r="193" spans="1:19" ht="21.75" customHeight="1" thickBot="1" x14ac:dyDescent="0.3">
      <c r="A193" s="196">
        <v>48</v>
      </c>
      <c r="B193" s="145" t="s">
        <v>301</v>
      </c>
      <c r="C193" s="146" t="s">
        <v>368</v>
      </c>
      <c r="D193" s="190" t="str">
        <f>IF((ISBLANK($D$8)),"----",(($D$8)+($S$7*S193)))</f>
        <v>----</v>
      </c>
      <c r="E193" s="191" t="str">
        <f t="shared" si="230"/>
        <v>----</v>
      </c>
      <c r="F193" s="147"/>
      <c r="G193" s="148"/>
      <c r="H193" s="147">
        <v>44522</v>
      </c>
      <c r="I193" s="148">
        <f t="shared" si="231"/>
        <v>44522</v>
      </c>
      <c r="J193" s="149">
        <f>$J$10+($S$7*S193)</f>
        <v>44523</v>
      </c>
      <c r="K193" s="147">
        <f>$K$10+($S$7*S193)</f>
        <v>44524</v>
      </c>
      <c r="L193" s="148">
        <f t="shared" si="232"/>
        <v>44524</v>
      </c>
      <c r="M193" s="147">
        <f t="shared" si="233"/>
        <v>44537</v>
      </c>
      <c r="N193" s="148">
        <f t="shared" si="234"/>
        <v>44537</v>
      </c>
      <c r="O193" s="150">
        <f>$O$10</f>
        <v>13</v>
      </c>
      <c r="P193" s="151" t="str">
        <f>$P$10</f>
        <v>OOCL/COSCO</v>
      </c>
      <c r="Q193" s="220" t="s">
        <v>332</v>
      </c>
      <c r="R193" s="152" t="s">
        <v>190</v>
      </c>
      <c r="S193" s="57">
        <v>59</v>
      </c>
    </row>
    <row r="194" spans="1:19" ht="21.75" customHeight="1" x14ac:dyDescent="0.25">
      <c r="A194" s="195">
        <v>49</v>
      </c>
      <c r="B194" s="137" t="s">
        <v>345</v>
      </c>
      <c r="C194" s="138" t="s">
        <v>364</v>
      </c>
      <c r="D194" s="139" t="str">
        <f>IF((ISBLANK($D$8)),"----",(($D$8)+($S$7*S194)))</f>
        <v>----</v>
      </c>
      <c r="E194" s="140" t="str">
        <f t="shared" ref="E194:E196" si="235">D194</f>
        <v>----</v>
      </c>
      <c r="F194" s="139"/>
      <c r="G194" s="140"/>
      <c r="H194" s="139">
        <f>$H$8+($S$7*S194)</f>
        <v>44529</v>
      </c>
      <c r="I194" s="140">
        <f t="shared" ref="I194:I196" si="236">H194</f>
        <v>44529</v>
      </c>
      <c r="J194" s="141">
        <f>$J$8+($S$7*S194)</f>
        <v>44530</v>
      </c>
      <c r="K194" s="139">
        <f>$K$8+($S$7*S194)</f>
        <v>44530</v>
      </c>
      <c r="L194" s="140">
        <f t="shared" ref="L194:L196" si="237">K194</f>
        <v>44530</v>
      </c>
      <c r="M194" s="139">
        <f t="shared" ref="M194:M196" si="238">K194+O194</f>
        <v>44544</v>
      </c>
      <c r="N194" s="140">
        <f t="shared" ref="N194:N196" si="239">M194</f>
        <v>44544</v>
      </c>
      <c r="O194" s="142">
        <f>$O$8</f>
        <v>14</v>
      </c>
      <c r="P194" s="143" t="str">
        <f>$P$8</f>
        <v>EVERGREEN</v>
      </c>
      <c r="Q194" s="219" t="s">
        <v>334</v>
      </c>
      <c r="R194" s="144" t="str">
        <f>$R$8</f>
        <v>-</v>
      </c>
      <c r="S194" s="47">
        <v>60</v>
      </c>
    </row>
    <row r="195" spans="1:19" ht="21.75" customHeight="1" x14ac:dyDescent="0.25">
      <c r="A195" s="159">
        <v>49</v>
      </c>
      <c r="B195" s="49" t="s">
        <v>266</v>
      </c>
      <c r="C195" s="50" t="s">
        <v>360</v>
      </c>
      <c r="D195" s="154">
        <f>IF((ISBLANK($D$9)),"----",(($D$9)+($S$7*S195)))</f>
        <v>44526</v>
      </c>
      <c r="E195" s="52">
        <f t="shared" si="235"/>
        <v>44526</v>
      </c>
      <c r="F195" s="51"/>
      <c r="G195" s="52"/>
      <c r="H195" s="51">
        <f>$H$9+($S$7*S195)</f>
        <v>44529</v>
      </c>
      <c r="I195" s="52">
        <f t="shared" si="236"/>
        <v>44529</v>
      </c>
      <c r="J195" s="53">
        <f>$J$9+($S$7*S195)</f>
        <v>44530</v>
      </c>
      <c r="K195" s="51">
        <f>$K$9+($S$7*S195)</f>
        <v>44530</v>
      </c>
      <c r="L195" s="52">
        <f t="shared" si="237"/>
        <v>44530</v>
      </c>
      <c r="M195" s="51">
        <f t="shared" si="238"/>
        <v>44540</v>
      </c>
      <c r="N195" s="52">
        <f t="shared" si="239"/>
        <v>44540</v>
      </c>
      <c r="O195" s="54">
        <f>$O$9</f>
        <v>10</v>
      </c>
      <c r="P195" s="55" t="str">
        <f>$P$9</f>
        <v>ONE</v>
      </c>
      <c r="Q195" s="216" t="s">
        <v>333</v>
      </c>
      <c r="R195" s="56" t="s">
        <v>189</v>
      </c>
      <c r="S195" s="57">
        <v>60</v>
      </c>
    </row>
    <row r="196" spans="1:19" ht="21.75" customHeight="1" thickBot="1" x14ac:dyDescent="0.3">
      <c r="A196" s="196">
        <v>49</v>
      </c>
      <c r="B196" s="145" t="s">
        <v>369</v>
      </c>
      <c r="C196" s="146"/>
      <c r="D196" s="190" t="str">
        <f>IF((ISBLANK($D$8)),"----",(($D$8)+($S$7*S196)))</f>
        <v>----</v>
      </c>
      <c r="E196" s="191" t="str">
        <f t="shared" si="235"/>
        <v>----</v>
      </c>
      <c r="F196" s="147"/>
      <c r="G196" s="148"/>
      <c r="H196" s="147">
        <f>$H$10+($S$7*S196)</f>
        <v>44530</v>
      </c>
      <c r="I196" s="148">
        <f t="shared" si="236"/>
        <v>44530</v>
      </c>
      <c r="J196" s="149">
        <f>$J$10+($S$7*S196)</f>
        <v>44530</v>
      </c>
      <c r="K196" s="147">
        <f>$K$10+($S$7*S196)</f>
        <v>44531</v>
      </c>
      <c r="L196" s="148">
        <f t="shared" si="237"/>
        <v>44531</v>
      </c>
      <c r="M196" s="147">
        <f t="shared" si="238"/>
        <v>44544</v>
      </c>
      <c r="N196" s="148">
        <f t="shared" si="239"/>
        <v>44544</v>
      </c>
      <c r="O196" s="150">
        <f>$O$10</f>
        <v>13</v>
      </c>
      <c r="P196" s="151" t="str">
        <f>$P$10</f>
        <v>OOCL/COSCO</v>
      </c>
      <c r="Q196" s="220" t="s">
        <v>332</v>
      </c>
      <c r="R196" s="152" t="s">
        <v>190</v>
      </c>
      <c r="S196" s="57">
        <v>60</v>
      </c>
    </row>
    <row r="197" spans="1:19" x14ac:dyDescent="0.25">
      <c r="A197" s="179"/>
      <c r="B197" s="172"/>
      <c r="C197" s="173"/>
      <c r="D197" s="174"/>
      <c r="E197" s="175"/>
      <c r="F197" s="176"/>
      <c r="G197" s="177"/>
      <c r="H197" s="176"/>
      <c r="I197" s="177"/>
      <c r="J197" s="178"/>
      <c r="K197" s="176"/>
      <c r="L197" s="177"/>
      <c r="M197" s="176"/>
      <c r="N197" s="177"/>
      <c r="O197" s="179"/>
      <c r="P197" s="179"/>
      <c r="Q197" s="179"/>
      <c r="R197" s="180"/>
      <c r="S197" s="75"/>
    </row>
    <row r="198" spans="1:19" ht="15" hidden="1" customHeight="1" x14ac:dyDescent="0.25">
      <c r="A198" s="192"/>
      <c r="B198" s="58" t="s">
        <v>10</v>
      </c>
      <c r="C198" s="59"/>
      <c r="D198" s="59"/>
      <c r="E198" s="59"/>
      <c r="F198" s="192"/>
      <c r="G198" s="192"/>
      <c r="H198" s="59"/>
      <c r="I198" s="59"/>
      <c r="J198" s="59"/>
      <c r="K198" s="59"/>
      <c r="L198" s="59"/>
      <c r="M198" s="59"/>
      <c r="N198" s="59"/>
      <c r="O198" s="59"/>
      <c r="P198" s="59"/>
      <c r="Q198" s="188"/>
      <c r="R198" s="59"/>
    </row>
    <row r="199" spans="1:19" ht="15" hidden="1" customHeight="1" x14ac:dyDescent="0.25">
      <c r="A199" s="192"/>
      <c r="B199" s="76"/>
      <c r="C199" s="74"/>
      <c r="D199" s="74"/>
      <c r="E199" s="74"/>
      <c r="F199" s="192"/>
      <c r="G199" s="192"/>
      <c r="H199" s="74"/>
      <c r="I199" s="74"/>
      <c r="J199" s="74"/>
      <c r="K199" s="74"/>
      <c r="L199" s="74"/>
      <c r="M199" s="74"/>
      <c r="N199" s="74"/>
      <c r="O199" s="74"/>
      <c r="P199" s="74"/>
      <c r="Q199" s="188"/>
      <c r="R199" s="74"/>
    </row>
    <row r="200" spans="1:19" ht="15" customHeight="1" x14ac:dyDescent="0.25">
      <c r="A200" s="192"/>
      <c r="B200" s="58"/>
      <c r="C200" s="74"/>
      <c r="D200" s="74"/>
      <c r="E200" s="74"/>
      <c r="F200" s="192"/>
      <c r="G200" s="192"/>
      <c r="H200" s="74"/>
      <c r="I200" s="74"/>
      <c r="J200" s="74"/>
      <c r="K200" s="74"/>
      <c r="L200" s="74"/>
      <c r="M200" s="74"/>
      <c r="N200" s="74"/>
      <c r="O200" s="74"/>
      <c r="P200" s="74"/>
      <c r="Q200" s="188"/>
      <c r="R200" s="74"/>
    </row>
    <row r="201" spans="1:19" ht="15" customHeight="1" x14ac:dyDescent="0.25">
      <c r="A201" s="192"/>
      <c r="B201" s="58" t="s">
        <v>33</v>
      </c>
      <c r="C201" s="74"/>
      <c r="D201" s="74"/>
      <c r="E201" s="74"/>
      <c r="F201" s="192"/>
      <c r="G201" s="192"/>
      <c r="H201" s="74"/>
      <c r="I201" s="74"/>
      <c r="J201" s="74"/>
      <c r="K201" s="74"/>
      <c r="L201" s="74"/>
      <c r="M201" s="74"/>
      <c r="N201" s="74"/>
      <c r="O201" s="74"/>
      <c r="P201" s="74"/>
      <c r="Q201" s="188"/>
      <c r="R201" s="74"/>
    </row>
    <row r="202" spans="1:19" ht="15" customHeight="1" x14ac:dyDescent="0.25">
      <c r="A202" s="48"/>
      <c r="B202" s="223" t="s">
        <v>34</v>
      </c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</row>
    <row r="203" spans="1:19" ht="15" customHeight="1" x14ac:dyDescent="0.25">
      <c r="A203" s="48"/>
      <c r="B203" s="223" t="s">
        <v>35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</row>
    <row r="204" spans="1:19" ht="16.899999999999999" customHeight="1" x14ac:dyDescent="0.25">
      <c r="A204" s="48"/>
      <c r="B204" s="223" t="s">
        <v>36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</row>
    <row r="205" spans="1:19" x14ac:dyDescent="0.25">
      <c r="A205" s="48"/>
      <c r="B205" s="223" t="s">
        <v>37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</row>
    <row r="206" spans="1:19" ht="15" customHeight="1" x14ac:dyDescent="0.2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1:19" x14ac:dyDescent="0.25">
      <c r="A207" s="60"/>
      <c r="B207" s="58" t="s">
        <v>38</v>
      </c>
      <c r="C207" s="61"/>
      <c r="D207" s="60"/>
      <c r="E207" s="62"/>
      <c r="F207" s="60"/>
      <c r="G207" s="60"/>
      <c r="H207" s="60"/>
      <c r="I207" s="60"/>
      <c r="J207" s="62"/>
      <c r="K207" s="63"/>
      <c r="L207" s="60"/>
      <c r="M207" s="60"/>
      <c r="N207" s="60"/>
      <c r="O207" s="60"/>
      <c r="P207" s="60"/>
      <c r="Q207" s="60"/>
      <c r="R207" s="64"/>
    </row>
    <row r="208" spans="1:19" ht="15.75" x14ac:dyDescent="0.25">
      <c r="A208" s="48"/>
      <c r="B208" s="60" t="s">
        <v>39</v>
      </c>
      <c r="C208" s="65"/>
      <c r="D208" s="66"/>
      <c r="E208" s="67"/>
      <c r="F208" s="67"/>
      <c r="G208" s="48"/>
      <c r="H208" s="67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1:21" x14ac:dyDescent="0.25">
      <c r="A209" s="48"/>
      <c r="B209" s="60"/>
      <c r="C209" s="60"/>
      <c r="D209" s="60"/>
      <c r="E209" s="68"/>
      <c r="F209" s="60"/>
      <c r="G209" s="48"/>
      <c r="H209" s="60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1:21" ht="15" customHeight="1" x14ac:dyDescent="0.25">
      <c r="B210" s="58" t="s">
        <v>40</v>
      </c>
      <c r="C210" s="3"/>
      <c r="D210" s="60"/>
      <c r="G210" s="60" t="s">
        <v>41</v>
      </c>
      <c r="I210" s="60" t="s">
        <v>41</v>
      </c>
    </row>
    <row r="211" spans="1:21" ht="15" customHeight="1" x14ac:dyDescent="0.25">
      <c r="B211" s="60" t="s">
        <v>42</v>
      </c>
      <c r="C211" s="3"/>
      <c r="D211" s="3"/>
    </row>
    <row r="212" spans="1:21" ht="15" customHeight="1" x14ac:dyDescent="0.25">
      <c r="B212" s="60" t="s">
        <v>43</v>
      </c>
    </row>
    <row r="219" spans="1:21" s="69" customFormat="1" x14ac:dyDescent="0.25">
      <c r="B219" s="72"/>
      <c r="C219" s="3"/>
      <c r="D219" s="3"/>
      <c r="J219" s="70"/>
      <c r="K219" s="71"/>
      <c r="S219" s="48"/>
      <c r="T219" s="48"/>
      <c r="U219" s="48"/>
    </row>
    <row r="220" spans="1:21" s="69" customFormat="1" x14ac:dyDescent="0.25">
      <c r="B220" s="73"/>
      <c r="J220" s="70"/>
      <c r="K220" s="71"/>
      <c r="S220" s="48"/>
      <c r="T220" s="48"/>
      <c r="U220" s="48"/>
    </row>
    <row r="221" spans="1:21" s="69" customFormat="1" x14ac:dyDescent="0.25">
      <c r="J221" s="70"/>
      <c r="K221" s="71"/>
      <c r="S221" s="48"/>
      <c r="T221" s="48"/>
      <c r="U221" s="48"/>
    </row>
    <row r="222" spans="1:21" s="69" customFormat="1" x14ac:dyDescent="0.25">
      <c r="B222" s="69" t="s">
        <v>44</v>
      </c>
      <c r="J222" s="70"/>
      <c r="K222" s="71"/>
      <c r="S222" s="48"/>
      <c r="T222" s="48"/>
      <c r="U222" s="48"/>
    </row>
    <row r="223" spans="1:21" s="69" customFormat="1" x14ac:dyDescent="0.25">
      <c r="B223" s="69" t="s">
        <v>180</v>
      </c>
      <c r="J223" s="70"/>
      <c r="K223" s="71"/>
      <c r="S223" s="48"/>
      <c r="T223" s="48"/>
      <c r="U223" s="48"/>
    </row>
    <row r="224" spans="1:21" s="69" customFormat="1" x14ac:dyDescent="0.25">
      <c r="B224" s="69" t="s">
        <v>45</v>
      </c>
      <c r="J224" s="70"/>
      <c r="K224" s="71"/>
      <c r="S224" s="48"/>
      <c r="T224" s="48"/>
      <c r="U224" s="48"/>
    </row>
    <row r="225" spans="2:21" s="69" customFormat="1" x14ac:dyDescent="0.25">
      <c r="B225" s="69" t="s">
        <v>46</v>
      </c>
      <c r="J225" s="70"/>
      <c r="K225" s="71"/>
      <c r="S225" s="48"/>
      <c r="T225" s="48"/>
      <c r="U225" s="48"/>
    </row>
    <row r="226" spans="2:21" s="69" customFormat="1" x14ac:dyDescent="0.25">
      <c r="B226" s="69" t="s">
        <v>47</v>
      </c>
      <c r="J226" s="70"/>
      <c r="K226" s="71"/>
      <c r="S226" s="48"/>
      <c r="T226" s="48"/>
      <c r="U226" s="48"/>
    </row>
    <row r="227" spans="2:21" s="69" customFormat="1" x14ac:dyDescent="0.25">
      <c r="B227" s="69" t="s">
        <v>48</v>
      </c>
      <c r="J227" s="70"/>
      <c r="K227" s="71"/>
      <c r="S227" s="48"/>
      <c r="T227" s="48"/>
      <c r="U227" s="48"/>
    </row>
    <row r="228" spans="2:21" s="69" customFormat="1" x14ac:dyDescent="0.25">
      <c r="B228" s="69" t="s">
        <v>49</v>
      </c>
      <c r="J228" s="70"/>
      <c r="K228" s="71"/>
      <c r="S228" s="48"/>
      <c r="T228" s="48"/>
      <c r="U228" s="48"/>
    </row>
    <row r="229" spans="2:21" s="69" customFormat="1" x14ac:dyDescent="0.25">
      <c r="B229" s="69" t="s">
        <v>50</v>
      </c>
      <c r="J229" s="70"/>
      <c r="K229" s="71"/>
      <c r="S229" s="48"/>
      <c r="T229" s="48"/>
      <c r="U229" s="48"/>
    </row>
    <row r="230" spans="2:21" s="69" customFormat="1" x14ac:dyDescent="0.25">
      <c r="B230" s="69" t="s">
        <v>168</v>
      </c>
      <c r="J230" s="70"/>
      <c r="K230" s="71"/>
      <c r="S230" s="48"/>
      <c r="T230" s="48"/>
      <c r="U230" s="48"/>
    </row>
    <row r="231" spans="2:21" s="69" customFormat="1" x14ac:dyDescent="0.25">
      <c r="B231" s="69" t="s">
        <v>295</v>
      </c>
      <c r="J231" s="70"/>
      <c r="K231" s="71"/>
      <c r="S231" s="48"/>
      <c r="T231" s="48"/>
      <c r="U231" s="48"/>
    </row>
    <row r="232" spans="2:21" s="69" customFormat="1" x14ac:dyDescent="0.25">
      <c r="B232" s="69" t="s">
        <v>300</v>
      </c>
      <c r="J232" s="70"/>
      <c r="K232" s="71"/>
      <c r="S232" s="48"/>
      <c r="T232" s="48"/>
      <c r="U232" s="48"/>
    </row>
    <row r="233" spans="2:21" s="69" customFormat="1" x14ac:dyDescent="0.25">
      <c r="B233" s="69" t="s">
        <v>51</v>
      </c>
      <c r="J233" s="70"/>
      <c r="K233" s="71"/>
      <c r="S233" s="48"/>
      <c r="T233" s="48"/>
      <c r="U233" s="48"/>
    </row>
    <row r="234" spans="2:21" s="69" customFormat="1" x14ac:dyDescent="0.25">
      <c r="B234" s="69" t="s">
        <v>52</v>
      </c>
      <c r="J234" s="70"/>
      <c r="K234" s="71"/>
      <c r="S234" s="48"/>
      <c r="T234" s="48"/>
      <c r="U234" s="48"/>
    </row>
    <row r="235" spans="2:21" s="69" customFormat="1" x14ac:dyDescent="0.25">
      <c r="B235" s="69" t="s">
        <v>53</v>
      </c>
      <c r="J235" s="70"/>
      <c r="K235" s="71"/>
      <c r="S235" s="48"/>
      <c r="T235" s="48"/>
      <c r="U235" s="48"/>
    </row>
    <row r="236" spans="2:21" s="69" customFormat="1" x14ac:dyDescent="0.25">
      <c r="B236" s="69" t="s">
        <v>54</v>
      </c>
      <c r="J236" s="70"/>
      <c r="K236" s="71"/>
      <c r="S236" s="48"/>
      <c r="T236" s="48"/>
      <c r="U236" s="48"/>
    </row>
    <row r="237" spans="2:21" s="69" customFormat="1" x14ac:dyDescent="0.25">
      <c r="B237" s="69" t="s">
        <v>55</v>
      </c>
      <c r="J237" s="70"/>
      <c r="K237" s="71"/>
      <c r="S237" s="48"/>
      <c r="T237" s="48"/>
      <c r="U237" s="48"/>
    </row>
    <row r="238" spans="2:21" x14ac:dyDescent="0.25">
      <c r="B238" s="69" t="s">
        <v>56</v>
      </c>
    </row>
    <row r="239" spans="2:21" x14ac:dyDescent="0.25">
      <c r="B239" s="69" t="s">
        <v>57</v>
      </c>
    </row>
    <row r="240" spans="2:21" x14ac:dyDescent="0.25">
      <c r="B240" s="69" t="s">
        <v>58</v>
      </c>
    </row>
    <row r="241" spans="2:21" x14ac:dyDescent="0.25">
      <c r="B241" s="69" t="s">
        <v>59</v>
      </c>
    </row>
    <row r="242" spans="2:21" x14ac:dyDescent="0.25">
      <c r="B242" s="69" t="s">
        <v>22</v>
      </c>
    </row>
    <row r="243" spans="2:21" s="69" customFormat="1" x14ac:dyDescent="0.25">
      <c r="B243" s="69" t="s">
        <v>60</v>
      </c>
      <c r="J243" s="70"/>
      <c r="K243" s="71"/>
      <c r="S243" s="48"/>
      <c r="T243" s="48"/>
      <c r="U243" s="48"/>
    </row>
    <row r="244" spans="2:21" s="69" customFormat="1" x14ac:dyDescent="0.25">
      <c r="B244" s="69" t="s">
        <v>61</v>
      </c>
      <c r="J244" s="70"/>
      <c r="K244" s="71"/>
      <c r="S244" s="48"/>
      <c r="T244" s="48"/>
      <c r="U244" s="48"/>
    </row>
    <row r="245" spans="2:21" s="69" customFormat="1" x14ac:dyDescent="0.25">
      <c r="B245" s="69" t="s">
        <v>62</v>
      </c>
      <c r="J245" s="70"/>
      <c r="K245" s="71"/>
      <c r="S245" s="48"/>
      <c r="T245" s="48"/>
      <c r="U245" s="48"/>
    </row>
    <row r="246" spans="2:21" s="69" customFormat="1" x14ac:dyDescent="0.25">
      <c r="B246" s="69" t="s">
        <v>63</v>
      </c>
      <c r="J246" s="70"/>
      <c r="K246" s="71"/>
      <c r="S246" s="48"/>
      <c r="T246" s="48"/>
      <c r="U246" s="48"/>
    </row>
    <row r="247" spans="2:21" s="69" customFormat="1" x14ac:dyDescent="0.25">
      <c r="B247" s="69" t="s">
        <v>164</v>
      </c>
      <c r="J247" s="70"/>
      <c r="K247" s="71"/>
      <c r="S247" s="48"/>
      <c r="T247" s="48"/>
      <c r="U247" s="48"/>
    </row>
    <row r="248" spans="2:21" s="69" customFormat="1" ht="13.9" customHeight="1" x14ac:dyDescent="0.25">
      <c r="B248" s="69" t="s">
        <v>185</v>
      </c>
      <c r="J248" s="70"/>
      <c r="K248" s="71"/>
      <c r="S248" s="48"/>
      <c r="T248" s="48"/>
      <c r="U248" s="48"/>
    </row>
    <row r="249" spans="2:21" s="69" customFormat="1" ht="13.9" customHeight="1" x14ac:dyDescent="0.25">
      <c r="B249" s="69" t="s">
        <v>346</v>
      </c>
      <c r="J249" s="70"/>
      <c r="K249" s="71"/>
      <c r="S249" s="48"/>
      <c r="T249" s="48"/>
      <c r="U249" s="48"/>
    </row>
    <row r="250" spans="2:21" s="69" customFormat="1" ht="13.9" customHeight="1" x14ac:dyDescent="0.25">
      <c r="B250" s="69" t="s">
        <v>198</v>
      </c>
      <c r="J250" s="70"/>
      <c r="K250" s="71"/>
      <c r="S250" s="48"/>
      <c r="T250" s="48"/>
      <c r="U250" s="48"/>
    </row>
    <row r="251" spans="2:21" s="69" customFormat="1" ht="13.9" customHeight="1" x14ac:dyDescent="0.25">
      <c r="B251" s="69" t="s">
        <v>342</v>
      </c>
      <c r="J251" s="70"/>
      <c r="K251" s="71"/>
      <c r="S251" s="48"/>
      <c r="T251" s="48"/>
      <c r="U251" s="48"/>
    </row>
    <row r="252" spans="2:21" s="69" customFormat="1" ht="13.9" customHeight="1" x14ac:dyDescent="0.25">
      <c r="B252" s="69" t="s">
        <v>64</v>
      </c>
      <c r="J252" s="70"/>
      <c r="K252" s="71"/>
      <c r="S252" s="48"/>
      <c r="T252" s="48"/>
      <c r="U252" s="48"/>
    </row>
    <row r="253" spans="2:21" s="69" customFormat="1" x14ac:dyDescent="0.25">
      <c r="B253" s="69" t="s">
        <v>65</v>
      </c>
      <c r="J253" s="70"/>
      <c r="K253" s="71"/>
      <c r="S253" s="48"/>
      <c r="T253" s="48"/>
      <c r="U253" s="48"/>
    </row>
    <row r="254" spans="2:21" s="69" customFormat="1" ht="15" customHeight="1" x14ac:dyDescent="0.25">
      <c r="B254" s="69" t="s">
        <v>66</v>
      </c>
      <c r="J254" s="70"/>
      <c r="K254" s="71"/>
      <c r="S254" s="48"/>
      <c r="T254" s="48"/>
      <c r="U254" s="48"/>
    </row>
    <row r="255" spans="2:21" s="69" customFormat="1" x14ac:dyDescent="0.25">
      <c r="B255" s="69" t="s">
        <v>67</v>
      </c>
      <c r="J255" s="70"/>
      <c r="K255" s="71"/>
      <c r="S255" s="48"/>
      <c r="T255" s="48"/>
      <c r="U255" s="48"/>
    </row>
    <row r="256" spans="2:21" s="69" customFormat="1" x14ac:dyDescent="0.25">
      <c r="B256" s="69" t="s">
        <v>64</v>
      </c>
      <c r="J256" s="70"/>
      <c r="K256" s="71"/>
      <c r="S256" s="48"/>
      <c r="T256" s="48"/>
      <c r="U256" s="48"/>
    </row>
    <row r="257" spans="2:21" s="69" customFormat="1" x14ac:dyDescent="0.25">
      <c r="B257" s="69" t="s">
        <v>68</v>
      </c>
      <c r="J257" s="70"/>
      <c r="K257" s="71"/>
      <c r="S257" s="48"/>
      <c r="T257" s="48"/>
      <c r="U257" s="48"/>
    </row>
    <row r="258" spans="2:21" s="69" customFormat="1" x14ac:dyDescent="0.25">
      <c r="B258" s="69" t="s">
        <v>69</v>
      </c>
      <c r="J258" s="70"/>
      <c r="K258" s="71"/>
      <c r="S258" s="48"/>
      <c r="T258" s="48"/>
      <c r="U258" s="48"/>
    </row>
    <row r="259" spans="2:21" s="69" customFormat="1" x14ac:dyDescent="0.25">
      <c r="B259" s="69" t="s">
        <v>70</v>
      </c>
      <c r="J259" s="70"/>
      <c r="K259" s="71"/>
      <c r="S259" s="48"/>
      <c r="T259" s="48"/>
      <c r="U259" s="48"/>
    </row>
    <row r="260" spans="2:21" s="69" customFormat="1" x14ac:dyDescent="0.25">
      <c r="B260" s="69" t="s">
        <v>187</v>
      </c>
      <c r="J260" s="70"/>
      <c r="K260" s="71"/>
      <c r="S260" s="48"/>
      <c r="T260" s="48"/>
      <c r="U260" s="48"/>
    </row>
    <row r="261" spans="2:21" s="69" customFormat="1" x14ac:dyDescent="0.25">
      <c r="B261" s="69" t="s">
        <v>71</v>
      </c>
      <c r="J261" s="70"/>
      <c r="K261" s="71"/>
      <c r="S261" s="48"/>
      <c r="T261" s="48"/>
      <c r="U261" s="48"/>
    </row>
    <row r="262" spans="2:21" s="69" customFormat="1" x14ac:dyDescent="0.25">
      <c r="B262" s="69" t="s">
        <v>72</v>
      </c>
      <c r="J262" s="70"/>
      <c r="K262" s="71"/>
      <c r="S262" s="48"/>
      <c r="T262" s="48"/>
      <c r="U262" s="48"/>
    </row>
    <row r="263" spans="2:21" s="69" customFormat="1" x14ac:dyDescent="0.25">
      <c r="B263" s="69" t="s">
        <v>200</v>
      </c>
      <c r="J263" s="70"/>
      <c r="K263" s="71"/>
      <c r="S263" s="48"/>
      <c r="T263" s="48"/>
      <c r="U263" s="48"/>
    </row>
    <row r="264" spans="2:21" s="69" customFormat="1" x14ac:dyDescent="0.25">
      <c r="B264" s="69" t="s">
        <v>169</v>
      </c>
      <c r="J264" s="70"/>
      <c r="K264" s="71"/>
      <c r="S264" s="48"/>
      <c r="T264" s="48"/>
      <c r="U264" s="48"/>
    </row>
    <row r="265" spans="2:21" s="69" customFormat="1" x14ac:dyDescent="0.25">
      <c r="B265" s="69" t="s">
        <v>73</v>
      </c>
      <c r="J265" s="70"/>
      <c r="K265" s="71"/>
      <c r="S265" s="48"/>
      <c r="T265" s="48"/>
      <c r="U265" s="48"/>
    </row>
    <row r="266" spans="2:21" s="69" customFormat="1" x14ac:dyDescent="0.25">
      <c r="B266" s="69" t="s">
        <v>74</v>
      </c>
      <c r="J266" s="70"/>
      <c r="K266" s="71"/>
      <c r="S266" s="48"/>
      <c r="T266" s="48"/>
      <c r="U266" s="48"/>
    </row>
    <row r="267" spans="2:21" s="69" customFormat="1" x14ac:dyDescent="0.25">
      <c r="B267" s="69" t="s">
        <v>75</v>
      </c>
      <c r="J267" s="70"/>
      <c r="K267" s="71"/>
      <c r="S267" s="48"/>
      <c r="T267" s="48"/>
      <c r="U267" s="48"/>
    </row>
    <row r="268" spans="2:21" s="69" customFormat="1" ht="15" customHeight="1" x14ac:dyDescent="0.25">
      <c r="B268" s="69" t="s">
        <v>76</v>
      </c>
      <c r="J268" s="70"/>
      <c r="K268" s="71"/>
      <c r="S268" s="48"/>
      <c r="T268" s="48"/>
      <c r="U268" s="48"/>
    </row>
    <row r="269" spans="2:21" s="69" customFormat="1" ht="15" customHeight="1" x14ac:dyDescent="0.25">
      <c r="B269" s="69" t="s">
        <v>77</v>
      </c>
      <c r="J269" s="70"/>
      <c r="K269" s="71"/>
      <c r="S269" s="48"/>
      <c r="T269" s="48"/>
      <c r="U269" s="48"/>
    </row>
    <row r="270" spans="2:21" s="69" customFormat="1" ht="15" customHeight="1" x14ac:dyDescent="0.25">
      <c r="B270" s="69" t="s">
        <v>78</v>
      </c>
      <c r="J270" s="70"/>
      <c r="K270" s="71"/>
      <c r="S270" s="48"/>
      <c r="T270" s="48"/>
      <c r="U270" s="48"/>
    </row>
    <row r="271" spans="2:21" s="69" customFormat="1" ht="15" customHeight="1" x14ac:dyDescent="0.25">
      <c r="B271" s="69" t="s">
        <v>79</v>
      </c>
      <c r="J271" s="70"/>
      <c r="K271" s="71"/>
      <c r="S271" s="48"/>
      <c r="T271" s="48"/>
      <c r="U271" s="48"/>
    </row>
    <row r="272" spans="2:21" s="69" customFormat="1" x14ac:dyDescent="0.25">
      <c r="B272" s="69" t="s">
        <v>80</v>
      </c>
      <c r="J272" s="70"/>
      <c r="K272" s="71"/>
      <c r="S272" s="48"/>
      <c r="T272" s="48"/>
      <c r="U272" s="48"/>
    </row>
    <row r="273" spans="2:21" s="69" customFormat="1" ht="15" customHeight="1" x14ac:dyDescent="0.25">
      <c r="B273" s="69" t="s">
        <v>81</v>
      </c>
      <c r="J273" s="70"/>
      <c r="K273" s="71"/>
      <c r="S273" s="48"/>
      <c r="T273" s="48"/>
      <c r="U273" s="48"/>
    </row>
    <row r="274" spans="2:21" s="69" customFormat="1" ht="15" customHeight="1" x14ac:dyDescent="0.25">
      <c r="B274" s="69" t="s">
        <v>82</v>
      </c>
      <c r="J274" s="70"/>
      <c r="K274" s="71"/>
      <c r="S274" s="48"/>
      <c r="T274" s="48"/>
      <c r="U274" s="48"/>
    </row>
    <row r="275" spans="2:21" s="69" customFormat="1" ht="15" customHeight="1" x14ac:dyDescent="0.25">
      <c r="B275" s="69" t="s">
        <v>83</v>
      </c>
      <c r="J275" s="70"/>
      <c r="K275" s="71"/>
      <c r="S275" s="48"/>
      <c r="T275" s="48"/>
      <c r="U275" s="48"/>
    </row>
    <row r="276" spans="2:21" s="69" customFormat="1" ht="15" customHeight="1" x14ac:dyDescent="0.25">
      <c r="B276" s="69" t="s">
        <v>84</v>
      </c>
      <c r="J276" s="70"/>
      <c r="K276" s="71"/>
      <c r="S276" s="48"/>
      <c r="T276" s="48"/>
      <c r="U276" s="48"/>
    </row>
    <row r="277" spans="2:21" s="69" customFormat="1" ht="15" customHeight="1" x14ac:dyDescent="0.25">
      <c r="B277" s="69" t="s">
        <v>85</v>
      </c>
      <c r="J277" s="70"/>
      <c r="K277" s="71"/>
      <c r="S277" s="48"/>
      <c r="T277" s="48"/>
      <c r="U277" s="48"/>
    </row>
    <row r="278" spans="2:21" s="69" customFormat="1" ht="15" customHeight="1" x14ac:dyDescent="0.25">
      <c r="B278" s="69" t="s">
        <v>86</v>
      </c>
      <c r="J278" s="70"/>
      <c r="K278" s="71"/>
      <c r="S278" s="48"/>
      <c r="T278" s="48"/>
      <c r="U278" s="48"/>
    </row>
    <row r="279" spans="2:21" s="69" customFormat="1" ht="15" customHeight="1" x14ac:dyDescent="0.25">
      <c r="B279" s="69" t="s">
        <v>87</v>
      </c>
      <c r="J279" s="70"/>
      <c r="K279" s="71"/>
      <c r="S279" s="48"/>
      <c r="T279" s="48"/>
      <c r="U279" s="48"/>
    </row>
    <row r="280" spans="2:21" s="69" customFormat="1" ht="15" customHeight="1" x14ac:dyDescent="0.25">
      <c r="B280" s="69" t="s">
        <v>26</v>
      </c>
      <c r="J280" s="70"/>
      <c r="K280" s="71"/>
      <c r="S280" s="48"/>
      <c r="T280" s="48"/>
      <c r="U280" s="48"/>
    </row>
    <row r="281" spans="2:21" s="69" customFormat="1" ht="15" customHeight="1" x14ac:dyDescent="0.25">
      <c r="B281" s="69" t="s">
        <v>31</v>
      </c>
      <c r="J281" s="70"/>
      <c r="K281" s="71"/>
      <c r="S281" s="48"/>
      <c r="T281" s="48"/>
      <c r="U281" s="48"/>
    </row>
    <row r="282" spans="2:21" s="69" customFormat="1" ht="15" customHeight="1" x14ac:dyDescent="0.25">
      <c r="B282" s="69" t="s">
        <v>88</v>
      </c>
      <c r="J282" s="70"/>
      <c r="K282" s="71"/>
      <c r="S282" s="48"/>
      <c r="T282" s="48"/>
      <c r="U282" s="48"/>
    </row>
    <row r="283" spans="2:21" s="69" customFormat="1" ht="15" customHeight="1" x14ac:dyDescent="0.25">
      <c r="B283" s="69" t="s">
        <v>89</v>
      </c>
      <c r="J283" s="70"/>
      <c r="K283" s="71"/>
      <c r="S283" s="48"/>
      <c r="T283" s="48"/>
      <c r="U283" s="48"/>
    </row>
    <row r="284" spans="2:21" s="69" customFormat="1" ht="15" customHeight="1" x14ac:dyDescent="0.25">
      <c r="B284" s="69" t="s">
        <v>90</v>
      </c>
      <c r="J284" s="70"/>
      <c r="K284" s="71"/>
      <c r="S284" s="48"/>
      <c r="T284" s="48"/>
      <c r="U284" s="48"/>
    </row>
    <row r="285" spans="2:21" s="69" customFormat="1" ht="15" customHeight="1" x14ac:dyDescent="0.25">
      <c r="B285" s="69" t="s">
        <v>91</v>
      </c>
      <c r="J285" s="70"/>
      <c r="K285" s="71"/>
      <c r="S285" s="48"/>
      <c r="T285" s="48"/>
      <c r="U285" s="48"/>
    </row>
    <row r="286" spans="2:21" s="69" customFormat="1" ht="15" customHeight="1" x14ac:dyDescent="0.25">
      <c r="B286" s="69" t="s">
        <v>92</v>
      </c>
      <c r="J286" s="70"/>
      <c r="K286" s="71"/>
      <c r="S286" s="48"/>
      <c r="T286" s="48"/>
      <c r="U286" s="48"/>
    </row>
    <row r="287" spans="2:21" s="69" customFormat="1" ht="15" customHeight="1" x14ac:dyDescent="0.25">
      <c r="B287" s="69" t="s">
        <v>93</v>
      </c>
      <c r="J287" s="70"/>
      <c r="K287" s="71"/>
      <c r="S287" s="48"/>
      <c r="T287" s="48"/>
      <c r="U287" s="48"/>
    </row>
    <row r="288" spans="2:21" s="69" customFormat="1" ht="15" customHeight="1" x14ac:dyDescent="0.25">
      <c r="B288" s="69" t="s">
        <v>94</v>
      </c>
      <c r="J288" s="70"/>
      <c r="K288" s="71"/>
      <c r="S288" s="48"/>
      <c r="T288" s="48"/>
      <c r="U288" s="48"/>
    </row>
    <row r="289" spans="2:21" s="69" customFormat="1" ht="15" customHeight="1" x14ac:dyDescent="0.25">
      <c r="B289" s="69" t="s">
        <v>95</v>
      </c>
      <c r="J289" s="70"/>
      <c r="K289" s="71"/>
      <c r="S289" s="48"/>
      <c r="T289" s="48"/>
      <c r="U289" s="48"/>
    </row>
    <row r="290" spans="2:21" s="69" customFormat="1" x14ac:dyDescent="0.25">
      <c r="B290" s="69" t="s">
        <v>96</v>
      </c>
      <c r="J290" s="70"/>
      <c r="K290" s="71"/>
      <c r="S290" s="48"/>
      <c r="T290" s="48"/>
      <c r="U290" s="48"/>
    </row>
    <row r="291" spans="2:21" s="69" customFormat="1" x14ac:dyDescent="0.25">
      <c r="B291" s="69" t="s">
        <v>97</v>
      </c>
      <c r="J291" s="70"/>
      <c r="K291" s="71"/>
      <c r="S291" s="48"/>
      <c r="T291" s="48"/>
      <c r="U291" s="48"/>
    </row>
    <row r="292" spans="2:21" s="69" customFormat="1" x14ac:dyDescent="0.25">
      <c r="B292" s="69" t="s">
        <v>98</v>
      </c>
      <c r="J292" s="70"/>
      <c r="K292" s="71"/>
      <c r="S292" s="48"/>
      <c r="T292" s="48"/>
      <c r="U292" s="48"/>
    </row>
    <row r="293" spans="2:21" s="69" customFormat="1" x14ac:dyDescent="0.25">
      <c r="B293" s="69" t="s">
        <v>99</v>
      </c>
      <c r="J293" s="70"/>
      <c r="K293" s="71"/>
      <c r="S293" s="48"/>
      <c r="T293" s="48"/>
      <c r="U293" s="48"/>
    </row>
    <row r="294" spans="2:21" s="69" customFormat="1" x14ac:dyDescent="0.25">
      <c r="B294" s="69" t="s">
        <v>27</v>
      </c>
      <c r="J294" s="70"/>
      <c r="K294" s="71"/>
      <c r="S294" s="48"/>
      <c r="T294" s="48"/>
      <c r="U294" s="48"/>
    </row>
    <row r="295" spans="2:21" s="69" customFormat="1" x14ac:dyDescent="0.25">
      <c r="B295" s="69" t="s">
        <v>100</v>
      </c>
      <c r="J295" s="70"/>
      <c r="K295" s="71"/>
      <c r="S295" s="48"/>
      <c r="T295" s="48"/>
      <c r="U295" s="48"/>
    </row>
    <row r="296" spans="2:21" s="69" customFormat="1" x14ac:dyDescent="0.25">
      <c r="B296" s="69" t="s">
        <v>101</v>
      </c>
      <c r="J296" s="70"/>
      <c r="K296" s="71"/>
      <c r="S296" s="48"/>
      <c r="T296" s="48"/>
      <c r="U296" s="48"/>
    </row>
    <row r="297" spans="2:21" s="69" customFormat="1" x14ac:dyDescent="0.25">
      <c r="B297" s="69" t="s">
        <v>102</v>
      </c>
      <c r="J297" s="70"/>
      <c r="K297" s="71"/>
      <c r="S297" s="48"/>
      <c r="T297" s="48"/>
      <c r="U297" s="48"/>
    </row>
    <row r="298" spans="2:21" s="69" customFormat="1" x14ac:dyDescent="0.25">
      <c r="B298" s="69" t="s">
        <v>103</v>
      </c>
      <c r="J298" s="70"/>
      <c r="K298" s="71"/>
      <c r="S298" s="48"/>
      <c r="T298" s="48"/>
      <c r="U298" s="48"/>
    </row>
    <row r="299" spans="2:21" s="69" customFormat="1" x14ac:dyDescent="0.25">
      <c r="B299" s="69" t="s">
        <v>16</v>
      </c>
      <c r="J299" s="70"/>
      <c r="K299" s="71"/>
      <c r="S299" s="48"/>
      <c r="T299" s="48"/>
      <c r="U299" s="48"/>
    </row>
    <row r="300" spans="2:21" s="69" customFormat="1" x14ac:dyDescent="0.25">
      <c r="B300" s="69" t="s">
        <v>104</v>
      </c>
      <c r="J300" s="70"/>
      <c r="K300" s="71"/>
      <c r="S300" s="48"/>
      <c r="T300" s="48"/>
      <c r="U300" s="48"/>
    </row>
    <row r="301" spans="2:21" s="69" customFormat="1" x14ac:dyDescent="0.25">
      <c r="B301" s="69" t="s">
        <v>17</v>
      </c>
      <c r="J301" s="70"/>
      <c r="K301" s="71"/>
      <c r="S301" s="48"/>
      <c r="T301" s="48"/>
      <c r="U301" s="48"/>
    </row>
    <row r="302" spans="2:21" s="69" customFormat="1" x14ac:dyDescent="0.25">
      <c r="B302" s="69" t="s">
        <v>162</v>
      </c>
      <c r="J302" s="70"/>
      <c r="K302" s="71"/>
      <c r="S302" s="48"/>
      <c r="T302" s="48"/>
      <c r="U302" s="48"/>
    </row>
    <row r="303" spans="2:21" s="69" customFormat="1" x14ac:dyDescent="0.25">
      <c r="B303" s="69" t="s">
        <v>166</v>
      </c>
      <c r="J303" s="70"/>
      <c r="K303" s="71"/>
      <c r="S303" s="48"/>
      <c r="T303" s="48"/>
      <c r="U303" s="48"/>
    </row>
    <row r="304" spans="2:21" s="69" customFormat="1" x14ac:dyDescent="0.25">
      <c r="B304" s="69" t="s">
        <v>105</v>
      </c>
      <c r="J304" s="70"/>
      <c r="K304" s="71"/>
      <c r="S304" s="48"/>
      <c r="T304" s="48"/>
      <c r="U304" s="48"/>
    </row>
    <row r="305" spans="2:21" s="69" customFormat="1" x14ac:dyDescent="0.25">
      <c r="B305" s="69" t="s">
        <v>178</v>
      </c>
      <c r="J305" s="70"/>
      <c r="K305" s="71"/>
      <c r="S305" s="48"/>
      <c r="T305" s="48"/>
      <c r="U305" s="48"/>
    </row>
    <row r="306" spans="2:21" s="69" customFormat="1" x14ac:dyDescent="0.25">
      <c r="B306" s="69" t="s">
        <v>19</v>
      </c>
      <c r="J306" s="70"/>
      <c r="K306" s="71"/>
      <c r="S306" s="48"/>
      <c r="T306" s="48"/>
      <c r="U306" s="48"/>
    </row>
    <row r="307" spans="2:21" s="69" customFormat="1" x14ac:dyDescent="0.25">
      <c r="B307" s="69" t="s">
        <v>24</v>
      </c>
      <c r="J307" s="70"/>
      <c r="K307" s="71"/>
      <c r="S307" s="48"/>
      <c r="T307" s="48"/>
      <c r="U307" s="48"/>
    </row>
    <row r="308" spans="2:21" s="69" customFormat="1" x14ac:dyDescent="0.25">
      <c r="B308" s="69" t="s">
        <v>29</v>
      </c>
      <c r="J308" s="70"/>
      <c r="K308" s="71"/>
      <c r="S308" s="48"/>
      <c r="T308" s="48"/>
      <c r="U308" s="48"/>
    </row>
    <row r="309" spans="2:21" s="69" customFormat="1" x14ac:dyDescent="0.25">
      <c r="B309" s="69" t="s">
        <v>19</v>
      </c>
      <c r="J309" s="70"/>
      <c r="K309" s="71"/>
      <c r="S309" s="48"/>
      <c r="T309" s="48"/>
      <c r="U309" s="48"/>
    </row>
    <row r="310" spans="2:21" s="69" customFormat="1" x14ac:dyDescent="0.25">
      <c r="B310" s="69" t="s">
        <v>161</v>
      </c>
      <c r="J310" s="70"/>
      <c r="K310" s="71"/>
      <c r="S310" s="48"/>
      <c r="T310" s="48"/>
      <c r="U310" s="48"/>
    </row>
    <row r="311" spans="2:21" s="69" customFormat="1" x14ac:dyDescent="0.25">
      <c r="B311" s="69" t="s">
        <v>172</v>
      </c>
      <c r="J311" s="70"/>
      <c r="K311" s="71"/>
      <c r="S311" s="48"/>
      <c r="T311" s="48"/>
      <c r="U311" s="48"/>
    </row>
    <row r="312" spans="2:21" s="69" customFormat="1" x14ac:dyDescent="0.25">
      <c r="B312" s="69" t="s">
        <v>174</v>
      </c>
      <c r="J312" s="70"/>
      <c r="K312" s="71"/>
      <c r="S312" s="48"/>
      <c r="T312" s="48"/>
      <c r="U312" s="48"/>
    </row>
    <row r="313" spans="2:21" s="69" customFormat="1" x14ac:dyDescent="0.25">
      <c r="B313" s="69" t="s">
        <v>106</v>
      </c>
      <c r="J313" s="70"/>
      <c r="K313" s="71"/>
      <c r="S313" s="48"/>
      <c r="T313" s="48"/>
      <c r="U313" s="48"/>
    </row>
    <row r="314" spans="2:21" s="69" customFormat="1" x14ac:dyDescent="0.25">
      <c r="B314" s="69" t="s">
        <v>107</v>
      </c>
      <c r="J314" s="70"/>
      <c r="K314" s="71"/>
      <c r="S314" s="48"/>
      <c r="T314" s="48"/>
      <c r="U314" s="48"/>
    </row>
    <row r="315" spans="2:21" s="69" customFormat="1" x14ac:dyDescent="0.25">
      <c r="B315" s="69" t="s">
        <v>108</v>
      </c>
      <c r="J315" s="70"/>
      <c r="K315" s="71"/>
      <c r="S315" s="48"/>
      <c r="T315" s="48"/>
      <c r="U315" s="48"/>
    </row>
    <row r="316" spans="2:21" s="69" customFormat="1" x14ac:dyDescent="0.25">
      <c r="B316" s="69" t="s">
        <v>109</v>
      </c>
      <c r="J316" s="70"/>
      <c r="K316" s="71"/>
      <c r="S316" s="48"/>
      <c r="T316" s="48"/>
      <c r="U316" s="48"/>
    </row>
    <row r="317" spans="2:21" s="69" customFormat="1" x14ac:dyDescent="0.25">
      <c r="B317" s="69" t="s">
        <v>21</v>
      </c>
      <c r="J317" s="70"/>
      <c r="K317" s="71"/>
      <c r="S317" s="48"/>
      <c r="T317" s="48"/>
      <c r="U317" s="48"/>
    </row>
    <row r="318" spans="2:21" s="69" customFormat="1" x14ac:dyDescent="0.25">
      <c r="B318" s="69" t="s">
        <v>110</v>
      </c>
      <c r="J318" s="70"/>
      <c r="K318" s="71"/>
      <c r="S318" s="48"/>
      <c r="T318" s="48"/>
      <c r="U318" s="48"/>
    </row>
    <row r="319" spans="2:21" s="69" customFormat="1" x14ac:dyDescent="0.25">
      <c r="B319" s="69" t="s">
        <v>111</v>
      </c>
      <c r="J319" s="70"/>
      <c r="K319" s="71"/>
      <c r="S319" s="48"/>
      <c r="T319" s="48"/>
      <c r="U319" s="48"/>
    </row>
    <row r="320" spans="2:21" s="69" customFormat="1" x14ac:dyDescent="0.25">
      <c r="B320" s="69" t="s">
        <v>112</v>
      </c>
      <c r="J320" s="70"/>
      <c r="K320" s="71"/>
      <c r="S320" s="48"/>
      <c r="T320" s="48"/>
      <c r="U320" s="48"/>
    </row>
    <row r="321" spans="2:21" s="69" customFormat="1" x14ac:dyDescent="0.25">
      <c r="B321" s="69" t="s">
        <v>113</v>
      </c>
      <c r="J321" s="70"/>
      <c r="K321" s="71"/>
      <c r="S321" s="48"/>
      <c r="T321" s="48"/>
      <c r="U321" s="48"/>
    </row>
    <row r="322" spans="2:21" s="69" customFormat="1" x14ac:dyDescent="0.25">
      <c r="B322" s="69" t="s">
        <v>114</v>
      </c>
      <c r="J322" s="70"/>
      <c r="K322" s="71"/>
      <c r="S322" s="48"/>
      <c r="T322" s="48"/>
      <c r="U322" s="48"/>
    </row>
    <row r="323" spans="2:21" s="69" customFormat="1" x14ac:dyDescent="0.25">
      <c r="B323" s="69" t="s">
        <v>115</v>
      </c>
      <c r="J323" s="70"/>
      <c r="K323" s="71"/>
      <c r="S323" s="48"/>
      <c r="T323" s="48"/>
      <c r="U323" s="48"/>
    </row>
    <row r="324" spans="2:21" s="69" customFormat="1" x14ac:dyDescent="0.25">
      <c r="B324" s="69" t="s">
        <v>116</v>
      </c>
      <c r="J324" s="70"/>
      <c r="K324" s="71"/>
      <c r="S324" s="48"/>
      <c r="T324" s="48"/>
      <c r="U324" s="48"/>
    </row>
    <row r="325" spans="2:21" s="69" customFormat="1" ht="15" customHeight="1" x14ac:dyDescent="0.25">
      <c r="B325" s="69" t="s">
        <v>117</v>
      </c>
      <c r="J325" s="70"/>
      <c r="K325" s="71"/>
      <c r="S325" s="48"/>
      <c r="T325" s="48"/>
      <c r="U325" s="48"/>
    </row>
    <row r="326" spans="2:21" s="69" customFormat="1" ht="15" customHeight="1" x14ac:dyDescent="0.25">
      <c r="B326" s="69" t="s">
        <v>118</v>
      </c>
      <c r="J326" s="70"/>
      <c r="K326" s="71"/>
      <c r="S326" s="48"/>
      <c r="T326" s="48"/>
      <c r="U326" s="48"/>
    </row>
    <row r="327" spans="2:21" s="69" customFormat="1" ht="15" customHeight="1" x14ac:dyDescent="0.25">
      <c r="B327" s="69" t="s">
        <v>119</v>
      </c>
      <c r="J327" s="70"/>
      <c r="K327" s="71"/>
      <c r="S327" s="48"/>
      <c r="T327" s="48"/>
      <c r="U327" s="48"/>
    </row>
    <row r="328" spans="2:21" s="69" customFormat="1" ht="15" customHeight="1" x14ac:dyDescent="0.25">
      <c r="B328" s="69" t="s">
        <v>120</v>
      </c>
      <c r="J328" s="70"/>
      <c r="K328" s="71"/>
      <c r="S328" s="48"/>
      <c r="T328" s="48"/>
      <c r="U328" s="48"/>
    </row>
    <row r="329" spans="2:21" s="69" customFormat="1" x14ac:dyDescent="0.25">
      <c r="B329" s="69" t="s">
        <v>121</v>
      </c>
      <c r="J329" s="70"/>
      <c r="K329" s="71"/>
      <c r="S329" s="48"/>
      <c r="T329" s="48"/>
      <c r="U329" s="48"/>
    </row>
    <row r="330" spans="2:21" s="69" customFormat="1" x14ac:dyDescent="0.25">
      <c r="B330" s="69" t="s">
        <v>122</v>
      </c>
      <c r="J330" s="70"/>
      <c r="K330" s="71"/>
      <c r="S330" s="48"/>
      <c r="T330" s="48"/>
      <c r="U330" s="48"/>
    </row>
    <row r="331" spans="2:21" s="69" customFormat="1" x14ac:dyDescent="0.25">
      <c r="B331" s="69" t="s">
        <v>123</v>
      </c>
      <c r="J331" s="70"/>
      <c r="K331" s="71"/>
      <c r="S331" s="48"/>
      <c r="T331" s="48"/>
      <c r="U331" s="48"/>
    </row>
    <row r="332" spans="2:21" s="69" customFormat="1" x14ac:dyDescent="0.25">
      <c r="B332" s="69" t="s">
        <v>124</v>
      </c>
      <c r="J332" s="70"/>
      <c r="K332" s="71"/>
      <c r="S332" s="48"/>
      <c r="T332" s="48"/>
      <c r="U332" s="48"/>
    </row>
    <row r="333" spans="2:21" s="69" customFormat="1" x14ac:dyDescent="0.25">
      <c r="B333" s="69" t="s">
        <v>125</v>
      </c>
      <c r="J333" s="70"/>
      <c r="K333" s="71"/>
      <c r="S333" s="48"/>
      <c r="T333" s="48"/>
      <c r="U333" s="48"/>
    </row>
    <row r="334" spans="2:21" s="69" customFormat="1" x14ac:dyDescent="0.25">
      <c r="B334" s="69" t="s">
        <v>126</v>
      </c>
      <c r="J334" s="70"/>
      <c r="K334" s="71"/>
      <c r="S334" s="48"/>
      <c r="T334" s="48"/>
      <c r="U334" s="48"/>
    </row>
    <row r="335" spans="2:21" s="69" customFormat="1" x14ac:dyDescent="0.25">
      <c r="B335" s="69" t="s">
        <v>127</v>
      </c>
      <c r="J335" s="70"/>
      <c r="K335" s="71"/>
      <c r="S335" s="48"/>
      <c r="T335" s="48"/>
      <c r="U335" s="48"/>
    </row>
    <row r="336" spans="2:21" s="69" customFormat="1" x14ac:dyDescent="0.25">
      <c r="B336" s="69" t="s">
        <v>128</v>
      </c>
      <c r="J336" s="70"/>
      <c r="K336" s="71"/>
      <c r="S336" s="48"/>
      <c r="T336" s="48"/>
      <c r="U336" s="48"/>
    </row>
    <row r="337" spans="2:21" s="69" customFormat="1" x14ac:dyDescent="0.25">
      <c r="B337" s="69" t="s">
        <v>129</v>
      </c>
      <c r="J337" s="70"/>
      <c r="K337" s="71"/>
      <c r="S337" s="48"/>
      <c r="T337" s="48"/>
      <c r="U337" s="48"/>
    </row>
    <row r="338" spans="2:21" s="69" customFormat="1" ht="15" customHeight="1" x14ac:dyDescent="0.25">
      <c r="B338" s="69" t="s">
        <v>130</v>
      </c>
      <c r="J338" s="70"/>
      <c r="K338" s="71"/>
      <c r="S338" s="48"/>
      <c r="T338" s="48"/>
      <c r="U338" s="48"/>
    </row>
    <row r="339" spans="2:21" s="69" customFormat="1" ht="15" customHeight="1" x14ac:dyDescent="0.25">
      <c r="B339" s="69" t="s">
        <v>131</v>
      </c>
      <c r="J339" s="70"/>
      <c r="K339" s="71"/>
      <c r="S339" s="48"/>
      <c r="T339" s="48"/>
      <c r="U339" s="48"/>
    </row>
    <row r="340" spans="2:21" s="69" customFormat="1" ht="15" customHeight="1" x14ac:dyDescent="0.25">
      <c r="B340" s="69" t="s">
        <v>132</v>
      </c>
      <c r="J340" s="70"/>
      <c r="K340" s="71"/>
      <c r="S340" s="48"/>
      <c r="T340" s="48"/>
      <c r="U340" s="48"/>
    </row>
    <row r="341" spans="2:21" s="69" customFormat="1" ht="15" customHeight="1" x14ac:dyDescent="0.25">
      <c r="B341" s="69" t="s">
        <v>133</v>
      </c>
      <c r="J341" s="70"/>
      <c r="K341" s="71"/>
      <c r="S341" s="48"/>
      <c r="T341" s="48"/>
      <c r="U341" s="48"/>
    </row>
    <row r="342" spans="2:21" ht="15" customHeight="1" x14ac:dyDescent="0.25">
      <c r="B342" s="69" t="s">
        <v>134</v>
      </c>
    </row>
    <row r="343" spans="2:21" ht="15" customHeight="1" x14ac:dyDescent="0.25">
      <c r="B343" s="69" t="s">
        <v>135</v>
      </c>
    </row>
    <row r="344" spans="2:21" s="69" customFormat="1" ht="15" customHeight="1" x14ac:dyDescent="0.25">
      <c r="B344" s="69" t="s">
        <v>136</v>
      </c>
      <c r="J344" s="70"/>
      <c r="K344" s="71"/>
      <c r="S344" s="48"/>
      <c r="T344" s="48"/>
      <c r="U344" s="48"/>
    </row>
    <row r="345" spans="2:21" s="69" customFormat="1" ht="15" customHeight="1" x14ac:dyDescent="0.25">
      <c r="B345" s="69" t="s">
        <v>137</v>
      </c>
      <c r="J345" s="70"/>
      <c r="K345" s="71"/>
      <c r="S345" s="48"/>
      <c r="T345" s="48"/>
      <c r="U345" s="48"/>
    </row>
    <row r="346" spans="2:21" s="69" customFormat="1" ht="15" customHeight="1" x14ac:dyDescent="0.25">
      <c r="B346" s="69" t="s">
        <v>138</v>
      </c>
      <c r="J346" s="70"/>
      <c r="K346" s="71"/>
      <c r="S346" s="48"/>
      <c r="T346" s="48"/>
      <c r="U346" s="48"/>
    </row>
    <row r="347" spans="2:21" s="69" customFormat="1" ht="15" customHeight="1" x14ac:dyDescent="0.25">
      <c r="B347" s="69" t="s">
        <v>139</v>
      </c>
      <c r="J347" s="70"/>
      <c r="K347" s="71"/>
      <c r="S347" s="48"/>
      <c r="T347" s="48"/>
      <c r="U347" s="48"/>
    </row>
    <row r="348" spans="2:21" s="69" customFormat="1" ht="15" customHeight="1" x14ac:dyDescent="0.25">
      <c r="B348" s="69" t="s">
        <v>140</v>
      </c>
      <c r="J348" s="70"/>
      <c r="K348" s="71"/>
      <c r="S348" s="48"/>
      <c r="T348" s="48"/>
      <c r="U348" s="48"/>
    </row>
    <row r="349" spans="2:21" s="69" customFormat="1" ht="15" customHeight="1" x14ac:dyDescent="0.25">
      <c r="B349" s="69" t="s">
        <v>141</v>
      </c>
      <c r="J349" s="70"/>
      <c r="K349" s="71"/>
      <c r="S349" s="48"/>
      <c r="T349" s="48"/>
      <c r="U349" s="48"/>
    </row>
    <row r="350" spans="2:21" s="69" customFormat="1" ht="15" customHeight="1" x14ac:dyDescent="0.25">
      <c r="B350" s="69" t="s">
        <v>142</v>
      </c>
      <c r="J350" s="70"/>
      <c r="K350" s="71"/>
      <c r="S350" s="48"/>
      <c r="T350" s="48"/>
      <c r="U350" s="48"/>
    </row>
    <row r="351" spans="2:21" s="69" customFormat="1" ht="15" customHeight="1" x14ac:dyDescent="0.25">
      <c r="B351" s="69" t="s">
        <v>143</v>
      </c>
      <c r="J351" s="70"/>
      <c r="K351" s="71"/>
      <c r="S351" s="48"/>
      <c r="T351" s="48"/>
      <c r="U351" s="48"/>
    </row>
    <row r="352" spans="2:21" s="69" customFormat="1" ht="15" customHeight="1" x14ac:dyDescent="0.25">
      <c r="B352" s="69" t="s">
        <v>144</v>
      </c>
      <c r="J352" s="70"/>
      <c r="K352" s="71"/>
      <c r="S352" s="48"/>
      <c r="T352" s="48"/>
      <c r="U352" s="48"/>
    </row>
    <row r="353" spans="2:21" s="69" customFormat="1" ht="15" customHeight="1" x14ac:dyDescent="0.25">
      <c r="B353" s="69" t="s">
        <v>145</v>
      </c>
      <c r="J353" s="70"/>
      <c r="K353" s="71"/>
      <c r="S353" s="48"/>
      <c r="T353" s="48"/>
      <c r="U353" s="48"/>
    </row>
    <row r="354" spans="2:21" s="69" customFormat="1" ht="15" customHeight="1" x14ac:dyDescent="0.25">
      <c r="B354" s="69" t="s">
        <v>146</v>
      </c>
      <c r="J354" s="70"/>
      <c r="K354" s="71"/>
      <c r="S354" s="48"/>
      <c r="T354" s="48"/>
      <c r="U354" s="48"/>
    </row>
    <row r="355" spans="2:21" s="69" customFormat="1" ht="15" customHeight="1" x14ac:dyDescent="0.25">
      <c r="B355" s="69" t="s">
        <v>147</v>
      </c>
      <c r="J355" s="70"/>
      <c r="K355" s="71"/>
      <c r="S355" s="48"/>
      <c r="T355" s="48"/>
      <c r="U355" s="48"/>
    </row>
    <row r="356" spans="2:21" s="69" customFormat="1" ht="15" customHeight="1" x14ac:dyDescent="0.25">
      <c r="B356" s="69" t="s">
        <v>148</v>
      </c>
      <c r="J356" s="70"/>
      <c r="K356" s="71"/>
      <c r="S356" s="48"/>
      <c r="T356" s="48"/>
      <c r="U356" s="48"/>
    </row>
    <row r="357" spans="2:21" s="69" customFormat="1" ht="15" customHeight="1" x14ac:dyDescent="0.25">
      <c r="B357" s="69" t="s">
        <v>149</v>
      </c>
      <c r="J357" s="70"/>
      <c r="K357" s="71"/>
      <c r="S357" s="48"/>
      <c r="T357" s="48"/>
      <c r="U357" s="48"/>
    </row>
    <row r="358" spans="2:21" s="69" customFormat="1" ht="15" customHeight="1" x14ac:dyDescent="0.25">
      <c r="B358" s="69" t="s">
        <v>150</v>
      </c>
      <c r="J358" s="70"/>
      <c r="K358" s="71"/>
      <c r="S358" s="48"/>
      <c r="T358" s="48"/>
      <c r="U358" s="48"/>
    </row>
    <row r="359" spans="2:21" s="69" customFormat="1" ht="15" customHeight="1" x14ac:dyDescent="0.25">
      <c r="B359" s="69" t="s">
        <v>261</v>
      </c>
      <c r="J359" s="70"/>
      <c r="K359" s="71"/>
      <c r="S359" s="48"/>
      <c r="T359" s="48"/>
      <c r="U359" s="48"/>
    </row>
    <row r="360" spans="2:21" s="69" customFormat="1" ht="15" customHeight="1" x14ac:dyDescent="0.25">
      <c r="B360" s="69" t="s">
        <v>151</v>
      </c>
      <c r="J360" s="70"/>
      <c r="K360" s="71"/>
      <c r="S360" s="48"/>
      <c r="T360" s="48"/>
      <c r="U360" s="48"/>
    </row>
    <row r="361" spans="2:21" s="69" customFormat="1" ht="15" customHeight="1" x14ac:dyDescent="0.25">
      <c r="B361" s="69" t="s">
        <v>32</v>
      </c>
      <c r="J361" s="70"/>
      <c r="K361" s="71"/>
      <c r="S361" s="48"/>
      <c r="T361" s="48"/>
      <c r="U361" s="48"/>
    </row>
    <row r="362" spans="2:21" s="69" customFormat="1" ht="15" customHeight="1" x14ac:dyDescent="0.25">
      <c r="B362" s="69" t="s">
        <v>18</v>
      </c>
      <c r="J362" s="70"/>
      <c r="K362" s="71"/>
      <c r="S362" s="48"/>
      <c r="T362" s="48"/>
      <c r="U362" s="48"/>
    </row>
    <row r="363" spans="2:21" s="69" customFormat="1" ht="15" customHeight="1" x14ac:dyDescent="0.25">
      <c r="B363" s="69" t="s">
        <v>23</v>
      </c>
      <c r="J363" s="70"/>
      <c r="K363" s="71"/>
      <c r="S363" s="48"/>
      <c r="T363" s="48"/>
      <c r="U363" s="48"/>
    </row>
    <row r="364" spans="2:21" s="69" customFormat="1" ht="15" customHeight="1" x14ac:dyDescent="0.25">
      <c r="B364" s="69" t="s">
        <v>28</v>
      </c>
      <c r="J364" s="70"/>
      <c r="K364" s="71"/>
      <c r="S364" s="48"/>
      <c r="T364" s="48"/>
      <c r="U364" s="48"/>
    </row>
    <row r="365" spans="2:21" s="69" customFormat="1" ht="15" customHeight="1" x14ac:dyDescent="0.25">
      <c r="B365" s="69" t="s">
        <v>357</v>
      </c>
      <c r="J365" s="70"/>
      <c r="K365" s="71"/>
      <c r="S365" s="48"/>
      <c r="T365" s="48"/>
      <c r="U365" s="48"/>
    </row>
    <row r="366" spans="2:21" s="69" customFormat="1" ht="15" customHeight="1" x14ac:dyDescent="0.25">
      <c r="B366" s="69" t="s">
        <v>152</v>
      </c>
      <c r="J366" s="70"/>
      <c r="K366" s="71"/>
      <c r="S366" s="48"/>
      <c r="T366" s="48"/>
      <c r="U366" s="48"/>
    </row>
    <row r="367" spans="2:21" s="69" customFormat="1" ht="15" customHeight="1" x14ac:dyDescent="0.25">
      <c r="B367" s="69" t="s">
        <v>20</v>
      </c>
      <c r="J367" s="70"/>
      <c r="K367" s="71"/>
      <c r="S367" s="48"/>
      <c r="T367" s="48"/>
      <c r="U367" s="48"/>
    </row>
    <row r="368" spans="2:21" ht="15" customHeight="1" x14ac:dyDescent="0.25">
      <c r="B368" s="69" t="s">
        <v>25</v>
      </c>
    </row>
    <row r="369" spans="2:2" ht="15" customHeight="1" x14ac:dyDescent="0.25">
      <c r="B369" s="69" t="s">
        <v>30</v>
      </c>
    </row>
    <row r="370" spans="2:2" ht="15" customHeight="1" x14ac:dyDescent="0.25">
      <c r="B370" s="69" t="s">
        <v>153</v>
      </c>
    </row>
  </sheetData>
  <autoFilter ref="A7:S88" xr:uid="{3D830D8D-0FAC-47D6-9181-6EBB1CDA8C0E}">
    <filterColumn colId="3" showButton="0"/>
    <filterColumn colId="5" showButton="0"/>
    <filterColumn colId="7" showButton="0"/>
    <filterColumn colId="9" showButton="0"/>
    <filterColumn colId="10" showButton="0"/>
    <filterColumn colId="12" showButton="0"/>
  </autoFilter>
  <mergeCells count="12">
    <mergeCell ref="B202:R202"/>
    <mergeCell ref="B203:R203"/>
    <mergeCell ref="B204:R204"/>
    <mergeCell ref="B205:R205"/>
    <mergeCell ref="B1:R1"/>
    <mergeCell ref="B2:R2"/>
    <mergeCell ref="B3:R3"/>
    <mergeCell ref="D7:E7"/>
    <mergeCell ref="H7:I7"/>
    <mergeCell ref="J7:L7"/>
    <mergeCell ref="M7:N7"/>
    <mergeCell ref="F7:G7"/>
  </mergeCells>
  <phoneticPr fontId="3"/>
  <dataValidations count="1">
    <dataValidation type="list" allowBlank="1" showInputMessage="1" showErrorMessage="1" sqref="WVM983217:WVM983257 AMO11:AMO196 B11:B197 ACS11:ACS196 JA65713:JA65753 SW65713:SW65753 ACS65713:ACS65753 AMO65713:AMO65753 AWK65713:AWK65753 BGG65713:BGG65753 BQC65713:BQC65753 BZY65713:BZY65753 CJU65713:CJU65753 CTQ65713:CTQ65753 DDM65713:DDM65753 DNI65713:DNI65753 DXE65713:DXE65753 EHA65713:EHA65753 EQW65713:EQW65753 FAS65713:FAS65753 FKO65713:FKO65753 FUK65713:FUK65753 GEG65713:GEG65753 GOC65713:GOC65753 GXY65713:GXY65753 HHU65713:HHU65753 HRQ65713:HRQ65753 IBM65713:IBM65753 ILI65713:ILI65753 IVE65713:IVE65753 JFA65713:JFA65753 JOW65713:JOW65753 JYS65713:JYS65753 KIO65713:KIO65753 KSK65713:KSK65753 LCG65713:LCG65753 LMC65713:LMC65753 LVY65713:LVY65753 MFU65713:MFU65753 MPQ65713:MPQ65753 MZM65713:MZM65753 NJI65713:NJI65753 NTE65713:NTE65753 ODA65713:ODA65753 OMW65713:OMW65753 OWS65713:OWS65753 PGO65713:PGO65753 PQK65713:PQK65753 QAG65713:QAG65753 QKC65713:QKC65753 QTY65713:QTY65753 RDU65713:RDU65753 RNQ65713:RNQ65753 RXM65713:RXM65753 SHI65713:SHI65753 SRE65713:SRE65753 TBA65713:TBA65753 TKW65713:TKW65753 TUS65713:TUS65753 UEO65713:UEO65753 UOK65713:UOK65753 UYG65713:UYG65753 VIC65713:VIC65753 VRY65713:VRY65753 WBU65713:WBU65753 WLQ65713:WLQ65753 WVM65713:WVM65753 B131252:B131292 JA131249:JA131289 SW131249:SW131289 ACS131249:ACS131289 AMO131249:AMO131289 AWK131249:AWK131289 BGG131249:BGG131289 BQC131249:BQC131289 BZY131249:BZY131289 CJU131249:CJU131289 CTQ131249:CTQ131289 DDM131249:DDM131289 DNI131249:DNI131289 DXE131249:DXE131289 EHA131249:EHA131289 EQW131249:EQW131289 FAS131249:FAS131289 FKO131249:FKO131289 FUK131249:FUK131289 GEG131249:GEG131289 GOC131249:GOC131289 GXY131249:GXY131289 HHU131249:HHU131289 HRQ131249:HRQ131289 IBM131249:IBM131289 ILI131249:ILI131289 IVE131249:IVE131289 JFA131249:JFA131289 JOW131249:JOW131289 JYS131249:JYS131289 KIO131249:KIO131289 KSK131249:KSK131289 LCG131249:LCG131289 LMC131249:LMC131289 LVY131249:LVY131289 MFU131249:MFU131289 MPQ131249:MPQ131289 MZM131249:MZM131289 NJI131249:NJI131289 NTE131249:NTE131289 ODA131249:ODA131289 OMW131249:OMW131289 OWS131249:OWS131289 PGO131249:PGO131289 PQK131249:PQK131289 QAG131249:QAG131289 QKC131249:QKC131289 QTY131249:QTY131289 RDU131249:RDU131289 RNQ131249:RNQ131289 RXM131249:RXM131289 SHI131249:SHI131289 SRE131249:SRE131289 TBA131249:TBA131289 TKW131249:TKW131289 TUS131249:TUS131289 UEO131249:UEO131289 UOK131249:UOK131289 UYG131249:UYG131289 VIC131249:VIC131289 VRY131249:VRY131289 WBU131249:WBU131289 WLQ131249:WLQ131289 WVM131249:WVM131289 B196788:B196828 JA196785:JA196825 SW196785:SW196825 ACS196785:ACS196825 AMO196785:AMO196825 AWK196785:AWK196825 BGG196785:BGG196825 BQC196785:BQC196825 BZY196785:BZY196825 CJU196785:CJU196825 CTQ196785:CTQ196825 DDM196785:DDM196825 DNI196785:DNI196825 DXE196785:DXE196825 EHA196785:EHA196825 EQW196785:EQW196825 FAS196785:FAS196825 FKO196785:FKO196825 FUK196785:FUK196825 GEG196785:GEG196825 GOC196785:GOC196825 GXY196785:GXY196825 HHU196785:HHU196825 HRQ196785:HRQ196825 IBM196785:IBM196825 ILI196785:ILI196825 IVE196785:IVE196825 JFA196785:JFA196825 JOW196785:JOW196825 JYS196785:JYS196825 KIO196785:KIO196825 KSK196785:KSK196825 LCG196785:LCG196825 LMC196785:LMC196825 LVY196785:LVY196825 MFU196785:MFU196825 MPQ196785:MPQ196825 MZM196785:MZM196825 NJI196785:NJI196825 NTE196785:NTE196825 ODA196785:ODA196825 OMW196785:OMW196825 OWS196785:OWS196825 PGO196785:PGO196825 PQK196785:PQK196825 QAG196785:QAG196825 QKC196785:QKC196825 QTY196785:QTY196825 RDU196785:RDU196825 RNQ196785:RNQ196825 RXM196785:RXM196825 SHI196785:SHI196825 SRE196785:SRE196825 TBA196785:TBA196825 TKW196785:TKW196825 TUS196785:TUS196825 UEO196785:UEO196825 UOK196785:UOK196825 UYG196785:UYG196825 VIC196785:VIC196825 VRY196785:VRY196825 WBU196785:WBU196825 WLQ196785:WLQ196825 WVM196785:WVM196825 B262324:B262364 JA262321:JA262361 SW262321:SW262361 ACS262321:ACS262361 AMO262321:AMO262361 AWK262321:AWK262361 BGG262321:BGG262361 BQC262321:BQC262361 BZY262321:BZY262361 CJU262321:CJU262361 CTQ262321:CTQ262361 DDM262321:DDM262361 DNI262321:DNI262361 DXE262321:DXE262361 EHA262321:EHA262361 EQW262321:EQW262361 FAS262321:FAS262361 FKO262321:FKO262361 FUK262321:FUK262361 GEG262321:GEG262361 GOC262321:GOC262361 GXY262321:GXY262361 HHU262321:HHU262361 HRQ262321:HRQ262361 IBM262321:IBM262361 ILI262321:ILI262361 IVE262321:IVE262361 JFA262321:JFA262361 JOW262321:JOW262361 JYS262321:JYS262361 KIO262321:KIO262361 KSK262321:KSK262361 LCG262321:LCG262361 LMC262321:LMC262361 LVY262321:LVY262361 MFU262321:MFU262361 MPQ262321:MPQ262361 MZM262321:MZM262361 NJI262321:NJI262361 NTE262321:NTE262361 ODA262321:ODA262361 OMW262321:OMW262361 OWS262321:OWS262361 PGO262321:PGO262361 PQK262321:PQK262361 QAG262321:QAG262361 QKC262321:QKC262361 QTY262321:QTY262361 RDU262321:RDU262361 RNQ262321:RNQ262361 RXM262321:RXM262361 SHI262321:SHI262361 SRE262321:SRE262361 TBA262321:TBA262361 TKW262321:TKW262361 TUS262321:TUS262361 UEO262321:UEO262361 UOK262321:UOK262361 UYG262321:UYG262361 VIC262321:VIC262361 VRY262321:VRY262361 WBU262321:WBU262361 WLQ262321:WLQ262361 WVM262321:WVM262361 B327860:B327900 JA327857:JA327897 SW327857:SW327897 ACS327857:ACS327897 AMO327857:AMO327897 AWK327857:AWK327897 BGG327857:BGG327897 BQC327857:BQC327897 BZY327857:BZY327897 CJU327857:CJU327897 CTQ327857:CTQ327897 DDM327857:DDM327897 DNI327857:DNI327897 DXE327857:DXE327897 EHA327857:EHA327897 EQW327857:EQW327897 FAS327857:FAS327897 FKO327857:FKO327897 FUK327857:FUK327897 GEG327857:GEG327897 GOC327857:GOC327897 GXY327857:GXY327897 HHU327857:HHU327897 HRQ327857:HRQ327897 IBM327857:IBM327897 ILI327857:ILI327897 IVE327857:IVE327897 JFA327857:JFA327897 JOW327857:JOW327897 JYS327857:JYS327897 KIO327857:KIO327897 KSK327857:KSK327897 LCG327857:LCG327897 LMC327857:LMC327897 LVY327857:LVY327897 MFU327857:MFU327897 MPQ327857:MPQ327897 MZM327857:MZM327897 NJI327857:NJI327897 NTE327857:NTE327897 ODA327857:ODA327897 OMW327857:OMW327897 OWS327857:OWS327897 PGO327857:PGO327897 PQK327857:PQK327897 QAG327857:QAG327897 QKC327857:QKC327897 QTY327857:QTY327897 RDU327857:RDU327897 RNQ327857:RNQ327897 RXM327857:RXM327897 SHI327857:SHI327897 SRE327857:SRE327897 TBA327857:TBA327897 TKW327857:TKW327897 TUS327857:TUS327897 UEO327857:UEO327897 UOK327857:UOK327897 UYG327857:UYG327897 VIC327857:VIC327897 VRY327857:VRY327897 WBU327857:WBU327897 WLQ327857:WLQ327897 WVM327857:WVM327897 B393396:B393436 JA393393:JA393433 SW393393:SW393433 ACS393393:ACS393433 AMO393393:AMO393433 AWK393393:AWK393433 BGG393393:BGG393433 BQC393393:BQC393433 BZY393393:BZY393433 CJU393393:CJU393433 CTQ393393:CTQ393433 DDM393393:DDM393433 DNI393393:DNI393433 DXE393393:DXE393433 EHA393393:EHA393433 EQW393393:EQW393433 FAS393393:FAS393433 FKO393393:FKO393433 FUK393393:FUK393433 GEG393393:GEG393433 GOC393393:GOC393433 GXY393393:GXY393433 HHU393393:HHU393433 HRQ393393:HRQ393433 IBM393393:IBM393433 ILI393393:ILI393433 IVE393393:IVE393433 JFA393393:JFA393433 JOW393393:JOW393433 JYS393393:JYS393433 KIO393393:KIO393433 KSK393393:KSK393433 LCG393393:LCG393433 LMC393393:LMC393433 LVY393393:LVY393433 MFU393393:MFU393433 MPQ393393:MPQ393433 MZM393393:MZM393433 NJI393393:NJI393433 NTE393393:NTE393433 ODA393393:ODA393433 OMW393393:OMW393433 OWS393393:OWS393433 PGO393393:PGO393433 PQK393393:PQK393433 QAG393393:QAG393433 QKC393393:QKC393433 QTY393393:QTY393433 RDU393393:RDU393433 RNQ393393:RNQ393433 RXM393393:RXM393433 SHI393393:SHI393433 SRE393393:SRE393433 TBA393393:TBA393433 TKW393393:TKW393433 TUS393393:TUS393433 UEO393393:UEO393433 UOK393393:UOK393433 UYG393393:UYG393433 VIC393393:VIC393433 VRY393393:VRY393433 WBU393393:WBU393433 WLQ393393:WLQ393433 WVM393393:WVM393433 B458932:B458972 JA458929:JA458969 SW458929:SW458969 ACS458929:ACS458969 AMO458929:AMO458969 AWK458929:AWK458969 BGG458929:BGG458969 BQC458929:BQC458969 BZY458929:BZY458969 CJU458929:CJU458969 CTQ458929:CTQ458969 DDM458929:DDM458969 DNI458929:DNI458969 DXE458929:DXE458969 EHA458929:EHA458969 EQW458929:EQW458969 FAS458929:FAS458969 FKO458929:FKO458969 FUK458929:FUK458969 GEG458929:GEG458969 GOC458929:GOC458969 GXY458929:GXY458969 HHU458929:HHU458969 HRQ458929:HRQ458969 IBM458929:IBM458969 ILI458929:ILI458969 IVE458929:IVE458969 JFA458929:JFA458969 JOW458929:JOW458969 JYS458929:JYS458969 KIO458929:KIO458969 KSK458929:KSK458969 LCG458929:LCG458969 LMC458929:LMC458969 LVY458929:LVY458969 MFU458929:MFU458969 MPQ458929:MPQ458969 MZM458929:MZM458969 NJI458929:NJI458969 NTE458929:NTE458969 ODA458929:ODA458969 OMW458929:OMW458969 OWS458929:OWS458969 PGO458929:PGO458969 PQK458929:PQK458969 QAG458929:QAG458969 QKC458929:QKC458969 QTY458929:QTY458969 RDU458929:RDU458969 RNQ458929:RNQ458969 RXM458929:RXM458969 SHI458929:SHI458969 SRE458929:SRE458969 TBA458929:TBA458969 TKW458929:TKW458969 TUS458929:TUS458969 UEO458929:UEO458969 UOK458929:UOK458969 UYG458929:UYG458969 VIC458929:VIC458969 VRY458929:VRY458969 WBU458929:WBU458969 WLQ458929:WLQ458969 WVM458929:WVM458969 B524468:B524508 JA524465:JA524505 SW524465:SW524505 ACS524465:ACS524505 AMO524465:AMO524505 AWK524465:AWK524505 BGG524465:BGG524505 BQC524465:BQC524505 BZY524465:BZY524505 CJU524465:CJU524505 CTQ524465:CTQ524505 DDM524465:DDM524505 DNI524465:DNI524505 DXE524465:DXE524505 EHA524465:EHA524505 EQW524465:EQW524505 FAS524465:FAS524505 FKO524465:FKO524505 FUK524465:FUK524505 GEG524465:GEG524505 GOC524465:GOC524505 GXY524465:GXY524505 HHU524465:HHU524505 HRQ524465:HRQ524505 IBM524465:IBM524505 ILI524465:ILI524505 IVE524465:IVE524505 JFA524465:JFA524505 JOW524465:JOW524505 JYS524465:JYS524505 KIO524465:KIO524505 KSK524465:KSK524505 LCG524465:LCG524505 LMC524465:LMC524505 LVY524465:LVY524505 MFU524465:MFU524505 MPQ524465:MPQ524505 MZM524465:MZM524505 NJI524465:NJI524505 NTE524465:NTE524505 ODA524465:ODA524505 OMW524465:OMW524505 OWS524465:OWS524505 PGO524465:PGO524505 PQK524465:PQK524505 QAG524465:QAG524505 QKC524465:QKC524505 QTY524465:QTY524505 RDU524465:RDU524505 RNQ524465:RNQ524505 RXM524465:RXM524505 SHI524465:SHI524505 SRE524465:SRE524505 TBA524465:TBA524505 TKW524465:TKW524505 TUS524465:TUS524505 UEO524465:UEO524505 UOK524465:UOK524505 UYG524465:UYG524505 VIC524465:VIC524505 VRY524465:VRY524505 WBU524465:WBU524505 WLQ524465:WLQ524505 WVM524465:WVM524505 B590004:B590044 JA590001:JA590041 SW590001:SW590041 ACS590001:ACS590041 AMO590001:AMO590041 AWK590001:AWK590041 BGG590001:BGG590041 BQC590001:BQC590041 BZY590001:BZY590041 CJU590001:CJU590041 CTQ590001:CTQ590041 DDM590001:DDM590041 DNI590001:DNI590041 DXE590001:DXE590041 EHA590001:EHA590041 EQW590001:EQW590041 FAS590001:FAS590041 FKO590001:FKO590041 FUK590001:FUK590041 GEG590001:GEG590041 GOC590001:GOC590041 GXY590001:GXY590041 HHU590001:HHU590041 HRQ590001:HRQ590041 IBM590001:IBM590041 ILI590001:ILI590041 IVE590001:IVE590041 JFA590001:JFA590041 JOW590001:JOW590041 JYS590001:JYS590041 KIO590001:KIO590041 KSK590001:KSK590041 LCG590001:LCG590041 LMC590001:LMC590041 LVY590001:LVY590041 MFU590001:MFU590041 MPQ590001:MPQ590041 MZM590001:MZM590041 NJI590001:NJI590041 NTE590001:NTE590041 ODA590001:ODA590041 OMW590001:OMW590041 OWS590001:OWS590041 PGO590001:PGO590041 PQK590001:PQK590041 QAG590001:QAG590041 QKC590001:QKC590041 QTY590001:QTY590041 RDU590001:RDU590041 RNQ590001:RNQ590041 RXM590001:RXM590041 SHI590001:SHI590041 SRE590001:SRE590041 TBA590001:TBA590041 TKW590001:TKW590041 TUS590001:TUS590041 UEO590001:UEO590041 UOK590001:UOK590041 UYG590001:UYG590041 VIC590001:VIC590041 VRY590001:VRY590041 WBU590001:WBU590041 WLQ590001:WLQ590041 WVM590001:WVM590041 B655540:B655580 JA655537:JA655577 SW655537:SW655577 ACS655537:ACS655577 AMO655537:AMO655577 AWK655537:AWK655577 BGG655537:BGG655577 BQC655537:BQC655577 BZY655537:BZY655577 CJU655537:CJU655577 CTQ655537:CTQ655577 DDM655537:DDM655577 DNI655537:DNI655577 DXE655537:DXE655577 EHA655537:EHA655577 EQW655537:EQW655577 FAS655537:FAS655577 FKO655537:FKO655577 FUK655537:FUK655577 GEG655537:GEG655577 GOC655537:GOC655577 GXY655537:GXY655577 HHU655537:HHU655577 HRQ655537:HRQ655577 IBM655537:IBM655577 ILI655537:ILI655577 IVE655537:IVE655577 JFA655537:JFA655577 JOW655537:JOW655577 JYS655537:JYS655577 KIO655537:KIO655577 KSK655537:KSK655577 LCG655537:LCG655577 LMC655537:LMC655577 LVY655537:LVY655577 MFU655537:MFU655577 MPQ655537:MPQ655577 MZM655537:MZM655577 NJI655537:NJI655577 NTE655537:NTE655577 ODA655537:ODA655577 OMW655537:OMW655577 OWS655537:OWS655577 PGO655537:PGO655577 PQK655537:PQK655577 QAG655537:QAG655577 QKC655537:QKC655577 QTY655537:QTY655577 RDU655537:RDU655577 RNQ655537:RNQ655577 RXM655537:RXM655577 SHI655537:SHI655577 SRE655537:SRE655577 TBA655537:TBA655577 TKW655537:TKW655577 TUS655537:TUS655577 UEO655537:UEO655577 UOK655537:UOK655577 UYG655537:UYG655577 VIC655537:VIC655577 VRY655537:VRY655577 WBU655537:WBU655577 WLQ655537:WLQ655577 WVM655537:WVM655577 B721076:B721116 JA721073:JA721113 SW721073:SW721113 ACS721073:ACS721113 AMO721073:AMO721113 AWK721073:AWK721113 BGG721073:BGG721113 BQC721073:BQC721113 BZY721073:BZY721113 CJU721073:CJU721113 CTQ721073:CTQ721113 DDM721073:DDM721113 DNI721073:DNI721113 DXE721073:DXE721113 EHA721073:EHA721113 EQW721073:EQW721113 FAS721073:FAS721113 FKO721073:FKO721113 FUK721073:FUK721113 GEG721073:GEG721113 GOC721073:GOC721113 GXY721073:GXY721113 HHU721073:HHU721113 HRQ721073:HRQ721113 IBM721073:IBM721113 ILI721073:ILI721113 IVE721073:IVE721113 JFA721073:JFA721113 JOW721073:JOW721113 JYS721073:JYS721113 KIO721073:KIO721113 KSK721073:KSK721113 LCG721073:LCG721113 LMC721073:LMC721113 LVY721073:LVY721113 MFU721073:MFU721113 MPQ721073:MPQ721113 MZM721073:MZM721113 NJI721073:NJI721113 NTE721073:NTE721113 ODA721073:ODA721113 OMW721073:OMW721113 OWS721073:OWS721113 PGO721073:PGO721113 PQK721073:PQK721113 QAG721073:QAG721113 QKC721073:QKC721113 QTY721073:QTY721113 RDU721073:RDU721113 RNQ721073:RNQ721113 RXM721073:RXM721113 SHI721073:SHI721113 SRE721073:SRE721113 TBA721073:TBA721113 TKW721073:TKW721113 TUS721073:TUS721113 UEO721073:UEO721113 UOK721073:UOK721113 UYG721073:UYG721113 VIC721073:VIC721113 VRY721073:VRY721113 WBU721073:WBU721113 WLQ721073:WLQ721113 WVM721073:WVM721113 B786612:B786652 JA786609:JA786649 SW786609:SW786649 ACS786609:ACS786649 AMO786609:AMO786649 AWK786609:AWK786649 BGG786609:BGG786649 BQC786609:BQC786649 BZY786609:BZY786649 CJU786609:CJU786649 CTQ786609:CTQ786649 DDM786609:DDM786649 DNI786609:DNI786649 DXE786609:DXE786649 EHA786609:EHA786649 EQW786609:EQW786649 FAS786609:FAS786649 FKO786609:FKO786649 FUK786609:FUK786649 GEG786609:GEG786649 GOC786609:GOC786649 GXY786609:GXY786649 HHU786609:HHU786649 HRQ786609:HRQ786649 IBM786609:IBM786649 ILI786609:ILI786649 IVE786609:IVE786649 JFA786609:JFA786649 JOW786609:JOW786649 JYS786609:JYS786649 KIO786609:KIO786649 KSK786609:KSK786649 LCG786609:LCG786649 LMC786609:LMC786649 LVY786609:LVY786649 MFU786609:MFU786649 MPQ786609:MPQ786649 MZM786609:MZM786649 NJI786609:NJI786649 NTE786609:NTE786649 ODA786609:ODA786649 OMW786609:OMW786649 OWS786609:OWS786649 PGO786609:PGO786649 PQK786609:PQK786649 QAG786609:QAG786649 QKC786609:QKC786649 QTY786609:QTY786649 RDU786609:RDU786649 RNQ786609:RNQ786649 RXM786609:RXM786649 SHI786609:SHI786649 SRE786609:SRE786649 TBA786609:TBA786649 TKW786609:TKW786649 TUS786609:TUS786649 UEO786609:UEO786649 UOK786609:UOK786649 UYG786609:UYG786649 VIC786609:VIC786649 VRY786609:VRY786649 WBU786609:WBU786649 WLQ786609:WLQ786649 WVM786609:WVM786649 B852148:B852188 JA852145:JA852185 SW852145:SW852185 ACS852145:ACS852185 AMO852145:AMO852185 AWK852145:AWK852185 BGG852145:BGG852185 BQC852145:BQC852185 BZY852145:BZY852185 CJU852145:CJU852185 CTQ852145:CTQ852185 DDM852145:DDM852185 DNI852145:DNI852185 DXE852145:DXE852185 EHA852145:EHA852185 EQW852145:EQW852185 FAS852145:FAS852185 FKO852145:FKO852185 FUK852145:FUK852185 GEG852145:GEG852185 GOC852145:GOC852185 GXY852145:GXY852185 HHU852145:HHU852185 HRQ852145:HRQ852185 IBM852145:IBM852185 ILI852145:ILI852185 IVE852145:IVE852185 JFA852145:JFA852185 JOW852145:JOW852185 JYS852145:JYS852185 KIO852145:KIO852185 KSK852145:KSK852185 LCG852145:LCG852185 LMC852145:LMC852185 LVY852145:LVY852185 MFU852145:MFU852185 MPQ852145:MPQ852185 MZM852145:MZM852185 NJI852145:NJI852185 NTE852145:NTE852185 ODA852145:ODA852185 OMW852145:OMW852185 OWS852145:OWS852185 PGO852145:PGO852185 PQK852145:PQK852185 QAG852145:QAG852185 QKC852145:QKC852185 QTY852145:QTY852185 RDU852145:RDU852185 RNQ852145:RNQ852185 RXM852145:RXM852185 SHI852145:SHI852185 SRE852145:SRE852185 TBA852145:TBA852185 TKW852145:TKW852185 TUS852145:TUS852185 UEO852145:UEO852185 UOK852145:UOK852185 UYG852145:UYG852185 VIC852145:VIC852185 VRY852145:VRY852185 WBU852145:WBU852185 WLQ852145:WLQ852185 WVM852145:WVM852185 B917684:B917724 JA917681:JA917721 SW917681:SW917721 ACS917681:ACS917721 AMO917681:AMO917721 AWK917681:AWK917721 BGG917681:BGG917721 BQC917681:BQC917721 BZY917681:BZY917721 CJU917681:CJU917721 CTQ917681:CTQ917721 DDM917681:DDM917721 DNI917681:DNI917721 DXE917681:DXE917721 EHA917681:EHA917721 EQW917681:EQW917721 FAS917681:FAS917721 FKO917681:FKO917721 FUK917681:FUK917721 GEG917681:GEG917721 GOC917681:GOC917721 GXY917681:GXY917721 HHU917681:HHU917721 HRQ917681:HRQ917721 IBM917681:IBM917721 ILI917681:ILI917721 IVE917681:IVE917721 JFA917681:JFA917721 JOW917681:JOW917721 JYS917681:JYS917721 KIO917681:KIO917721 KSK917681:KSK917721 LCG917681:LCG917721 LMC917681:LMC917721 LVY917681:LVY917721 MFU917681:MFU917721 MPQ917681:MPQ917721 MZM917681:MZM917721 NJI917681:NJI917721 NTE917681:NTE917721 ODA917681:ODA917721 OMW917681:OMW917721 OWS917681:OWS917721 PGO917681:PGO917721 PQK917681:PQK917721 QAG917681:QAG917721 QKC917681:QKC917721 QTY917681:QTY917721 RDU917681:RDU917721 RNQ917681:RNQ917721 RXM917681:RXM917721 SHI917681:SHI917721 SRE917681:SRE917721 TBA917681:TBA917721 TKW917681:TKW917721 TUS917681:TUS917721 UEO917681:UEO917721 UOK917681:UOK917721 UYG917681:UYG917721 VIC917681:VIC917721 VRY917681:VRY917721 WBU917681:WBU917721 WLQ917681:WLQ917721 WVM917681:WVM917721 B983220:B983260 JA983217:JA983257 SW983217:SW983257 ACS983217:ACS983257 AMO983217:AMO983257 AWK983217:AWK983257 BGG983217:BGG983257 BQC983217:BQC983257 BZY983217:BZY983257 CJU983217:CJU983257 CTQ983217:CTQ983257 DDM983217:DDM983257 DNI983217:DNI983257 DXE983217:DXE983257 EHA983217:EHA983257 EQW983217:EQW983257 FAS983217:FAS983257 FKO983217:FKO983257 FUK983217:FUK983257 GEG983217:GEG983257 GOC983217:GOC983257 GXY983217:GXY983257 HHU983217:HHU983257 HRQ983217:HRQ983257 IBM983217:IBM983257 ILI983217:ILI983257 IVE983217:IVE983257 JFA983217:JFA983257 JOW983217:JOW983257 JYS983217:JYS983257 KIO983217:KIO983257 KSK983217:KSK983257 LCG983217:LCG983257 LMC983217:LMC983257 LVY983217:LVY983257 MFU983217:MFU983257 MPQ983217:MPQ983257 MZM983217:MZM983257 NJI983217:NJI983257 NTE983217:NTE983257 ODA983217:ODA983257 OMW983217:OMW983257 OWS983217:OWS983257 PGO983217:PGO983257 PQK983217:PQK983257 QAG983217:QAG983257 QKC983217:QKC983257 QTY983217:QTY983257 RDU983217:RDU983257 RNQ983217:RNQ983257 RXM983217:RXM983257 SHI983217:SHI983257 SRE983217:SRE983257 TBA983217:TBA983257 TKW983217:TKW983257 TUS983217:TUS983257 UEO983217:UEO983257 UOK983217:UOK983257 UYG983217:UYG983257 VIC983217:VIC983257 VRY983217:VRY983257 WBU983217:WBU983257 WLQ983217:WLQ983257 B65716:B65756 SW11:SW196 JA11:JA196 WVM11:WVM196 WLQ11:WLQ196 WBU11:WBU196 VRY11:VRY196 VIC11:VIC196 UYG11:UYG196 UOK11:UOK196 UEO11:UEO196 TUS11:TUS196 TKW11:TKW196 TBA11:TBA196 SRE11:SRE196 SHI11:SHI196 RXM11:RXM196 RNQ11:RNQ196 RDU11:RDU196 QTY11:QTY196 QKC11:QKC196 QAG11:QAG196 PQK11:PQK196 PGO11:PGO196 OWS11:OWS196 OMW11:OMW196 ODA11:ODA196 NTE11:NTE196 NJI11:NJI196 MZM11:MZM196 MPQ11:MPQ196 MFU11:MFU196 LVY11:LVY196 LMC11:LMC196 LCG11:LCG196 KSK11:KSK196 KIO11:KIO196 JYS11:JYS196 JOW11:JOW196 JFA11:JFA196 IVE11:IVE196 ILI11:ILI196 IBM11:IBM196 HRQ11:HRQ196 HHU11:HHU196 GXY11:GXY196 GOC11:GOC196 GEG11:GEG196 FUK11:FUK196 FKO11:FKO196 FAS11:FAS196 EQW11:EQW196 EHA11:EHA196 DXE11:DXE196 DNI11:DNI196 DDM11:DDM196 CTQ11:CTQ196 CJU11:CJU196 BZY11:BZY196 BQC11:BQC196 BGG11:BGG196 AWK11:AWK196" xr:uid="{1A478950-62C1-4345-B242-9AB0D28C4988}">
      <formula1>$B$222:$B$370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JAKARTA</vt:lpstr>
      <vt:lpstr>JAKARTA!Print_Area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NOHHI</cp:lastModifiedBy>
  <cp:lastPrinted>2021-02-25T03:20:19Z</cp:lastPrinted>
  <dcterms:created xsi:type="dcterms:W3CDTF">2020-06-16T01:38:21Z</dcterms:created>
  <dcterms:modified xsi:type="dcterms:W3CDTF">2021-10-14T02:21:45Z</dcterms:modified>
</cp:coreProperties>
</file>